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ole développement technique\guide attache\"/>
    </mc:Choice>
  </mc:AlternateContent>
  <xr:revisionPtr revIDLastSave="0" documentId="13_ncr:1_{B6C74CFC-A4B4-4A3A-BFB7-5943D9BC9199}" xr6:coauthVersionLast="47" xr6:coauthVersionMax="47" xr10:uidLastSave="{00000000-0000-0000-0000-000000000000}"/>
  <bookViews>
    <workbookView xWindow="-28920" yWindow="-120" windowWidth="29040" windowHeight="15840" xr2:uid="{4AF1F008-5945-4052-9816-909D6610FDF6}"/>
    <workbookView minimized="1" xWindow="-12105" yWindow="6030" windowWidth="11070" windowHeight="5730" xr2:uid="{4CF2E919-4542-4409-965B-CF49CEE71E36}"/>
  </bookViews>
  <sheets>
    <sheet name="Synthèse" sheetId="11" r:id="rId1"/>
    <sheet name="intermédiaire traction" sheetId="15" r:id="rId2"/>
    <sheet name="effort capable tractionbéton" sheetId="13" r:id="rId3"/>
    <sheet name="capacités Tiges" sheetId="4" r:id="rId4"/>
  </sheets>
  <externalReferences>
    <externalReference r:id="rId5"/>
  </externalReferences>
  <definedNames>
    <definedName name="_xlnm._FilterDatabase" localSheetId="3" hidden="1">'capacités Tiges'!$A$4:$I$2927</definedName>
    <definedName name="base_profils">'[1]Base de profilé'!$AT$3:$AT$19</definedName>
    <definedName name="beche">#REF!</definedName>
    <definedName name="bêche">#REF!</definedName>
    <definedName name="bord_beton">'capacités Tiges'!$G$5:$G$2927</definedName>
    <definedName name="capacite_beche">#REF!</definedName>
    <definedName name="capacite_tige">'capacités Tiges'!$A$5:$J$2927</definedName>
    <definedName name="diamètre">'capacités Tiges'!$B$5:$B$2927</definedName>
    <definedName name="ea_tige">'capacités Tiges'!$F$5:$F$2927</definedName>
    <definedName name="epaisseur_plaquette">'capacités Tiges'!$D$5:$D$2927</definedName>
    <definedName name="FT_Tige">'capacités Tiges'!$J$5:$J$2927</definedName>
    <definedName name="longueur">#REF!</definedName>
    <definedName name="longueur_tige">'capacités Tiges'!$E$5:$E$2927</definedName>
    <definedName name="plaquette">'capacités Tiges'!$C$5:$C$2927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4" i="15" l="1" a="1"/>
  <c r="AJ4" i="15" s="1"/>
  <c r="Z4" i="15" a="1"/>
  <c r="Z4" i="15" s="1"/>
  <c r="X5" i="15"/>
  <c r="X6" i="15"/>
  <c r="X7" i="15"/>
  <c r="X8" i="15"/>
  <c r="X9" i="15"/>
  <c r="X10" i="15"/>
  <c r="X11" i="15"/>
  <c r="X12" i="15"/>
  <c r="X13" i="15"/>
  <c r="X14" i="15"/>
  <c r="X15" i="15"/>
  <c r="X16" i="15"/>
  <c r="X17" i="15"/>
  <c r="X18" i="15"/>
  <c r="X19" i="15"/>
  <c r="X20" i="15"/>
  <c r="X21" i="15"/>
  <c r="X22" i="15"/>
  <c r="X23" i="15"/>
  <c r="X24" i="15"/>
  <c r="X25" i="15"/>
  <c r="X26" i="15"/>
  <c r="X27" i="15"/>
  <c r="X28" i="15"/>
  <c r="X29" i="15"/>
  <c r="X30" i="15"/>
  <c r="X31" i="15"/>
  <c r="X32" i="15"/>
  <c r="X33" i="15"/>
  <c r="X34" i="15"/>
  <c r="X35" i="15"/>
  <c r="X36" i="15"/>
  <c r="X37" i="15"/>
  <c r="X38" i="15"/>
  <c r="X39" i="15"/>
  <c r="X40" i="15"/>
  <c r="X41" i="15"/>
  <c r="X42" i="15"/>
  <c r="X43" i="15"/>
  <c r="X44" i="15"/>
  <c r="X45" i="15"/>
  <c r="X46" i="15"/>
  <c r="X47" i="15"/>
  <c r="X48" i="15"/>
  <c r="X49" i="15"/>
  <c r="X50" i="15"/>
  <c r="X51" i="15"/>
  <c r="X52" i="15"/>
  <c r="X53" i="15"/>
  <c r="X54" i="15"/>
  <c r="X55" i="15"/>
  <c r="X56" i="15"/>
  <c r="X57" i="15"/>
  <c r="X58" i="15"/>
  <c r="X59" i="15"/>
  <c r="X60" i="15"/>
  <c r="X61" i="15"/>
  <c r="X62" i="15"/>
  <c r="X63" i="15"/>
  <c r="X64" i="15"/>
  <c r="X65" i="15"/>
  <c r="X66" i="15"/>
  <c r="X67" i="15"/>
  <c r="X68" i="15"/>
  <c r="X69" i="15"/>
  <c r="X70" i="15"/>
  <c r="X71" i="15"/>
  <c r="X72" i="15"/>
  <c r="X73" i="15"/>
  <c r="X74" i="15"/>
  <c r="X75" i="15"/>
  <c r="X76" i="15"/>
  <c r="X77" i="15"/>
  <c r="X78" i="15"/>
  <c r="X79" i="15"/>
  <c r="X80" i="15"/>
  <c r="X81" i="15"/>
  <c r="X82" i="15"/>
  <c r="X83" i="15"/>
  <c r="X84" i="15"/>
  <c r="X85" i="15"/>
  <c r="X86" i="15"/>
  <c r="X87" i="15"/>
  <c r="X88" i="15"/>
  <c r="X89" i="15"/>
  <c r="X90" i="15"/>
  <c r="X91" i="15"/>
  <c r="X92" i="15"/>
  <c r="X93" i="15"/>
  <c r="X94" i="15"/>
  <c r="X95" i="15"/>
  <c r="X96" i="15"/>
  <c r="X97" i="15"/>
  <c r="X98" i="15"/>
  <c r="X99" i="15"/>
  <c r="X100" i="15"/>
  <c r="X101" i="15"/>
  <c r="X102" i="15"/>
  <c r="X103" i="15"/>
  <c r="X104" i="15"/>
  <c r="X4" i="15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I114" i="13"/>
  <c r="I115" i="13"/>
  <c r="I116" i="13"/>
  <c r="I117" i="13"/>
  <c r="I118" i="13"/>
  <c r="I119" i="13"/>
  <c r="I120" i="13"/>
  <c r="I121" i="13"/>
  <c r="I122" i="13"/>
  <c r="I123" i="13"/>
  <c r="I124" i="13"/>
  <c r="I125" i="13"/>
  <c r="I126" i="13"/>
  <c r="I127" i="13"/>
  <c r="I128" i="13"/>
  <c r="I129" i="13"/>
  <c r="I130" i="13"/>
  <c r="I131" i="13"/>
  <c r="I132" i="13"/>
  <c r="I133" i="13"/>
  <c r="I134" i="13"/>
  <c r="I135" i="13"/>
  <c r="I136" i="13"/>
  <c r="I137" i="13"/>
  <c r="I138" i="13"/>
  <c r="I139" i="13"/>
  <c r="I140" i="13"/>
  <c r="I141" i="13"/>
  <c r="I142" i="13"/>
  <c r="I143" i="13"/>
  <c r="I144" i="13"/>
  <c r="I145" i="13"/>
  <c r="I146" i="13"/>
  <c r="I147" i="13"/>
  <c r="I148" i="13"/>
  <c r="I149" i="13"/>
  <c r="I150" i="13"/>
  <c r="I151" i="13"/>
  <c r="I152" i="13"/>
  <c r="I153" i="13"/>
  <c r="I7" i="13"/>
  <c r="AU113" i="15"/>
  <c r="AV113" i="15"/>
  <c r="AW113" i="15"/>
  <c r="AX113" i="15"/>
  <c r="AY113" i="15"/>
  <c r="AZ113" i="15"/>
  <c r="BA113" i="15"/>
  <c r="BB113" i="15"/>
  <c r="BC113" i="15"/>
  <c r="AU114" i="15"/>
  <c r="AV114" i="15"/>
  <c r="AW114" i="15"/>
  <c r="AX114" i="15"/>
  <c r="AY114" i="15"/>
  <c r="AZ114" i="15"/>
  <c r="BA114" i="15"/>
  <c r="BB114" i="15"/>
  <c r="BC114" i="15"/>
  <c r="AU115" i="15"/>
  <c r="AV115" i="15"/>
  <c r="AW115" i="15"/>
  <c r="AX115" i="15"/>
  <c r="AY115" i="15"/>
  <c r="AZ115" i="15"/>
  <c r="BA115" i="15"/>
  <c r="BB115" i="15"/>
  <c r="BC115" i="15"/>
  <c r="AU116" i="15"/>
  <c r="AV116" i="15"/>
  <c r="AW116" i="15"/>
  <c r="AX116" i="15"/>
  <c r="AY116" i="15"/>
  <c r="AZ116" i="15"/>
  <c r="BA116" i="15"/>
  <c r="BB116" i="15"/>
  <c r="BC116" i="15"/>
  <c r="C3" i="13" l="1"/>
  <c r="B7" i="13" s="1" a="1"/>
  <c r="B7" i="13" s="1"/>
  <c r="B8" i="13" l="1" a="1"/>
  <c r="B8" i="13" s="1"/>
  <c r="B9" i="13" a="1"/>
  <c r="B9" i="13" s="1"/>
  <c r="B10" i="13" a="1"/>
  <c r="B10" i="13" s="1"/>
  <c r="B11" i="13" a="1"/>
  <c r="B11" i="13" s="1"/>
  <c r="B12" i="13" a="1"/>
  <c r="B12" i="13" s="1"/>
  <c r="E12" i="13" s="1" a="1"/>
  <c r="E12" i="13" s="1"/>
  <c r="B13" i="13" a="1"/>
  <c r="B13" i="13" s="1"/>
  <c r="E13" i="13" s="1" a="1"/>
  <c r="E13" i="13" s="1"/>
  <c r="B14" i="13" a="1"/>
  <c r="B14" i="13" s="1"/>
  <c r="E14" i="13" s="1" a="1"/>
  <c r="E14" i="13" s="1"/>
  <c r="B15" i="13" a="1"/>
  <c r="B15" i="13" s="1"/>
  <c r="E15" i="13" s="1" a="1"/>
  <c r="E15" i="13" s="1"/>
  <c r="B16" i="13" a="1"/>
  <c r="B16" i="13" s="1"/>
  <c r="B17" i="13" a="1"/>
  <c r="B17" i="13" s="1"/>
  <c r="B18" i="13" a="1"/>
  <c r="B18" i="13" s="1"/>
  <c r="B19" i="13" a="1"/>
  <c r="B19" i="13" s="1"/>
  <c r="B20" i="13" a="1"/>
  <c r="B20" i="13" s="1"/>
  <c r="B21" i="13" a="1"/>
  <c r="B21" i="13" s="1"/>
  <c r="B22" i="13" a="1"/>
  <c r="B22" i="13" s="1"/>
  <c r="B23" i="13" a="1"/>
  <c r="B23" i="13" s="1"/>
  <c r="B24" i="13" a="1"/>
  <c r="B24" i="13" s="1"/>
  <c r="B25" i="13" a="1"/>
  <c r="B25" i="13" s="1"/>
  <c r="B26" i="13" a="1"/>
  <c r="B26" i="13" s="1"/>
  <c r="B27" i="13" a="1"/>
  <c r="B27" i="13" s="1"/>
  <c r="B28" i="13" a="1"/>
  <c r="B28" i="13" s="1"/>
  <c r="E28" i="13" s="1" a="1"/>
  <c r="E28" i="13" s="1"/>
  <c r="B29" i="13" a="1"/>
  <c r="B29" i="13" s="1"/>
  <c r="E29" i="13" s="1" a="1"/>
  <c r="E29" i="13" s="1"/>
  <c r="B30" i="13" a="1"/>
  <c r="B30" i="13" s="1"/>
  <c r="E30" i="13" s="1" a="1"/>
  <c r="E30" i="13" s="1"/>
  <c r="B31" i="13" a="1"/>
  <c r="B31" i="13" s="1"/>
  <c r="E31" i="13" s="1" a="1"/>
  <c r="E31" i="13" s="1"/>
  <c r="B32" i="13" a="1"/>
  <c r="B32" i="13" s="1"/>
  <c r="B33" i="13" a="1"/>
  <c r="B33" i="13" s="1"/>
  <c r="B34" i="13" a="1"/>
  <c r="B34" i="13" s="1"/>
  <c r="B35" i="13" a="1"/>
  <c r="B35" i="13" s="1"/>
  <c r="B36" i="13" a="1"/>
  <c r="B36" i="13" s="1"/>
  <c r="B37" i="13" a="1"/>
  <c r="B37" i="13" s="1"/>
  <c r="B38" i="13" a="1"/>
  <c r="B38" i="13" s="1"/>
  <c r="B39" i="13" a="1"/>
  <c r="B39" i="13" s="1"/>
  <c r="B40" i="13" a="1"/>
  <c r="B40" i="13" s="1"/>
  <c r="B41" i="13" a="1"/>
  <c r="B41" i="13" s="1"/>
  <c r="B42" i="13" a="1"/>
  <c r="B42" i="13" s="1"/>
  <c r="B43" i="13" a="1"/>
  <c r="B43" i="13" s="1"/>
  <c r="B44" i="13" a="1"/>
  <c r="B44" i="13" s="1"/>
  <c r="B45" i="13" a="1"/>
  <c r="B45" i="13" s="1"/>
  <c r="B46" i="13" a="1"/>
  <c r="B46" i="13" s="1"/>
  <c r="B47" i="13" a="1"/>
  <c r="B47" i="13" s="1"/>
  <c r="E47" i="13" s="1" a="1"/>
  <c r="E47" i="13" s="1"/>
  <c r="B48" i="13" a="1"/>
  <c r="B48" i="13" s="1"/>
  <c r="B49" i="13" a="1"/>
  <c r="B49" i="13" s="1"/>
  <c r="B50" i="13" a="1"/>
  <c r="B50" i="13" s="1"/>
  <c r="B51" i="13" a="1"/>
  <c r="B51" i="13" s="1"/>
  <c r="B52" i="13" a="1"/>
  <c r="B52" i="13" s="1"/>
  <c r="B53" i="13" a="1"/>
  <c r="B53" i="13" s="1"/>
  <c r="B54" i="13" a="1"/>
  <c r="B54" i="13" s="1"/>
  <c r="B55" i="13" a="1"/>
  <c r="B55" i="13" s="1"/>
  <c r="B56" i="13" a="1"/>
  <c r="B56" i="13" s="1"/>
  <c r="B57" i="13" a="1"/>
  <c r="B57" i="13" s="1"/>
  <c r="B58" i="13" a="1"/>
  <c r="B58" i="13" s="1"/>
  <c r="B59" i="13" a="1"/>
  <c r="B59" i="13" s="1"/>
  <c r="B60" i="13" a="1"/>
  <c r="B60" i="13" s="1"/>
  <c r="B61" i="13" a="1"/>
  <c r="B61" i="13" s="1"/>
  <c r="B62" i="13" a="1"/>
  <c r="B62" i="13" s="1"/>
  <c r="B63" i="13" a="1"/>
  <c r="B63" i="13" s="1"/>
  <c r="E63" i="13" s="1" a="1"/>
  <c r="E63" i="13" s="1"/>
  <c r="B64" i="13" a="1"/>
  <c r="B64" i="13" s="1"/>
  <c r="B65" i="13" a="1"/>
  <c r="B65" i="13" s="1"/>
  <c r="B66" i="13" a="1"/>
  <c r="B66" i="13" s="1"/>
  <c r="B67" i="13" a="1"/>
  <c r="B67" i="13" s="1"/>
  <c r="B68" i="13" a="1"/>
  <c r="B68" i="13" s="1"/>
  <c r="B69" i="13" a="1"/>
  <c r="B69" i="13" s="1"/>
  <c r="B70" i="13" a="1"/>
  <c r="B70" i="13" s="1"/>
  <c r="B71" i="13" a="1"/>
  <c r="B71" i="13" s="1"/>
  <c r="B72" i="13" a="1"/>
  <c r="B72" i="13" s="1"/>
  <c r="B73" i="13" a="1"/>
  <c r="B73" i="13" s="1"/>
  <c r="B74" i="13" a="1"/>
  <c r="B74" i="13" s="1"/>
  <c r="B75" i="13" a="1"/>
  <c r="B75" i="13" s="1"/>
  <c r="B76" i="13" a="1"/>
  <c r="B76" i="13" s="1"/>
  <c r="B77" i="13" a="1"/>
  <c r="B77" i="13" s="1"/>
  <c r="B78" i="13" a="1"/>
  <c r="B78" i="13" s="1"/>
  <c r="B79" i="13" a="1"/>
  <c r="B79" i="13" s="1"/>
  <c r="E79" i="13" s="1" a="1"/>
  <c r="E79" i="13" s="1"/>
  <c r="B80" i="13" a="1"/>
  <c r="B80" i="13" s="1"/>
  <c r="B81" i="13" a="1"/>
  <c r="B81" i="13" s="1"/>
  <c r="B82" i="13" a="1"/>
  <c r="B82" i="13" s="1"/>
  <c r="B83" i="13" a="1"/>
  <c r="B83" i="13" s="1"/>
  <c r="B84" i="13" a="1"/>
  <c r="B84" i="13" s="1"/>
  <c r="B85" i="13" a="1"/>
  <c r="B85" i="13" s="1"/>
  <c r="B86" i="13" a="1"/>
  <c r="B86" i="13" s="1"/>
  <c r="B87" i="13" a="1"/>
  <c r="B87" i="13" s="1"/>
  <c r="B88" i="13" a="1"/>
  <c r="B88" i="13" s="1"/>
  <c r="B89" i="13" a="1"/>
  <c r="B89" i="13" s="1"/>
  <c r="B90" i="13" a="1"/>
  <c r="B90" i="13" s="1"/>
  <c r="B91" i="13" a="1"/>
  <c r="B91" i="13" s="1"/>
  <c r="B92" i="13" a="1"/>
  <c r="B92" i="13" s="1"/>
  <c r="B93" i="13" a="1"/>
  <c r="B93" i="13" s="1"/>
  <c r="B94" i="13" a="1"/>
  <c r="B94" i="13" s="1"/>
  <c r="B95" i="13" a="1"/>
  <c r="B95" i="13" s="1"/>
  <c r="B96" i="13" a="1"/>
  <c r="B96" i="13" s="1"/>
  <c r="B97" i="13" a="1"/>
  <c r="B97" i="13" s="1"/>
  <c r="B98" i="13" a="1"/>
  <c r="B98" i="13" s="1"/>
  <c r="B99" i="13" a="1"/>
  <c r="B99" i="13" s="1"/>
  <c r="B100" i="13" a="1"/>
  <c r="B100" i="13" s="1"/>
  <c r="B101" i="13" a="1"/>
  <c r="B101" i="13" s="1"/>
  <c r="B102" i="13" a="1"/>
  <c r="B102" i="13" s="1"/>
  <c r="B103" i="13" a="1"/>
  <c r="B103" i="13" s="1"/>
  <c r="B104" i="13" a="1"/>
  <c r="B104" i="13" s="1"/>
  <c r="B105" i="13" a="1"/>
  <c r="B105" i="13" s="1"/>
  <c r="B106" i="13" a="1"/>
  <c r="B106" i="13" s="1"/>
  <c r="B107" i="13" a="1"/>
  <c r="B107" i="13" s="1"/>
  <c r="B108" i="13" a="1"/>
  <c r="B108" i="13" s="1"/>
  <c r="B109" i="13" a="1"/>
  <c r="B109" i="13" s="1"/>
  <c r="B110" i="13" a="1"/>
  <c r="B110" i="13" s="1"/>
  <c r="B111" i="13" a="1"/>
  <c r="B111" i="13" s="1"/>
  <c r="B112" i="13" a="1"/>
  <c r="B112" i="13" s="1"/>
  <c r="B113" i="13" a="1"/>
  <c r="B113" i="13" s="1"/>
  <c r="B114" i="13" a="1"/>
  <c r="B114" i="13" s="1"/>
  <c r="B115" i="13" a="1"/>
  <c r="B115" i="13" s="1"/>
  <c r="B116" i="13" a="1"/>
  <c r="B116" i="13" s="1"/>
  <c r="B117" i="13" a="1"/>
  <c r="B117" i="13" s="1"/>
  <c r="B118" i="13" a="1"/>
  <c r="B118" i="13" s="1"/>
  <c r="B119" i="13" a="1"/>
  <c r="B119" i="13" s="1"/>
  <c r="B120" i="13" a="1"/>
  <c r="B120" i="13" s="1"/>
  <c r="B121" i="13" a="1"/>
  <c r="B121" i="13" s="1"/>
  <c r="B122" i="13" a="1"/>
  <c r="B122" i="13" s="1"/>
  <c r="B123" i="13" a="1"/>
  <c r="B123" i="13" s="1"/>
  <c r="B124" i="13" a="1"/>
  <c r="B124" i="13" s="1"/>
  <c r="B125" i="13" a="1"/>
  <c r="B125" i="13" s="1"/>
  <c r="B126" i="13" a="1"/>
  <c r="B126" i="13" s="1"/>
  <c r="B127" i="13" a="1"/>
  <c r="B127" i="13" s="1"/>
  <c r="E127" i="13" s="1" a="1"/>
  <c r="E127" i="13" s="1"/>
  <c r="B128" i="13" a="1"/>
  <c r="B128" i="13" s="1"/>
  <c r="B129" i="13" a="1"/>
  <c r="B129" i="13" s="1"/>
  <c r="B130" i="13" a="1"/>
  <c r="B130" i="13" s="1"/>
  <c r="B131" i="13" a="1"/>
  <c r="B131" i="13" s="1"/>
  <c r="B132" i="13" a="1"/>
  <c r="B132" i="13" s="1"/>
  <c r="B133" i="13" a="1"/>
  <c r="B133" i="13" s="1"/>
  <c r="B134" i="13" a="1"/>
  <c r="B134" i="13" s="1"/>
  <c r="B135" i="13" a="1"/>
  <c r="B135" i="13" s="1"/>
  <c r="B136" i="13" a="1"/>
  <c r="B136" i="13" s="1"/>
  <c r="B137" i="13" a="1"/>
  <c r="B137" i="13" s="1"/>
  <c r="B138" i="13" a="1"/>
  <c r="B138" i="13" s="1"/>
  <c r="B139" i="13" a="1"/>
  <c r="B139" i="13" s="1"/>
  <c r="B140" i="13" a="1"/>
  <c r="B140" i="13" s="1"/>
  <c r="B141" i="13" a="1"/>
  <c r="B141" i="13" s="1"/>
  <c r="B142" i="13" a="1"/>
  <c r="B142" i="13" s="1"/>
  <c r="B143" i="13" a="1"/>
  <c r="B143" i="13" s="1"/>
  <c r="E143" i="13" s="1" a="1"/>
  <c r="E143" i="13" s="1"/>
  <c r="B144" i="13" a="1"/>
  <c r="B144" i="13" s="1"/>
  <c r="B145" i="13" a="1"/>
  <c r="B145" i="13" s="1"/>
  <c r="B146" i="13" a="1"/>
  <c r="B146" i="13" s="1"/>
  <c r="B147" i="13" a="1"/>
  <c r="B147" i="13" s="1"/>
  <c r="B148" i="13" a="1"/>
  <c r="B148" i="13" s="1"/>
  <c r="B149" i="13" a="1"/>
  <c r="B149" i="13" s="1"/>
  <c r="B150" i="13" a="1"/>
  <c r="B150" i="13" s="1"/>
  <c r="B151" i="13" a="1"/>
  <c r="B151" i="13" s="1"/>
  <c r="B152" i="13" a="1"/>
  <c r="B152" i="13" s="1"/>
  <c r="B153" i="13" a="1"/>
  <c r="B153" i="13" s="1"/>
  <c r="E126" i="13" l="1" a="1"/>
  <c r="E126" i="13" s="1"/>
  <c r="E142" i="13" a="1"/>
  <c r="E142" i="13" s="1"/>
  <c r="E95" i="13" a="1"/>
  <c r="E95" i="13" s="1"/>
  <c r="E111" i="13" a="1"/>
  <c r="E111" i="13" s="1"/>
  <c r="E45" i="13" a="1"/>
  <c r="E45" i="13" s="1"/>
  <c r="E110" i="13" a="1"/>
  <c r="E110" i="13" s="1"/>
  <c r="E62" i="13" a="1"/>
  <c r="E62" i="13" s="1"/>
  <c r="E94" i="13" a="1"/>
  <c r="E94" i="13" s="1"/>
  <c r="E44" i="13" a="1"/>
  <c r="E44" i="13" s="1"/>
  <c r="E109" i="13" a="1"/>
  <c r="E109" i="13" s="1"/>
  <c r="E141" i="13" a="1"/>
  <c r="E141" i="13" s="1"/>
  <c r="E125" i="13" a="1"/>
  <c r="E125" i="13" s="1"/>
  <c r="E61" i="13" a="1"/>
  <c r="E61" i="13" s="1"/>
  <c r="E78" i="13" a="1"/>
  <c r="E78" i="13" s="1"/>
  <c r="E77" i="13" a="1"/>
  <c r="E77" i="13" s="1"/>
  <c r="E46" i="13" a="1"/>
  <c r="E46" i="13" s="1"/>
  <c r="E93" i="13" a="1"/>
  <c r="E93" i="13" s="1"/>
  <c r="E60" i="13" a="1"/>
  <c r="E60" i="13" s="1"/>
  <c r="C89" i="13" a="1"/>
  <c r="C89" i="13" s="1"/>
  <c r="C73" i="13" a="1"/>
  <c r="C73" i="13" s="1"/>
  <c r="E140" i="13" a="1"/>
  <c r="E140" i="13" s="1"/>
  <c r="C120" i="13" a="1"/>
  <c r="C120" i="13" s="1"/>
  <c r="C105" i="13" a="1"/>
  <c r="C105" i="13" s="1"/>
  <c r="C135" i="13" a="1"/>
  <c r="C135" i="13" s="1"/>
  <c r="E108" i="13" a="1"/>
  <c r="E108" i="13" s="1"/>
  <c r="C136" i="13" a="1"/>
  <c r="C136" i="13" s="1"/>
  <c r="E92" i="13" a="1"/>
  <c r="E92" i="13" s="1"/>
  <c r="C149" i="13" a="1"/>
  <c r="C149" i="13" s="1"/>
  <c r="E124" i="13" a="1"/>
  <c r="E124" i="13" s="1"/>
  <c r="C152" i="13" a="1"/>
  <c r="C152" i="13" s="1"/>
  <c r="E137" i="13" a="1"/>
  <c r="E137" i="13" s="1"/>
  <c r="C147" i="13" a="1"/>
  <c r="C147" i="13" s="1"/>
  <c r="E121" i="13" a="1"/>
  <c r="E121" i="13" s="1"/>
  <c r="C130" i="13" a="1"/>
  <c r="C130" i="13" s="1"/>
  <c r="E145" i="13" a="1"/>
  <c r="E145" i="13" s="1"/>
  <c r="E76" i="13" a="1"/>
  <c r="E76" i="13" s="1"/>
  <c r="C148" i="13" a="1"/>
  <c r="C148" i="13" s="1"/>
  <c r="H153" i="13" a="1"/>
  <c r="H153" i="13" s="1"/>
  <c r="C153" i="13" a="1"/>
  <c r="C153" i="13" s="1"/>
  <c r="C139" i="13" a="1"/>
  <c r="C139" i="13" s="1"/>
  <c r="C123" i="13" a="1"/>
  <c r="C123" i="13" s="1"/>
  <c r="C107" i="13" a="1"/>
  <c r="C107" i="13" s="1"/>
  <c r="C91" i="13" a="1"/>
  <c r="C91" i="13" s="1"/>
  <c r="C75" i="13" a="1"/>
  <c r="C75" i="13" s="1"/>
  <c r="C59" i="13" a="1"/>
  <c r="C59" i="13" s="1"/>
  <c r="C43" i="13" a="1"/>
  <c r="C43" i="13" s="1"/>
  <c r="C27" i="13" a="1"/>
  <c r="C27" i="13" s="1"/>
  <c r="C11" i="13" a="1"/>
  <c r="C11" i="13" s="1"/>
  <c r="H7" i="13" a="1"/>
  <c r="H7" i="13" s="1"/>
  <c r="C7" i="13" a="1"/>
  <c r="C7" i="13" s="1"/>
  <c r="H138" i="13" a="1"/>
  <c r="H138" i="13" s="1"/>
  <c r="C138" i="13" a="1"/>
  <c r="C138" i="13" s="1"/>
  <c r="H122" i="13" a="1"/>
  <c r="H122" i="13" s="1"/>
  <c r="C122" i="13" a="1"/>
  <c r="C122" i="13" s="1"/>
  <c r="C106" i="13" a="1"/>
  <c r="C106" i="13" s="1"/>
  <c r="C90" i="13" a="1"/>
  <c r="C90" i="13" s="1"/>
  <c r="C74" i="13" a="1"/>
  <c r="C74" i="13" s="1"/>
  <c r="C58" i="13" a="1"/>
  <c r="C58" i="13" s="1"/>
  <c r="C42" i="13" a="1"/>
  <c r="C42" i="13" s="1"/>
  <c r="C26" i="13" a="1"/>
  <c r="C26" i="13" s="1"/>
  <c r="C10" i="13" a="1"/>
  <c r="C10" i="13" s="1"/>
  <c r="C57" i="13" a="1"/>
  <c r="C57" i="13" s="1"/>
  <c r="C41" i="13" a="1"/>
  <c r="C41" i="13" s="1"/>
  <c r="C25" i="13" a="1"/>
  <c r="C25" i="13" s="1"/>
  <c r="C9" i="13" a="1"/>
  <c r="C9" i="13" s="1"/>
  <c r="C104" i="13" a="1"/>
  <c r="C104" i="13" s="1"/>
  <c r="C88" i="13" a="1"/>
  <c r="C88" i="13" s="1"/>
  <c r="C72" i="13" a="1"/>
  <c r="C72" i="13" s="1"/>
  <c r="C56" i="13" a="1"/>
  <c r="C56" i="13" s="1"/>
  <c r="C40" i="13" a="1"/>
  <c r="C40" i="13" s="1"/>
  <c r="C24" i="13" a="1"/>
  <c r="C24" i="13" s="1"/>
  <c r="C8" i="13" a="1"/>
  <c r="C8" i="13" s="1"/>
  <c r="C119" i="13" a="1"/>
  <c r="C119" i="13" s="1"/>
  <c r="C103" i="13" a="1"/>
  <c r="C103" i="13" s="1"/>
  <c r="C87" i="13" a="1"/>
  <c r="C87" i="13" s="1"/>
  <c r="C71" i="13" a="1"/>
  <c r="C71" i="13" s="1"/>
  <c r="C55" i="13" a="1"/>
  <c r="C55" i="13" s="1"/>
  <c r="C39" i="13" a="1"/>
  <c r="C39" i="13" s="1"/>
  <c r="C23" i="13" a="1"/>
  <c r="C23" i="13" s="1"/>
  <c r="E139" i="13" a="1"/>
  <c r="E139" i="13" s="1"/>
  <c r="E123" i="13" a="1"/>
  <c r="E123" i="13" s="1"/>
  <c r="E107" i="13" a="1"/>
  <c r="E107" i="13" s="1"/>
  <c r="E91" i="13" a="1"/>
  <c r="E91" i="13" s="1"/>
  <c r="E75" i="13" a="1"/>
  <c r="E75" i="13" s="1"/>
  <c r="E59" i="13" a="1"/>
  <c r="E59" i="13" s="1"/>
  <c r="E43" i="13" a="1"/>
  <c r="E43" i="13" s="1"/>
  <c r="E27" i="13" a="1"/>
  <c r="E27" i="13" s="1"/>
  <c r="E11" i="13" a="1"/>
  <c r="E11" i="13" s="1"/>
  <c r="C151" i="13" a="1"/>
  <c r="C151" i="13" s="1"/>
  <c r="F150" i="13" a="1"/>
  <c r="F150" i="13" s="1"/>
  <c r="C150" i="13" a="1"/>
  <c r="C150" i="13" s="1"/>
  <c r="C134" i="13" a="1"/>
  <c r="C134" i="13" s="1"/>
  <c r="C118" i="13" a="1"/>
  <c r="C118" i="13" s="1"/>
  <c r="C102" i="13" a="1"/>
  <c r="C102" i="13" s="1"/>
  <c r="C86" i="13" a="1"/>
  <c r="C86" i="13" s="1"/>
  <c r="C70" i="13" a="1"/>
  <c r="C70" i="13" s="1"/>
  <c r="C54" i="13" a="1"/>
  <c r="C54" i="13" s="1"/>
  <c r="C38" i="13" a="1"/>
  <c r="C38" i="13" s="1"/>
  <c r="C22" i="13" a="1"/>
  <c r="C22" i="13" s="1"/>
  <c r="E7" i="13" a="1"/>
  <c r="E7" i="13" s="1"/>
  <c r="E138" i="13" a="1"/>
  <c r="E138" i="13" s="1"/>
  <c r="E122" i="13" a="1"/>
  <c r="E122" i="13" s="1"/>
  <c r="E106" i="13" a="1"/>
  <c r="E106" i="13" s="1"/>
  <c r="E90" i="13" a="1"/>
  <c r="E90" i="13" s="1"/>
  <c r="E74" i="13" a="1"/>
  <c r="E74" i="13" s="1"/>
  <c r="E58" i="13" a="1"/>
  <c r="E58" i="13" s="1"/>
  <c r="E42" i="13" a="1"/>
  <c r="E42" i="13" s="1"/>
  <c r="E26" i="13" a="1"/>
  <c r="E26" i="13" s="1"/>
  <c r="E10" i="13" a="1"/>
  <c r="E10" i="13" s="1"/>
  <c r="C133" i="13" a="1"/>
  <c r="C133" i="13" s="1"/>
  <c r="C117" i="13" a="1"/>
  <c r="C117" i="13" s="1"/>
  <c r="C101" i="13" a="1"/>
  <c r="C101" i="13" s="1"/>
  <c r="C85" i="13" a="1"/>
  <c r="C85" i="13" s="1"/>
  <c r="C69" i="13" a="1"/>
  <c r="C69" i="13" s="1"/>
  <c r="C53" i="13" a="1"/>
  <c r="C53" i="13" s="1"/>
  <c r="C37" i="13" a="1"/>
  <c r="C37" i="13" s="1"/>
  <c r="C21" i="13" a="1"/>
  <c r="C21" i="13" s="1"/>
  <c r="E153" i="13" a="1"/>
  <c r="E153" i="13" s="1"/>
  <c r="E105" i="13" a="1"/>
  <c r="E105" i="13" s="1"/>
  <c r="E89" i="13" a="1"/>
  <c r="E89" i="13" s="1"/>
  <c r="E73" i="13" a="1"/>
  <c r="E73" i="13" s="1"/>
  <c r="E57" i="13" a="1"/>
  <c r="E57" i="13" s="1"/>
  <c r="E41" i="13" a="1"/>
  <c r="E41" i="13" s="1"/>
  <c r="E25" i="13" a="1"/>
  <c r="E25" i="13" s="1"/>
  <c r="E9" i="13" a="1"/>
  <c r="E9" i="13" s="1"/>
  <c r="H137" i="13" a="1"/>
  <c r="H137" i="13" s="1"/>
  <c r="C137" i="13" a="1"/>
  <c r="C137" i="13" s="1"/>
  <c r="C132" i="13" a="1"/>
  <c r="C132" i="13" s="1"/>
  <c r="C116" i="13" a="1"/>
  <c r="C116" i="13" s="1"/>
  <c r="C100" i="13" a="1"/>
  <c r="C100" i="13" s="1"/>
  <c r="C84" i="13" a="1"/>
  <c r="C84" i="13" s="1"/>
  <c r="C68" i="13" a="1"/>
  <c r="C68" i="13" s="1"/>
  <c r="C52" i="13" a="1"/>
  <c r="C52" i="13" s="1"/>
  <c r="C36" i="13" a="1"/>
  <c r="C36" i="13" s="1"/>
  <c r="C20" i="13" a="1"/>
  <c r="C20" i="13" s="1"/>
  <c r="E152" i="13" a="1"/>
  <c r="E152" i="13" s="1"/>
  <c r="E136" i="13" a="1"/>
  <c r="E136" i="13" s="1"/>
  <c r="E120" i="13" a="1"/>
  <c r="E120" i="13" s="1"/>
  <c r="E104" i="13" a="1"/>
  <c r="E104" i="13" s="1"/>
  <c r="E88" i="13" a="1"/>
  <c r="E88" i="13" s="1"/>
  <c r="E72" i="13" a="1"/>
  <c r="E72" i="13" s="1"/>
  <c r="E56" i="13" a="1"/>
  <c r="E56" i="13" s="1"/>
  <c r="E40" i="13" a="1"/>
  <c r="E40" i="13" s="1"/>
  <c r="E24" i="13" a="1"/>
  <c r="E24" i="13" s="1"/>
  <c r="E8" i="13" a="1"/>
  <c r="E8" i="13" s="1"/>
  <c r="C131" i="13" a="1"/>
  <c r="C131" i="13" s="1"/>
  <c r="C115" i="13" a="1"/>
  <c r="C115" i="13" s="1"/>
  <c r="C99" i="13" a="1"/>
  <c r="C99" i="13" s="1"/>
  <c r="C83" i="13" a="1"/>
  <c r="C83" i="13" s="1"/>
  <c r="C67" i="13" a="1"/>
  <c r="C67" i="13" s="1"/>
  <c r="C51" i="13" a="1"/>
  <c r="C51" i="13" s="1"/>
  <c r="C35" i="13" a="1"/>
  <c r="C35" i="13" s="1"/>
  <c r="C19" i="13" a="1"/>
  <c r="C19" i="13" s="1"/>
  <c r="E151" i="13" a="1"/>
  <c r="E151" i="13" s="1"/>
  <c r="E135" i="13" a="1"/>
  <c r="E135" i="13" s="1"/>
  <c r="E119" i="13" a="1"/>
  <c r="E119" i="13" s="1"/>
  <c r="E103" i="13" a="1"/>
  <c r="E103" i="13" s="1"/>
  <c r="E87" i="13" a="1"/>
  <c r="E87" i="13" s="1"/>
  <c r="E71" i="13" a="1"/>
  <c r="E71" i="13" s="1"/>
  <c r="E55" i="13" a="1"/>
  <c r="E55" i="13" s="1"/>
  <c r="E39" i="13" a="1"/>
  <c r="E39" i="13" s="1"/>
  <c r="E23" i="13" a="1"/>
  <c r="E23" i="13" s="1"/>
  <c r="C114" i="13" a="1"/>
  <c r="C114" i="13" s="1"/>
  <c r="C98" i="13" a="1"/>
  <c r="C98" i="13" s="1"/>
  <c r="C82" i="13" a="1"/>
  <c r="C82" i="13" s="1"/>
  <c r="C66" i="13" a="1"/>
  <c r="C66" i="13" s="1"/>
  <c r="C50" i="13" a="1"/>
  <c r="C50" i="13" s="1"/>
  <c r="C34" i="13" a="1"/>
  <c r="C34" i="13" s="1"/>
  <c r="C18" i="13" a="1"/>
  <c r="C18" i="13" s="1"/>
  <c r="E150" i="13" a="1"/>
  <c r="E150" i="13" s="1"/>
  <c r="E134" i="13" a="1"/>
  <c r="E134" i="13" s="1"/>
  <c r="E118" i="13" a="1"/>
  <c r="E118" i="13" s="1"/>
  <c r="E102" i="13" a="1"/>
  <c r="E102" i="13" s="1"/>
  <c r="E86" i="13" a="1"/>
  <c r="E86" i="13" s="1"/>
  <c r="E70" i="13" a="1"/>
  <c r="E70" i="13" s="1"/>
  <c r="E54" i="13" a="1"/>
  <c r="E54" i="13" s="1"/>
  <c r="E38" i="13" a="1"/>
  <c r="E38" i="13" s="1"/>
  <c r="E22" i="13" a="1"/>
  <c r="E22" i="13" s="1"/>
  <c r="C129" i="13" a="1"/>
  <c r="C129" i="13" s="1"/>
  <c r="C113" i="13" a="1"/>
  <c r="C113" i="13" s="1"/>
  <c r="C97" i="13" a="1"/>
  <c r="C97" i="13" s="1"/>
  <c r="C81" i="13" a="1"/>
  <c r="C81" i="13" s="1"/>
  <c r="C65" i="13" a="1"/>
  <c r="C65" i="13" s="1"/>
  <c r="C49" i="13" a="1"/>
  <c r="C49" i="13" s="1"/>
  <c r="C33" i="13" a="1"/>
  <c r="C33" i="13" s="1"/>
  <c r="C17" i="13" a="1"/>
  <c r="C17" i="13" s="1"/>
  <c r="E149" i="13" a="1"/>
  <c r="E149" i="13" s="1"/>
  <c r="E133" i="13" a="1"/>
  <c r="E133" i="13" s="1"/>
  <c r="E117" i="13" a="1"/>
  <c r="E117" i="13" s="1"/>
  <c r="E101" i="13" a="1"/>
  <c r="E101" i="13" s="1"/>
  <c r="E85" i="13" a="1"/>
  <c r="E85" i="13" s="1"/>
  <c r="E69" i="13" a="1"/>
  <c r="E69" i="13" s="1"/>
  <c r="E53" i="13" a="1"/>
  <c r="E53" i="13" s="1"/>
  <c r="E37" i="13" a="1"/>
  <c r="E37" i="13" s="1"/>
  <c r="E21" i="13" a="1"/>
  <c r="E21" i="13" s="1"/>
  <c r="G146" i="13" a="1"/>
  <c r="G146" i="13" s="1"/>
  <c r="C146" i="13" a="1"/>
  <c r="C146" i="13" s="1"/>
  <c r="C112" i="13" a="1"/>
  <c r="C112" i="13" s="1"/>
  <c r="C96" i="13" a="1"/>
  <c r="C96" i="13" s="1"/>
  <c r="C80" i="13" a="1"/>
  <c r="C80" i="13" s="1"/>
  <c r="C64" i="13" a="1"/>
  <c r="C64" i="13" s="1"/>
  <c r="C48" i="13" a="1"/>
  <c r="C48" i="13" s="1"/>
  <c r="C32" i="13" a="1"/>
  <c r="C32" i="13" s="1"/>
  <c r="C16" i="13" a="1"/>
  <c r="C16" i="13" s="1"/>
  <c r="E148" i="13" a="1"/>
  <c r="E148" i="13" s="1"/>
  <c r="E132" i="13" a="1"/>
  <c r="E132" i="13" s="1"/>
  <c r="E116" i="13" a="1"/>
  <c r="E116" i="13" s="1"/>
  <c r="E100" i="13" a="1"/>
  <c r="E100" i="13" s="1"/>
  <c r="E84" i="13" a="1"/>
  <c r="E84" i="13" s="1"/>
  <c r="E68" i="13" a="1"/>
  <c r="E68" i="13" s="1"/>
  <c r="E52" i="13" a="1"/>
  <c r="E52" i="13" s="1"/>
  <c r="E36" i="13" a="1"/>
  <c r="E36" i="13" s="1"/>
  <c r="E20" i="13" a="1"/>
  <c r="E20" i="13" s="1"/>
  <c r="C143" i="13" a="1"/>
  <c r="C143" i="13" s="1"/>
  <c r="C127" i="13" a="1"/>
  <c r="C127" i="13" s="1"/>
  <c r="C111" i="13" a="1"/>
  <c r="C111" i="13" s="1"/>
  <c r="C95" i="13" a="1"/>
  <c r="C95" i="13" s="1"/>
  <c r="C79" i="13" a="1"/>
  <c r="C79" i="13" s="1"/>
  <c r="C63" i="13" a="1"/>
  <c r="C63" i="13" s="1"/>
  <c r="C47" i="13" a="1"/>
  <c r="C47" i="13" s="1"/>
  <c r="C31" i="13" a="1"/>
  <c r="C31" i="13" s="1"/>
  <c r="C15" i="13" a="1"/>
  <c r="C15" i="13" s="1"/>
  <c r="E147" i="13" a="1"/>
  <c r="E147" i="13" s="1"/>
  <c r="E131" i="13" a="1"/>
  <c r="E131" i="13" s="1"/>
  <c r="E115" i="13" a="1"/>
  <c r="E115" i="13" s="1"/>
  <c r="E99" i="13" a="1"/>
  <c r="E99" i="13" s="1"/>
  <c r="E83" i="13" a="1"/>
  <c r="E83" i="13" s="1"/>
  <c r="E67" i="13" a="1"/>
  <c r="E67" i="13" s="1"/>
  <c r="E51" i="13" a="1"/>
  <c r="E51" i="13" s="1"/>
  <c r="E35" i="13" a="1"/>
  <c r="E35" i="13" s="1"/>
  <c r="E19" i="13" a="1"/>
  <c r="E19" i="13" s="1"/>
  <c r="C128" i="13" a="1"/>
  <c r="C128" i="13" s="1"/>
  <c r="H142" i="13" a="1"/>
  <c r="H142" i="13" s="1"/>
  <c r="C142" i="13" a="1"/>
  <c r="C142" i="13" s="1"/>
  <c r="H126" i="13" a="1"/>
  <c r="H126" i="13" s="1"/>
  <c r="C126" i="13" a="1"/>
  <c r="C126" i="13" s="1"/>
  <c r="C110" i="13" a="1"/>
  <c r="C110" i="13" s="1"/>
  <c r="C94" i="13" a="1"/>
  <c r="C94" i="13" s="1"/>
  <c r="C78" i="13" a="1"/>
  <c r="C78" i="13" s="1"/>
  <c r="C62" i="13" a="1"/>
  <c r="C62" i="13" s="1"/>
  <c r="C46" i="13" a="1"/>
  <c r="C46" i="13" s="1"/>
  <c r="C30" i="13" a="1"/>
  <c r="C30" i="13" s="1"/>
  <c r="C14" i="13" a="1"/>
  <c r="C14" i="13" s="1"/>
  <c r="E146" i="13" a="1"/>
  <c r="E146" i="13" s="1"/>
  <c r="E130" i="13" a="1"/>
  <c r="E130" i="13" s="1"/>
  <c r="E114" i="13" a="1"/>
  <c r="E114" i="13" s="1"/>
  <c r="E98" i="13" a="1"/>
  <c r="E98" i="13" s="1"/>
  <c r="E82" i="13" a="1"/>
  <c r="E82" i="13" s="1"/>
  <c r="E66" i="13" a="1"/>
  <c r="E66" i="13" s="1"/>
  <c r="E50" i="13" a="1"/>
  <c r="E50" i="13" s="1"/>
  <c r="E34" i="13" a="1"/>
  <c r="E34" i="13" s="1"/>
  <c r="E18" i="13" a="1"/>
  <c r="E18" i="13" s="1"/>
  <c r="C144" i="13" a="1"/>
  <c r="C144" i="13" s="1"/>
  <c r="C125" i="13" a="1"/>
  <c r="C125" i="13" s="1"/>
  <c r="C109" i="13" a="1"/>
  <c r="C109" i="13" s="1"/>
  <c r="C93" i="13" a="1"/>
  <c r="C93" i="13" s="1"/>
  <c r="C77" i="13" a="1"/>
  <c r="C77" i="13" s="1"/>
  <c r="C61" i="13" a="1"/>
  <c r="C61" i="13" s="1"/>
  <c r="C45" i="13" a="1"/>
  <c r="C45" i="13" s="1"/>
  <c r="C29" i="13" a="1"/>
  <c r="C29" i="13" s="1"/>
  <c r="C13" i="13" a="1"/>
  <c r="C13" i="13" s="1"/>
  <c r="E129" i="13" a="1"/>
  <c r="E129" i="13" s="1"/>
  <c r="E113" i="13" a="1"/>
  <c r="E113" i="13" s="1"/>
  <c r="E97" i="13" a="1"/>
  <c r="E97" i="13" s="1"/>
  <c r="E81" i="13" a="1"/>
  <c r="E81" i="13" s="1"/>
  <c r="E65" i="13" a="1"/>
  <c r="E65" i="13" s="1"/>
  <c r="E49" i="13" a="1"/>
  <c r="E49" i="13" s="1"/>
  <c r="E33" i="13" a="1"/>
  <c r="E33" i="13" s="1"/>
  <c r="E17" i="13" a="1"/>
  <c r="E17" i="13" s="1"/>
  <c r="H121" i="13" a="1"/>
  <c r="H121" i="13" s="1"/>
  <c r="C121" i="13" a="1"/>
  <c r="C121" i="13" s="1"/>
  <c r="C145" i="13" a="1"/>
  <c r="C145" i="13" s="1"/>
  <c r="H141" i="13" a="1"/>
  <c r="H141" i="13" s="1"/>
  <c r="C141" i="13" a="1"/>
  <c r="C141" i="13" s="1"/>
  <c r="C140" i="13" a="1"/>
  <c r="C140" i="13" s="1"/>
  <c r="C124" i="13" a="1"/>
  <c r="C124" i="13" s="1"/>
  <c r="C108" i="13" a="1"/>
  <c r="C108" i="13" s="1"/>
  <c r="C92" i="13" a="1"/>
  <c r="C92" i="13" s="1"/>
  <c r="C76" i="13" a="1"/>
  <c r="C76" i="13" s="1"/>
  <c r="C60" i="13" a="1"/>
  <c r="C60" i="13" s="1"/>
  <c r="C44" i="13" a="1"/>
  <c r="C44" i="13" s="1"/>
  <c r="C28" i="13" a="1"/>
  <c r="C28" i="13" s="1"/>
  <c r="C12" i="13" a="1"/>
  <c r="C12" i="13" s="1"/>
  <c r="E144" i="13" a="1"/>
  <c r="E144" i="13" s="1"/>
  <c r="E128" i="13" a="1"/>
  <c r="E128" i="13" s="1"/>
  <c r="E112" i="13" a="1"/>
  <c r="E112" i="13" s="1"/>
  <c r="E96" i="13" a="1"/>
  <c r="E96" i="13" s="1"/>
  <c r="E80" i="13" a="1"/>
  <c r="E80" i="13" s="1"/>
  <c r="E64" i="13" a="1"/>
  <c r="E64" i="13" s="1"/>
  <c r="E48" i="13" a="1"/>
  <c r="E48" i="13" s="1"/>
  <c r="E32" i="13" a="1"/>
  <c r="E32" i="13" s="1"/>
  <c r="E16" i="13" a="1"/>
  <c r="E16" i="13" s="1"/>
  <c r="H110" i="13" a="1"/>
  <c r="H110" i="13" s="1"/>
  <c r="H94" i="13" a="1"/>
  <c r="H94" i="13" s="1"/>
  <c r="H78" i="13" a="1"/>
  <c r="H78" i="13" s="1"/>
  <c r="H62" i="13" a="1"/>
  <c r="H62" i="13" s="1"/>
  <c r="H46" i="13" a="1"/>
  <c r="H46" i="13" s="1"/>
  <c r="H30" i="13" a="1"/>
  <c r="H30" i="13" s="1"/>
  <c r="H14" i="13" a="1"/>
  <c r="H14" i="13" s="1"/>
  <c r="H125" i="13" a="1"/>
  <c r="H125" i="13" s="1"/>
  <c r="H109" i="13" a="1"/>
  <c r="H109" i="13" s="1"/>
  <c r="H93" i="13" a="1"/>
  <c r="H93" i="13" s="1"/>
  <c r="H77" i="13" a="1"/>
  <c r="H77" i="13" s="1"/>
  <c r="H61" i="13" a="1"/>
  <c r="H61" i="13" s="1"/>
  <c r="H45" i="13" a="1"/>
  <c r="H45" i="13" s="1"/>
  <c r="H29" i="13" a="1"/>
  <c r="H29" i="13" s="1"/>
  <c r="H13" i="13" a="1"/>
  <c r="H13" i="13" s="1"/>
  <c r="H106" i="13" a="1"/>
  <c r="H106" i="13" s="1"/>
  <c r="H90" i="13" a="1"/>
  <c r="H90" i="13" s="1"/>
  <c r="H74" i="13" a="1"/>
  <c r="H74" i="13" s="1"/>
  <c r="H58" i="13" a="1"/>
  <c r="H58" i="13" s="1"/>
  <c r="H42" i="13" a="1"/>
  <c r="H42" i="13" s="1"/>
  <c r="H26" i="13" a="1"/>
  <c r="H26" i="13" s="1"/>
  <c r="H10" i="13" a="1"/>
  <c r="H10" i="13" s="1"/>
  <c r="H105" i="13" a="1"/>
  <c r="H105" i="13" s="1"/>
  <c r="H89" i="13" a="1"/>
  <c r="H89" i="13" s="1"/>
  <c r="H73" i="13" a="1"/>
  <c r="H73" i="13" s="1"/>
  <c r="H57" i="13" a="1"/>
  <c r="H57" i="13" s="1"/>
  <c r="H41" i="13" a="1"/>
  <c r="H41" i="13" s="1"/>
  <c r="H25" i="13" a="1"/>
  <c r="H25" i="13" s="1"/>
  <c r="H9" i="13" a="1"/>
  <c r="H9" i="13" s="1"/>
  <c r="H136" i="13" a="1"/>
  <c r="H136" i="13" s="1"/>
  <c r="H120" i="13" a="1"/>
  <c r="H120" i="13" s="1"/>
  <c r="H104" i="13" a="1"/>
  <c r="H104" i="13" s="1"/>
  <c r="H88" i="13" a="1"/>
  <c r="H88" i="13" s="1"/>
  <c r="H72" i="13" a="1"/>
  <c r="H72" i="13" s="1"/>
  <c r="H56" i="13" a="1"/>
  <c r="H56" i="13" s="1"/>
  <c r="H40" i="13" a="1"/>
  <c r="H40" i="13" s="1"/>
  <c r="H24" i="13" a="1"/>
  <c r="H24" i="13" s="1"/>
  <c r="H8" i="13" a="1"/>
  <c r="H8" i="13" s="1"/>
  <c r="H152" i="13" a="1"/>
  <c r="H152" i="13" s="1"/>
  <c r="H151" i="13" a="1"/>
  <c r="H151" i="13" s="1"/>
  <c r="H135" i="13" a="1"/>
  <c r="H135" i="13" s="1"/>
  <c r="H119" i="13" a="1"/>
  <c r="H119" i="13" s="1"/>
  <c r="H103" i="13" a="1"/>
  <c r="H103" i="13" s="1"/>
  <c r="H87" i="13" a="1"/>
  <c r="H87" i="13" s="1"/>
  <c r="H71" i="13" a="1"/>
  <c r="H71" i="13" s="1"/>
  <c r="H55" i="13" a="1"/>
  <c r="H55" i="13" s="1"/>
  <c r="H39" i="13" a="1"/>
  <c r="H39" i="13" s="1"/>
  <c r="H23" i="13" a="1"/>
  <c r="H23" i="13" s="1"/>
  <c r="F134" i="13" a="1"/>
  <c r="F134" i="13" s="1"/>
  <c r="D7" i="13" a="1"/>
  <c r="D7" i="13" s="1"/>
  <c r="G150" i="13" a="1"/>
  <c r="G150" i="13" s="1"/>
  <c r="G142" i="13" a="1"/>
  <c r="G142" i="13" s="1"/>
  <c r="H146" i="13" a="1"/>
  <c r="H146" i="13" s="1"/>
  <c r="H130" i="13" a="1"/>
  <c r="H130" i="13" s="1"/>
  <c r="H114" i="13" a="1"/>
  <c r="H114" i="13" s="1"/>
  <c r="H98" i="13" a="1"/>
  <c r="H98" i="13" s="1"/>
  <c r="H82" i="13" a="1"/>
  <c r="H82" i="13" s="1"/>
  <c r="H66" i="13" a="1"/>
  <c r="H66" i="13" s="1"/>
  <c r="H50" i="13" a="1"/>
  <c r="H50" i="13" s="1"/>
  <c r="H34" i="13" a="1"/>
  <c r="H34" i="13" s="1"/>
  <c r="H18" i="13" a="1"/>
  <c r="H18" i="13" s="1"/>
  <c r="F142" i="13" a="1"/>
  <c r="F142" i="13" s="1"/>
  <c r="G138" i="13" a="1"/>
  <c r="G138" i="13" s="1"/>
  <c r="F102" i="13" a="1"/>
  <c r="F102" i="13" s="1"/>
  <c r="G130" i="13" a="1"/>
  <c r="G130" i="13" s="1"/>
  <c r="G126" i="13" a="1"/>
  <c r="G126" i="13" s="1"/>
  <c r="G122" i="13" a="1"/>
  <c r="G122" i="13" s="1"/>
  <c r="G118" i="13" a="1"/>
  <c r="G118" i="13" s="1"/>
  <c r="G114" i="13" a="1"/>
  <c r="G114" i="13" s="1"/>
  <c r="G110" i="13" a="1"/>
  <c r="G110" i="13" s="1"/>
  <c r="G106" i="13" a="1"/>
  <c r="G106" i="13" s="1"/>
  <c r="G102" i="13" a="1"/>
  <c r="G102" i="13" s="1"/>
  <c r="G98" i="13" a="1"/>
  <c r="G98" i="13" s="1"/>
  <c r="G94" i="13" a="1"/>
  <c r="G94" i="13" s="1"/>
  <c r="G90" i="13" a="1"/>
  <c r="G90" i="13" s="1"/>
  <c r="G86" i="13" a="1"/>
  <c r="G86" i="13" s="1"/>
  <c r="G82" i="13" a="1"/>
  <c r="G82" i="13" s="1"/>
  <c r="G78" i="13" a="1"/>
  <c r="G78" i="13" s="1"/>
  <c r="G74" i="13" a="1"/>
  <c r="G74" i="13" s="1"/>
  <c r="G70" i="13" a="1"/>
  <c r="G70" i="13" s="1"/>
  <c r="G66" i="13" a="1"/>
  <c r="G66" i="13" s="1"/>
  <c r="G62" i="13" a="1"/>
  <c r="G62" i="13" s="1"/>
  <c r="G58" i="13" a="1"/>
  <c r="G58" i="13" s="1"/>
  <c r="G54" i="13" a="1"/>
  <c r="G54" i="13" s="1"/>
  <c r="G50" i="13" a="1"/>
  <c r="G50" i="13" s="1"/>
  <c r="G46" i="13" a="1"/>
  <c r="G46" i="13" s="1"/>
  <c r="G42" i="13" a="1"/>
  <c r="G42" i="13" s="1"/>
  <c r="G38" i="13" a="1"/>
  <c r="G38" i="13" s="1"/>
  <c r="G34" i="13" a="1"/>
  <c r="G34" i="13" s="1"/>
  <c r="G30" i="13" a="1"/>
  <c r="G30" i="13" s="1"/>
  <c r="G26" i="13" a="1"/>
  <c r="G26" i="13" s="1"/>
  <c r="G22" i="13" a="1"/>
  <c r="G22" i="13" s="1"/>
  <c r="G18" i="13" a="1"/>
  <c r="G18" i="13" s="1"/>
  <c r="G14" i="13" a="1"/>
  <c r="G14" i="13" s="1"/>
  <c r="G10" i="13" a="1"/>
  <c r="G10" i="13" s="1"/>
  <c r="H150" i="13" a="1"/>
  <c r="H150" i="13" s="1"/>
  <c r="H134" i="13" a="1"/>
  <c r="H134" i="13" s="1"/>
  <c r="H118" i="13" a="1"/>
  <c r="H118" i="13" s="1"/>
  <c r="H102" i="13" a="1"/>
  <c r="H102" i="13" s="1"/>
  <c r="H86" i="13" a="1"/>
  <c r="H86" i="13" s="1"/>
  <c r="H70" i="13" a="1"/>
  <c r="H70" i="13" s="1"/>
  <c r="H54" i="13" a="1"/>
  <c r="H54" i="13" s="1"/>
  <c r="H38" i="13" a="1"/>
  <c r="H38" i="13" s="1"/>
  <c r="H22" i="13" a="1"/>
  <c r="H22" i="13" s="1"/>
  <c r="F98" i="13" a="1"/>
  <c r="F98" i="13" s="1"/>
  <c r="F94" i="13" a="1"/>
  <c r="F94" i="13" s="1"/>
  <c r="F90" i="13" a="1"/>
  <c r="F90" i="13" s="1"/>
  <c r="F86" i="13" a="1"/>
  <c r="F86" i="13" s="1"/>
  <c r="F82" i="13" a="1"/>
  <c r="F82" i="13" s="1"/>
  <c r="F78" i="13" a="1"/>
  <c r="F78" i="13" s="1"/>
  <c r="F74" i="13" a="1"/>
  <c r="F74" i="13" s="1"/>
  <c r="F70" i="13" a="1"/>
  <c r="F70" i="13" s="1"/>
  <c r="F66" i="13" a="1"/>
  <c r="F66" i="13" s="1"/>
  <c r="F62" i="13" a="1"/>
  <c r="F62" i="13" s="1"/>
  <c r="F58" i="13" a="1"/>
  <c r="F58" i="13" s="1"/>
  <c r="F54" i="13" a="1"/>
  <c r="F54" i="13" s="1"/>
  <c r="F50" i="13" a="1"/>
  <c r="F50" i="13" s="1"/>
  <c r="F46" i="13" a="1"/>
  <c r="F46" i="13" s="1"/>
  <c r="F42" i="13" a="1"/>
  <c r="F42" i="13" s="1"/>
  <c r="F38" i="13" a="1"/>
  <c r="F38" i="13" s="1"/>
  <c r="F34" i="13" a="1"/>
  <c r="F34" i="13" s="1"/>
  <c r="F30" i="13" a="1"/>
  <c r="F30" i="13" s="1"/>
  <c r="F26" i="13" a="1"/>
  <c r="F26" i="13" s="1"/>
  <c r="F22" i="13" a="1"/>
  <c r="F22" i="13" s="1"/>
  <c r="F18" i="13" a="1"/>
  <c r="F18" i="13" s="1"/>
  <c r="F14" i="13" a="1"/>
  <c r="F14" i="13" s="1"/>
  <c r="F10" i="13" a="1"/>
  <c r="F10" i="13" s="1"/>
  <c r="H149" i="13" a="1"/>
  <c r="H149" i="13" s="1"/>
  <c r="H133" i="13" a="1"/>
  <c r="H133" i="13" s="1"/>
  <c r="H117" i="13" a="1"/>
  <c r="H117" i="13" s="1"/>
  <c r="H101" i="13" a="1"/>
  <c r="H101" i="13" s="1"/>
  <c r="H85" i="13" a="1"/>
  <c r="H85" i="13" s="1"/>
  <c r="H69" i="13" a="1"/>
  <c r="H69" i="13" s="1"/>
  <c r="H53" i="13" a="1"/>
  <c r="H53" i="13" s="1"/>
  <c r="H37" i="13" a="1"/>
  <c r="H37" i="13" s="1"/>
  <c r="H21" i="13" a="1"/>
  <c r="H21" i="13" s="1"/>
  <c r="F126" i="13" a="1"/>
  <c r="F126" i="13" s="1"/>
  <c r="F118" i="13" a="1"/>
  <c r="F118" i="13" s="1"/>
  <c r="F7" i="13" a="1"/>
  <c r="F7" i="13" s="1"/>
  <c r="D150" i="13" a="1"/>
  <c r="D150" i="13" s="1"/>
  <c r="D146" i="13" a="1"/>
  <c r="D146" i="13" s="1"/>
  <c r="D142" i="13" a="1"/>
  <c r="D142" i="13" s="1"/>
  <c r="D138" i="13" a="1"/>
  <c r="D138" i="13" s="1"/>
  <c r="D134" i="13" a="1"/>
  <c r="D134" i="13" s="1"/>
  <c r="D130" i="13" a="1"/>
  <c r="D130" i="13" s="1"/>
  <c r="D126" i="13" a="1"/>
  <c r="D126" i="13" s="1"/>
  <c r="D122" i="13" a="1"/>
  <c r="D122" i="13" s="1"/>
  <c r="D118" i="13" a="1"/>
  <c r="D118" i="13" s="1"/>
  <c r="D114" i="13" a="1"/>
  <c r="D114" i="13" s="1"/>
  <c r="D110" i="13" a="1"/>
  <c r="D110" i="13" s="1"/>
  <c r="D106" i="13" a="1"/>
  <c r="D106" i="13" s="1"/>
  <c r="D102" i="13" a="1"/>
  <c r="D102" i="13" s="1"/>
  <c r="D98" i="13" a="1"/>
  <c r="D98" i="13" s="1"/>
  <c r="D94" i="13" a="1"/>
  <c r="D94" i="13" s="1"/>
  <c r="D90" i="13" a="1"/>
  <c r="D90" i="13" s="1"/>
  <c r="D86" i="13" a="1"/>
  <c r="D86" i="13" s="1"/>
  <c r="D82" i="13" a="1"/>
  <c r="D82" i="13" s="1"/>
  <c r="D78" i="13" a="1"/>
  <c r="D78" i="13" s="1"/>
  <c r="D74" i="13" a="1"/>
  <c r="D74" i="13" s="1"/>
  <c r="D70" i="13" a="1"/>
  <c r="D70" i="13" s="1"/>
  <c r="D66" i="13" a="1"/>
  <c r="D66" i="13" s="1"/>
  <c r="D62" i="13" a="1"/>
  <c r="D62" i="13" s="1"/>
  <c r="D58" i="13" a="1"/>
  <c r="D58" i="13" s="1"/>
  <c r="D54" i="13" a="1"/>
  <c r="D54" i="13" s="1"/>
  <c r="D50" i="13" a="1"/>
  <c r="D50" i="13" s="1"/>
  <c r="D46" i="13" a="1"/>
  <c r="D46" i="13" s="1"/>
  <c r="D42" i="13" a="1"/>
  <c r="D42" i="13" s="1"/>
  <c r="D38" i="13" a="1"/>
  <c r="D38" i="13" s="1"/>
  <c r="D34" i="13" a="1"/>
  <c r="D34" i="13" s="1"/>
  <c r="D30" i="13" a="1"/>
  <c r="D30" i="13" s="1"/>
  <c r="D26" i="13" a="1"/>
  <c r="D26" i="13" s="1"/>
  <c r="D22" i="13" a="1"/>
  <c r="D22" i="13" s="1"/>
  <c r="D18" i="13" a="1"/>
  <c r="D18" i="13" s="1"/>
  <c r="D14" i="13" a="1"/>
  <c r="D14" i="13" s="1"/>
  <c r="D10" i="13" a="1"/>
  <c r="D10" i="13" s="1"/>
  <c r="H148" i="13" a="1"/>
  <c r="H148" i="13" s="1"/>
  <c r="H132" i="13" a="1"/>
  <c r="H132" i="13" s="1"/>
  <c r="H116" i="13" a="1"/>
  <c r="H116" i="13" s="1"/>
  <c r="H100" i="13" a="1"/>
  <c r="H100" i="13" s="1"/>
  <c r="H84" i="13" a="1"/>
  <c r="H84" i="13" s="1"/>
  <c r="H68" i="13" a="1"/>
  <c r="H68" i="13" s="1"/>
  <c r="H52" i="13" a="1"/>
  <c r="H52" i="13" s="1"/>
  <c r="H36" i="13" a="1"/>
  <c r="H36" i="13" s="1"/>
  <c r="H20" i="13" a="1"/>
  <c r="H20" i="13" s="1"/>
  <c r="F130" i="13" a="1"/>
  <c r="F130" i="13" s="1"/>
  <c r="G7" i="13" a="1"/>
  <c r="G7" i="13" s="1"/>
  <c r="H147" i="13" a="1"/>
  <c r="H147" i="13" s="1"/>
  <c r="H131" i="13" a="1"/>
  <c r="H131" i="13" s="1"/>
  <c r="H115" i="13" a="1"/>
  <c r="H115" i="13" s="1"/>
  <c r="H99" i="13" a="1"/>
  <c r="H99" i="13" s="1"/>
  <c r="H83" i="13" a="1"/>
  <c r="H83" i="13" s="1"/>
  <c r="H67" i="13" a="1"/>
  <c r="H67" i="13" s="1"/>
  <c r="H51" i="13" a="1"/>
  <c r="H51" i="13" s="1"/>
  <c r="H35" i="13" a="1"/>
  <c r="H35" i="13" s="1"/>
  <c r="H19" i="13" a="1"/>
  <c r="H19" i="13" s="1"/>
  <c r="F122" i="13" a="1"/>
  <c r="F122" i="13" s="1"/>
  <c r="G153" i="13" a="1"/>
  <c r="G153" i="13" s="1"/>
  <c r="G149" i="13" a="1"/>
  <c r="G149" i="13" s="1"/>
  <c r="G145" i="13" a="1"/>
  <c r="G145" i="13" s="1"/>
  <c r="G141" i="13" a="1"/>
  <c r="G141" i="13" s="1"/>
  <c r="G137" i="13" a="1"/>
  <c r="G137" i="13" s="1"/>
  <c r="G133" i="13" a="1"/>
  <c r="G133" i="13" s="1"/>
  <c r="G129" i="13" a="1"/>
  <c r="G129" i="13" s="1"/>
  <c r="G125" i="13" a="1"/>
  <c r="G125" i="13" s="1"/>
  <c r="G121" i="13" a="1"/>
  <c r="G121" i="13" s="1"/>
  <c r="G117" i="13" a="1"/>
  <c r="G117" i="13" s="1"/>
  <c r="G113" i="13" a="1"/>
  <c r="G113" i="13" s="1"/>
  <c r="G109" i="13" a="1"/>
  <c r="G109" i="13" s="1"/>
  <c r="G105" i="13" a="1"/>
  <c r="G105" i="13" s="1"/>
  <c r="G101" i="13" a="1"/>
  <c r="G101" i="13" s="1"/>
  <c r="G97" i="13" a="1"/>
  <c r="G97" i="13" s="1"/>
  <c r="G93" i="13" a="1"/>
  <c r="G93" i="13" s="1"/>
  <c r="G89" i="13" a="1"/>
  <c r="G89" i="13" s="1"/>
  <c r="G85" i="13" a="1"/>
  <c r="G85" i="13" s="1"/>
  <c r="G81" i="13" a="1"/>
  <c r="G81" i="13" s="1"/>
  <c r="G77" i="13" a="1"/>
  <c r="G77" i="13" s="1"/>
  <c r="G73" i="13" a="1"/>
  <c r="G73" i="13" s="1"/>
  <c r="G69" i="13" a="1"/>
  <c r="G69" i="13" s="1"/>
  <c r="G65" i="13" a="1"/>
  <c r="G65" i="13" s="1"/>
  <c r="G61" i="13" a="1"/>
  <c r="G61" i="13" s="1"/>
  <c r="G57" i="13" a="1"/>
  <c r="G57" i="13" s="1"/>
  <c r="G53" i="13" a="1"/>
  <c r="G53" i="13" s="1"/>
  <c r="G49" i="13" a="1"/>
  <c r="G49" i="13" s="1"/>
  <c r="G45" i="13" a="1"/>
  <c r="G45" i="13" s="1"/>
  <c r="G41" i="13" a="1"/>
  <c r="G41" i="13" s="1"/>
  <c r="G37" i="13" a="1"/>
  <c r="G37" i="13" s="1"/>
  <c r="G33" i="13" a="1"/>
  <c r="G33" i="13" s="1"/>
  <c r="G29" i="13" a="1"/>
  <c r="G29" i="13" s="1"/>
  <c r="G25" i="13" a="1"/>
  <c r="G25" i="13" s="1"/>
  <c r="G21" i="13" a="1"/>
  <c r="G21" i="13" s="1"/>
  <c r="G17" i="13" a="1"/>
  <c r="G17" i="13" s="1"/>
  <c r="G13" i="13" a="1"/>
  <c r="G13" i="13" s="1"/>
  <c r="G9" i="13" a="1"/>
  <c r="G9" i="13" s="1"/>
  <c r="F110" i="13" a="1"/>
  <c r="F110" i="13" s="1"/>
  <c r="F153" i="13" a="1"/>
  <c r="F153" i="13" s="1"/>
  <c r="F149" i="13" a="1"/>
  <c r="F149" i="13" s="1"/>
  <c r="F145" i="13" a="1"/>
  <c r="F145" i="13" s="1"/>
  <c r="F141" i="13" a="1"/>
  <c r="F141" i="13" s="1"/>
  <c r="F137" i="13" a="1"/>
  <c r="F137" i="13" s="1"/>
  <c r="F133" i="13" a="1"/>
  <c r="F133" i="13" s="1"/>
  <c r="F129" i="13" a="1"/>
  <c r="F129" i="13" s="1"/>
  <c r="F125" i="13" a="1"/>
  <c r="F125" i="13" s="1"/>
  <c r="F121" i="13" a="1"/>
  <c r="F121" i="13" s="1"/>
  <c r="F117" i="13" a="1"/>
  <c r="F117" i="13" s="1"/>
  <c r="F113" i="13" a="1"/>
  <c r="F113" i="13" s="1"/>
  <c r="F109" i="13" a="1"/>
  <c r="F109" i="13" s="1"/>
  <c r="F105" i="13" a="1"/>
  <c r="F105" i="13" s="1"/>
  <c r="F101" i="13" a="1"/>
  <c r="F101" i="13" s="1"/>
  <c r="F97" i="13" a="1"/>
  <c r="F97" i="13" s="1"/>
  <c r="F93" i="13" a="1"/>
  <c r="F93" i="13" s="1"/>
  <c r="F89" i="13" a="1"/>
  <c r="F89" i="13" s="1"/>
  <c r="F85" i="13" a="1"/>
  <c r="F85" i="13" s="1"/>
  <c r="F81" i="13" a="1"/>
  <c r="F81" i="13" s="1"/>
  <c r="F77" i="13" a="1"/>
  <c r="F77" i="13" s="1"/>
  <c r="F73" i="13" a="1"/>
  <c r="F73" i="13" s="1"/>
  <c r="F69" i="13" a="1"/>
  <c r="F69" i="13" s="1"/>
  <c r="F65" i="13" a="1"/>
  <c r="F65" i="13" s="1"/>
  <c r="F61" i="13" a="1"/>
  <c r="F61" i="13" s="1"/>
  <c r="F57" i="13" a="1"/>
  <c r="F57" i="13" s="1"/>
  <c r="F53" i="13" a="1"/>
  <c r="F53" i="13" s="1"/>
  <c r="F49" i="13" a="1"/>
  <c r="F49" i="13" s="1"/>
  <c r="F45" i="13" a="1"/>
  <c r="F45" i="13" s="1"/>
  <c r="F41" i="13" a="1"/>
  <c r="F41" i="13" s="1"/>
  <c r="F37" i="13" a="1"/>
  <c r="F37" i="13" s="1"/>
  <c r="F33" i="13" a="1"/>
  <c r="F33" i="13" s="1"/>
  <c r="F29" i="13" a="1"/>
  <c r="F29" i="13" s="1"/>
  <c r="F25" i="13" a="1"/>
  <c r="F25" i="13" s="1"/>
  <c r="F21" i="13" a="1"/>
  <c r="F21" i="13" s="1"/>
  <c r="F17" i="13" a="1"/>
  <c r="F17" i="13" s="1"/>
  <c r="F13" i="13" a="1"/>
  <c r="F13" i="13" s="1"/>
  <c r="F9" i="13" a="1"/>
  <c r="F9" i="13" s="1"/>
  <c r="H145" i="13" a="1"/>
  <c r="H145" i="13" s="1"/>
  <c r="H129" i="13" a="1"/>
  <c r="H129" i="13" s="1"/>
  <c r="H113" i="13" a="1"/>
  <c r="H113" i="13" s="1"/>
  <c r="H97" i="13" a="1"/>
  <c r="H97" i="13" s="1"/>
  <c r="H81" i="13" a="1"/>
  <c r="H81" i="13" s="1"/>
  <c r="H65" i="13" a="1"/>
  <c r="H65" i="13" s="1"/>
  <c r="H49" i="13" a="1"/>
  <c r="H49" i="13" s="1"/>
  <c r="H33" i="13" a="1"/>
  <c r="H33" i="13" s="1"/>
  <c r="H17" i="13" a="1"/>
  <c r="H17" i="13" s="1"/>
  <c r="F114" i="13" a="1"/>
  <c r="F114" i="13" s="1"/>
  <c r="D153" i="13" a="1"/>
  <c r="D153" i="13" s="1"/>
  <c r="D149" i="13" a="1"/>
  <c r="D149" i="13" s="1"/>
  <c r="D145" i="13" a="1"/>
  <c r="D145" i="13" s="1"/>
  <c r="D141" i="13" a="1"/>
  <c r="D141" i="13" s="1"/>
  <c r="D137" i="13" a="1"/>
  <c r="D137" i="13" s="1"/>
  <c r="D133" i="13" a="1"/>
  <c r="D133" i="13" s="1"/>
  <c r="D129" i="13" a="1"/>
  <c r="D129" i="13" s="1"/>
  <c r="D125" i="13" a="1"/>
  <c r="D125" i="13" s="1"/>
  <c r="D121" i="13" a="1"/>
  <c r="D121" i="13" s="1"/>
  <c r="D117" i="13" a="1"/>
  <c r="D117" i="13" s="1"/>
  <c r="D113" i="13" a="1"/>
  <c r="D113" i="13" s="1"/>
  <c r="D109" i="13" a="1"/>
  <c r="D109" i="13" s="1"/>
  <c r="D105" i="13" a="1"/>
  <c r="D105" i="13" s="1"/>
  <c r="D101" i="13" a="1"/>
  <c r="D101" i="13" s="1"/>
  <c r="D97" i="13" a="1"/>
  <c r="D97" i="13" s="1"/>
  <c r="D93" i="13" a="1"/>
  <c r="D93" i="13" s="1"/>
  <c r="D89" i="13" a="1"/>
  <c r="D89" i="13" s="1"/>
  <c r="D85" i="13" a="1"/>
  <c r="D85" i="13" s="1"/>
  <c r="D81" i="13" a="1"/>
  <c r="D81" i="13" s="1"/>
  <c r="D77" i="13" a="1"/>
  <c r="D77" i="13" s="1"/>
  <c r="D73" i="13" a="1"/>
  <c r="D73" i="13" s="1"/>
  <c r="D69" i="13" a="1"/>
  <c r="D69" i="13" s="1"/>
  <c r="D65" i="13" a="1"/>
  <c r="D65" i="13" s="1"/>
  <c r="D61" i="13" a="1"/>
  <c r="D61" i="13" s="1"/>
  <c r="D57" i="13" a="1"/>
  <c r="D57" i="13" s="1"/>
  <c r="D53" i="13" a="1"/>
  <c r="D53" i="13" s="1"/>
  <c r="D49" i="13" a="1"/>
  <c r="D49" i="13" s="1"/>
  <c r="D45" i="13" a="1"/>
  <c r="D45" i="13" s="1"/>
  <c r="D41" i="13" a="1"/>
  <c r="D41" i="13" s="1"/>
  <c r="D37" i="13" a="1"/>
  <c r="D37" i="13" s="1"/>
  <c r="D33" i="13" a="1"/>
  <c r="D33" i="13" s="1"/>
  <c r="D29" i="13" a="1"/>
  <c r="D29" i="13" s="1"/>
  <c r="D25" i="13" a="1"/>
  <c r="D25" i="13" s="1"/>
  <c r="D21" i="13" a="1"/>
  <c r="D21" i="13" s="1"/>
  <c r="D17" i="13" a="1"/>
  <c r="D17" i="13" s="1"/>
  <c r="D13" i="13" a="1"/>
  <c r="D13" i="13" s="1"/>
  <c r="D9" i="13" a="1"/>
  <c r="D9" i="13" s="1"/>
  <c r="H144" i="13" a="1"/>
  <c r="H144" i="13" s="1"/>
  <c r="H128" i="13" a="1"/>
  <c r="H128" i="13" s="1"/>
  <c r="H112" i="13" a="1"/>
  <c r="H112" i="13" s="1"/>
  <c r="H96" i="13" a="1"/>
  <c r="H96" i="13" s="1"/>
  <c r="H80" i="13" a="1"/>
  <c r="H80" i="13" s="1"/>
  <c r="H64" i="13" a="1"/>
  <c r="H64" i="13" s="1"/>
  <c r="H48" i="13" a="1"/>
  <c r="H48" i="13" s="1"/>
  <c r="H32" i="13" a="1"/>
  <c r="H32" i="13" s="1"/>
  <c r="H16" i="13" a="1"/>
  <c r="H16" i="13" s="1"/>
  <c r="F106" i="13" a="1"/>
  <c r="F106" i="13" s="1"/>
  <c r="H143" i="13" a="1"/>
  <c r="H143" i="13" s="1"/>
  <c r="H127" i="13" a="1"/>
  <c r="H127" i="13" s="1"/>
  <c r="H111" i="13" a="1"/>
  <c r="H111" i="13" s="1"/>
  <c r="H95" i="13" a="1"/>
  <c r="H95" i="13" s="1"/>
  <c r="H79" i="13" a="1"/>
  <c r="H79" i="13" s="1"/>
  <c r="H63" i="13" a="1"/>
  <c r="H63" i="13" s="1"/>
  <c r="H47" i="13" a="1"/>
  <c r="H47" i="13" s="1"/>
  <c r="H31" i="13" a="1"/>
  <c r="H31" i="13" s="1"/>
  <c r="H15" i="13" a="1"/>
  <c r="H15" i="13" s="1"/>
  <c r="G152" i="13" a="1"/>
  <c r="G152" i="13" s="1"/>
  <c r="G148" i="13" a="1"/>
  <c r="G148" i="13" s="1"/>
  <c r="G144" i="13" a="1"/>
  <c r="G144" i="13" s="1"/>
  <c r="G140" i="13" a="1"/>
  <c r="G140" i="13" s="1"/>
  <c r="G136" i="13" a="1"/>
  <c r="G136" i="13" s="1"/>
  <c r="G132" i="13" a="1"/>
  <c r="G132" i="13" s="1"/>
  <c r="G128" i="13" a="1"/>
  <c r="G128" i="13" s="1"/>
  <c r="G124" i="13" a="1"/>
  <c r="G124" i="13" s="1"/>
  <c r="G120" i="13" a="1"/>
  <c r="G120" i="13" s="1"/>
  <c r="G116" i="13" a="1"/>
  <c r="G116" i="13" s="1"/>
  <c r="G112" i="13" a="1"/>
  <c r="G112" i="13" s="1"/>
  <c r="G108" i="13" a="1"/>
  <c r="G108" i="13" s="1"/>
  <c r="G104" i="13" a="1"/>
  <c r="G104" i="13" s="1"/>
  <c r="G100" i="13" a="1"/>
  <c r="G100" i="13" s="1"/>
  <c r="G96" i="13" a="1"/>
  <c r="G96" i="13" s="1"/>
  <c r="G92" i="13" a="1"/>
  <c r="G92" i="13" s="1"/>
  <c r="G88" i="13" a="1"/>
  <c r="G88" i="13" s="1"/>
  <c r="G84" i="13" a="1"/>
  <c r="G84" i="13" s="1"/>
  <c r="G80" i="13" a="1"/>
  <c r="G80" i="13" s="1"/>
  <c r="G76" i="13" a="1"/>
  <c r="G76" i="13" s="1"/>
  <c r="G72" i="13" a="1"/>
  <c r="G72" i="13" s="1"/>
  <c r="G68" i="13" a="1"/>
  <c r="G68" i="13" s="1"/>
  <c r="G64" i="13" a="1"/>
  <c r="G64" i="13" s="1"/>
  <c r="G60" i="13" a="1"/>
  <c r="G60" i="13" s="1"/>
  <c r="G56" i="13" a="1"/>
  <c r="G56" i="13" s="1"/>
  <c r="G52" i="13" a="1"/>
  <c r="G52" i="13" s="1"/>
  <c r="G48" i="13" a="1"/>
  <c r="G48" i="13" s="1"/>
  <c r="G44" i="13" a="1"/>
  <c r="G44" i="13" s="1"/>
  <c r="G40" i="13" a="1"/>
  <c r="G40" i="13" s="1"/>
  <c r="G36" i="13" a="1"/>
  <c r="G36" i="13" s="1"/>
  <c r="G32" i="13" a="1"/>
  <c r="G32" i="13" s="1"/>
  <c r="G28" i="13" a="1"/>
  <c r="G28" i="13" s="1"/>
  <c r="G24" i="13" a="1"/>
  <c r="G24" i="13" s="1"/>
  <c r="G20" i="13" a="1"/>
  <c r="G20" i="13" s="1"/>
  <c r="G16" i="13" a="1"/>
  <c r="G16" i="13" s="1"/>
  <c r="G12" i="13" a="1"/>
  <c r="G12" i="13" s="1"/>
  <c r="G8" i="13" a="1"/>
  <c r="G8" i="13" s="1"/>
  <c r="F146" i="13" a="1"/>
  <c r="F146" i="13" s="1"/>
  <c r="F152" i="13" a="1"/>
  <c r="F152" i="13" s="1"/>
  <c r="F148" i="13" a="1"/>
  <c r="F148" i="13" s="1"/>
  <c r="F144" i="13" a="1"/>
  <c r="F144" i="13" s="1"/>
  <c r="F140" i="13" a="1"/>
  <c r="F140" i="13" s="1"/>
  <c r="F136" i="13" a="1"/>
  <c r="F136" i="13" s="1"/>
  <c r="F132" i="13" a="1"/>
  <c r="F132" i="13" s="1"/>
  <c r="F128" i="13" a="1"/>
  <c r="F128" i="13" s="1"/>
  <c r="F124" i="13" a="1"/>
  <c r="F124" i="13" s="1"/>
  <c r="F120" i="13" a="1"/>
  <c r="F120" i="13" s="1"/>
  <c r="F116" i="13" a="1"/>
  <c r="F116" i="13" s="1"/>
  <c r="F112" i="13" a="1"/>
  <c r="F112" i="13" s="1"/>
  <c r="F108" i="13" a="1"/>
  <c r="F108" i="13" s="1"/>
  <c r="F104" i="13" a="1"/>
  <c r="F104" i="13" s="1"/>
  <c r="F100" i="13" a="1"/>
  <c r="F100" i="13" s="1"/>
  <c r="F96" i="13" a="1"/>
  <c r="F96" i="13" s="1"/>
  <c r="F92" i="13" a="1"/>
  <c r="F92" i="13" s="1"/>
  <c r="F88" i="13" a="1"/>
  <c r="F88" i="13" s="1"/>
  <c r="F84" i="13" a="1"/>
  <c r="F84" i="13" s="1"/>
  <c r="F80" i="13" a="1"/>
  <c r="F80" i="13" s="1"/>
  <c r="F76" i="13" a="1"/>
  <c r="F76" i="13" s="1"/>
  <c r="F72" i="13" a="1"/>
  <c r="F72" i="13" s="1"/>
  <c r="F68" i="13" a="1"/>
  <c r="F68" i="13" s="1"/>
  <c r="F64" i="13" a="1"/>
  <c r="F64" i="13" s="1"/>
  <c r="F60" i="13" a="1"/>
  <c r="F60" i="13" s="1"/>
  <c r="F56" i="13" a="1"/>
  <c r="F56" i="13" s="1"/>
  <c r="F52" i="13" a="1"/>
  <c r="F52" i="13" s="1"/>
  <c r="F48" i="13" a="1"/>
  <c r="F48" i="13" s="1"/>
  <c r="F44" i="13" a="1"/>
  <c r="F44" i="13" s="1"/>
  <c r="F40" i="13" a="1"/>
  <c r="F40" i="13" s="1"/>
  <c r="F36" i="13" a="1"/>
  <c r="F36" i="13" s="1"/>
  <c r="F32" i="13" a="1"/>
  <c r="F32" i="13" s="1"/>
  <c r="F28" i="13" a="1"/>
  <c r="F28" i="13" s="1"/>
  <c r="F24" i="13" a="1"/>
  <c r="F24" i="13" s="1"/>
  <c r="F20" i="13" a="1"/>
  <c r="F20" i="13" s="1"/>
  <c r="F16" i="13" a="1"/>
  <c r="F16" i="13" s="1"/>
  <c r="F12" i="13" a="1"/>
  <c r="F12" i="13" s="1"/>
  <c r="F8" i="13" a="1"/>
  <c r="F8" i="13" s="1"/>
  <c r="F138" i="13" a="1"/>
  <c r="F138" i="13" s="1"/>
  <c r="D152" i="13" a="1"/>
  <c r="D152" i="13" s="1"/>
  <c r="D148" i="13" a="1"/>
  <c r="D148" i="13" s="1"/>
  <c r="D144" i="13" a="1"/>
  <c r="D144" i="13" s="1"/>
  <c r="D140" i="13" a="1"/>
  <c r="D140" i="13" s="1"/>
  <c r="D136" i="13" a="1"/>
  <c r="D136" i="13" s="1"/>
  <c r="D132" i="13" a="1"/>
  <c r="D132" i="13" s="1"/>
  <c r="D128" i="13" a="1"/>
  <c r="D128" i="13" s="1"/>
  <c r="D124" i="13" a="1"/>
  <c r="D124" i="13" s="1"/>
  <c r="D120" i="13" a="1"/>
  <c r="D120" i="13" s="1"/>
  <c r="D116" i="13" a="1"/>
  <c r="D116" i="13" s="1"/>
  <c r="D112" i="13" a="1"/>
  <c r="D112" i="13" s="1"/>
  <c r="D108" i="13" a="1"/>
  <c r="D108" i="13" s="1"/>
  <c r="D104" i="13" a="1"/>
  <c r="D104" i="13" s="1"/>
  <c r="D100" i="13" a="1"/>
  <c r="D100" i="13" s="1"/>
  <c r="D96" i="13" a="1"/>
  <c r="D96" i="13" s="1"/>
  <c r="D92" i="13" a="1"/>
  <c r="D92" i="13" s="1"/>
  <c r="D88" i="13" a="1"/>
  <c r="D88" i="13" s="1"/>
  <c r="D84" i="13" a="1"/>
  <c r="D84" i="13" s="1"/>
  <c r="D80" i="13" a="1"/>
  <c r="D80" i="13" s="1"/>
  <c r="D76" i="13" a="1"/>
  <c r="D76" i="13" s="1"/>
  <c r="D72" i="13" a="1"/>
  <c r="D72" i="13" s="1"/>
  <c r="D68" i="13" a="1"/>
  <c r="D68" i="13" s="1"/>
  <c r="D64" i="13" a="1"/>
  <c r="D64" i="13" s="1"/>
  <c r="D60" i="13" a="1"/>
  <c r="D60" i="13" s="1"/>
  <c r="D56" i="13" a="1"/>
  <c r="D56" i="13" s="1"/>
  <c r="D52" i="13" a="1"/>
  <c r="D52" i="13" s="1"/>
  <c r="D48" i="13" a="1"/>
  <c r="D48" i="13" s="1"/>
  <c r="D44" i="13" a="1"/>
  <c r="D44" i="13" s="1"/>
  <c r="D40" i="13" a="1"/>
  <c r="D40" i="13" s="1"/>
  <c r="D36" i="13" a="1"/>
  <c r="D36" i="13" s="1"/>
  <c r="D32" i="13" a="1"/>
  <c r="D32" i="13" s="1"/>
  <c r="D28" i="13" a="1"/>
  <c r="D28" i="13" s="1"/>
  <c r="D24" i="13" a="1"/>
  <c r="D24" i="13" s="1"/>
  <c r="D20" i="13" a="1"/>
  <c r="D20" i="13" s="1"/>
  <c r="D16" i="13" a="1"/>
  <c r="D16" i="13" s="1"/>
  <c r="D12" i="13" a="1"/>
  <c r="D12" i="13" s="1"/>
  <c r="D8" i="13" a="1"/>
  <c r="D8" i="13" s="1"/>
  <c r="H140" i="13" a="1"/>
  <c r="H140" i="13" s="1"/>
  <c r="H124" i="13" a="1"/>
  <c r="H124" i="13" s="1"/>
  <c r="H108" i="13" a="1"/>
  <c r="H108" i="13" s="1"/>
  <c r="H92" i="13" a="1"/>
  <c r="H92" i="13" s="1"/>
  <c r="H76" i="13" a="1"/>
  <c r="H76" i="13" s="1"/>
  <c r="H60" i="13" a="1"/>
  <c r="H60" i="13" s="1"/>
  <c r="H44" i="13" a="1"/>
  <c r="H44" i="13" s="1"/>
  <c r="H28" i="13" a="1"/>
  <c r="H28" i="13" s="1"/>
  <c r="H12" i="13" a="1"/>
  <c r="H12" i="13" s="1"/>
  <c r="H139" i="13" a="1"/>
  <c r="H139" i="13" s="1"/>
  <c r="H123" i="13" a="1"/>
  <c r="H123" i="13" s="1"/>
  <c r="H107" i="13" a="1"/>
  <c r="H107" i="13" s="1"/>
  <c r="H91" i="13" a="1"/>
  <c r="H91" i="13" s="1"/>
  <c r="H75" i="13" a="1"/>
  <c r="H75" i="13" s="1"/>
  <c r="H59" i="13" a="1"/>
  <c r="H59" i="13" s="1"/>
  <c r="H43" i="13" a="1"/>
  <c r="H43" i="13" s="1"/>
  <c r="H27" i="13" a="1"/>
  <c r="H27" i="13" s="1"/>
  <c r="H11" i="13" a="1"/>
  <c r="H11" i="13" s="1"/>
  <c r="G151" i="13" a="1"/>
  <c r="G151" i="13" s="1"/>
  <c r="G147" i="13" a="1"/>
  <c r="G147" i="13" s="1"/>
  <c r="G143" i="13" a="1"/>
  <c r="G143" i="13" s="1"/>
  <c r="G139" i="13" a="1"/>
  <c r="G139" i="13" s="1"/>
  <c r="G135" i="13" a="1"/>
  <c r="G135" i="13" s="1"/>
  <c r="G131" i="13" a="1"/>
  <c r="G131" i="13" s="1"/>
  <c r="G127" i="13" a="1"/>
  <c r="G127" i="13" s="1"/>
  <c r="G123" i="13" a="1"/>
  <c r="G123" i="13" s="1"/>
  <c r="G119" i="13" a="1"/>
  <c r="G119" i="13" s="1"/>
  <c r="G115" i="13" a="1"/>
  <c r="G115" i="13" s="1"/>
  <c r="G111" i="13" a="1"/>
  <c r="G111" i="13" s="1"/>
  <c r="G107" i="13" a="1"/>
  <c r="G107" i="13" s="1"/>
  <c r="G103" i="13" a="1"/>
  <c r="G103" i="13" s="1"/>
  <c r="G99" i="13" a="1"/>
  <c r="G99" i="13" s="1"/>
  <c r="G95" i="13" a="1"/>
  <c r="G95" i="13" s="1"/>
  <c r="G91" i="13" a="1"/>
  <c r="G91" i="13" s="1"/>
  <c r="G87" i="13" a="1"/>
  <c r="G87" i="13" s="1"/>
  <c r="G83" i="13" a="1"/>
  <c r="G83" i="13" s="1"/>
  <c r="G79" i="13" a="1"/>
  <c r="G79" i="13" s="1"/>
  <c r="G75" i="13" a="1"/>
  <c r="G75" i="13" s="1"/>
  <c r="G71" i="13" a="1"/>
  <c r="G71" i="13" s="1"/>
  <c r="G67" i="13" a="1"/>
  <c r="G67" i="13" s="1"/>
  <c r="G63" i="13" a="1"/>
  <c r="G63" i="13" s="1"/>
  <c r="G59" i="13" a="1"/>
  <c r="G59" i="13" s="1"/>
  <c r="G55" i="13" a="1"/>
  <c r="G55" i="13" s="1"/>
  <c r="G51" i="13" a="1"/>
  <c r="G51" i="13" s="1"/>
  <c r="G47" i="13" a="1"/>
  <c r="G47" i="13" s="1"/>
  <c r="G43" i="13" a="1"/>
  <c r="G43" i="13" s="1"/>
  <c r="G39" i="13" a="1"/>
  <c r="G39" i="13" s="1"/>
  <c r="G35" i="13" a="1"/>
  <c r="G35" i="13" s="1"/>
  <c r="G31" i="13" a="1"/>
  <c r="G31" i="13" s="1"/>
  <c r="G27" i="13" a="1"/>
  <c r="G27" i="13" s="1"/>
  <c r="G23" i="13" a="1"/>
  <c r="G23" i="13" s="1"/>
  <c r="G19" i="13" a="1"/>
  <c r="G19" i="13" s="1"/>
  <c r="G15" i="13" a="1"/>
  <c r="G15" i="13" s="1"/>
  <c r="G11" i="13" a="1"/>
  <c r="G11" i="13" s="1"/>
  <c r="F151" i="13" a="1"/>
  <c r="F151" i="13" s="1"/>
  <c r="F147" i="13" a="1"/>
  <c r="F147" i="13" s="1"/>
  <c r="F143" i="13" a="1"/>
  <c r="F143" i="13" s="1"/>
  <c r="F139" i="13" a="1"/>
  <c r="F139" i="13" s="1"/>
  <c r="F135" i="13" a="1"/>
  <c r="F135" i="13" s="1"/>
  <c r="F131" i="13" a="1"/>
  <c r="F131" i="13" s="1"/>
  <c r="F127" i="13" a="1"/>
  <c r="F127" i="13" s="1"/>
  <c r="F123" i="13" a="1"/>
  <c r="F123" i="13" s="1"/>
  <c r="F119" i="13" a="1"/>
  <c r="F119" i="13" s="1"/>
  <c r="F115" i="13" a="1"/>
  <c r="F115" i="13" s="1"/>
  <c r="F111" i="13" a="1"/>
  <c r="F111" i="13" s="1"/>
  <c r="F107" i="13" a="1"/>
  <c r="F107" i="13" s="1"/>
  <c r="F103" i="13" a="1"/>
  <c r="F103" i="13" s="1"/>
  <c r="F99" i="13" a="1"/>
  <c r="F99" i="13" s="1"/>
  <c r="F95" i="13" a="1"/>
  <c r="F95" i="13" s="1"/>
  <c r="F91" i="13" a="1"/>
  <c r="F91" i="13" s="1"/>
  <c r="F87" i="13" a="1"/>
  <c r="F87" i="13" s="1"/>
  <c r="F83" i="13" a="1"/>
  <c r="F83" i="13" s="1"/>
  <c r="F79" i="13" a="1"/>
  <c r="F79" i="13" s="1"/>
  <c r="F75" i="13" a="1"/>
  <c r="F75" i="13" s="1"/>
  <c r="F71" i="13" a="1"/>
  <c r="F71" i="13" s="1"/>
  <c r="F67" i="13" a="1"/>
  <c r="F67" i="13" s="1"/>
  <c r="F63" i="13" a="1"/>
  <c r="F63" i="13" s="1"/>
  <c r="F59" i="13" a="1"/>
  <c r="F59" i="13" s="1"/>
  <c r="F55" i="13" a="1"/>
  <c r="F55" i="13" s="1"/>
  <c r="F51" i="13" a="1"/>
  <c r="F51" i="13" s="1"/>
  <c r="F47" i="13" a="1"/>
  <c r="F47" i="13" s="1"/>
  <c r="F43" i="13" a="1"/>
  <c r="F43" i="13" s="1"/>
  <c r="F39" i="13" a="1"/>
  <c r="F39" i="13" s="1"/>
  <c r="F35" i="13" a="1"/>
  <c r="F35" i="13" s="1"/>
  <c r="F31" i="13" a="1"/>
  <c r="F31" i="13" s="1"/>
  <c r="F27" i="13" a="1"/>
  <c r="F27" i="13" s="1"/>
  <c r="F23" i="13" a="1"/>
  <c r="F23" i="13" s="1"/>
  <c r="F19" i="13" a="1"/>
  <c r="F19" i="13" s="1"/>
  <c r="F15" i="13" a="1"/>
  <c r="F15" i="13" s="1"/>
  <c r="F11" i="13" a="1"/>
  <c r="F11" i="13" s="1"/>
  <c r="G134" i="13" a="1"/>
  <c r="G134" i="13" s="1"/>
  <c r="D151" i="13" a="1"/>
  <c r="D151" i="13" s="1"/>
  <c r="D147" i="13" a="1"/>
  <c r="D147" i="13" s="1"/>
  <c r="D143" i="13" a="1"/>
  <c r="D143" i="13" s="1"/>
  <c r="D139" i="13" a="1"/>
  <c r="D139" i="13" s="1"/>
  <c r="D135" i="13" a="1"/>
  <c r="D135" i="13" s="1"/>
  <c r="D131" i="13" a="1"/>
  <c r="D131" i="13" s="1"/>
  <c r="D127" i="13" a="1"/>
  <c r="D127" i="13" s="1"/>
  <c r="D123" i="13" a="1"/>
  <c r="D123" i="13" s="1"/>
  <c r="D119" i="13" a="1"/>
  <c r="D119" i="13" s="1"/>
  <c r="D115" i="13" a="1"/>
  <c r="D115" i="13" s="1"/>
  <c r="D111" i="13" a="1"/>
  <c r="D111" i="13" s="1"/>
  <c r="D107" i="13" a="1"/>
  <c r="D107" i="13" s="1"/>
  <c r="D103" i="13" a="1"/>
  <c r="D103" i="13" s="1"/>
  <c r="D99" i="13" a="1"/>
  <c r="D99" i="13" s="1"/>
  <c r="D95" i="13" a="1"/>
  <c r="D95" i="13" s="1"/>
  <c r="D91" i="13" a="1"/>
  <c r="D91" i="13" s="1"/>
  <c r="D87" i="13" a="1"/>
  <c r="D87" i="13" s="1"/>
  <c r="D83" i="13" a="1"/>
  <c r="D83" i="13" s="1"/>
  <c r="D79" i="13" a="1"/>
  <c r="D79" i="13" s="1"/>
  <c r="D75" i="13" a="1"/>
  <c r="D75" i="13" s="1"/>
  <c r="D71" i="13" a="1"/>
  <c r="D71" i="13" s="1"/>
  <c r="D67" i="13" a="1"/>
  <c r="D67" i="13" s="1"/>
  <c r="D63" i="13" a="1"/>
  <c r="D63" i="13" s="1"/>
  <c r="D59" i="13" a="1"/>
  <c r="D59" i="13" s="1"/>
  <c r="D55" i="13" a="1"/>
  <c r="D55" i="13" s="1"/>
  <c r="D51" i="13" a="1"/>
  <c r="D51" i="13" s="1"/>
  <c r="D47" i="13" a="1"/>
  <c r="D47" i="13" s="1"/>
  <c r="D43" i="13" a="1"/>
  <c r="D43" i="13" s="1"/>
  <c r="D39" i="13" a="1"/>
  <c r="D39" i="13" s="1"/>
  <c r="D35" i="13" a="1"/>
  <c r="D35" i="13" s="1"/>
  <c r="D31" i="13" a="1"/>
  <c r="D31" i="13" s="1"/>
  <c r="D27" i="13" a="1"/>
  <c r="D27" i="13" s="1"/>
  <c r="D23" i="13" a="1"/>
  <c r="D23" i="13" s="1"/>
  <c r="D19" i="13" a="1"/>
  <c r="D19" i="13" s="1"/>
  <c r="D15" i="13" a="1"/>
  <c r="D15" i="13" s="1"/>
  <c r="D11" i="13" a="1"/>
  <c r="D11" i="13" s="1"/>
  <c r="A29" i="13" l="1"/>
  <c r="A70" i="13"/>
  <c r="A46" i="13"/>
  <c r="A77" i="13"/>
  <c r="A132" i="13"/>
  <c r="A139" i="13"/>
  <c r="A32" i="13"/>
  <c r="A21" i="13"/>
  <c r="A137" i="13"/>
  <c r="A93" i="13"/>
  <c r="A37" i="13"/>
  <c r="A83" i="13"/>
  <c r="A90" i="13"/>
  <c r="A63" i="13"/>
  <c r="A20" i="13"/>
  <c r="A15" i="13"/>
  <c r="A122" i="13"/>
  <c r="A59" i="13"/>
  <c r="A125" i="13"/>
  <c r="A123" i="13"/>
  <c r="A145" i="13"/>
  <c r="A115" i="13"/>
  <c r="A22" i="13"/>
  <c r="A68" i="13"/>
  <c r="A82" i="13"/>
  <c r="A36" i="13"/>
  <c r="A24" i="13"/>
  <c r="A12" i="13"/>
  <c r="A17" i="13"/>
  <c r="A27" i="13"/>
  <c r="A86" i="13"/>
  <c r="A80" i="13"/>
  <c r="A62" i="13"/>
  <c r="A53" i="13"/>
  <c r="A99" i="13"/>
  <c r="A97" i="13"/>
  <c r="A119" i="13"/>
  <c r="A87" i="13"/>
  <c r="A104" i="13"/>
  <c r="A84" i="13"/>
  <c r="A98" i="13"/>
  <c r="A66" i="13"/>
  <c r="A151" i="13"/>
  <c r="A121" i="13"/>
  <c r="A38" i="13"/>
  <c r="A39" i="13"/>
  <c r="A44" i="13"/>
  <c r="A72" i="13"/>
  <c r="A50" i="13"/>
  <c r="A48" i="13"/>
  <c r="A55" i="13"/>
  <c r="A131" i="13"/>
  <c r="A69" i="13"/>
  <c r="A112" i="13"/>
  <c r="A65" i="13"/>
  <c r="A49" i="13"/>
  <c r="A79" i="13"/>
  <c r="A26" i="13"/>
  <c r="A41" i="13"/>
  <c r="A146" i="13"/>
  <c r="A56" i="13"/>
  <c r="A141" i="13"/>
  <c r="A81" i="13"/>
  <c r="A124" i="13"/>
  <c r="A143" i="13"/>
  <c r="A96" i="13"/>
  <c r="A31" i="13"/>
  <c r="A7" i="13"/>
  <c r="A152" i="13"/>
  <c r="A130" i="13"/>
  <c r="A148" i="13"/>
  <c r="A149" i="13"/>
  <c r="A120" i="13"/>
  <c r="A136" i="13"/>
  <c r="A147" i="13"/>
  <c r="A135" i="13"/>
  <c r="A73" i="13"/>
  <c r="A89" i="13"/>
  <c r="A105" i="13"/>
  <c r="A106" i="13"/>
  <c r="A110" i="13"/>
  <c r="A92" i="13"/>
  <c r="A127" i="13"/>
  <c r="A111" i="13"/>
  <c r="A28" i="13"/>
  <c r="A129" i="13"/>
  <c r="A43" i="13"/>
  <c r="A138" i="13"/>
  <c r="A113" i="13"/>
  <c r="A100" i="13"/>
  <c r="A108" i="13"/>
  <c r="A9" i="13"/>
  <c r="A30" i="13"/>
  <c r="A14" i="13"/>
  <c r="A23" i="13"/>
  <c r="A94" i="13"/>
  <c r="A76" i="13"/>
  <c r="A128" i="13"/>
  <c r="A33" i="13"/>
  <c r="A10" i="13"/>
  <c r="A144" i="13"/>
  <c r="A64" i="13"/>
  <c r="A101" i="13"/>
  <c r="A85" i="13"/>
  <c r="A52" i="13"/>
  <c r="A54" i="13"/>
  <c r="A150" i="13"/>
  <c r="A78" i="13"/>
  <c r="A60" i="13"/>
  <c r="A8" i="13"/>
  <c r="A109" i="13"/>
  <c r="A11" i="13"/>
  <c r="A140" i="13"/>
  <c r="A67" i="13"/>
  <c r="A133" i="13"/>
  <c r="A118" i="13"/>
  <c r="A91" i="13"/>
  <c r="A107" i="13"/>
  <c r="A126" i="13"/>
  <c r="A34" i="13"/>
  <c r="A45" i="13"/>
  <c r="A134" i="13"/>
  <c r="A25" i="13"/>
  <c r="A116" i="13"/>
  <c r="A75" i="13"/>
  <c r="A51" i="13"/>
  <c r="A117" i="13"/>
  <c r="A102" i="13"/>
  <c r="A40" i="13"/>
  <c r="A57" i="13"/>
  <c r="A142" i="13"/>
  <c r="A103" i="13"/>
  <c r="A88" i="13"/>
  <c r="A58" i="13"/>
  <c r="A71" i="13"/>
  <c r="A153" i="13"/>
  <c r="A74" i="13"/>
  <c r="A16" i="13"/>
  <c r="A13" i="13"/>
  <c r="A47" i="13"/>
  <c r="A35" i="13"/>
  <c r="A61" i="13"/>
  <c r="A18" i="13"/>
  <c r="A42" i="13"/>
  <c r="A19" i="13"/>
  <c r="A114" i="13"/>
  <c r="A95" i="13"/>
  <c r="B3" i="11"/>
  <c r="A4" i="15" l="1" a="1"/>
  <c r="V22" i="15" l="1"/>
  <c r="W84" i="15"/>
  <c r="T20" i="15"/>
  <c r="W88" i="15"/>
  <c r="P60" i="15"/>
  <c r="W22" i="15"/>
  <c r="T90" i="15"/>
  <c r="W61" i="15"/>
  <c r="P23" i="15"/>
  <c r="R91" i="15"/>
  <c r="W70" i="15"/>
  <c r="Q67" i="15"/>
  <c r="S17" i="15"/>
  <c r="P99" i="15"/>
  <c r="T100" i="15"/>
  <c r="W100" i="15"/>
  <c r="W95" i="15"/>
  <c r="V70" i="15"/>
  <c r="V86" i="15"/>
  <c r="W96" i="15"/>
  <c r="V45" i="15"/>
  <c r="R17" i="15"/>
  <c r="S95" i="15"/>
  <c r="T38" i="15"/>
  <c r="P10" i="15"/>
  <c r="Q88" i="15"/>
  <c r="V59" i="15"/>
  <c r="R31" i="15"/>
  <c r="W48" i="15"/>
  <c r="W16" i="15"/>
  <c r="S91" i="15"/>
  <c r="T34" i="15"/>
  <c r="P6" i="15"/>
  <c r="V55" i="15"/>
  <c r="S4" i="15"/>
  <c r="T55" i="15"/>
  <c r="P27" i="15"/>
  <c r="R43" i="15"/>
  <c r="T78" i="15"/>
  <c r="P50" i="15"/>
  <c r="U21" i="15"/>
  <c r="V14" i="15"/>
  <c r="R87" i="15"/>
  <c r="W58" i="15"/>
  <c r="S30" i="15"/>
  <c r="W101" i="15"/>
  <c r="T76" i="15"/>
  <c r="P48" i="15"/>
  <c r="U19" i="15"/>
  <c r="Q14" i="15"/>
  <c r="Q97" i="15"/>
  <c r="S9" i="15"/>
  <c r="Q32" i="15"/>
  <c r="Q92" i="15"/>
  <c r="T25" i="15"/>
  <c r="S92" i="15"/>
  <c r="W63" i="15"/>
  <c r="U27" i="15"/>
  <c r="P94" i="15"/>
  <c r="U65" i="15"/>
  <c r="Q28" i="15"/>
  <c r="W94" i="15"/>
  <c r="P76" i="15"/>
  <c r="S72" i="15"/>
  <c r="S26" i="15"/>
  <c r="T88" i="15"/>
  <c r="S104" i="15"/>
  <c r="S34" i="15"/>
  <c r="P101" i="15"/>
  <c r="W89" i="15"/>
  <c r="T36" i="15"/>
  <c r="R86" i="15"/>
  <c r="V95" i="15"/>
  <c r="S84" i="15"/>
  <c r="T15" i="15"/>
  <c r="U93" i="15"/>
  <c r="Q65" i="15"/>
  <c r="V36" i="15"/>
  <c r="R8" i="15"/>
  <c r="S86" i="15"/>
  <c r="T29" i="15"/>
  <c r="Q15" i="15"/>
  <c r="P47" i="15"/>
  <c r="R13" i="15"/>
  <c r="U89" i="15"/>
  <c r="Q61" i="15"/>
  <c r="V32" i="15"/>
  <c r="P45" i="15"/>
  <c r="Q82" i="15"/>
  <c r="V53" i="15"/>
  <c r="R25" i="15"/>
  <c r="V76" i="15"/>
  <c r="R48" i="15"/>
  <c r="W19" i="15"/>
  <c r="P100" i="15"/>
  <c r="T85" i="15"/>
  <c r="P57" i="15"/>
  <c r="U28" i="15"/>
  <c r="V94" i="15"/>
  <c r="Q103" i="15"/>
  <c r="V74" i="15"/>
  <c r="R46" i="15"/>
  <c r="W17" i="15"/>
  <c r="Q5" i="15"/>
  <c r="R61" i="15"/>
  <c r="V68" i="15"/>
  <c r="V85" i="15"/>
  <c r="R78" i="15"/>
  <c r="P30" i="15"/>
  <c r="Q68" i="15"/>
  <c r="U97" i="15"/>
  <c r="R69" i="15"/>
  <c r="S98" i="15"/>
  <c r="S81" i="15"/>
  <c r="V77" i="15"/>
  <c r="T33" i="15"/>
  <c r="P104" i="15"/>
  <c r="R27" i="15"/>
  <c r="T68" i="15"/>
  <c r="R54" i="15"/>
  <c r="T63" i="15"/>
  <c r="T75" i="15"/>
  <c r="Q85" i="15"/>
  <c r="Q42" i="15"/>
  <c r="V13" i="15"/>
  <c r="W91" i="15"/>
  <c r="S63" i="15"/>
  <c r="T6" i="15"/>
  <c r="U84" i="15"/>
  <c r="Q56" i="15"/>
  <c r="V27" i="15"/>
  <c r="S13" i="15"/>
  <c r="R45" i="15"/>
  <c r="T11" i="15"/>
  <c r="W87" i="15"/>
  <c r="S59" i="15"/>
  <c r="Q20" i="15"/>
  <c r="S80" i="15"/>
  <c r="T23" i="15"/>
  <c r="T96" i="15"/>
  <c r="S103" i="15"/>
  <c r="T46" i="15"/>
  <c r="P18" i="15"/>
  <c r="V83" i="15"/>
  <c r="R55" i="15"/>
  <c r="W26" i="15"/>
  <c r="U87" i="15"/>
  <c r="S101" i="15"/>
  <c r="T44" i="15"/>
  <c r="P16" i="15"/>
  <c r="R19" i="15"/>
  <c r="P56" i="15"/>
  <c r="U102" i="15"/>
  <c r="Q35" i="15"/>
  <c r="T99" i="15"/>
  <c r="V71" i="15"/>
  <c r="P37" i="15"/>
  <c r="Q101" i="15"/>
  <c r="W72" i="15"/>
  <c r="R37" i="15"/>
  <c r="U86" i="15"/>
  <c r="V82" i="15"/>
  <c r="T40" i="15"/>
  <c r="U88" i="15"/>
  <c r="U56" i="15"/>
  <c r="R21" i="15"/>
  <c r="R22" i="15"/>
  <c r="T8" i="15"/>
  <c r="V66" i="15"/>
  <c r="T52" i="15"/>
  <c r="Q47" i="15"/>
  <c r="Q63" i="15"/>
  <c r="R74" i="15"/>
  <c r="T59" i="15"/>
  <c r="S40" i="15"/>
  <c r="P90" i="15"/>
  <c r="U61" i="15"/>
  <c r="Q33" i="15"/>
  <c r="W82" i="15"/>
  <c r="S54" i="15"/>
  <c r="U11" i="15"/>
  <c r="T43" i="15"/>
  <c r="P86" i="15"/>
  <c r="U57" i="15"/>
  <c r="Q29" i="15"/>
  <c r="S18" i="15"/>
  <c r="U103" i="15"/>
  <c r="U78" i="15"/>
  <c r="Q50" i="15"/>
  <c r="V21" i="15"/>
  <c r="S89" i="15"/>
  <c r="U101" i="15"/>
  <c r="Q73" i="15"/>
  <c r="V44" i="15"/>
  <c r="R16" i="15"/>
  <c r="W85" i="15"/>
  <c r="T53" i="15"/>
  <c r="P25" i="15"/>
  <c r="T80" i="15"/>
  <c r="U99" i="15"/>
  <c r="Q71" i="15"/>
  <c r="V42" i="15"/>
  <c r="R14" i="15"/>
  <c r="T17" i="15"/>
  <c r="Q83" i="15"/>
  <c r="U95" i="15"/>
  <c r="R97" i="15"/>
  <c r="W11" i="15"/>
  <c r="U18" i="15"/>
  <c r="W28" i="15"/>
  <c r="T41" i="15"/>
  <c r="T81" i="15"/>
  <c r="V39" i="15"/>
  <c r="P103" i="15"/>
  <c r="R75" i="15"/>
  <c r="R42" i="15"/>
  <c r="V104" i="15"/>
  <c r="S76" i="15"/>
  <c r="T42" i="15"/>
  <c r="P88" i="15"/>
  <c r="W40" i="15"/>
  <c r="Q19" i="15"/>
  <c r="P29" i="15"/>
  <c r="S29" i="15"/>
  <c r="V23" i="15"/>
  <c r="P92" i="15"/>
  <c r="V88" i="15"/>
  <c r="W64" i="15"/>
  <c r="U31" i="15"/>
  <c r="Q46" i="15"/>
  <c r="S60" i="15"/>
  <c r="U42" i="15"/>
  <c r="U38" i="15"/>
  <c r="Q10" i="15"/>
  <c r="R88" i="15"/>
  <c r="W59" i="15"/>
  <c r="S31" i="15"/>
  <c r="P81" i="15"/>
  <c r="U52" i="15"/>
  <c r="Q24" i="15"/>
  <c r="W9" i="15"/>
  <c r="V41" i="15"/>
  <c r="R4" i="15"/>
  <c r="R84" i="15"/>
  <c r="W55" i="15"/>
  <c r="S27" i="15"/>
  <c r="U16" i="15"/>
  <c r="R98" i="15"/>
  <c r="W76" i="15"/>
  <c r="S48" i="15"/>
  <c r="R82" i="15"/>
  <c r="W99" i="15"/>
  <c r="S71" i="15"/>
  <c r="T14" i="15"/>
  <c r="V78" i="15"/>
  <c r="Q80" i="15"/>
  <c r="V51" i="15"/>
  <c r="R23" i="15"/>
  <c r="S73" i="15"/>
  <c r="W97" i="15"/>
  <c r="S69" i="15"/>
  <c r="T12" i="15"/>
  <c r="V15" i="15"/>
  <c r="V6" i="15"/>
  <c r="V18" i="15"/>
  <c r="T16" i="15"/>
  <c r="R70" i="15"/>
  <c r="S45" i="15"/>
  <c r="W78" i="15"/>
  <c r="V47" i="15"/>
  <c r="R93" i="15"/>
  <c r="P63" i="15"/>
  <c r="U26" i="15"/>
  <c r="T35" i="15"/>
  <c r="Q36" i="15"/>
  <c r="V56" i="15"/>
  <c r="U66" i="15"/>
  <c r="V31" i="15"/>
  <c r="R5" i="15"/>
  <c r="W30" i="15"/>
  <c r="P46" i="15"/>
  <c r="W24" i="15"/>
  <c r="W36" i="15"/>
  <c r="S8" i="15"/>
  <c r="T86" i="15"/>
  <c r="P58" i="15"/>
  <c r="U29" i="15"/>
  <c r="R79" i="15"/>
  <c r="W50" i="15"/>
  <c r="S22" i="15"/>
  <c r="P8" i="15"/>
  <c r="Q38" i="15"/>
  <c r="T82" i="15"/>
  <c r="P54" i="15"/>
  <c r="U25" i="15"/>
  <c r="W14" i="15"/>
  <c r="Q91" i="15"/>
  <c r="T103" i="15"/>
  <c r="P75" i="15"/>
  <c r="U46" i="15"/>
  <c r="Q18" i="15"/>
  <c r="P98" i="15"/>
  <c r="U69" i="15"/>
  <c r="Q41" i="15"/>
  <c r="V12" i="15"/>
  <c r="P68" i="15"/>
  <c r="S78" i="15"/>
  <c r="T21" i="15"/>
  <c r="R66" i="15"/>
  <c r="P96" i="15"/>
  <c r="U67" i="15"/>
  <c r="Q39" i="15"/>
  <c r="V10" i="15"/>
  <c r="W73" i="15"/>
  <c r="U81" i="15"/>
  <c r="Q93" i="15"/>
  <c r="W49" i="15"/>
  <c r="W38" i="15"/>
  <c r="Q51" i="15"/>
  <c r="S82" i="15"/>
  <c r="P53" i="15"/>
  <c r="T83" i="15"/>
  <c r="R53" i="15"/>
  <c r="T4" i="15"/>
  <c r="R102" i="15"/>
  <c r="U98" i="15"/>
  <c r="S61" i="15"/>
  <c r="P79" i="15"/>
  <c r="V33" i="15"/>
  <c r="U43" i="15"/>
  <c r="P44" i="15"/>
  <c r="P24" i="15"/>
  <c r="W56" i="15"/>
  <c r="Q95" i="15"/>
  <c r="W29" i="15"/>
  <c r="W102" i="15"/>
  <c r="P35" i="15"/>
  <c r="U6" i="15"/>
  <c r="V84" i="15"/>
  <c r="R56" i="15"/>
  <c r="W27" i="15"/>
  <c r="T77" i="15"/>
  <c r="P49" i="15"/>
  <c r="U20" i="15"/>
  <c r="R6" i="15"/>
  <c r="S36" i="15"/>
  <c r="V80" i="15"/>
  <c r="R52" i="15"/>
  <c r="W23" i="15"/>
  <c r="P13" i="15"/>
  <c r="P84" i="15"/>
  <c r="V101" i="15"/>
  <c r="R73" i="15"/>
  <c r="W44" i="15"/>
  <c r="S16" i="15"/>
  <c r="U71" i="15"/>
  <c r="R96" i="15"/>
  <c r="W67" i="15"/>
  <c r="S39" i="15"/>
  <c r="U55" i="15"/>
  <c r="U76" i="15"/>
  <c r="Q48" i="15"/>
  <c r="V19" i="15"/>
  <c r="R94" i="15"/>
  <c r="W65" i="15"/>
  <c r="S37" i="15"/>
  <c r="Q12" i="15"/>
  <c r="W8" i="15"/>
  <c r="W7" i="15"/>
  <c r="P55" i="15"/>
  <c r="P7" i="15"/>
  <c r="V57" i="15"/>
  <c r="W13" i="15"/>
  <c r="P87" i="15"/>
  <c r="Q58" i="15"/>
  <c r="Q4" i="15"/>
  <c r="R67" i="15"/>
  <c r="V17" i="15"/>
  <c r="V40" i="15"/>
  <c r="S51" i="15"/>
  <c r="T51" i="15"/>
  <c r="R44" i="15"/>
  <c r="T97" i="15"/>
  <c r="S28" i="15"/>
  <c r="T79" i="15"/>
  <c r="U24" i="15"/>
  <c r="Q74" i="15"/>
  <c r="R92" i="15"/>
  <c r="R33" i="15"/>
  <c r="T54" i="15"/>
  <c r="P26" i="15"/>
  <c r="Q104" i="15"/>
  <c r="V75" i="15"/>
  <c r="R47" i="15"/>
  <c r="W18" i="15"/>
  <c r="U34" i="15"/>
  <c r="T50" i="15"/>
  <c r="P22" i="15"/>
  <c r="R11" i="15"/>
  <c r="Q75" i="15"/>
  <c r="T71" i="15"/>
  <c r="P43" i="15"/>
  <c r="U14" i="15"/>
  <c r="T64" i="15"/>
  <c r="T94" i="15"/>
  <c r="P66" i="15"/>
  <c r="U37" i="15"/>
  <c r="Q9" i="15"/>
  <c r="V46" i="15"/>
  <c r="R103" i="15"/>
  <c r="W74" i="15"/>
  <c r="S46" i="15"/>
  <c r="P52" i="15"/>
  <c r="T92" i="15"/>
  <c r="P64" i="15"/>
  <c r="U35" i="15"/>
  <c r="Q7" i="15"/>
  <c r="S10" i="15"/>
  <c r="R85" i="15"/>
  <c r="R40" i="15"/>
  <c r="W51" i="15"/>
  <c r="Q102" i="15"/>
  <c r="T89" i="15"/>
  <c r="V61" i="15"/>
  <c r="U90" i="15"/>
  <c r="R10" i="15"/>
  <c r="U4" i="15"/>
  <c r="T72" i="15"/>
  <c r="T26" i="15"/>
  <c r="T49" i="15"/>
  <c r="R58" i="15"/>
  <c r="S58" i="15"/>
  <c r="W52" i="15"/>
  <c r="V102" i="15"/>
  <c r="Q79" i="15"/>
  <c r="S100" i="15"/>
  <c r="U104" i="15"/>
  <c r="U82" i="15"/>
  <c r="T31" i="15"/>
  <c r="Q81" i="15"/>
  <c r="V52" i="15"/>
  <c r="R24" i="15"/>
  <c r="S102" i="15"/>
  <c r="T45" i="15"/>
  <c r="P17" i="15"/>
  <c r="V25" i="15"/>
  <c r="W32" i="15"/>
  <c r="Q77" i="15"/>
  <c r="V48" i="15"/>
  <c r="R20" i="15"/>
  <c r="T9" i="15"/>
  <c r="W69" i="15"/>
  <c r="Q98" i="15"/>
  <c r="V69" i="15"/>
  <c r="R41" i="15"/>
  <c r="W12" i="15"/>
  <c r="S57" i="15"/>
  <c r="V92" i="15"/>
  <c r="R64" i="15"/>
  <c r="W35" i="15"/>
  <c r="S7" i="15"/>
  <c r="S41" i="15"/>
  <c r="T101" i="15"/>
  <c r="P73" i="15"/>
  <c r="U44" i="15"/>
  <c r="Q16" i="15"/>
  <c r="V90" i="15"/>
  <c r="R62" i="15"/>
  <c r="W33" i="15"/>
  <c r="S5" i="15"/>
  <c r="U8" i="15"/>
  <c r="W57" i="15"/>
  <c r="S21" i="15"/>
  <c r="U91" i="15"/>
  <c r="V63" i="15"/>
  <c r="W25" i="15"/>
  <c r="P93" i="15"/>
  <c r="T65" i="15"/>
  <c r="P28" i="15"/>
  <c r="Q94" i="15"/>
  <c r="V65" i="15"/>
  <c r="T24" i="15"/>
  <c r="U72" i="15"/>
  <c r="W77" i="15"/>
  <c r="U33" i="15"/>
  <c r="T56" i="15"/>
  <c r="U63" i="15"/>
  <c r="U58" i="15"/>
  <c r="S90" i="15"/>
  <c r="R77" i="15"/>
  <c r="P67" i="15"/>
  <c r="U15" i="15"/>
  <c r="P21" i="15"/>
  <c r="P95" i="15"/>
  <c r="V29" i="15"/>
  <c r="S79" i="15"/>
  <c r="T22" i="15"/>
  <c r="U100" i="15"/>
  <c r="Q72" i="15"/>
  <c r="V43" i="15"/>
  <c r="R15" i="15"/>
  <c r="P15" i="15"/>
  <c r="P31" i="15"/>
  <c r="W103" i="15"/>
  <c r="S75" i="15"/>
  <c r="T18" i="15"/>
  <c r="V7" i="15"/>
  <c r="V62" i="15"/>
  <c r="S96" i="15"/>
  <c r="T39" i="15"/>
  <c r="P11" i="15"/>
  <c r="T48" i="15"/>
  <c r="T62" i="15"/>
  <c r="P34" i="15"/>
  <c r="U5" i="15"/>
  <c r="W37" i="15"/>
  <c r="V99" i="15"/>
  <c r="R71" i="15"/>
  <c r="W42" i="15"/>
  <c r="S14" i="15"/>
  <c r="P36" i="15"/>
  <c r="T60" i="15"/>
  <c r="P32" i="15"/>
  <c r="S19" i="15"/>
  <c r="W6" i="15"/>
  <c r="V87" i="15"/>
  <c r="T47" i="15"/>
  <c r="R59" i="15"/>
  <c r="U60" i="15"/>
  <c r="R81" i="15"/>
  <c r="T67" i="15"/>
  <c r="Q30" i="15"/>
  <c r="U96" i="15"/>
  <c r="Q69" i="15"/>
  <c r="U32" i="15"/>
  <c r="V97" i="15"/>
  <c r="Q31" i="15"/>
  <c r="R26" i="15"/>
  <c r="V93" i="15"/>
  <c r="P83" i="15"/>
  <c r="U40" i="15"/>
  <c r="Q62" i="15"/>
  <c r="P69" i="15"/>
  <c r="Q70" i="15"/>
  <c r="W80" i="15"/>
  <c r="R65" i="15"/>
  <c r="S99" i="15"/>
  <c r="S77" i="15"/>
  <c r="V89" i="15"/>
  <c r="T84" i="15"/>
  <c r="T58" i="15"/>
  <c r="U77" i="15"/>
  <c r="Q49" i="15"/>
  <c r="V20" i="15"/>
  <c r="W98" i="15"/>
  <c r="S70" i="15"/>
  <c r="T13" i="15"/>
  <c r="V9" i="15"/>
  <c r="R29" i="15"/>
  <c r="P102" i="15"/>
  <c r="U73" i="15"/>
  <c r="Q45" i="15"/>
  <c r="V16" i="15"/>
  <c r="Q59" i="15"/>
  <c r="U94" i="15"/>
  <c r="Q66" i="15"/>
  <c r="V37" i="15"/>
  <c r="R9" i="15"/>
  <c r="U39" i="15"/>
  <c r="Q89" i="15"/>
  <c r="V60" i="15"/>
  <c r="R32" i="15"/>
  <c r="U64" i="15"/>
  <c r="T32" i="15"/>
  <c r="T69" i="15"/>
  <c r="P41" i="15"/>
  <c r="U12" i="15"/>
  <c r="S25" i="15"/>
  <c r="Q87" i="15"/>
  <c r="V58" i="15"/>
  <c r="R30" i="15"/>
  <c r="U17" i="15"/>
  <c r="P5" i="15"/>
  <c r="S65" i="15"/>
  <c r="T61" i="15"/>
  <c r="R80" i="15"/>
  <c r="P71" i="15"/>
  <c r="R35" i="15"/>
  <c r="Q100" i="15"/>
  <c r="V72" i="15"/>
  <c r="Q37" i="15"/>
  <c r="R101" i="15"/>
  <c r="T73" i="15"/>
  <c r="R38" i="15"/>
  <c r="S33" i="15"/>
  <c r="S88" i="15"/>
  <c r="S49" i="15"/>
  <c r="S68" i="15"/>
  <c r="S74" i="15"/>
  <c r="T74" i="15"/>
  <c r="U70" i="15"/>
  <c r="W68" i="15"/>
  <c r="V50" i="15"/>
  <c r="V34" i="15"/>
  <c r="S35" i="15"/>
  <c r="P72" i="15"/>
  <c r="W41" i="15"/>
  <c r="Q26" i="15"/>
  <c r="R104" i="15"/>
  <c r="W75" i="15"/>
  <c r="S47" i="15"/>
  <c r="P97" i="15"/>
  <c r="U68" i="15"/>
  <c r="Q40" i="15"/>
  <c r="V11" i="15"/>
  <c r="Q6" i="15"/>
  <c r="T27" i="15"/>
  <c r="R100" i="15"/>
  <c r="W71" i="15"/>
  <c r="S43" i="15"/>
  <c r="P20" i="15"/>
  <c r="R50" i="15"/>
  <c r="W92" i="15"/>
  <c r="S64" i="15"/>
  <c r="T7" i="15"/>
  <c r="S87" i="15"/>
  <c r="T30" i="15"/>
  <c r="P61" i="15"/>
  <c r="V30" i="15"/>
  <c r="Q96" i="15"/>
  <c r="V67" i="15"/>
  <c r="R39" i="15"/>
  <c r="W10" i="15"/>
  <c r="Q11" i="15"/>
  <c r="S85" i="15"/>
  <c r="T28" i="15"/>
  <c r="W15" i="15"/>
  <c r="V54" i="15"/>
  <c r="U74" i="15"/>
  <c r="P40" i="15"/>
  <c r="V103" i="15"/>
  <c r="R76" i="15"/>
  <c r="S42" i="15"/>
  <c r="W104" i="15"/>
  <c r="P77" i="15"/>
  <c r="P39" i="15"/>
  <c r="Q99" i="15"/>
  <c r="S93" i="15"/>
  <c r="S56" i="15"/>
  <c r="V73" i="15"/>
  <c r="U79" i="15"/>
  <c r="V79" i="15"/>
  <c r="U75" i="15"/>
  <c r="U54" i="15"/>
  <c r="W31" i="15"/>
  <c r="R99" i="15"/>
  <c r="Q60" i="15"/>
  <c r="V24" i="15"/>
  <c r="S24" i="15"/>
  <c r="T102" i="15"/>
  <c r="P74" i="15"/>
  <c r="U45" i="15"/>
  <c r="Q17" i="15"/>
  <c r="R95" i="15"/>
  <c r="W66" i="15"/>
  <c r="S38" i="15"/>
  <c r="T98" i="15"/>
  <c r="P70" i="15"/>
  <c r="U41" i="15"/>
  <c r="Q13" i="15"/>
  <c r="W5" i="15"/>
  <c r="Q43" i="15"/>
  <c r="P91" i="15"/>
  <c r="U62" i="15"/>
  <c r="Q34" i="15"/>
  <c r="V5" i="15"/>
  <c r="U7" i="15"/>
  <c r="U85" i="15"/>
  <c r="Q57" i="15"/>
  <c r="V28" i="15"/>
  <c r="T57" i="15"/>
  <c r="Q27" i="15"/>
  <c r="S94" i="15"/>
  <c r="T37" i="15"/>
  <c r="P9" i="15"/>
  <c r="W4" i="15"/>
  <c r="U83" i="15"/>
  <c r="Q55" i="15"/>
  <c r="V26" i="15"/>
  <c r="P14" i="15"/>
  <c r="T91" i="15"/>
  <c r="T104" i="15"/>
  <c r="P33" i="15"/>
  <c r="V64" i="15"/>
  <c r="R57" i="15"/>
  <c r="S23" i="15"/>
  <c r="V8" i="15"/>
  <c r="V38" i="15"/>
  <c r="Q78" i="15"/>
  <c r="W45" i="15"/>
  <c r="W79" i="15"/>
  <c r="W47" i="15"/>
  <c r="U80" i="15"/>
  <c r="W53" i="15"/>
  <c r="U47" i="15"/>
  <c r="T19" i="15"/>
  <c r="V98" i="15"/>
  <c r="P62" i="15"/>
  <c r="P78" i="15"/>
  <c r="P85" i="15"/>
  <c r="U10" i="15"/>
  <c r="S97" i="15"/>
  <c r="Q76" i="15"/>
  <c r="P12" i="15"/>
  <c r="Q44" i="15"/>
  <c r="P51" i="15"/>
  <c r="U22" i="15"/>
  <c r="V100" i="15"/>
  <c r="R72" i="15"/>
  <c r="W43" i="15"/>
  <c r="S15" i="15"/>
  <c r="T93" i="15"/>
  <c r="P65" i="15"/>
  <c r="U36" i="15"/>
  <c r="Q8" i="15"/>
  <c r="Q54" i="15"/>
  <c r="Q22" i="15"/>
  <c r="V96" i="15"/>
  <c r="R68" i="15"/>
  <c r="W39" i="15"/>
  <c r="S11" i="15"/>
  <c r="S66" i="15"/>
  <c r="R34" i="15"/>
  <c r="R89" i="15"/>
  <c r="W60" i="15"/>
  <c r="S32" i="15"/>
  <c r="Q52" i="15"/>
  <c r="V4" i="15"/>
  <c r="W83" i="15"/>
  <c r="S55" i="15"/>
  <c r="W21" i="15"/>
  <c r="U92" i="15"/>
  <c r="Q64" i="15"/>
  <c r="V35" i="15"/>
  <c r="R7" i="15"/>
  <c r="W81" i="15"/>
  <c r="S53" i="15"/>
  <c r="R12" i="15"/>
  <c r="T5" i="15"/>
  <c r="W93" i="15"/>
  <c r="T95" i="15"/>
  <c r="R60" i="15"/>
  <c r="P19" i="15"/>
  <c r="U50" i="15"/>
  <c r="W46" i="15"/>
  <c r="A4" i="15"/>
  <c r="P4" i="15" s="1"/>
  <c r="V81" i="15"/>
  <c r="R51" i="15"/>
  <c r="S83" i="15"/>
  <c r="Q53" i="15"/>
  <c r="Q84" i="15"/>
  <c r="U59" i="15"/>
  <c r="W54" i="15"/>
  <c r="U49" i="15"/>
  <c r="S67" i="15"/>
  <c r="R83" i="15"/>
  <c r="Q90" i="15"/>
  <c r="R90" i="15"/>
  <c r="Q86" i="15"/>
  <c r="Q21" i="15"/>
  <c r="S44" i="15"/>
  <c r="V49" i="15"/>
  <c r="W86" i="15"/>
  <c r="R28" i="15"/>
  <c r="R49" i="15"/>
  <c r="W20" i="15"/>
  <c r="T70" i="15"/>
  <c r="P42" i="15"/>
  <c r="U13" i="15"/>
  <c r="V91" i="15"/>
  <c r="R63" i="15"/>
  <c r="W34" i="15"/>
  <c r="S6" i="15"/>
  <c r="S52" i="15"/>
  <c r="S20" i="15"/>
  <c r="T66" i="15"/>
  <c r="P38" i="15"/>
  <c r="U9" i="15"/>
  <c r="W62" i="15"/>
  <c r="U23" i="15"/>
  <c r="T87" i="15"/>
  <c r="P59" i="15"/>
  <c r="U30" i="15"/>
  <c r="S50" i="15"/>
  <c r="P82" i="15"/>
  <c r="U53" i="15"/>
  <c r="Q25" i="15"/>
  <c r="U48" i="15"/>
  <c r="R18" i="15"/>
  <c r="W90" i="15"/>
  <c r="S62" i="15"/>
  <c r="P80" i="15"/>
  <c r="U51" i="15"/>
  <c r="Q23" i="15"/>
  <c r="T10" i="15"/>
  <c r="S12" i="15"/>
  <c r="R36" i="15"/>
  <c r="P89" i="15"/>
  <c r="AV6" i="15" l="1"/>
  <c r="AV5" i="15"/>
  <c r="AU8" i="15"/>
  <c r="BB9" i="15"/>
  <c r="AZ11" i="15"/>
  <c r="AX13" i="15"/>
  <c r="AV15" i="15"/>
  <c r="BC16" i="15"/>
  <c r="BA18" i="15"/>
  <c r="AY20" i="15"/>
  <c r="AW22" i="15"/>
  <c r="AU24" i="15"/>
  <c r="BB25" i="15"/>
  <c r="AZ27" i="15"/>
  <c r="AX29" i="15"/>
  <c r="AV31" i="15"/>
  <c r="BC32" i="15"/>
  <c r="BA34" i="15"/>
  <c r="AY36" i="15"/>
  <c r="AW38" i="15"/>
  <c r="AU40" i="15"/>
  <c r="BB41" i="15"/>
  <c r="AZ43" i="15"/>
  <c r="AX45" i="15"/>
  <c r="AV47" i="15"/>
  <c r="BC48" i="15"/>
  <c r="BA50" i="15"/>
  <c r="AY52" i="15"/>
  <c r="AW54" i="15"/>
  <c r="AU56" i="15"/>
  <c r="BB57" i="15"/>
  <c r="AZ59" i="15"/>
  <c r="AX61" i="15"/>
  <c r="AV63" i="15"/>
  <c r="BC64" i="15"/>
  <c r="BA66" i="15"/>
  <c r="AY68" i="15"/>
  <c r="AW70" i="15"/>
  <c r="AU72" i="15"/>
  <c r="BB73" i="15"/>
  <c r="AZ75" i="15"/>
  <c r="AX77" i="15"/>
  <c r="AV79" i="15"/>
  <c r="BC80" i="15"/>
  <c r="BA82" i="15"/>
  <c r="AY84" i="15"/>
  <c r="AW86" i="15"/>
  <c r="AU88" i="15"/>
  <c r="BB89" i="15"/>
  <c r="AZ91" i="15"/>
  <c r="AX93" i="15"/>
  <c r="AV95" i="15"/>
  <c r="BC96" i="15"/>
  <c r="BA98" i="15"/>
  <c r="AY100" i="15"/>
  <c r="AW102" i="15"/>
  <c r="AU104" i="15"/>
  <c r="AZ107" i="15"/>
  <c r="AX109" i="15"/>
  <c r="AV111" i="15"/>
  <c r="BC7" i="15"/>
  <c r="BA107" i="15"/>
  <c r="AX111" i="15"/>
  <c r="AZ111" i="15"/>
  <c r="AX6" i="15"/>
  <c r="BC104" i="15"/>
  <c r="BC30" i="15"/>
  <c r="AW68" i="15"/>
  <c r="BC94" i="15"/>
  <c r="AY27" i="15"/>
  <c r="AW45" i="15"/>
  <c r="AX68" i="15"/>
  <c r="AW93" i="15"/>
  <c r="AV8" i="15"/>
  <c r="BC9" i="15"/>
  <c r="BA11" i="15"/>
  <c r="AY13" i="15"/>
  <c r="AW15" i="15"/>
  <c r="AU17" i="15"/>
  <c r="BB18" i="15"/>
  <c r="AZ20" i="15"/>
  <c r="AX22" i="15"/>
  <c r="AV24" i="15"/>
  <c r="BC25" i="15"/>
  <c r="BA27" i="15"/>
  <c r="AY29" i="15"/>
  <c r="AW31" i="15"/>
  <c r="AU33" i="15"/>
  <c r="BB34" i="15"/>
  <c r="AZ36" i="15"/>
  <c r="AX38" i="15"/>
  <c r="AV40" i="15"/>
  <c r="BC41" i="15"/>
  <c r="BA43" i="15"/>
  <c r="AY45" i="15"/>
  <c r="AW47" i="15"/>
  <c r="AU49" i="15"/>
  <c r="BB50" i="15"/>
  <c r="AZ52" i="15"/>
  <c r="AX54" i="15"/>
  <c r="AV56" i="15"/>
  <c r="BC57" i="15"/>
  <c r="BA59" i="15"/>
  <c r="AY61" i="15"/>
  <c r="AW63" i="15"/>
  <c r="AU65" i="15"/>
  <c r="BB66" i="15"/>
  <c r="AZ68" i="15"/>
  <c r="AX70" i="15"/>
  <c r="AV72" i="15"/>
  <c r="BC73" i="15"/>
  <c r="BA75" i="15"/>
  <c r="AY77" i="15"/>
  <c r="AW79" i="15"/>
  <c r="AU81" i="15"/>
  <c r="BB82" i="15"/>
  <c r="AZ84" i="15"/>
  <c r="AX86" i="15"/>
  <c r="AV88" i="15"/>
  <c r="BC89" i="15"/>
  <c r="BA91" i="15"/>
  <c r="AY93" i="15"/>
  <c r="AW95" i="15"/>
  <c r="AU97" i="15"/>
  <c r="BB98" i="15"/>
  <c r="AZ100" i="15"/>
  <c r="AX102" i="15"/>
  <c r="AV104" i="15"/>
  <c r="AY109" i="15"/>
  <c r="AW111" i="15"/>
  <c r="BB107" i="15"/>
  <c r="AU108" i="15"/>
  <c r="AX101" i="15"/>
  <c r="AV7" i="15"/>
  <c r="AY34" i="15"/>
  <c r="AY50" i="15"/>
  <c r="AX59" i="15"/>
  <c r="AZ73" i="15"/>
  <c r="AZ89" i="15"/>
  <c r="AU102" i="15"/>
  <c r="BC110" i="15"/>
  <c r="BA9" i="15"/>
  <c r="BC55" i="15"/>
  <c r="BB96" i="15"/>
  <c r="AW8" i="15"/>
  <c r="AU10" i="15"/>
  <c r="BB11" i="15"/>
  <c r="AZ13" i="15"/>
  <c r="AX15" i="15"/>
  <c r="AV17" i="15"/>
  <c r="BC18" i="15"/>
  <c r="BA20" i="15"/>
  <c r="AY22" i="15"/>
  <c r="AW24" i="15"/>
  <c r="AU26" i="15"/>
  <c r="BB27" i="15"/>
  <c r="AZ29" i="15"/>
  <c r="AX31" i="15"/>
  <c r="AV33" i="15"/>
  <c r="BC34" i="15"/>
  <c r="BA36" i="15"/>
  <c r="AY38" i="15"/>
  <c r="AW40" i="15"/>
  <c r="AU42" i="15"/>
  <c r="BB43" i="15"/>
  <c r="AZ45" i="15"/>
  <c r="AX47" i="15"/>
  <c r="AV49" i="15"/>
  <c r="BC50" i="15"/>
  <c r="BA52" i="15"/>
  <c r="AY54" i="15"/>
  <c r="AW56" i="15"/>
  <c r="AU58" i="15"/>
  <c r="BB59" i="15"/>
  <c r="AZ61" i="15"/>
  <c r="AX63" i="15"/>
  <c r="AV65" i="15"/>
  <c r="BC66" i="15"/>
  <c r="BA68" i="15"/>
  <c r="AY70" i="15"/>
  <c r="AW72" i="15"/>
  <c r="AU74" i="15"/>
  <c r="BB75" i="15"/>
  <c r="AZ77" i="15"/>
  <c r="AX79" i="15"/>
  <c r="AV81" i="15"/>
  <c r="BC82" i="15"/>
  <c r="BA84" i="15"/>
  <c r="AY86" i="15"/>
  <c r="AW88" i="15"/>
  <c r="AU90" i="15"/>
  <c r="BB91" i="15"/>
  <c r="AZ93" i="15"/>
  <c r="AX95" i="15"/>
  <c r="AV97" i="15"/>
  <c r="BC98" i="15"/>
  <c r="BA100" i="15"/>
  <c r="AY102" i="15"/>
  <c r="AW104" i="15"/>
  <c r="AZ109" i="15"/>
  <c r="AU7" i="15"/>
  <c r="AZ99" i="15"/>
  <c r="AZ25" i="15"/>
  <c r="AW84" i="15"/>
  <c r="AZ18" i="15"/>
  <c r="BB48" i="15"/>
  <c r="AY75" i="15"/>
  <c r="AY91" i="15"/>
  <c r="AU111" i="15"/>
  <c r="AX8" i="15"/>
  <c r="AV10" i="15"/>
  <c r="BC11" i="15"/>
  <c r="BA13" i="15"/>
  <c r="AY15" i="15"/>
  <c r="AW17" i="15"/>
  <c r="AU19" i="15"/>
  <c r="BB20" i="15"/>
  <c r="AZ22" i="15"/>
  <c r="AX24" i="15"/>
  <c r="AV26" i="15"/>
  <c r="BC27" i="15"/>
  <c r="BA29" i="15"/>
  <c r="AY31" i="15"/>
  <c r="AW33" i="15"/>
  <c r="AU35" i="15"/>
  <c r="BB36" i="15"/>
  <c r="AZ38" i="15"/>
  <c r="AX40" i="15"/>
  <c r="AV42" i="15"/>
  <c r="BC43" i="15"/>
  <c r="BA45" i="15"/>
  <c r="AY47" i="15"/>
  <c r="AW49" i="15"/>
  <c r="AU51" i="15"/>
  <c r="BB52" i="15"/>
  <c r="AZ54" i="15"/>
  <c r="AX56" i="15"/>
  <c r="AV58" i="15"/>
  <c r="BC59" i="15"/>
  <c r="BA61" i="15"/>
  <c r="AY63" i="15"/>
  <c r="AW65" i="15"/>
  <c r="AU67" i="15"/>
  <c r="BB68" i="15"/>
  <c r="AZ70" i="15"/>
  <c r="AX72" i="15"/>
  <c r="AV74" i="15"/>
  <c r="BC75" i="15"/>
  <c r="BA77" i="15"/>
  <c r="AY79" i="15"/>
  <c r="AW81" i="15"/>
  <c r="AU83" i="15"/>
  <c r="BB84" i="15"/>
  <c r="AZ86" i="15"/>
  <c r="AX88" i="15"/>
  <c r="AV90" i="15"/>
  <c r="BC91" i="15"/>
  <c r="BA93" i="15"/>
  <c r="AY95" i="15"/>
  <c r="AW97" i="15"/>
  <c r="AU99" i="15"/>
  <c r="BB100" i="15"/>
  <c r="AZ102" i="15"/>
  <c r="AX104" i="15"/>
  <c r="BC107" i="15"/>
  <c r="BA109" i="15"/>
  <c r="AY111" i="15"/>
  <c r="AW6" i="15"/>
  <c r="AU6" i="15"/>
  <c r="AV83" i="15"/>
  <c r="BA102" i="15"/>
  <c r="AY108" i="15"/>
  <c r="AX110" i="15"/>
  <c r="BC6" i="15"/>
  <c r="AX27" i="15"/>
  <c r="AW52" i="15"/>
  <c r="BA80" i="15"/>
  <c r="AX107" i="15"/>
  <c r="BB16" i="15"/>
  <c r="AU47" i="15"/>
  <c r="BB80" i="15"/>
  <c r="AY8" i="15"/>
  <c r="AW10" i="15"/>
  <c r="AU12" i="15"/>
  <c r="BB13" i="15"/>
  <c r="AZ15" i="15"/>
  <c r="AX17" i="15"/>
  <c r="AV19" i="15"/>
  <c r="BC20" i="15"/>
  <c r="BA22" i="15"/>
  <c r="AY24" i="15"/>
  <c r="AW26" i="15"/>
  <c r="AU28" i="15"/>
  <c r="BB29" i="15"/>
  <c r="AZ31" i="15"/>
  <c r="AX33" i="15"/>
  <c r="AV35" i="15"/>
  <c r="BC36" i="15"/>
  <c r="BA38" i="15"/>
  <c r="AY40" i="15"/>
  <c r="AW42" i="15"/>
  <c r="AU44" i="15"/>
  <c r="BB45" i="15"/>
  <c r="AZ47" i="15"/>
  <c r="AX49" i="15"/>
  <c r="AV51" i="15"/>
  <c r="BC52" i="15"/>
  <c r="BA54" i="15"/>
  <c r="AY56" i="15"/>
  <c r="AW58" i="15"/>
  <c r="AU60" i="15"/>
  <c r="BB61" i="15"/>
  <c r="AZ63" i="15"/>
  <c r="AX65" i="15"/>
  <c r="AV67" i="15"/>
  <c r="BC68" i="15"/>
  <c r="BA70" i="15"/>
  <c r="AY72" i="15"/>
  <c r="AW74" i="15"/>
  <c r="AU76" i="15"/>
  <c r="BB77" i="15"/>
  <c r="AZ79" i="15"/>
  <c r="AX81" i="15"/>
  <c r="BC84" i="15"/>
  <c r="BA86" i="15"/>
  <c r="AY88" i="15"/>
  <c r="AW90" i="15"/>
  <c r="AU92" i="15"/>
  <c r="BB93" i="15"/>
  <c r="AZ95" i="15"/>
  <c r="AX97" i="15"/>
  <c r="AV99" i="15"/>
  <c r="BC100" i="15"/>
  <c r="AY104" i="15"/>
  <c r="BB109" i="15"/>
  <c r="AV103" i="15"/>
  <c r="BB6" i="15"/>
  <c r="BB23" i="15"/>
  <c r="BC78" i="15"/>
  <c r="AW29" i="15"/>
  <c r="BC39" i="15"/>
  <c r="AY59" i="15"/>
  <c r="AW77" i="15"/>
  <c r="BA89" i="15"/>
  <c r="AW109" i="15"/>
  <c r="AZ8" i="15"/>
  <c r="AX10" i="15"/>
  <c r="AV12" i="15"/>
  <c r="BC13" i="15"/>
  <c r="BA15" i="15"/>
  <c r="AY17" i="15"/>
  <c r="AW19" i="15"/>
  <c r="AU21" i="15"/>
  <c r="BB22" i="15"/>
  <c r="AZ24" i="15"/>
  <c r="AX26" i="15"/>
  <c r="AV28" i="15"/>
  <c r="BC29" i="15"/>
  <c r="BA31" i="15"/>
  <c r="AY33" i="15"/>
  <c r="AW35" i="15"/>
  <c r="AU37" i="15"/>
  <c r="BB38" i="15"/>
  <c r="AZ40" i="15"/>
  <c r="AX42" i="15"/>
  <c r="AV44" i="15"/>
  <c r="BC45" i="15"/>
  <c r="BA47" i="15"/>
  <c r="AY49" i="15"/>
  <c r="AW51" i="15"/>
  <c r="AU53" i="15"/>
  <c r="BB54" i="15"/>
  <c r="AZ56" i="15"/>
  <c r="AX58" i="15"/>
  <c r="AV60" i="15"/>
  <c r="BC61" i="15"/>
  <c r="BA63" i="15"/>
  <c r="AY65" i="15"/>
  <c r="AW67" i="15"/>
  <c r="AU69" i="15"/>
  <c r="BB70" i="15"/>
  <c r="AZ72" i="15"/>
  <c r="AX74" i="15"/>
  <c r="AV76" i="15"/>
  <c r="BC77" i="15"/>
  <c r="BA79" i="15"/>
  <c r="AY81" i="15"/>
  <c r="AW83" i="15"/>
  <c r="AU85" i="15"/>
  <c r="BB86" i="15"/>
  <c r="AZ88" i="15"/>
  <c r="AX90" i="15"/>
  <c r="AV92" i="15"/>
  <c r="BC93" i="15"/>
  <c r="BA95" i="15"/>
  <c r="AY97" i="15"/>
  <c r="AW99" i="15"/>
  <c r="AU101" i="15"/>
  <c r="BB102" i="15"/>
  <c r="AZ104" i="15"/>
  <c r="AV108" i="15"/>
  <c r="BC109" i="15"/>
  <c r="BA111" i="15"/>
  <c r="AY6" i="15"/>
  <c r="BA74" i="15"/>
  <c r="AW94" i="15"/>
  <c r="AV29" i="15"/>
  <c r="AU70" i="15"/>
  <c r="AY98" i="15"/>
  <c r="BC23" i="15"/>
  <c r="BA41" i="15"/>
  <c r="BC71" i="15"/>
  <c r="AX100" i="15"/>
  <c r="BA8" i="15"/>
  <c r="AY10" i="15"/>
  <c r="AW12" i="15"/>
  <c r="AU14" i="15"/>
  <c r="BB15" i="15"/>
  <c r="AZ17" i="15"/>
  <c r="AX19" i="15"/>
  <c r="AV21" i="15"/>
  <c r="BC22" i="15"/>
  <c r="BA24" i="15"/>
  <c r="AY26" i="15"/>
  <c r="AW28" i="15"/>
  <c r="AU30" i="15"/>
  <c r="BB31" i="15"/>
  <c r="AZ33" i="15"/>
  <c r="AX35" i="15"/>
  <c r="AV37" i="15"/>
  <c r="BC38" i="15"/>
  <c r="BA40" i="15"/>
  <c r="AY42" i="15"/>
  <c r="AW44" i="15"/>
  <c r="AU46" i="15"/>
  <c r="BB47" i="15"/>
  <c r="AZ49" i="15"/>
  <c r="AX51" i="15"/>
  <c r="AV53" i="15"/>
  <c r="BC54" i="15"/>
  <c r="BA56" i="15"/>
  <c r="AY58" i="15"/>
  <c r="AW60" i="15"/>
  <c r="AU62" i="15"/>
  <c r="BB63" i="15"/>
  <c r="AZ65" i="15"/>
  <c r="AX67" i="15"/>
  <c r="AV69" i="15"/>
  <c r="BC70" i="15"/>
  <c r="BA72" i="15"/>
  <c r="AY74" i="15"/>
  <c r="AW76" i="15"/>
  <c r="AU78" i="15"/>
  <c r="BB79" i="15"/>
  <c r="AZ81" i="15"/>
  <c r="AX83" i="15"/>
  <c r="AV85" i="15"/>
  <c r="BC86" i="15"/>
  <c r="BA88" i="15"/>
  <c r="AY90" i="15"/>
  <c r="AW92" i="15"/>
  <c r="AU94" i="15"/>
  <c r="BB95" i="15"/>
  <c r="AZ97" i="15"/>
  <c r="AX99" i="15"/>
  <c r="AV101" i="15"/>
  <c r="BC102" i="15"/>
  <c r="BA104" i="15"/>
  <c r="AW108" i="15"/>
  <c r="AU110" i="15"/>
  <c r="BB111" i="15"/>
  <c r="AZ6" i="15"/>
  <c r="BC72" i="15"/>
  <c r="AU96" i="15"/>
  <c r="AU22" i="15"/>
  <c r="AV77" i="15"/>
  <c r="BB32" i="15"/>
  <c r="AV54" i="15"/>
  <c r="BA73" i="15"/>
  <c r="AX84" i="15"/>
  <c r="AV102" i="15"/>
  <c r="BB7" i="15"/>
  <c r="BB8" i="15"/>
  <c r="AZ10" i="15"/>
  <c r="AX12" i="15"/>
  <c r="AV14" i="15"/>
  <c r="BC15" i="15"/>
  <c r="BA17" i="15"/>
  <c r="AY19" i="15"/>
  <c r="AW21" i="15"/>
  <c r="AU23" i="15"/>
  <c r="BB24" i="15"/>
  <c r="AZ26" i="15"/>
  <c r="AX28" i="15"/>
  <c r="AV30" i="15"/>
  <c r="BC31" i="15"/>
  <c r="BA33" i="15"/>
  <c r="AY35" i="15"/>
  <c r="AW37" i="15"/>
  <c r="AU39" i="15"/>
  <c r="BB40" i="15"/>
  <c r="AZ42" i="15"/>
  <c r="AX44" i="15"/>
  <c r="AV46" i="15"/>
  <c r="BC47" i="15"/>
  <c r="BA49" i="15"/>
  <c r="AY51" i="15"/>
  <c r="AW53" i="15"/>
  <c r="AU55" i="15"/>
  <c r="BB56" i="15"/>
  <c r="AZ58" i="15"/>
  <c r="AX60" i="15"/>
  <c r="AV62" i="15"/>
  <c r="BC63" i="15"/>
  <c r="BA65" i="15"/>
  <c r="AY67" i="15"/>
  <c r="AW69" i="15"/>
  <c r="AU71" i="15"/>
  <c r="BB72" i="15"/>
  <c r="AZ74" i="15"/>
  <c r="AX76" i="15"/>
  <c r="AV78" i="15"/>
  <c r="BC79" i="15"/>
  <c r="BA81" i="15"/>
  <c r="AY83" i="15"/>
  <c r="AW85" i="15"/>
  <c r="AU87" i="15"/>
  <c r="BB88" i="15"/>
  <c r="AZ90" i="15"/>
  <c r="AX92" i="15"/>
  <c r="AV94" i="15"/>
  <c r="BC95" i="15"/>
  <c r="BA97" i="15"/>
  <c r="AY99" i="15"/>
  <c r="AW101" i="15"/>
  <c r="AU103" i="15"/>
  <c r="BB104" i="15"/>
  <c r="AX108" i="15"/>
  <c r="AV110" i="15"/>
  <c r="BC111" i="15"/>
  <c r="BA6" i="15"/>
  <c r="AX69" i="15"/>
  <c r="AY92" i="15"/>
  <c r="BA32" i="15"/>
  <c r="AY66" i="15"/>
  <c r="AV93" i="15"/>
  <c r="BA25" i="15"/>
  <c r="AY43" i="15"/>
  <c r="AV70" i="15"/>
  <c r="AZ98" i="15"/>
  <c r="BC8" i="15"/>
  <c r="BA10" i="15"/>
  <c r="AY12" i="15"/>
  <c r="AW14" i="15"/>
  <c r="AU16" i="15"/>
  <c r="BB17" i="15"/>
  <c r="AZ19" i="15"/>
  <c r="AX21" i="15"/>
  <c r="AV23" i="15"/>
  <c r="BC24" i="15"/>
  <c r="BA26" i="15"/>
  <c r="AY28" i="15"/>
  <c r="AW30" i="15"/>
  <c r="AU32" i="15"/>
  <c r="BB33" i="15"/>
  <c r="AZ35" i="15"/>
  <c r="AX37" i="15"/>
  <c r="AV39" i="15"/>
  <c r="BC40" i="15"/>
  <c r="BA42" i="15"/>
  <c r="AY44" i="15"/>
  <c r="AW46" i="15"/>
  <c r="AU48" i="15"/>
  <c r="BB49" i="15"/>
  <c r="AZ51" i="15"/>
  <c r="AX53" i="15"/>
  <c r="AV55" i="15"/>
  <c r="BC56" i="15"/>
  <c r="BA58" i="15"/>
  <c r="AY60" i="15"/>
  <c r="AW62" i="15"/>
  <c r="AU64" i="15"/>
  <c r="BB65" i="15"/>
  <c r="AZ67" i="15"/>
  <c r="AV71" i="15"/>
  <c r="AY76" i="15"/>
  <c r="AW78" i="15"/>
  <c r="AU80" i="15"/>
  <c r="BB81" i="15"/>
  <c r="AZ83" i="15"/>
  <c r="AX85" i="15"/>
  <c r="AV87" i="15"/>
  <c r="BC88" i="15"/>
  <c r="BA90" i="15"/>
  <c r="BB97" i="15"/>
  <c r="AW110" i="15"/>
  <c r="BC14" i="15"/>
  <c r="BA64" i="15"/>
  <c r="AW100" i="15"/>
  <c r="AV22" i="15"/>
  <c r="AZ34" i="15"/>
  <c r="AU63" i="15"/>
  <c r="AU95" i="15"/>
  <c r="AU9" i="15"/>
  <c r="BB10" i="15"/>
  <c r="AZ12" i="15"/>
  <c r="AX14" i="15"/>
  <c r="AV16" i="15"/>
  <c r="BC17" i="15"/>
  <c r="BA19" i="15"/>
  <c r="AY21" i="15"/>
  <c r="AW23" i="15"/>
  <c r="AU25" i="15"/>
  <c r="BB26" i="15"/>
  <c r="AZ28" i="15"/>
  <c r="AX30" i="15"/>
  <c r="AV32" i="15"/>
  <c r="BC33" i="15"/>
  <c r="BA35" i="15"/>
  <c r="AY37" i="15"/>
  <c r="AW39" i="15"/>
  <c r="AU41" i="15"/>
  <c r="BB42" i="15"/>
  <c r="AZ44" i="15"/>
  <c r="AX46" i="15"/>
  <c r="AV48" i="15"/>
  <c r="BC49" i="15"/>
  <c r="BA51" i="15"/>
  <c r="AY53" i="15"/>
  <c r="AW55" i="15"/>
  <c r="AU57" i="15"/>
  <c r="BB58" i="15"/>
  <c r="AZ60" i="15"/>
  <c r="AX62" i="15"/>
  <c r="AV64" i="15"/>
  <c r="BC65" i="15"/>
  <c r="BA67" i="15"/>
  <c r="AY69" i="15"/>
  <c r="AW71" i="15"/>
  <c r="AU73" i="15"/>
  <c r="BB74" i="15"/>
  <c r="AZ76" i="15"/>
  <c r="AX78" i="15"/>
  <c r="AV80" i="15"/>
  <c r="BC81" i="15"/>
  <c r="BA83" i="15"/>
  <c r="AY85" i="15"/>
  <c r="AW87" i="15"/>
  <c r="AU89" i="15"/>
  <c r="BB90" i="15"/>
  <c r="AZ92" i="15"/>
  <c r="AX94" i="15"/>
  <c r="AV96" i="15"/>
  <c r="BC97" i="15"/>
  <c r="BA99" i="15"/>
  <c r="AY101" i="15"/>
  <c r="AW103" i="15"/>
  <c r="AZ108" i="15"/>
  <c r="AW36" i="15"/>
  <c r="BB71" i="15"/>
  <c r="AV109" i="15"/>
  <c r="AX20" i="15"/>
  <c r="AV38" i="15"/>
  <c r="BB64" i="15"/>
  <c r="AV86" i="15"/>
  <c r="AV9" i="15"/>
  <c r="BC10" i="15"/>
  <c r="BA12" i="15"/>
  <c r="AY14" i="15"/>
  <c r="AW16" i="15"/>
  <c r="AU18" i="15"/>
  <c r="BB19" i="15"/>
  <c r="AZ21" i="15"/>
  <c r="AX23" i="15"/>
  <c r="AV25" i="15"/>
  <c r="BC26" i="15"/>
  <c r="BA28" i="15"/>
  <c r="AY30" i="15"/>
  <c r="AW32" i="15"/>
  <c r="AU34" i="15"/>
  <c r="BB35" i="15"/>
  <c r="AZ37" i="15"/>
  <c r="AX39" i="15"/>
  <c r="AV41" i="15"/>
  <c r="BC42" i="15"/>
  <c r="BA44" i="15"/>
  <c r="AY46" i="15"/>
  <c r="AW48" i="15"/>
  <c r="AU50" i="15"/>
  <c r="BB51" i="15"/>
  <c r="AZ53" i="15"/>
  <c r="AX55" i="15"/>
  <c r="AV57" i="15"/>
  <c r="BC58" i="15"/>
  <c r="BA60" i="15"/>
  <c r="AY62" i="15"/>
  <c r="AW64" i="15"/>
  <c r="AU66" i="15"/>
  <c r="BB67" i="15"/>
  <c r="AZ69" i="15"/>
  <c r="AX71" i="15"/>
  <c r="AV73" i="15"/>
  <c r="BC74" i="15"/>
  <c r="BA76" i="15"/>
  <c r="AY78" i="15"/>
  <c r="AW80" i="15"/>
  <c r="AU82" i="15"/>
  <c r="BB83" i="15"/>
  <c r="AZ85" i="15"/>
  <c r="AX87" i="15"/>
  <c r="AV89" i="15"/>
  <c r="BC90" i="15"/>
  <c r="BA92" i="15"/>
  <c r="AY94" i="15"/>
  <c r="AW96" i="15"/>
  <c r="AU98" i="15"/>
  <c r="BB99" i="15"/>
  <c r="AZ101" i="15"/>
  <c r="AX103" i="15"/>
  <c r="BA108" i="15"/>
  <c r="AY110" i="15"/>
  <c r="AW7" i="15"/>
  <c r="BC76" i="15"/>
  <c r="AY96" i="15"/>
  <c r="BA110" i="15"/>
  <c r="AY7" i="15"/>
  <c r="AV13" i="15"/>
  <c r="AV61" i="15"/>
  <c r="AX91" i="15"/>
  <c r="AU15" i="15"/>
  <c r="AZ50" i="15"/>
  <c r="AZ82" i="15"/>
  <c r="AW9" i="15"/>
  <c r="AU11" i="15"/>
  <c r="BB12" i="15"/>
  <c r="AZ14" i="15"/>
  <c r="AX16" i="15"/>
  <c r="AV18" i="15"/>
  <c r="BC19" i="15"/>
  <c r="BA21" i="15"/>
  <c r="AY23" i="15"/>
  <c r="AW25" i="15"/>
  <c r="AU27" i="15"/>
  <c r="BB28" i="15"/>
  <c r="AZ30" i="15"/>
  <c r="AX32" i="15"/>
  <c r="AV34" i="15"/>
  <c r="BC35" i="15"/>
  <c r="BA37" i="15"/>
  <c r="AY39" i="15"/>
  <c r="AW41" i="15"/>
  <c r="AU43" i="15"/>
  <c r="BB44" i="15"/>
  <c r="AZ46" i="15"/>
  <c r="AX48" i="15"/>
  <c r="AV50" i="15"/>
  <c r="BC51" i="15"/>
  <c r="BA53" i="15"/>
  <c r="AY55" i="15"/>
  <c r="AW57" i="15"/>
  <c r="AU59" i="15"/>
  <c r="BB60" i="15"/>
  <c r="AZ62" i="15"/>
  <c r="AX64" i="15"/>
  <c r="AV66" i="15"/>
  <c r="BC67" i="15"/>
  <c r="BA69" i="15"/>
  <c r="AY71" i="15"/>
  <c r="AW73" i="15"/>
  <c r="AU75" i="15"/>
  <c r="BB76" i="15"/>
  <c r="AZ78" i="15"/>
  <c r="AX80" i="15"/>
  <c r="AV82" i="15"/>
  <c r="BC83" i="15"/>
  <c r="BA85" i="15"/>
  <c r="AY87" i="15"/>
  <c r="AW89" i="15"/>
  <c r="AU91" i="15"/>
  <c r="BB92" i="15"/>
  <c r="AZ94" i="15"/>
  <c r="AX96" i="15"/>
  <c r="AV98" i="15"/>
  <c r="BC99" i="15"/>
  <c r="BA101" i="15"/>
  <c r="AY103" i="15"/>
  <c r="AU107" i="15"/>
  <c r="BB108" i="15"/>
  <c r="AZ110" i="15"/>
  <c r="AX7" i="15"/>
  <c r="AX73" i="15"/>
  <c r="AU100" i="15"/>
  <c r="BC108" i="15"/>
  <c r="AY18" i="15"/>
  <c r="AU54" i="15"/>
  <c r="AU86" i="15"/>
  <c r="BB103" i="15"/>
  <c r="AW13" i="15"/>
  <c r="BA57" i="15"/>
  <c r="BC103" i="15"/>
  <c r="AX9" i="15"/>
  <c r="AV11" i="15"/>
  <c r="BC12" i="15"/>
  <c r="BA14" i="15"/>
  <c r="AY16" i="15"/>
  <c r="AW18" i="15"/>
  <c r="AU20" i="15"/>
  <c r="BB21" i="15"/>
  <c r="AZ23" i="15"/>
  <c r="AX25" i="15"/>
  <c r="AV27" i="15"/>
  <c r="BC28" i="15"/>
  <c r="BA30" i="15"/>
  <c r="AY32" i="15"/>
  <c r="AW34" i="15"/>
  <c r="AU36" i="15"/>
  <c r="BB37" i="15"/>
  <c r="AZ39" i="15"/>
  <c r="AX41" i="15"/>
  <c r="AV43" i="15"/>
  <c r="BC44" i="15"/>
  <c r="BA46" i="15"/>
  <c r="AY48" i="15"/>
  <c r="AW50" i="15"/>
  <c r="AU52" i="15"/>
  <c r="BB53" i="15"/>
  <c r="AZ55" i="15"/>
  <c r="AX57" i="15"/>
  <c r="AV59" i="15"/>
  <c r="BC60" i="15"/>
  <c r="BA62" i="15"/>
  <c r="AY64" i="15"/>
  <c r="AW66" i="15"/>
  <c r="AU68" i="15"/>
  <c r="BB69" i="15"/>
  <c r="AZ71" i="15"/>
  <c r="AV75" i="15"/>
  <c r="BA78" i="15"/>
  <c r="AY80" i="15"/>
  <c r="AW82" i="15"/>
  <c r="AU84" i="15"/>
  <c r="BB85" i="15"/>
  <c r="AZ87" i="15"/>
  <c r="AX89" i="15"/>
  <c r="AV91" i="15"/>
  <c r="BC92" i="15"/>
  <c r="BA94" i="15"/>
  <c r="AW98" i="15"/>
  <c r="BB101" i="15"/>
  <c r="AZ103" i="15"/>
  <c r="AV107" i="15"/>
  <c r="AW5" i="15"/>
  <c r="AW20" i="15"/>
  <c r="AY82" i="15"/>
  <c r="BA7" i="15"/>
  <c r="AU31" i="15"/>
  <c r="AX36" i="15"/>
  <c r="AX52" i="15"/>
  <c r="AZ66" i="15"/>
  <c r="AU79" i="15"/>
  <c r="BC87" i="15"/>
  <c r="AY107" i="15"/>
  <c r="AY9" i="15"/>
  <c r="AW11" i="15"/>
  <c r="AU13" i="15"/>
  <c r="BB14" i="15"/>
  <c r="AZ16" i="15"/>
  <c r="AX18" i="15"/>
  <c r="AV20" i="15"/>
  <c r="BC21" i="15"/>
  <c r="BA23" i="15"/>
  <c r="AY25" i="15"/>
  <c r="AW27" i="15"/>
  <c r="AU29" i="15"/>
  <c r="BB30" i="15"/>
  <c r="AZ32" i="15"/>
  <c r="AX34" i="15"/>
  <c r="AV36" i="15"/>
  <c r="BC37" i="15"/>
  <c r="BA39" i="15"/>
  <c r="AY41" i="15"/>
  <c r="AW43" i="15"/>
  <c r="AU45" i="15"/>
  <c r="BB46" i="15"/>
  <c r="AZ48" i="15"/>
  <c r="AX50" i="15"/>
  <c r="AV52" i="15"/>
  <c r="BC53" i="15"/>
  <c r="BA55" i="15"/>
  <c r="AY57" i="15"/>
  <c r="AW59" i="15"/>
  <c r="AU61" i="15"/>
  <c r="BB62" i="15"/>
  <c r="AZ64" i="15"/>
  <c r="AX66" i="15"/>
  <c r="AV68" i="15"/>
  <c r="BC69" i="15"/>
  <c r="BA71" i="15"/>
  <c r="AY73" i="15"/>
  <c r="AW75" i="15"/>
  <c r="AU77" i="15"/>
  <c r="BB78" i="15"/>
  <c r="AZ80" i="15"/>
  <c r="AX82" i="15"/>
  <c r="AV84" i="15"/>
  <c r="BC85" i="15"/>
  <c r="BA87" i="15"/>
  <c r="AY89" i="15"/>
  <c r="AW91" i="15"/>
  <c r="AU93" i="15"/>
  <c r="BB94" i="15"/>
  <c r="AZ96" i="15"/>
  <c r="AX98" i="15"/>
  <c r="AV100" i="15"/>
  <c r="BC101" i="15"/>
  <c r="BA103" i="15"/>
  <c r="AW107" i="15"/>
  <c r="AU109" i="15"/>
  <c r="BB110" i="15"/>
  <c r="AX5" i="15"/>
  <c r="AZ7" i="15"/>
  <c r="AZ9" i="15"/>
  <c r="AX11" i="15"/>
  <c r="BA16" i="15"/>
  <c r="AU38" i="15"/>
  <c r="BB39" i="15"/>
  <c r="AZ41" i="15"/>
  <c r="AX43" i="15"/>
  <c r="AV45" i="15"/>
  <c r="BC46" i="15"/>
  <c r="BA48" i="15"/>
  <c r="BB55" i="15"/>
  <c r="AZ57" i="15"/>
  <c r="BC62" i="15"/>
  <c r="AX75" i="15"/>
  <c r="BB87" i="15"/>
  <c r="BA96" i="15"/>
  <c r="AY5" i="15"/>
  <c r="AY11" i="15"/>
  <c r="AW61" i="15"/>
  <c r="AZ5" i="15" l="1"/>
  <c r="BC5" i="15"/>
  <c r="AV4" i="15"/>
  <c r="A9" i="11" a="1"/>
  <c r="A9" i="11" s="1"/>
  <c r="BB5" i="15"/>
  <c r="AU5" i="15"/>
  <c r="BA5" i="15"/>
  <c r="AZ4" i="15"/>
  <c r="AU4" i="15"/>
  <c r="AW4" i="15"/>
  <c r="AX4" i="15"/>
  <c r="AY4" i="15"/>
  <c r="BA4" i="15"/>
  <c r="BB4" i="15"/>
  <c r="BC4" i="15"/>
  <c r="A22" i="11" l="1" a="1"/>
  <c r="A22" i="1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<sst xmlns="http://schemas.openxmlformats.org/spreadsheetml/2006/main" count="103" uniqueCount="44">
  <si>
    <t>daN</t>
  </si>
  <si>
    <t>diamètre</t>
  </si>
  <si>
    <t>plaquette</t>
  </si>
  <si>
    <t>classe</t>
  </si>
  <si>
    <t>Lxl</t>
  </si>
  <si>
    <t>ep</t>
  </si>
  <si>
    <t>béton</t>
  </si>
  <si>
    <t>C25/30</t>
  </si>
  <si>
    <t>bord béton</t>
  </si>
  <si>
    <t>ea</t>
  </si>
  <si>
    <t>Ftrd pour 2 tiges</t>
  </si>
  <si>
    <t>2 tiges-longueur implantation 200</t>
  </si>
  <si>
    <t>lg</t>
  </si>
  <si>
    <t>tige</t>
  </si>
  <si>
    <t>cz</t>
  </si>
  <si>
    <t>Fved</t>
  </si>
  <si>
    <t>Fted</t>
  </si>
  <si>
    <t>Fvrd</t>
  </si>
  <si>
    <t>nombre</t>
  </si>
  <si>
    <t>Fced</t>
  </si>
  <si>
    <t>capacité bêche-ratio max = 90% de résistance</t>
  </si>
  <si>
    <t>périmètre de soudure (mm)</t>
  </si>
  <si>
    <t>poids de la bêchekg</t>
  </si>
  <si>
    <t>longueur de la bêche</t>
  </si>
  <si>
    <t>type de bêche</t>
  </si>
  <si>
    <t>nombre de valeur souhaité</t>
  </si>
  <si>
    <t>prix acier</t>
  </si>
  <si>
    <t>main d'œuvre atelier</t>
  </si>
  <si>
    <t>Rang</t>
  </si>
  <si>
    <t xml:space="preserve">prix </t>
  </si>
  <si>
    <t>valeur max = 10</t>
  </si>
  <si>
    <t>temps de soudure atelier (min/60)</t>
  </si>
  <si>
    <t>diamètre tige</t>
  </si>
  <si>
    <t>diamètre plaquette</t>
  </si>
  <si>
    <t>ea tige</t>
  </si>
  <si>
    <t>ea bord béton</t>
  </si>
  <si>
    <t>Ftrd_béton</t>
  </si>
  <si>
    <t>longueur tige</t>
  </si>
  <si>
    <t>prix tiges</t>
  </si>
  <si>
    <t>supplémentaire</t>
  </si>
  <si>
    <t>longueur total</t>
  </si>
  <si>
    <t>nombre de tige par pièce</t>
  </si>
  <si>
    <t>fourniture</t>
  </si>
  <si>
    <t>capacité traction tige-ratio max = 90% de résistance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</si>
</sst>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5" formatCode="General&quot; kg&quot;"/>
    <numFmt numFmtId="166" formatCode="General&quot; daN&quot;"/>
    <numFmt numFmtId="169" formatCode="General\ &quot; mm&quot;"/>
    <numFmt numFmtId="172" formatCode="_-* #,##0.00\ [$€-40C]_-;\-* #,##0.00\ [$€-40C]_-;_-* &quot;-&quot;??\ [$€-40C]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Geneva"/>
    </font>
    <font>
      <sz val="11"/>
      <color theme="0" tint="-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2" fontId="0" fillId="0" borderId="1" xfId="0" applyNumberFormat="1" applyBorder="1"/>
    <xf numFmtId="165" fontId="0" fillId="0" borderId="0" xfId="0" applyNumberFormat="1" applyAlignment="1">
      <alignment horizontal="center"/>
    </xf>
    <xf numFmtId="166" fontId="0" fillId="0" borderId="0" xfId="0" applyNumberFormat="1"/>
    <xf numFmtId="0" fontId="0" fillId="2" borderId="0" xfId="0" applyFill="1"/>
    <xf numFmtId="0" fontId="0" fillId="4" borderId="0" xfId="0" applyFill="1"/>
    <xf numFmtId="0" fontId="0" fillId="0" borderId="0" xfId="0" applyAlignment="1">
      <alignment horizontal="center"/>
    </xf>
    <xf numFmtId="169" fontId="0" fillId="0" borderId="0" xfId="0" applyNumberFormat="1"/>
    <xf numFmtId="0" fontId="0" fillId="0" borderId="0" xfId="0" applyNumberFormat="1"/>
    <xf numFmtId="172" fontId="0" fillId="0" borderId="0" xfId="0" applyNumberFormat="1"/>
    <xf numFmtId="44" fontId="0" fillId="0" borderId="0" xfId="1" applyFont="1"/>
    <xf numFmtId="44" fontId="0" fillId="0" borderId="1" xfId="1" applyFont="1" applyBorder="1"/>
    <xf numFmtId="0" fontId="0" fillId="3" borderId="0" xfId="0" applyFill="1" applyAlignment="1">
      <alignment horizontal="center"/>
    </xf>
    <xf numFmtId="0" fontId="3" fillId="0" borderId="1" xfId="0" applyFont="1" applyBorder="1"/>
    <xf numFmtId="0" fontId="0" fillId="0" borderId="0" xfId="0" applyFill="1"/>
    <xf numFmtId="0" fontId="0" fillId="5" borderId="1" xfId="0" applyFill="1" applyBorder="1"/>
    <xf numFmtId="0" fontId="0" fillId="0" borderId="0" xfId="1" applyNumberFormat="1" applyFont="1"/>
    <xf numFmtId="172" fontId="0" fillId="0" borderId="0" xfId="1" applyNumberFormat="1" applyFont="1"/>
    <xf numFmtId="0" fontId="0" fillId="6" borderId="0" xfId="1" applyNumberFormat="1" applyFont="1" applyFill="1"/>
    <xf numFmtId="44" fontId="0" fillId="6" borderId="0" xfId="1" applyFont="1" applyFill="1"/>
    <xf numFmtId="44" fontId="0" fillId="0" borderId="0" xfId="1" applyFont="1" applyFill="1"/>
    <xf numFmtId="0" fontId="0" fillId="0" borderId="0" xfId="1" applyNumberFormat="1" applyFont="1" applyFill="1"/>
  </cellXfs>
  <cellStyles count="2">
    <cellStyle name="Monétaire" xfId="1" builtinId="4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-feuilles-EXCEL\caract&#233;ristique%20profil&#233;\Caract&#233;ristiques%20des%20profils%20V05.1.xlsm" TargetMode="External"/><Relationship Id="rId1" Type="http://schemas.openxmlformats.org/officeDocument/2006/relationships/externalLinkPath" Target="/1-feuilles-EXCEL/caract&#233;ristique%20profil&#233;/Caract&#233;ristiques%20des%20profils%20V05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visions"/>
      <sheetName val="Comparateur"/>
      <sheetName val="I PRS"/>
      <sheetName val="I avec renfort aile"/>
      <sheetName val="Caisson bisymétrique"/>
      <sheetName val="Caisson"/>
      <sheetName val="Double I"/>
      <sheetName val="Tube Rond"/>
      <sheetName val="Tube ovalisé"/>
      <sheetName val="Section T"/>
      <sheetName val="Section U"/>
      <sheetName val="Section L"/>
      <sheetName val="Plat"/>
      <sheetName val="Base de profilé"/>
      <sheetName val="Acier"/>
      <sheetName val="Data"/>
      <sheetName val="Synthèse Composan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T3" t="str">
            <v>IPE</v>
          </cell>
        </row>
        <row r="4">
          <cell r="AT4" t="str">
            <v>IPN</v>
          </cell>
        </row>
        <row r="5">
          <cell r="AT5" t="str">
            <v>HEA</v>
          </cell>
        </row>
        <row r="6">
          <cell r="AT6" t="str">
            <v>HEB</v>
          </cell>
        </row>
        <row r="7">
          <cell r="AT7" t="str">
            <v>HEC</v>
          </cell>
        </row>
        <row r="8">
          <cell r="AT8" t="str">
            <v>HEM</v>
          </cell>
        </row>
        <row r="9">
          <cell r="AT9" t="str">
            <v>HL</v>
          </cell>
        </row>
        <row r="10">
          <cell r="AT10" t="str">
            <v>HD</v>
          </cell>
        </row>
        <row r="11">
          <cell r="AT11" t="str">
            <v>HP</v>
          </cell>
        </row>
        <row r="12">
          <cell r="AT12" t="str">
            <v>UPN</v>
          </cell>
        </row>
        <row r="13">
          <cell r="AT13" t="str">
            <v>UPE</v>
          </cell>
        </row>
        <row r="14">
          <cell r="AT14" t="str">
            <v>Tube_carré</v>
          </cell>
        </row>
        <row r="15">
          <cell r="AT15" t="str">
            <v>Tube_rectangulaire</v>
          </cell>
        </row>
        <row r="16">
          <cell r="AT16" t="str">
            <v>Tube_circulaire</v>
          </cell>
        </row>
        <row r="17">
          <cell r="AT17" t="str">
            <v>CAE</v>
          </cell>
        </row>
        <row r="18">
          <cell r="AT18" t="str">
            <v>CAI</v>
          </cell>
        </row>
        <row r="19">
          <cell r="AT19" t="str">
            <v>PRS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714E2-F780-451A-95F4-42364297AA5C}">
  <dimension ref="A1:N134"/>
  <sheetViews>
    <sheetView tabSelected="1" topLeftCell="A13" workbookViewId="0">
      <selection activeCell="N20" sqref="N20"/>
    </sheetView>
    <sheetView tabSelected="1" workbookViewId="1">
      <selection activeCell="K22" sqref="K22"/>
    </sheetView>
  </sheetViews>
  <sheetFormatPr baseColWidth="10" defaultRowHeight="14.4"/>
  <cols>
    <col min="5" max="5" width="25.21875" bestFit="1" customWidth="1"/>
    <col min="6" max="6" width="6.77734375" bestFit="1" customWidth="1"/>
    <col min="7" max="7" width="18" bestFit="1" customWidth="1"/>
  </cols>
  <sheetData>
    <row r="1" spans="1:10">
      <c r="A1" t="s">
        <v>15</v>
      </c>
      <c r="B1" s="7">
        <v>12000</v>
      </c>
      <c r="C1" t="s">
        <v>0</v>
      </c>
    </row>
    <row r="2" spans="1:10">
      <c r="A2" t="s">
        <v>16</v>
      </c>
      <c r="B2" s="7">
        <v>6900</v>
      </c>
      <c r="C2" t="s">
        <v>0</v>
      </c>
    </row>
    <row r="3" spans="1:10">
      <c r="A3" t="s">
        <v>19</v>
      </c>
      <c r="B3" s="7">
        <f>48310</f>
        <v>48310</v>
      </c>
      <c r="C3" t="s">
        <v>0</v>
      </c>
    </row>
    <row r="5" spans="1:10">
      <c r="A5" t="s">
        <v>25</v>
      </c>
      <c r="B5" s="7">
        <v>10</v>
      </c>
      <c r="C5" t="s">
        <v>30</v>
      </c>
    </row>
    <row r="7" spans="1:10">
      <c r="A7" s="14" t="s">
        <v>20</v>
      </c>
      <c r="B7" s="14"/>
      <c r="C7" s="14"/>
      <c r="D7" s="14"/>
      <c r="E7" s="14"/>
      <c r="F7" s="14"/>
      <c r="G7" s="14"/>
      <c r="H7" s="14"/>
    </row>
    <row r="8" spans="1:10">
      <c r="A8" s="1" t="s">
        <v>28</v>
      </c>
      <c r="B8" s="1" t="s">
        <v>17</v>
      </c>
      <c r="C8" s="1" t="s">
        <v>24</v>
      </c>
      <c r="D8" s="1" t="s">
        <v>23</v>
      </c>
      <c r="E8" s="1" t="s">
        <v>21</v>
      </c>
      <c r="F8" s="1"/>
      <c r="G8" s="1" t="s">
        <v>22</v>
      </c>
      <c r="H8" s="1"/>
      <c r="I8" s="1" t="s">
        <v>31</v>
      </c>
      <c r="J8" s="1" t="s">
        <v>29</v>
      </c>
    </row>
    <row r="9" spans="1:10">
      <c r="A9" s="1" t="e" cm="1">
        <f t="array" ref="A9">_xlfn._xlws.SORT(_xlfn._xlws.FILTER(#REF!,#REF!&lt;=Synthèse!B5))</f>
        <v>#REF!</v>
      </c>
      <c r="B9" s="1"/>
      <c r="C9" s="1"/>
      <c r="D9" s="1"/>
      <c r="E9" s="1"/>
      <c r="F9" s="15"/>
      <c r="G9" s="1"/>
      <c r="H9" s="1"/>
      <c r="I9" s="3"/>
      <c r="J9" s="13"/>
    </row>
    <row r="10" spans="1:10">
      <c r="A10" s="1"/>
      <c r="B10" s="1"/>
      <c r="C10" s="1"/>
      <c r="D10" s="1"/>
      <c r="E10" s="1"/>
      <c r="F10" s="15"/>
      <c r="G10" s="1"/>
      <c r="H10" s="1"/>
      <c r="I10" s="3"/>
      <c r="J10" s="13"/>
    </row>
    <row r="11" spans="1:10">
      <c r="A11" s="1"/>
      <c r="B11" s="1"/>
      <c r="C11" s="1"/>
      <c r="D11" s="1"/>
      <c r="E11" s="1"/>
      <c r="F11" s="15"/>
      <c r="G11" s="1"/>
      <c r="H11" s="1"/>
      <c r="I11" s="3"/>
      <c r="J11" s="13"/>
    </row>
    <row r="12" spans="1:10">
      <c r="A12" s="1"/>
      <c r="B12" s="1"/>
      <c r="C12" s="1"/>
      <c r="D12" s="1"/>
      <c r="E12" s="1"/>
      <c r="F12" s="15"/>
      <c r="G12" s="1"/>
      <c r="H12" s="1"/>
      <c r="I12" s="3"/>
      <c r="J12" s="13"/>
    </row>
    <row r="13" spans="1:10">
      <c r="A13" s="1"/>
      <c r="B13" s="1"/>
      <c r="C13" s="1"/>
      <c r="D13" s="1"/>
      <c r="E13" s="1"/>
      <c r="F13" s="15"/>
      <c r="G13" s="1"/>
      <c r="H13" s="1"/>
      <c r="I13" s="3"/>
      <c r="J13" s="13"/>
    </row>
    <row r="14" spans="1:10">
      <c r="A14" s="1"/>
      <c r="B14" s="1"/>
      <c r="C14" s="1"/>
      <c r="D14" s="1"/>
      <c r="E14" s="1"/>
      <c r="F14" s="15"/>
      <c r="G14" s="1"/>
      <c r="H14" s="1"/>
      <c r="I14" s="3"/>
      <c r="J14" s="13"/>
    </row>
    <row r="15" spans="1:10">
      <c r="A15" s="1"/>
      <c r="B15" s="1"/>
      <c r="C15" s="1"/>
      <c r="D15" s="1"/>
      <c r="E15" s="1"/>
      <c r="F15" s="15"/>
      <c r="G15" s="1"/>
      <c r="H15" s="1"/>
      <c r="I15" s="3"/>
      <c r="J15" s="13"/>
    </row>
    <row r="16" spans="1:10">
      <c r="A16" s="1"/>
      <c r="B16" s="1"/>
      <c r="C16" s="1"/>
      <c r="D16" s="1"/>
      <c r="E16" s="1"/>
      <c r="F16" s="15"/>
      <c r="G16" s="1"/>
      <c r="H16" s="1"/>
      <c r="I16" s="3"/>
      <c r="J16" s="13"/>
    </row>
    <row r="17" spans="1:14">
      <c r="A17" s="1"/>
      <c r="B17" s="1"/>
      <c r="C17" s="1"/>
      <c r="D17" s="1"/>
      <c r="E17" s="1"/>
      <c r="F17" s="15"/>
      <c r="G17" s="1"/>
      <c r="H17" s="1"/>
      <c r="I17" s="3"/>
      <c r="J17" s="13"/>
    </row>
    <row r="18" spans="1:14">
      <c r="A18" s="1"/>
      <c r="B18" s="1"/>
      <c r="C18" s="1"/>
      <c r="D18" s="1"/>
      <c r="E18" s="1"/>
      <c r="F18" s="15"/>
      <c r="G18" s="1"/>
      <c r="H18" s="1"/>
      <c r="I18" s="3"/>
      <c r="J18" s="13"/>
    </row>
    <row r="20" spans="1:14">
      <c r="A20" s="14" t="s">
        <v>43</v>
      </c>
      <c r="B20" s="14"/>
      <c r="C20" s="14"/>
      <c r="D20" s="14"/>
      <c r="E20" s="14"/>
      <c r="F20" s="14"/>
      <c r="G20" s="14"/>
      <c r="H20" s="14"/>
    </row>
    <row r="21" spans="1:14">
      <c r="A21" t="s">
        <v>28</v>
      </c>
      <c r="B21" t="s">
        <v>34</v>
      </c>
      <c r="C21" t="s">
        <v>36</v>
      </c>
      <c r="D21" t="s">
        <v>32</v>
      </c>
      <c r="E21" t="s">
        <v>33</v>
      </c>
      <c r="G21" t="s">
        <v>35</v>
      </c>
      <c r="H21" t="s">
        <v>37</v>
      </c>
      <c r="I21" t="s">
        <v>38</v>
      </c>
    </row>
    <row r="22" spans="1:14">
      <c r="A22" cm="1">
        <f t="array" ref="A22:I134">_xlfn._xlws.SORT('intermédiaire traction'!AU4:BC116)</f>
        <v>1</v>
      </c>
      <c r="B22">
        <v>50</v>
      </c>
      <c r="C22">
        <v>41012.243999999992</v>
      </c>
      <c r="D22">
        <v>16</v>
      </c>
      <c r="E22">
        <v>50</v>
      </c>
      <c r="F22">
        <v>8</v>
      </c>
      <c r="G22">
        <v>1000</v>
      </c>
      <c r="H22">
        <v>100</v>
      </c>
      <c r="I22" s="11">
        <v>1.34</v>
      </c>
      <c r="L22" s="12"/>
      <c r="M22" s="12"/>
      <c r="N22" s="12"/>
    </row>
    <row r="23" spans="1:14">
      <c r="A23">
        <v>2</v>
      </c>
      <c r="B23">
        <v>50</v>
      </c>
      <c r="C23">
        <v>38931.515999999996</v>
      </c>
      <c r="D23">
        <v>12</v>
      </c>
      <c r="E23">
        <v>50</v>
      </c>
      <c r="F23">
        <v>8</v>
      </c>
      <c r="G23">
        <v>120</v>
      </c>
      <c r="H23">
        <v>200</v>
      </c>
      <c r="I23" s="11">
        <v>1.4</v>
      </c>
      <c r="L23" s="12"/>
      <c r="M23" s="12"/>
      <c r="N23" s="12"/>
    </row>
    <row r="24" spans="1:14">
      <c r="A24">
        <v>2</v>
      </c>
      <c r="B24">
        <v>60</v>
      </c>
      <c r="C24">
        <v>23271.3</v>
      </c>
      <c r="D24">
        <v>12</v>
      </c>
      <c r="E24">
        <v>50</v>
      </c>
      <c r="F24">
        <v>8</v>
      </c>
      <c r="G24">
        <v>80</v>
      </c>
      <c r="H24">
        <v>200</v>
      </c>
      <c r="I24" s="11">
        <v>1.4</v>
      </c>
      <c r="L24" s="12"/>
      <c r="M24" s="12"/>
      <c r="N24" s="12"/>
    </row>
    <row r="25" spans="1:14">
      <c r="A25">
        <v>2</v>
      </c>
      <c r="B25">
        <v>70</v>
      </c>
      <c r="C25">
        <v>23654.591999999997</v>
      </c>
      <c r="D25">
        <v>12</v>
      </c>
      <c r="E25">
        <v>50</v>
      </c>
      <c r="F25">
        <v>8</v>
      </c>
      <c r="G25">
        <v>80</v>
      </c>
      <c r="H25">
        <v>200</v>
      </c>
      <c r="I25" s="11">
        <v>1.4</v>
      </c>
      <c r="L25" s="12"/>
      <c r="M25" s="12"/>
      <c r="N25" s="12"/>
    </row>
    <row r="26" spans="1:14">
      <c r="A26">
        <v>2</v>
      </c>
      <c r="B26">
        <v>80</v>
      </c>
      <c r="C26">
        <v>23983.127999999997</v>
      </c>
      <c r="D26">
        <v>12</v>
      </c>
      <c r="E26">
        <v>50</v>
      </c>
      <c r="F26">
        <v>8</v>
      </c>
      <c r="G26">
        <v>80</v>
      </c>
      <c r="H26">
        <v>200</v>
      </c>
      <c r="I26" s="11">
        <v>1.4</v>
      </c>
      <c r="L26" s="12"/>
      <c r="M26" s="12"/>
      <c r="N26" s="12"/>
    </row>
    <row r="27" spans="1:14">
      <c r="A27">
        <v>2</v>
      </c>
      <c r="B27">
        <v>90</v>
      </c>
      <c r="C27">
        <v>24366.42</v>
      </c>
      <c r="D27">
        <v>12</v>
      </c>
      <c r="E27">
        <v>50</v>
      </c>
      <c r="F27">
        <v>8</v>
      </c>
      <c r="G27">
        <v>80</v>
      </c>
      <c r="H27">
        <v>200</v>
      </c>
      <c r="I27" s="11">
        <v>1.4</v>
      </c>
      <c r="L27" s="12"/>
      <c r="M27" s="12"/>
      <c r="N27" s="12"/>
    </row>
    <row r="28" spans="1:14">
      <c r="A28">
        <v>2</v>
      </c>
      <c r="B28">
        <v>100</v>
      </c>
      <c r="C28">
        <v>22723.739999999998</v>
      </c>
      <c r="D28">
        <v>12</v>
      </c>
      <c r="E28">
        <v>50</v>
      </c>
      <c r="F28">
        <v>8</v>
      </c>
      <c r="G28">
        <v>80</v>
      </c>
      <c r="H28">
        <v>200</v>
      </c>
      <c r="I28" s="11">
        <v>1.4</v>
      </c>
      <c r="L28" s="12"/>
      <c r="M28" s="12"/>
      <c r="N28" s="12"/>
    </row>
    <row r="29" spans="1:14">
      <c r="A29">
        <v>2</v>
      </c>
      <c r="B29">
        <v>120</v>
      </c>
      <c r="C29">
        <v>25406.783999999996</v>
      </c>
      <c r="D29">
        <v>12</v>
      </c>
      <c r="E29">
        <v>50</v>
      </c>
      <c r="F29" s="16">
        <v>8</v>
      </c>
      <c r="G29" s="16">
        <v>80</v>
      </c>
      <c r="H29">
        <v>200</v>
      </c>
      <c r="I29" s="11">
        <v>1.4</v>
      </c>
      <c r="L29" s="12"/>
      <c r="M29" s="12"/>
      <c r="N29" s="12"/>
    </row>
    <row r="30" spans="1:14">
      <c r="A30">
        <v>18</v>
      </c>
      <c r="B30">
        <v>50</v>
      </c>
      <c r="C30">
        <v>22395.203999999994</v>
      </c>
      <c r="D30">
        <v>16</v>
      </c>
      <c r="E30">
        <v>50</v>
      </c>
      <c r="F30" s="16">
        <v>8</v>
      </c>
      <c r="G30" s="16">
        <v>80</v>
      </c>
      <c r="H30">
        <v>200</v>
      </c>
      <c r="I30" s="11">
        <v>1.44</v>
      </c>
      <c r="L30" s="12"/>
      <c r="M30" s="12"/>
      <c r="N30" s="12"/>
    </row>
    <row r="31" spans="1:14">
      <c r="A31">
        <v>18</v>
      </c>
      <c r="B31">
        <v>60</v>
      </c>
      <c r="C31">
        <v>22723.739999999998</v>
      </c>
      <c r="D31">
        <v>16</v>
      </c>
      <c r="E31">
        <v>50</v>
      </c>
      <c r="F31" s="16">
        <v>8</v>
      </c>
      <c r="G31" s="16">
        <v>80</v>
      </c>
      <c r="H31">
        <v>200</v>
      </c>
      <c r="I31" s="11">
        <v>1.44</v>
      </c>
      <c r="L31" s="12"/>
      <c r="M31" s="12"/>
      <c r="N31" s="12"/>
    </row>
    <row r="32" spans="1:14">
      <c r="A32">
        <v>18</v>
      </c>
      <c r="B32">
        <v>60</v>
      </c>
      <c r="C32">
        <v>41012.243999999992</v>
      </c>
      <c r="D32">
        <v>16</v>
      </c>
      <c r="E32">
        <v>50</v>
      </c>
      <c r="F32" s="16">
        <v>8</v>
      </c>
      <c r="G32" s="16">
        <v>50</v>
      </c>
      <c r="H32">
        <v>200</v>
      </c>
      <c r="I32" s="11">
        <v>1.44</v>
      </c>
      <c r="L32" s="12"/>
      <c r="M32" s="12"/>
      <c r="N32" s="12"/>
    </row>
    <row r="33" spans="1:14">
      <c r="A33">
        <v>18</v>
      </c>
      <c r="B33">
        <v>80</v>
      </c>
      <c r="C33">
        <v>23435.567999999996</v>
      </c>
      <c r="D33">
        <v>16</v>
      </c>
      <c r="E33">
        <v>50</v>
      </c>
      <c r="F33" s="16">
        <v>8</v>
      </c>
      <c r="G33" s="16">
        <v>80</v>
      </c>
      <c r="H33">
        <v>200</v>
      </c>
      <c r="I33" s="11">
        <v>1.44</v>
      </c>
      <c r="L33" s="12"/>
      <c r="M33" s="12"/>
      <c r="N33" s="12"/>
    </row>
    <row r="34" spans="1:14">
      <c r="A34">
        <v>18</v>
      </c>
      <c r="B34">
        <v>90</v>
      </c>
      <c r="C34">
        <v>23764.103999999996</v>
      </c>
      <c r="D34">
        <v>16</v>
      </c>
      <c r="E34">
        <v>50</v>
      </c>
      <c r="F34" s="16">
        <v>8</v>
      </c>
      <c r="G34" s="16">
        <v>80</v>
      </c>
      <c r="H34">
        <v>200</v>
      </c>
      <c r="I34" s="11">
        <v>1.44</v>
      </c>
      <c r="L34" s="12"/>
      <c r="M34" s="12"/>
      <c r="N34" s="12"/>
    </row>
    <row r="35" spans="1:14">
      <c r="A35">
        <v>18</v>
      </c>
      <c r="B35">
        <v>110</v>
      </c>
      <c r="C35">
        <v>24475.931999999997</v>
      </c>
      <c r="D35">
        <v>16</v>
      </c>
      <c r="E35">
        <v>50</v>
      </c>
      <c r="F35" s="16">
        <v>8</v>
      </c>
      <c r="G35" s="16">
        <v>80</v>
      </c>
      <c r="H35">
        <v>200</v>
      </c>
      <c r="I35" s="11">
        <v>1.44</v>
      </c>
      <c r="L35" s="12"/>
      <c r="M35" s="12"/>
      <c r="N35" s="12"/>
    </row>
    <row r="36" spans="1:14">
      <c r="A36">
        <v>37</v>
      </c>
      <c r="B36">
        <v>50</v>
      </c>
      <c r="C36">
        <v>27104.219999999998</v>
      </c>
      <c r="D36">
        <v>12</v>
      </c>
      <c r="E36">
        <v>50</v>
      </c>
      <c r="F36">
        <v>8</v>
      </c>
      <c r="G36">
        <v>1000</v>
      </c>
      <c r="H36">
        <v>300</v>
      </c>
      <c r="I36" s="11">
        <v>1.5</v>
      </c>
      <c r="L36" s="12"/>
      <c r="M36" s="12"/>
      <c r="N36" s="12"/>
    </row>
    <row r="37" spans="1:14">
      <c r="A37">
        <v>45</v>
      </c>
      <c r="B37">
        <v>60</v>
      </c>
      <c r="C37">
        <v>27925.559999999998</v>
      </c>
      <c r="D37">
        <v>16</v>
      </c>
      <c r="E37">
        <v>50</v>
      </c>
      <c r="F37">
        <v>8</v>
      </c>
      <c r="G37">
        <v>1000</v>
      </c>
      <c r="H37">
        <v>300</v>
      </c>
      <c r="I37" s="11">
        <v>1.54</v>
      </c>
      <c r="L37" s="12"/>
      <c r="M37" s="12"/>
      <c r="N37" s="12"/>
    </row>
    <row r="38" spans="1:14">
      <c r="A38">
        <v>50</v>
      </c>
      <c r="B38">
        <v>60</v>
      </c>
      <c r="C38">
        <v>28199.339999999997</v>
      </c>
      <c r="D38">
        <v>12</v>
      </c>
      <c r="E38">
        <v>60</v>
      </c>
      <c r="F38">
        <v>10</v>
      </c>
      <c r="G38">
        <v>80</v>
      </c>
      <c r="H38">
        <v>200</v>
      </c>
      <c r="I38" s="11">
        <v>1.62</v>
      </c>
      <c r="L38" s="12"/>
      <c r="M38" s="12"/>
      <c r="N38" s="12"/>
    </row>
    <row r="39" spans="1:14">
      <c r="A39">
        <v>50</v>
      </c>
      <c r="B39">
        <v>70</v>
      </c>
      <c r="C39">
        <v>40738.463999999993</v>
      </c>
      <c r="D39">
        <v>12</v>
      </c>
      <c r="E39">
        <v>60</v>
      </c>
      <c r="F39">
        <v>10</v>
      </c>
      <c r="G39">
        <v>100</v>
      </c>
      <c r="H39">
        <v>200</v>
      </c>
      <c r="I39" s="11">
        <v>1.62</v>
      </c>
      <c r="L39" s="12"/>
      <c r="M39" s="12"/>
      <c r="N39" s="12"/>
    </row>
    <row r="40" spans="1:14">
      <c r="A40">
        <v>50</v>
      </c>
      <c r="B40">
        <v>80</v>
      </c>
      <c r="C40">
        <v>29075.435999999998</v>
      </c>
      <c r="D40">
        <v>12</v>
      </c>
      <c r="E40">
        <v>60</v>
      </c>
      <c r="F40">
        <v>10</v>
      </c>
      <c r="G40">
        <v>80</v>
      </c>
      <c r="H40">
        <v>200</v>
      </c>
      <c r="I40" s="11">
        <v>1.62</v>
      </c>
      <c r="L40" s="12"/>
      <c r="M40" s="12"/>
      <c r="N40" s="12"/>
    </row>
    <row r="41" spans="1:14">
      <c r="A41">
        <v>57</v>
      </c>
      <c r="B41">
        <v>50</v>
      </c>
      <c r="C41">
        <v>41012.243999999992</v>
      </c>
      <c r="D41">
        <v>16</v>
      </c>
      <c r="E41">
        <v>50</v>
      </c>
      <c r="F41">
        <v>8</v>
      </c>
      <c r="G41">
        <v>1000</v>
      </c>
      <c r="H41">
        <v>400</v>
      </c>
      <c r="I41" s="11">
        <v>1.64</v>
      </c>
      <c r="L41" s="12"/>
      <c r="M41" s="12"/>
      <c r="N41" s="12"/>
    </row>
    <row r="42" spans="1:14">
      <c r="A42">
        <v>58</v>
      </c>
      <c r="B42">
        <v>60</v>
      </c>
      <c r="C42">
        <v>27761.291999999998</v>
      </c>
      <c r="D42">
        <v>16</v>
      </c>
      <c r="E42">
        <v>60</v>
      </c>
      <c r="F42">
        <v>10</v>
      </c>
      <c r="G42">
        <v>80</v>
      </c>
      <c r="H42">
        <v>200</v>
      </c>
      <c r="I42" s="11">
        <v>1.66</v>
      </c>
      <c r="L42" s="12"/>
      <c r="M42" s="12"/>
      <c r="N42" s="12"/>
    </row>
    <row r="43" spans="1:14">
      <c r="A43">
        <v>64</v>
      </c>
      <c r="B43">
        <v>60</v>
      </c>
      <c r="C43">
        <v>29787.263999999996</v>
      </c>
      <c r="D43">
        <v>12</v>
      </c>
      <c r="E43">
        <v>60</v>
      </c>
      <c r="F43">
        <v>10</v>
      </c>
      <c r="G43">
        <v>1000</v>
      </c>
      <c r="H43">
        <v>300</v>
      </c>
      <c r="I43" s="11">
        <v>1.72</v>
      </c>
      <c r="L43" s="12"/>
      <c r="M43" s="12"/>
      <c r="N43" s="12"/>
    </row>
    <row r="44" spans="1:14">
      <c r="A44">
        <v>71</v>
      </c>
      <c r="B44">
        <v>50</v>
      </c>
      <c r="C44">
        <v>41012.243999999992</v>
      </c>
      <c r="D44">
        <v>16</v>
      </c>
      <c r="E44">
        <v>50</v>
      </c>
      <c r="F44">
        <v>8</v>
      </c>
      <c r="G44">
        <v>1000</v>
      </c>
      <c r="H44">
        <v>500</v>
      </c>
      <c r="I44" s="11">
        <v>1.74</v>
      </c>
      <c r="L44" s="12"/>
      <c r="M44" s="12"/>
      <c r="N44" s="12"/>
    </row>
    <row r="45" spans="1:14">
      <c r="A45">
        <v>72</v>
      </c>
      <c r="B45">
        <v>60</v>
      </c>
      <c r="C45">
        <v>29787.263999999996</v>
      </c>
      <c r="D45">
        <v>16</v>
      </c>
      <c r="E45">
        <v>60</v>
      </c>
      <c r="F45">
        <v>10</v>
      </c>
      <c r="G45">
        <v>1000</v>
      </c>
      <c r="H45">
        <v>300</v>
      </c>
      <c r="I45" s="11">
        <v>1.76</v>
      </c>
      <c r="L45" s="12"/>
      <c r="M45" s="12"/>
      <c r="N45" s="12"/>
    </row>
    <row r="46" spans="1:14">
      <c r="A46">
        <v>79</v>
      </c>
      <c r="B46">
        <v>70</v>
      </c>
      <c r="C46">
        <v>33620.183999999994</v>
      </c>
      <c r="D46">
        <v>12</v>
      </c>
      <c r="E46">
        <v>70</v>
      </c>
      <c r="F46">
        <v>12</v>
      </c>
      <c r="G46">
        <v>80</v>
      </c>
      <c r="H46">
        <v>200</v>
      </c>
      <c r="I46" s="11">
        <v>1.84</v>
      </c>
      <c r="L46" s="12"/>
      <c r="M46" s="12"/>
      <c r="N46" s="12"/>
    </row>
    <row r="47" spans="1:14">
      <c r="A47">
        <v>84</v>
      </c>
      <c r="B47">
        <v>70</v>
      </c>
      <c r="C47">
        <v>33182.135999999999</v>
      </c>
      <c r="D47">
        <v>16</v>
      </c>
      <c r="E47">
        <v>70</v>
      </c>
      <c r="F47">
        <v>12</v>
      </c>
      <c r="G47">
        <v>80</v>
      </c>
      <c r="H47">
        <v>200</v>
      </c>
      <c r="I47" s="11">
        <v>1.88</v>
      </c>
      <c r="L47" s="12"/>
      <c r="M47" s="12"/>
      <c r="N47" s="12"/>
    </row>
    <row r="48" spans="1:14">
      <c r="A48">
        <v>90</v>
      </c>
      <c r="B48">
        <v>70</v>
      </c>
      <c r="C48">
        <v>32525.063999999995</v>
      </c>
      <c r="D48">
        <v>12</v>
      </c>
      <c r="E48">
        <v>70</v>
      </c>
      <c r="F48">
        <v>12</v>
      </c>
      <c r="G48">
        <v>1000</v>
      </c>
      <c r="H48">
        <v>300</v>
      </c>
      <c r="I48" s="11">
        <v>1.94</v>
      </c>
      <c r="L48" s="12"/>
      <c r="M48" s="12"/>
      <c r="N48" s="12"/>
    </row>
    <row r="49" spans="1:14">
      <c r="A49">
        <v>96</v>
      </c>
      <c r="B49">
        <v>70</v>
      </c>
      <c r="C49">
        <v>32525.063999999995</v>
      </c>
      <c r="D49">
        <v>16</v>
      </c>
      <c r="E49">
        <v>70</v>
      </c>
      <c r="F49">
        <v>12</v>
      </c>
      <c r="G49">
        <v>1000</v>
      </c>
      <c r="H49">
        <v>300</v>
      </c>
      <c r="I49" s="11">
        <v>1.98</v>
      </c>
      <c r="L49" s="12"/>
      <c r="M49" s="12"/>
      <c r="N49" s="12"/>
    </row>
    <row r="50" spans="1:14">
      <c r="A50" t="str">
        <v/>
      </c>
      <c r="B50" t="str">
        <v/>
      </c>
      <c r="C50" t="str">
        <v/>
      </c>
      <c r="D50" t="str">
        <v/>
      </c>
      <c r="E50" t="str">
        <v/>
      </c>
      <c r="F50" t="str">
        <v/>
      </c>
      <c r="G50" t="str">
        <v/>
      </c>
      <c r="H50" t="str">
        <v/>
      </c>
      <c r="I50" s="11" t="str">
        <v/>
      </c>
      <c r="L50" s="12"/>
      <c r="M50" s="12"/>
      <c r="N50" s="12"/>
    </row>
    <row r="51" spans="1:14">
      <c r="A51" t="str">
        <v/>
      </c>
      <c r="B51" t="str">
        <v/>
      </c>
      <c r="C51" t="str">
        <v/>
      </c>
      <c r="D51" t="str">
        <v/>
      </c>
      <c r="E51" t="str">
        <v/>
      </c>
      <c r="F51" t="str">
        <v/>
      </c>
      <c r="G51" t="str">
        <v/>
      </c>
      <c r="H51" t="str">
        <v/>
      </c>
      <c r="I51" s="11" t="str">
        <v/>
      </c>
      <c r="L51" s="12"/>
      <c r="M51" s="12"/>
      <c r="N51" s="12"/>
    </row>
    <row r="52" spans="1:14">
      <c r="A52" t="str">
        <v/>
      </c>
      <c r="B52" t="str">
        <v/>
      </c>
      <c r="C52" t="str">
        <v/>
      </c>
      <c r="D52" t="str">
        <v/>
      </c>
      <c r="E52" t="str">
        <v/>
      </c>
      <c r="F52" t="str">
        <v/>
      </c>
      <c r="G52" t="str">
        <v/>
      </c>
      <c r="H52" t="str">
        <v/>
      </c>
      <c r="I52" s="11" t="str">
        <v/>
      </c>
      <c r="L52" s="12"/>
      <c r="M52" s="12"/>
      <c r="N52" s="12"/>
    </row>
    <row r="53" spans="1:14">
      <c r="A53" t="str">
        <v/>
      </c>
      <c r="B53" t="str">
        <v/>
      </c>
      <c r="C53" t="str">
        <v/>
      </c>
      <c r="D53" t="str">
        <v/>
      </c>
      <c r="E53" t="str">
        <v/>
      </c>
      <c r="F53" t="str">
        <v/>
      </c>
      <c r="G53" t="str">
        <v/>
      </c>
      <c r="H53" t="str">
        <v/>
      </c>
      <c r="I53" s="11" t="str">
        <v/>
      </c>
      <c r="L53" s="12"/>
      <c r="M53" s="12"/>
      <c r="N53" s="12"/>
    </row>
    <row r="54" spans="1:14">
      <c r="A54" t="str">
        <v/>
      </c>
      <c r="B54" t="str">
        <v/>
      </c>
      <c r="C54" t="str">
        <v/>
      </c>
      <c r="D54" t="str">
        <v/>
      </c>
      <c r="E54" t="str">
        <v/>
      </c>
      <c r="F54" t="str">
        <v/>
      </c>
      <c r="G54" t="str">
        <v/>
      </c>
      <c r="H54" t="str">
        <v/>
      </c>
      <c r="I54" s="11" t="str">
        <v/>
      </c>
      <c r="L54" s="12"/>
      <c r="M54" s="12"/>
      <c r="N54" s="12"/>
    </row>
    <row r="55" spans="1:14">
      <c r="A55" t="str">
        <v/>
      </c>
      <c r="B55" t="str">
        <v/>
      </c>
      <c r="C55" t="str">
        <v/>
      </c>
      <c r="D55" t="str">
        <v/>
      </c>
      <c r="E55" t="str">
        <v/>
      </c>
      <c r="F55" t="str">
        <v/>
      </c>
      <c r="G55" t="str">
        <v/>
      </c>
      <c r="H55" t="str">
        <v/>
      </c>
      <c r="I55" s="11" t="str">
        <v/>
      </c>
      <c r="L55" s="12"/>
      <c r="M55" s="12"/>
      <c r="N55" s="12"/>
    </row>
    <row r="56" spans="1:14">
      <c r="A56" t="str">
        <v/>
      </c>
      <c r="B56" t="str">
        <v/>
      </c>
      <c r="C56" t="str">
        <v/>
      </c>
      <c r="D56" t="str">
        <v/>
      </c>
      <c r="E56" t="str">
        <v/>
      </c>
      <c r="F56" t="str">
        <v/>
      </c>
      <c r="G56" t="str">
        <v/>
      </c>
      <c r="H56" t="str">
        <v/>
      </c>
      <c r="I56" s="11" t="str">
        <v/>
      </c>
      <c r="L56" s="12"/>
      <c r="M56" s="12"/>
      <c r="N56" s="12"/>
    </row>
    <row r="57" spans="1:14">
      <c r="A57" t="str">
        <v/>
      </c>
      <c r="B57" t="str">
        <v/>
      </c>
      <c r="C57" t="str">
        <v/>
      </c>
      <c r="D57" t="str">
        <v/>
      </c>
      <c r="E57" t="str">
        <v/>
      </c>
      <c r="F57" t="str">
        <v/>
      </c>
      <c r="G57" t="str">
        <v/>
      </c>
      <c r="H57" t="str">
        <v/>
      </c>
      <c r="I57" s="11" t="str">
        <v/>
      </c>
      <c r="L57" s="12"/>
      <c r="M57" s="12"/>
      <c r="N57" s="12"/>
    </row>
    <row r="58" spans="1:14">
      <c r="A58" t="str">
        <v/>
      </c>
      <c r="B58" t="str">
        <v/>
      </c>
      <c r="C58" t="str">
        <v/>
      </c>
      <c r="D58" t="str">
        <v/>
      </c>
      <c r="E58" t="str">
        <v/>
      </c>
      <c r="F58" t="str">
        <v/>
      </c>
      <c r="G58" t="str">
        <v/>
      </c>
      <c r="H58" t="str">
        <v/>
      </c>
      <c r="I58" s="11" t="str">
        <v/>
      </c>
      <c r="L58" s="12"/>
      <c r="M58" s="12"/>
      <c r="N58" s="12"/>
    </row>
    <row r="59" spans="1:14">
      <c r="A59" t="str">
        <v/>
      </c>
      <c r="B59" t="str">
        <v/>
      </c>
      <c r="C59" t="str">
        <v/>
      </c>
      <c r="D59" t="str">
        <v/>
      </c>
      <c r="E59" t="str">
        <v/>
      </c>
      <c r="F59" t="str">
        <v/>
      </c>
      <c r="G59" t="str">
        <v/>
      </c>
      <c r="H59" t="str">
        <v/>
      </c>
      <c r="I59" s="11" t="str">
        <v/>
      </c>
      <c r="L59" s="12"/>
      <c r="M59" s="12"/>
      <c r="N59" s="12"/>
    </row>
    <row r="60" spans="1:14">
      <c r="A60" t="str">
        <v/>
      </c>
      <c r="B60" t="str">
        <v/>
      </c>
      <c r="C60" t="str">
        <v/>
      </c>
      <c r="D60" t="str">
        <v/>
      </c>
      <c r="E60" t="str">
        <v/>
      </c>
      <c r="F60" t="str">
        <v/>
      </c>
      <c r="G60" t="str">
        <v/>
      </c>
      <c r="H60" t="str">
        <v/>
      </c>
      <c r="I60" s="11" t="str">
        <v/>
      </c>
      <c r="L60" s="12"/>
      <c r="M60" s="12"/>
      <c r="N60" s="12"/>
    </row>
    <row r="61" spans="1:14">
      <c r="A61" t="str">
        <v/>
      </c>
      <c r="B61" t="str">
        <v/>
      </c>
      <c r="C61" t="str">
        <v/>
      </c>
      <c r="D61" t="str">
        <v/>
      </c>
      <c r="E61" t="str">
        <v/>
      </c>
      <c r="F61" t="str">
        <v/>
      </c>
      <c r="G61" t="str">
        <v/>
      </c>
      <c r="H61" t="str">
        <v/>
      </c>
      <c r="I61" s="11" t="str">
        <v/>
      </c>
      <c r="L61" s="12"/>
      <c r="M61" s="12"/>
      <c r="N61" s="12"/>
    </row>
    <row r="62" spans="1:14">
      <c r="A62" t="str">
        <v/>
      </c>
      <c r="B62" t="str">
        <v/>
      </c>
      <c r="C62" t="str">
        <v/>
      </c>
      <c r="D62" t="str">
        <v/>
      </c>
      <c r="E62" t="str">
        <v/>
      </c>
      <c r="F62" t="str">
        <v/>
      </c>
      <c r="G62" t="str">
        <v/>
      </c>
      <c r="H62" t="str">
        <v/>
      </c>
      <c r="I62" s="11" t="str">
        <v/>
      </c>
      <c r="L62" s="12"/>
      <c r="M62" s="12"/>
      <c r="N62" s="12"/>
    </row>
    <row r="63" spans="1:14">
      <c r="A63" t="str">
        <v/>
      </c>
      <c r="B63" t="str">
        <v/>
      </c>
      <c r="C63" t="str">
        <v/>
      </c>
      <c r="D63" t="str">
        <v/>
      </c>
      <c r="E63" t="str">
        <v/>
      </c>
      <c r="F63" t="str">
        <v/>
      </c>
      <c r="G63" t="str">
        <v/>
      </c>
      <c r="H63" t="str">
        <v/>
      </c>
      <c r="I63" s="11" t="str">
        <v/>
      </c>
    </row>
    <row r="64" spans="1:14">
      <c r="A64" t="str">
        <v/>
      </c>
      <c r="B64" t="str">
        <v/>
      </c>
      <c r="C64" t="str">
        <v/>
      </c>
      <c r="D64" t="str">
        <v/>
      </c>
      <c r="E64" t="str">
        <v/>
      </c>
      <c r="F64" t="str">
        <v/>
      </c>
      <c r="G64" t="str">
        <v/>
      </c>
      <c r="H64" t="str">
        <v/>
      </c>
      <c r="I64" s="11" t="str">
        <v/>
      </c>
    </row>
    <row r="65" spans="1:9">
      <c r="A65" t="str">
        <v/>
      </c>
      <c r="B65" t="str">
        <v/>
      </c>
      <c r="C65" t="str">
        <v/>
      </c>
      <c r="D65" t="str">
        <v/>
      </c>
      <c r="E65" t="str">
        <v/>
      </c>
      <c r="F65" t="str">
        <v/>
      </c>
      <c r="G65" t="str">
        <v/>
      </c>
      <c r="H65" t="str">
        <v/>
      </c>
      <c r="I65" s="11" t="str">
        <v/>
      </c>
    </row>
    <row r="66" spans="1:9">
      <c r="A66" t="str">
        <v/>
      </c>
      <c r="B66" t="str">
        <v/>
      </c>
      <c r="C66" t="str">
        <v/>
      </c>
      <c r="D66" t="str">
        <v/>
      </c>
      <c r="E66" t="str">
        <v/>
      </c>
      <c r="F66" t="str">
        <v/>
      </c>
      <c r="G66" t="str">
        <v/>
      </c>
      <c r="H66" t="str">
        <v/>
      </c>
      <c r="I66" s="11" t="str">
        <v/>
      </c>
    </row>
    <row r="67" spans="1:9">
      <c r="A67" t="str">
        <v/>
      </c>
      <c r="B67" t="str">
        <v/>
      </c>
      <c r="C67" t="str">
        <v/>
      </c>
      <c r="D67" t="str">
        <v/>
      </c>
      <c r="E67" t="str">
        <v/>
      </c>
      <c r="F67" t="str">
        <v/>
      </c>
      <c r="G67" t="str">
        <v/>
      </c>
      <c r="H67" t="str">
        <v/>
      </c>
      <c r="I67" t="str">
        <v/>
      </c>
    </row>
    <row r="68" spans="1:9">
      <c r="A68" t="str">
        <v/>
      </c>
      <c r="B68" t="str">
        <v/>
      </c>
      <c r="C68" t="str">
        <v/>
      </c>
      <c r="D68" t="str">
        <v/>
      </c>
      <c r="E68" t="str">
        <v/>
      </c>
      <c r="F68" t="str">
        <v/>
      </c>
      <c r="G68" t="str">
        <v/>
      </c>
      <c r="H68" t="str">
        <v/>
      </c>
      <c r="I68" t="str">
        <v/>
      </c>
    </row>
    <row r="69" spans="1:9">
      <c r="A69" t="str">
        <v/>
      </c>
      <c r="B69" t="str">
        <v/>
      </c>
      <c r="C69" t="str">
        <v/>
      </c>
      <c r="D69" t="str">
        <v/>
      </c>
      <c r="E69" t="str">
        <v/>
      </c>
      <c r="F69" t="str">
        <v/>
      </c>
      <c r="G69" t="str">
        <v/>
      </c>
      <c r="H69" t="str">
        <v/>
      </c>
      <c r="I69" t="str">
        <v/>
      </c>
    </row>
    <row r="70" spans="1:9">
      <c r="A70" t="str">
        <v/>
      </c>
      <c r="B70" t="str">
        <v/>
      </c>
      <c r="C70" t="str">
        <v/>
      </c>
      <c r="D70" t="str">
        <v/>
      </c>
      <c r="E70" t="str">
        <v/>
      </c>
      <c r="F70" t="str">
        <v/>
      </c>
      <c r="G70" t="str">
        <v/>
      </c>
      <c r="H70" t="str">
        <v/>
      </c>
      <c r="I70" t="str">
        <v/>
      </c>
    </row>
    <row r="71" spans="1:9">
      <c r="A71" t="str">
        <v/>
      </c>
      <c r="B71" t="str">
        <v/>
      </c>
      <c r="C71" t="str">
        <v/>
      </c>
      <c r="D71" t="str">
        <v/>
      </c>
      <c r="E71" t="str">
        <v/>
      </c>
      <c r="F71" t="str">
        <v/>
      </c>
      <c r="G71" t="str">
        <v/>
      </c>
      <c r="H71" t="str">
        <v/>
      </c>
      <c r="I71" t="str">
        <v/>
      </c>
    </row>
    <row r="72" spans="1:9">
      <c r="A72" t="str">
        <v/>
      </c>
      <c r="B72" t="str">
        <v/>
      </c>
      <c r="C72" t="str">
        <v/>
      </c>
      <c r="D72" t="str">
        <v/>
      </c>
      <c r="E72" t="str">
        <v/>
      </c>
      <c r="F72" t="str">
        <v/>
      </c>
      <c r="G72" t="str">
        <v/>
      </c>
      <c r="H72" t="str">
        <v/>
      </c>
      <c r="I72" t="str">
        <v/>
      </c>
    </row>
    <row r="73" spans="1:9">
      <c r="A73" t="str">
        <v/>
      </c>
      <c r="B73" t="str">
        <v/>
      </c>
      <c r="C73" t="str">
        <v/>
      </c>
      <c r="D73" t="str">
        <v/>
      </c>
      <c r="E73" t="str">
        <v/>
      </c>
      <c r="F73" t="str">
        <v/>
      </c>
      <c r="G73" t="str">
        <v/>
      </c>
      <c r="H73" t="str">
        <v/>
      </c>
      <c r="I73" t="str">
        <v/>
      </c>
    </row>
    <row r="74" spans="1:9">
      <c r="A74" t="str">
        <v/>
      </c>
      <c r="B74" t="str">
        <v/>
      </c>
      <c r="C74" t="str">
        <v/>
      </c>
      <c r="D74" t="str">
        <v/>
      </c>
      <c r="E74" t="str">
        <v/>
      </c>
      <c r="F74" t="str">
        <v/>
      </c>
      <c r="G74" t="str">
        <v/>
      </c>
      <c r="H74" t="str">
        <v/>
      </c>
      <c r="I74" t="str">
        <v/>
      </c>
    </row>
    <row r="75" spans="1:9">
      <c r="A75" t="str">
        <v/>
      </c>
      <c r="B75" t="str">
        <v/>
      </c>
      <c r="C75" t="str">
        <v/>
      </c>
      <c r="D75" t="str">
        <v/>
      </c>
      <c r="E75" t="str">
        <v/>
      </c>
      <c r="F75" t="str">
        <v/>
      </c>
      <c r="G75" t="str">
        <v/>
      </c>
      <c r="H75" t="str">
        <v/>
      </c>
      <c r="I75" t="str">
        <v/>
      </c>
    </row>
    <row r="76" spans="1:9">
      <c r="A76" t="str">
        <v/>
      </c>
      <c r="B76" t="str">
        <v/>
      </c>
      <c r="C76" t="str">
        <v/>
      </c>
      <c r="D76" t="str">
        <v/>
      </c>
      <c r="E76" t="str">
        <v/>
      </c>
      <c r="F76" t="str">
        <v/>
      </c>
      <c r="G76" t="str">
        <v/>
      </c>
      <c r="H76" t="str">
        <v/>
      </c>
      <c r="I76" t="str">
        <v/>
      </c>
    </row>
    <row r="77" spans="1:9">
      <c r="A77" t="str">
        <v/>
      </c>
      <c r="B77" t="str">
        <v/>
      </c>
      <c r="C77" t="str">
        <v/>
      </c>
      <c r="D77" t="str">
        <v/>
      </c>
      <c r="E77" t="str">
        <v/>
      </c>
      <c r="F77" t="str">
        <v/>
      </c>
      <c r="G77" t="str">
        <v/>
      </c>
      <c r="H77" t="str">
        <v/>
      </c>
      <c r="I77" t="str">
        <v/>
      </c>
    </row>
    <row r="78" spans="1:9">
      <c r="A78" t="str">
        <v/>
      </c>
      <c r="B78" t="str">
        <v/>
      </c>
      <c r="C78" t="str">
        <v/>
      </c>
      <c r="D78" t="str">
        <v/>
      </c>
      <c r="E78" t="str">
        <v/>
      </c>
      <c r="F78" t="str">
        <v/>
      </c>
      <c r="G78" t="str">
        <v/>
      </c>
      <c r="H78" t="str">
        <v/>
      </c>
      <c r="I78" t="str">
        <v/>
      </c>
    </row>
    <row r="79" spans="1:9">
      <c r="A79" t="str">
        <v/>
      </c>
      <c r="B79" t="str">
        <v/>
      </c>
      <c r="C79" t="str">
        <v/>
      </c>
      <c r="D79" t="str">
        <v/>
      </c>
      <c r="E79" t="str">
        <v/>
      </c>
      <c r="F79" t="str">
        <v/>
      </c>
      <c r="G79" t="str">
        <v/>
      </c>
      <c r="H79" t="str">
        <v/>
      </c>
      <c r="I79" t="str">
        <v/>
      </c>
    </row>
    <row r="80" spans="1:9">
      <c r="A80" t="str">
        <v/>
      </c>
      <c r="B80" t="str">
        <v/>
      </c>
      <c r="C80" t="str">
        <v/>
      </c>
      <c r="D80" t="str">
        <v/>
      </c>
      <c r="E80" t="str">
        <v/>
      </c>
      <c r="F80" t="str">
        <v/>
      </c>
      <c r="G80" t="str">
        <v/>
      </c>
      <c r="H80" t="str">
        <v/>
      </c>
      <c r="I80" t="str">
        <v/>
      </c>
    </row>
    <row r="81" spans="1:9">
      <c r="A81" t="str">
        <v/>
      </c>
      <c r="B81" t="str">
        <v/>
      </c>
      <c r="C81" t="str">
        <v/>
      </c>
      <c r="D81" t="str">
        <v/>
      </c>
      <c r="E81" t="str">
        <v/>
      </c>
      <c r="F81" t="str">
        <v/>
      </c>
      <c r="G81" t="str">
        <v/>
      </c>
      <c r="H81" t="str">
        <v/>
      </c>
      <c r="I81" t="str">
        <v/>
      </c>
    </row>
    <row r="82" spans="1:9">
      <c r="A82" t="str">
        <v/>
      </c>
      <c r="B82" t="str">
        <v/>
      </c>
      <c r="C82" t="str">
        <v/>
      </c>
      <c r="D82" t="str">
        <v/>
      </c>
      <c r="E82" t="str">
        <v/>
      </c>
      <c r="F82" t="str">
        <v/>
      </c>
      <c r="G82" t="str">
        <v/>
      </c>
      <c r="H82" t="str">
        <v/>
      </c>
      <c r="I82" t="str">
        <v/>
      </c>
    </row>
    <row r="83" spans="1:9">
      <c r="A83" t="str">
        <v/>
      </c>
      <c r="B83" t="str">
        <v/>
      </c>
      <c r="C83" t="str">
        <v/>
      </c>
      <c r="D83" t="str">
        <v/>
      </c>
      <c r="E83" t="str">
        <v/>
      </c>
      <c r="F83" t="str">
        <v/>
      </c>
      <c r="G83" t="str">
        <v/>
      </c>
      <c r="H83" t="str">
        <v/>
      </c>
      <c r="I83" t="str">
        <v/>
      </c>
    </row>
    <row r="84" spans="1:9">
      <c r="A84" t="str">
        <v/>
      </c>
      <c r="B84" t="str">
        <v/>
      </c>
      <c r="C84" t="str">
        <v/>
      </c>
      <c r="D84" t="str">
        <v/>
      </c>
      <c r="E84" t="str">
        <v/>
      </c>
      <c r="F84" t="str">
        <v/>
      </c>
      <c r="G84" t="str">
        <v/>
      </c>
      <c r="H84" t="str">
        <v/>
      </c>
      <c r="I84" t="str">
        <v/>
      </c>
    </row>
    <row r="85" spans="1:9">
      <c r="A85" t="str">
        <v/>
      </c>
      <c r="B85" t="str">
        <v/>
      </c>
      <c r="C85" t="str">
        <v/>
      </c>
      <c r="D85" t="str">
        <v/>
      </c>
      <c r="E85" t="str">
        <v/>
      </c>
      <c r="F85" t="str">
        <v/>
      </c>
      <c r="G85" t="str">
        <v/>
      </c>
      <c r="H85" t="str">
        <v/>
      </c>
      <c r="I85" t="str">
        <v/>
      </c>
    </row>
    <row r="86" spans="1:9">
      <c r="A86" t="str">
        <v/>
      </c>
      <c r="B86" t="str">
        <v/>
      </c>
      <c r="C86" t="str">
        <v/>
      </c>
      <c r="D86" t="str">
        <v/>
      </c>
      <c r="E86" t="str">
        <v/>
      </c>
      <c r="F86" t="str">
        <v/>
      </c>
      <c r="G86" t="str">
        <v/>
      </c>
      <c r="H86" t="str">
        <v/>
      </c>
      <c r="I86" t="str">
        <v/>
      </c>
    </row>
    <row r="87" spans="1:9">
      <c r="A87" t="str">
        <v/>
      </c>
      <c r="B87" t="str">
        <v/>
      </c>
      <c r="C87" t="str">
        <v/>
      </c>
      <c r="D87" t="str">
        <v/>
      </c>
      <c r="E87" t="str">
        <v/>
      </c>
      <c r="F87" t="str">
        <v/>
      </c>
      <c r="G87" t="str">
        <v/>
      </c>
      <c r="H87" t="str">
        <v/>
      </c>
      <c r="I87" t="str">
        <v/>
      </c>
    </row>
    <row r="88" spans="1:9">
      <c r="A88" t="str">
        <v/>
      </c>
      <c r="B88" t="str">
        <v/>
      </c>
      <c r="C88" t="str">
        <v/>
      </c>
      <c r="D88" t="str">
        <v/>
      </c>
      <c r="E88" t="str">
        <v/>
      </c>
      <c r="F88" t="str">
        <v/>
      </c>
      <c r="G88" t="str">
        <v/>
      </c>
      <c r="H88" t="str">
        <v/>
      </c>
      <c r="I88" t="str">
        <v/>
      </c>
    </row>
    <row r="89" spans="1:9">
      <c r="A89" t="str">
        <v/>
      </c>
      <c r="B89" t="str">
        <v/>
      </c>
      <c r="C89" t="str">
        <v/>
      </c>
      <c r="D89" t="str">
        <v/>
      </c>
      <c r="E89" t="str">
        <v/>
      </c>
      <c r="F89" t="str">
        <v/>
      </c>
      <c r="G89" t="str">
        <v/>
      </c>
      <c r="H89" t="str">
        <v/>
      </c>
      <c r="I89" t="str">
        <v/>
      </c>
    </row>
    <row r="90" spans="1:9">
      <c r="A90" t="str">
        <v/>
      </c>
      <c r="B90" t="str">
        <v/>
      </c>
      <c r="C90" t="str">
        <v/>
      </c>
      <c r="D90" t="str">
        <v/>
      </c>
      <c r="E90" t="str">
        <v/>
      </c>
      <c r="F90" t="str">
        <v/>
      </c>
      <c r="G90" t="str">
        <v/>
      </c>
      <c r="H90" t="str">
        <v/>
      </c>
      <c r="I90" t="str">
        <v/>
      </c>
    </row>
    <row r="91" spans="1:9">
      <c r="A91" t="str">
        <v/>
      </c>
      <c r="B91" t="str">
        <v/>
      </c>
      <c r="C91" t="str">
        <v/>
      </c>
      <c r="D91" t="str">
        <v/>
      </c>
      <c r="E91" t="str">
        <v/>
      </c>
      <c r="F91" t="str">
        <v/>
      </c>
      <c r="G91" t="str">
        <v/>
      </c>
      <c r="H91" t="str">
        <v/>
      </c>
      <c r="I91" t="str">
        <v/>
      </c>
    </row>
    <row r="92" spans="1:9">
      <c r="A92" t="str">
        <v/>
      </c>
      <c r="B92" t="str">
        <v/>
      </c>
      <c r="C92" t="str">
        <v/>
      </c>
      <c r="D92" t="str">
        <v/>
      </c>
      <c r="E92" t="str">
        <v/>
      </c>
      <c r="F92" t="str">
        <v/>
      </c>
      <c r="G92" t="str">
        <v/>
      </c>
      <c r="H92" t="str">
        <v/>
      </c>
      <c r="I92" t="str">
        <v/>
      </c>
    </row>
    <row r="93" spans="1:9">
      <c r="A93" t="str">
        <v/>
      </c>
      <c r="B93" t="str">
        <v/>
      </c>
      <c r="C93" t="str">
        <v/>
      </c>
      <c r="D93" t="str">
        <v/>
      </c>
      <c r="E93" t="str">
        <v/>
      </c>
      <c r="F93" t="str">
        <v/>
      </c>
      <c r="G93" t="str">
        <v/>
      </c>
      <c r="H93" t="str">
        <v/>
      </c>
      <c r="I93" t="str">
        <v/>
      </c>
    </row>
    <row r="94" spans="1:9">
      <c r="A94" t="str">
        <v/>
      </c>
      <c r="B94" t="str">
        <v/>
      </c>
      <c r="C94" t="str">
        <v/>
      </c>
      <c r="D94" t="str">
        <v/>
      </c>
      <c r="E94" t="str">
        <v/>
      </c>
      <c r="F94" t="str">
        <v/>
      </c>
      <c r="G94" t="str">
        <v/>
      </c>
      <c r="H94" t="str">
        <v/>
      </c>
      <c r="I94" t="str">
        <v/>
      </c>
    </row>
    <row r="95" spans="1:9">
      <c r="A95" t="str">
        <v/>
      </c>
      <c r="B95" t="str">
        <v/>
      </c>
      <c r="C95" t="str">
        <v/>
      </c>
      <c r="D95" t="str">
        <v/>
      </c>
      <c r="E95" t="str">
        <v/>
      </c>
      <c r="F95" t="str">
        <v/>
      </c>
      <c r="G95" t="str">
        <v/>
      </c>
      <c r="H95" t="str">
        <v/>
      </c>
      <c r="I95" t="str">
        <v/>
      </c>
    </row>
    <row r="96" spans="1:9">
      <c r="A96" t="str">
        <v/>
      </c>
      <c r="B96" t="str">
        <v/>
      </c>
      <c r="C96" t="str">
        <v/>
      </c>
      <c r="D96" t="str">
        <v/>
      </c>
      <c r="E96" t="str">
        <v/>
      </c>
      <c r="F96" t="str">
        <v/>
      </c>
      <c r="G96" t="str">
        <v/>
      </c>
      <c r="H96" t="str">
        <v/>
      </c>
      <c r="I96" t="str">
        <v/>
      </c>
    </row>
    <row r="97" spans="1:9">
      <c r="A97" t="str">
        <v/>
      </c>
      <c r="B97" t="str">
        <v/>
      </c>
      <c r="C97" t="str">
        <v/>
      </c>
      <c r="D97" t="str">
        <v/>
      </c>
      <c r="E97" t="str">
        <v/>
      </c>
      <c r="F97" t="str">
        <v/>
      </c>
      <c r="G97" t="str">
        <v/>
      </c>
      <c r="H97" t="str">
        <v/>
      </c>
      <c r="I97" t="str">
        <v/>
      </c>
    </row>
    <row r="98" spans="1:9">
      <c r="A98" t="str">
        <v/>
      </c>
      <c r="B98" t="str">
        <v/>
      </c>
      <c r="C98" t="str">
        <v/>
      </c>
      <c r="D98" t="str">
        <v/>
      </c>
      <c r="E98" t="str">
        <v/>
      </c>
      <c r="F98" t="str">
        <v/>
      </c>
      <c r="G98" t="str">
        <v/>
      </c>
      <c r="H98" t="str">
        <v/>
      </c>
      <c r="I98" t="str">
        <v/>
      </c>
    </row>
    <row r="99" spans="1:9">
      <c r="A99" t="str">
        <v/>
      </c>
      <c r="B99" t="str">
        <v/>
      </c>
      <c r="C99" t="str">
        <v/>
      </c>
      <c r="D99" t="str">
        <v/>
      </c>
      <c r="E99" t="str">
        <v/>
      </c>
      <c r="F99" t="str">
        <v/>
      </c>
      <c r="G99" t="str">
        <v/>
      </c>
      <c r="H99" t="str">
        <v/>
      </c>
      <c r="I99" t="str">
        <v/>
      </c>
    </row>
    <row r="100" spans="1:9">
      <c r="A100" t="str">
        <v/>
      </c>
      <c r="B100" t="str">
        <v/>
      </c>
      <c r="C100" t="str">
        <v/>
      </c>
      <c r="D100" t="str">
        <v/>
      </c>
      <c r="E100" t="str">
        <v/>
      </c>
      <c r="F100" t="str">
        <v/>
      </c>
      <c r="G100" t="str">
        <v/>
      </c>
      <c r="H100" t="str">
        <v/>
      </c>
      <c r="I100" t="str">
        <v/>
      </c>
    </row>
    <row r="101" spans="1:9">
      <c r="A101" t="str">
        <v/>
      </c>
      <c r="B101" t="str">
        <v/>
      </c>
      <c r="C101" t="str">
        <v/>
      </c>
      <c r="D101" t="str">
        <v/>
      </c>
      <c r="E101" t="str">
        <v/>
      </c>
      <c r="F101" t="str">
        <v/>
      </c>
      <c r="G101" t="str">
        <v/>
      </c>
      <c r="H101" t="str">
        <v/>
      </c>
      <c r="I101" t="str">
        <v/>
      </c>
    </row>
    <row r="102" spans="1:9">
      <c r="A102" t="str">
        <v/>
      </c>
      <c r="B102" t="str">
        <v/>
      </c>
      <c r="C102" t="str">
        <v/>
      </c>
      <c r="D102" t="str">
        <v/>
      </c>
      <c r="E102" t="str">
        <v/>
      </c>
      <c r="F102" t="str">
        <v/>
      </c>
      <c r="G102" t="str">
        <v/>
      </c>
      <c r="H102" t="str">
        <v/>
      </c>
      <c r="I102" t="str">
        <v/>
      </c>
    </row>
    <row r="103" spans="1:9">
      <c r="A103" t="str">
        <v/>
      </c>
      <c r="B103" t="str">
        <v/>
      </c>
      <c r="C103" t="str">
        <v/>
      </c>
      <c r="D103" t="str">
        <v/>
      </c>
      <c r="E103" t="str">
        <v/>
      </c>
      <c r="F103" t="str">
        <v/>
      </c>
      <c r="G103" t="str">
        <v/>
      </c>
      <c r="H103" t="str">
        <v/>
      </c>
      <c r="I103" t="str">
        <v/>
      </c>
    </row>
    <row r="104" spans="1:9">
      <c r="A104" t="str">
        <v/>
      </c>
      <c r="B104" t="str">
        <v/>
      </c>
      <c r="C104" t="str">
        <v/>
      </c>
      <c r="D104" t="str">
        <v/>
      </c>
      <c r="E104" t="str">
        <v/>
      </c>
      <c r="F104" t="str">
        <v/>
      </c>
      <c r="G104" t="str">
        <v/>
      </c>
      <c r="H104" t="str">
        <v/>
      </c>
      <c r="I104" t="str">
        <v/>
      </c>
    </row>
    <row r="105" spans="1:9">
      <c r="A105" t="str">
        <v/>
      </c>
      <c r="B105" t="str">
        <v/>
      </c>
      <c r="C105" t="str">
        <v/>
      </c>
      <c r="D105" t="str">
        <v/>
      </c>
      <c r="E105" t="str">
        <v/>
      </c>
      <c r="F105" t="str">
        <v/>
      </c>
      <c r="G105" t="str">
        <v/>
      </c>
      <c r="H105" t="str">
        <v/>
      </c>
      <c r="I105" t="str">
        <v/>
      </c>
    </row>
    <row r="106" spans="1:9">
      <c r="A106" t="str">
        <v/>
      </c>
      <c r="B106" t="str">
        <v/>
      </c>
      <c r="C106" t="str">
        <v/>
      </c>
      <c r="D106" t="str">
        <v/>
      </c>
      <c r="E106" t="str">
        <v/>
      </c>
      <c r="F106" t="str">
        <v/>
      </c>
      <c r="G106" t="str">
        <v/>
      </c>
      <c r="H106" t="str">
        <v/>
      </c>
      <c r="I106" t="str">
        <v/>
      </c>
    </row>
    <row r="107" spans="1:9">
      <c r="A107" t="str">
        <v/>
      </c>
      <c r="B107" t="str">
        <v/>
      </c>
      <c r="C107" t="str">
        <v/>
      </c>
      <c r="D107" t="str">
        <v/>
      </c>
      <c r="E107" t="str">
        <v/>
      </c>
      <c r="F107" t="str">
        <v/>
      </c>
      <c r="G107" t="str">
        <v/>
      </c>
      <c r="H107" t="str">
        <v/>
      </c>
      <c r="I107" t="str">
        <v/>
      </c>
    </row>
    <row r="108" spans="1:9">
      <c r="A108" t="str">
        <v/>
      </c>
      <c r="B108" t="str">
        <v/>
      </c>
      <c r="C108" t="str">
        <v/>
      </c>
      <c r="D108" t="str">
        <v/>
      </c>
      <c r="E108" t="str">
        <v/>
      </c>
      <c r="F108" t="str">
        <v/>
      </c>
      <c r="G108" t="str">
        <v/>
      </c>
      <c r="H108" t="str">
        <v/>
      </c>
      <c r="I108" t="str">
        <v/>
      </c>
    </row>
    <row r="109" spans="1:9">
      <c r="A109" t="str">
        <v/>
      </c>
      <c r="B109" t="str">
        <v/>
      </c>
      <c r="C109" t="str">
        <v/>
      </c>
      <c r="D109" t="str">
        <v/>
      </c>
      <c r="E109" t="str">
        <v/>
      </c>
      <c r="F109" t="str">
        <v/>
      </c>
      <c r="G109" t="str">
        <v/>
      </c>
      <c r="H109" t="str">
        <v/>
      </c>
      <c r="I109" t="str">
        <v/>
      </c>
    </row>
    <row r="110" spans="1:9">
      <c r="A110" t="str">
        <v/>
      </c>
      <c r="B110" t="str">
        <v/>
      </c>
      <c r="C110" t="str">
        <v/>
      </c>
      <c r="D110" t="str">
        <v/>
      </c>
      <c r="E110" t="str">
        <v/>
      </c>
      <c r="F110" t="str">
        <v/>
      </c>
      <c r="G110" t="str">
        <v/>
      </c>
      <c r="H110" t="str">
        <v/>
      </c>
      <c r="I110" t="str">
        <v/>
      </c>
    </row>
    <row r="111" spans="1:9">
      <c r="A111" t="str">
        <v/>
      </c>
      <c r="B111" t="str">
        <v/>
      </c>
      <c r="C111" t="str">
        <v/>
      </c>
      <c r="D111" t="str">
        <v/>
      </c>
      <c r="E111" t="str">
        <v/>
      </c>
      <c r="F111" t="str">
        <v/>
      </c>
      <c r="G111" t="str">
        <v/>
      </c>
      <c r="H111" t="str">
        <v/>
      </c>
      <c r="I111" t="str">
        <v/>
      </c>
    </row>
    <row r="112" spans="1:9">
      <c r="A112" t="str">
        <v/>
      </c>
      <c r="B112" t="str">
        <v/>
      </c>
      <c r="C112" t="str">
        <v/>
      </c>
      <c r="D112" t="str">
        <v/>
      </c>
      <c r="E112" t="str">
        <v/>
      </c>
      <c r="F112" t="str">
        <v/>
      </c>
      <c r="G112" t="str">
        <v/>
      </c>
      <c r="H112" t="str">
        <v/>
      </c>
      <c r="I112" t="str">
        <v/>
      </c>
    </row>
    <row r="113" spans="1:9">
      <c r="A113" t="str">
        <v/>
      </c>
      <c r="B113" t="str">
        <v/>
      </c>
      <c r="C113" t="str">
        <v/>
      </c>
      <c r="D113" t="str">
        <v/>
      </c>
      <c r="E113" t="str">
        <v/>
      </c>
      <c r="F113" t="str">
        <v/>
      </c>
      <c r="G113" t="str">
        <v/>
      </c>
      <c r="H113" t="str">
        <v/>
      </c>
      <c r="I113" t="str">
        <v/>
      </c>
    </row>
    <row r="114" spans="1:9">
      <c r="A114" t="str">
        <v/>
      </c>
      <c r="B114" t="str">
        <v/>
      </c>
      <c r="C114" t="str">
        <v/>
      </c>
      <c r="D114" t="str">
        <v/>
      </c>
      <c r="E114" t="str">
        <v/>
      </c>
      <c r="F114" t="str">
        <v/>
      </c>
      <c r="G114" t="str">
        <v/>
      </c>
      <c r="H114" t="str">
        <v/>
      </c>
      <c r="I114" t="str">
        <v/>
      </c>
    </row>
    <row r="115" spans="1:9">
      <c r="A115" t="str">
        <v/>
      </c>
      <c r="B115" t="str">
        <v/>
      </c>
      <c r="C115" t="str">
        <v/>
      </c>
      <c r="D115" t="str">
        <v/>
      </c>
      <c r="E115" t="str">
        <v/>
      </c>
      <c r="F115" t="str">
        <v/>
      </c>
      <c r="G115" t="str">
        <v/>
      </c>
      <c r="H115" t="str">
        <v/>
      </c>
      <c r="I115" t="str">
        <v/>
      </c>
    </row>
    <row r="116" spans="1:9">
      <c r="A116" t="str">
        <v/>
      </c>
      <c r="B116" t="str">
        <v/>
      </c>
      <c r="C116" t="str">
        <v/>
      </c>
      <c r="D116" t="str">
        <v/>
      </c>
      <c r="E116" t="str">
        <v/>
      </c>
      <c r="F116" t="str">
        <v/>
      </c>
      <c r="G116" t="str">
        <v/>
      </c>
      <c r="H116" t="str">
        <v/>
      </c>
      <c r="I116" t="str">
        <v/>
      </c>
    </row>
    <row r="117" spans="1:9">
      <c r="A117" t="str">
        <v/>
      </c>
      <c r="B117" t="str">
        <v/>
      </c>
      <c r="C117" t="str">
        <v/>
      </c>
      <c r="D117" t="str">
        <v/>
      </c>
      <c r="E117" t="str">
        <v/>
      </c>
      <c r="F117" t="str">
        <v/>
      </c>
      <c r="G117" t="str">
        <v/>
      </c>
      <c r="H117" t="str">
        <v/>
      </c>
      <c r="I117" t="str">
        <v/>
      </c>
    </row>
    <row r="118" spans="1:9">
      <c r="A118" t="str">
        <v/>
      </c>
      <c r="B118" t="str">
        <v/>
      </c>
      <c r="C118" t="str">
        <v/>
      </c>
      <c r="D118" t="str">
        <v/>
      </c>
      <c r="E118" t="str">
        <v/>
      </c>
      <c r="F118" t="str">
        <v/>
      </c>
      <c r="G118" t="str">
        <v/>
      </c>
      <c r="H118" t="str">
        <v/>
      </c>
      <c r="I118" t="str">
        <v/>
      </c>
    </row>
    <row r="119" spans="1:9">
      <c r="A119" t="str">
        <v/>
      </c>
      <c r="B119" t="str">
        <v/>
      </c>
      <c r="C119" t="str">
        <v/>
      </c>
      <c r="D119" t="str">
        <v/>
      </c>
      <c r="E119" t="str">
        <v/>
      </c>
      <c r="F119" t="str">
        <v/>
      </c>
      <c r="G119" t="str">
        <v/>
      </c>
      <c r="H119" t="str">
        <v/>
      </c>
      <c r="I119" t="str">
        <v/>
      </c>
    </row>
    <row r="120" spans="1:9">
      <c r="A120" t="str">
        <v/>
      </c>
      <c r="B120" t="str">
        <v/>
      </c>
      <c r="C120" t="str">
        <v/>
      </c>
      <c r="D120" t="str">
        <v/>
      </c>
      <c r="E120" t="str">
        <v/>
      </c>
      <c r="F120" t="str">
        <v/>
      </c>
      <c r="G120" t="str">
        <v/>
      </c>
      <c r="H120" t="str">
        <v/>
      </c>
      <c r="I120" t="str">
        <v/>
      </c>
    </row>
    <row r="121" spans="1:9">
      <c r="A121" t="str">
        <v/>
      </c>
      <c r="B121" t="str">
        <v/>
      </c>
      <c r="C121" t="str">
        <v/>
      </c>
      <c r="D121" t="str">
        <v/>
      </c>
      <c r="E121" t="str">
        <v/>
      </c>
      <c r="F121" t="str">
        <v/>
      </c>
      <c r="G121" t="str">
        <v/>
      </c>
      <c r="H121" t="str">
        <v/>
      </c>
      <c r="I121" t="str">
        <v/>
      </c>
    </row>
    <row r="122" spans="1:9">
      <c r="A122" t="str">
        <v/>
      </c>
      <c r="B122" t="str">
        <v/>
      </c>
      <c r="C122" t="str">
        <v/>
      </c>
      <c r="D122" t="str">
        <v/>
      </c>
      <c r="E122" t="str">
        <v/>
      </c>
      <c r="F122" t="str">
        <v/>
      </c>
      <c r="G122" t="str">
        <v/>
      </c>
      <c r="H122" t="str">
        <v/>
      </c>
      <c r="I122" t="str">
        <v/>
      </c>
    </row>
    <row r="123" spans="1:9">
      <c r="A123" t="str">
        <v/>
      </c>
      <c r="B123" t="str">
        <v/>
      </c>
      <c r="C123" t="str">
        <v/>
      </c>
      <c r="D123" t="str">
        <v/>
      </c>
      <c r="E123" t="str">
        <v/>
      </c>
      <c r="F123" t="str">
        <v/>
      </c>
      <c r="G123" t="str">
        <v/>
      </c>
      <c r="H123" t="str">
        <v/>
      </c>
      <c r="I123" t="str">
        <v/>
      </c>
    </row>
    <row r="124" spans="1:9">
      <c r="A124" t="str">
        <v/>
      </c>
      <c r="B124" t="str">
        <v/>
      </c>
      <c r="C124" t="str">
        <v/>
      </c>
      <c r="D124" t="str">
        <v/>
      </c>
      <c r="E124" t="str">
        <v/>
      </c>
      <c r="F124" t="str">
        <v/>
      </c>
      <c r="G124" t="str">
        <v/>
      </c>
      <c r="H124" t="str">
        <v/>
      </c>
      <c r="I124" t="str">
        <v/>
      </c>
    </row>
    <row r="125" spans="1:9">
      <c r="A125" t="str">
        <v/>
      </c>
      <c r="B125" t="str">
        <v/>
      </c>
      <c r="C125" t="str">
        <v/>
      </c>
      <c r="D125" t="str">
        <v/>
      </c>
      <c r="E125" t="str">
        <v/>
      </c>
      <c r="F125" t="str">
        <v/>
      </c>
      <c r="G125" t="str">
        <v/>
      </c>
      <c r="H125" t="str">
        <v/>
      </c>
      <c r="I125" t="str">
        <v/>
      </c>
    </row>
    <row r="126" spans="1:9">
      <c r="A126" t="str">
        <v/>
      </c>
      <c r="B126" t="str">
        <v/>
      </c>
      <c r="C126" t="str">
        <v/>
      </c>
      <c r="D126" t="str">
        <v/>
      </c>
      <c r="E126" t="str">
        <v/>
      </c>
      <c r="F126" t="str">
        <v/>
      </c>
      <c r="G126" t="str">
        <v/>
      </c>
      <c r="H126" t="str">
        <v/>
      </c>
      <c r="I126" t="str">
        <v/>
      </c>
    </row>
    <row r="127" spans="1:9">
      <c r="A127" t="str">
        <v/>
      </c>
      <c r="B127" t="str">
        <v/>
      </c>
      <c r="C127" t="str">
        <v/>
      </c>
      <c r="D127" t="str">
        <v/>
      </c>
      <c r="E127" t="str">
        <v/>
      </c>
      <c r="F127" t="str">
        <v/>
      </c>
      <c r="G127" t="str">
        <v/>
      </c>
      <c r="H127" t="str">
        <v/>
      </c>
      <c r="I127" t="str">
        <v/>
      </c>
    </row>
    <row r="128" spans="1:9">
      <c r="A128" t="str">
        <v/>
      </c>
      <c r="B128" t="str">
        <v/>
      </c>
      <c r="C128" t="str">
        <v/>
      </c>
      <c r="D128" t="str">
        <v/>
      </c>
      <c r="E128" t="str">
        <v/>
      </c>
      <c r="F128" t="str">
        <v/>
      </c>
      <c r="G128" t="str">
        <v/>
      </c>
      <c r="H128" t="str">
        <v/>
      </c>
      <c r="I128" t="str">
        <v/>
      </c>
    </row>
    <row r="129" spans="1:9">
      <c r="A129" t="str">
        <v/>
      </c>
      <c r="B129" t="str">
        <v/>
      </c>
      <c r="C129" t="str">
        <v/>
      </c>
      <c r="D129" t="str">
        <v/>
      </c>
      <c r="E129" t="str">
        <v/>
      </c>
      <c r="F129" t="str">
        <v/>
      </c>
      <c r="G129" t="str">
        <v/>
      </c>
      <c r="H129" t="str">
        <v/>
      </c>
      <c r="I129" t="str">
        <v/>
      </c>
    </row>
    <row r="130" spans="1:9">
      <c r="A130" t="str">
        <v/>
      </c>
      <c r="B130" t="str">
        <v/>
      </c>
      <c r="C130" t="str">
        <v/>
      </c>
      <c r="D130" t="str">
        <v/>
      </c>
      <c r="E130" t="str">
        <v/>
      </c>
      <c r="F130" t="str">
        <v/>
      </c>
      <c r="G130" t="str">
        <v/>
      </c>
      <c r="H130" t="str">
        <v/>
      </c>
      <c r="I130" t="str">
        <v/>
      </c>
    </row>
    <row r="131" spans="1:9">
      <c r="A131" t="str">
        <v/>
      </c>
      <c r="B131" t="str">
        <v/>
      </c>
      <c r="C131" t="str">
        <v/>
      </c>
      <c r="D131" t="str">
        <v/>
      </c>
      <c r="E131" t="str">
        <v/>
      </c>
      <c r="F131" t="str">
        <v/>
      </c>
      <c r="G131" t="str">
        <v/>
      </c>
      <c r="H131" t="str">
        <v/>
      </c>
      <c r="I131" t="str">
        <v/>
      </c>
    </row>
    <row r="132" spans="1:9">
      <c r="A132">
        <v>0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</row>
    <row r="133" spans="1:9">
      <c r="A133">
        <v>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</row>
    <row r="134" spans="1:9">
      <c r="A134">
        <v>0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</row>
  </sheetData>
  <mergeCells count="2">
    <mergeCell ref="A7:H7"/>
    <mergeCell ref="A20:H20"/>
  </mergeCells>
  <conditionalFormatting sqref="A21">
    <cfRule type="top10" dxfId="6" priority="1" bottom="1" rank="1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C2745-05FA-4908-96B8-16BD4AA4D93A}">
  <dimension ref="A1:BM116"/>
  <sheetViews>
    <sheetView topLeftCell="AK94" workbookViewId="0">
      <selection activeCell="AV118" sqref="AV118"/>
    </sheetView>
    <sheetView topLeftCell="AI1" workbookViewId="1">
      <selection activeCell="AU4" sqref="AU4"/>
    </sheetView>
  </sheetViews>
  <sheetFormatPr baseColWidth="10" defaultRowHeight="14.4"/>
  <cols>
    <col min="5" max="5" width="25.21875" bestFit="1" customWidth="1"/>
    <col min="6" max="6" width="6.77734375" bestFit="1" customWidth="1"/>
    <col min="7" max="7" width="18" bestFit="1" customWidth="1"/>
    <col min="16" max="33" width="11.5546875" style="10"/>
    <col min="36" max="44" width="11.5546875" style="10"/>
    <col min="55" max="55" width="11.5546875" style="11"/>
    <col min="57" max="57" width="16" bestFit="1" customWidth="1"/>
  </cols>
  <sheetData>
    <row r="1" spans="1:65">
      <c r="A1" t="s">
        <v>25</v>
      </c>
      <c r="B1" s="7">
        <v>100</v>
      </c>
    </row>
    <row r="2" spans="1:65">
      <c r="A2" s="14" t="s">
        <v>43</v>
      </c>
      <c r="B2" s="14"/>
      <c r="C2" s="14"/>
      <c r="D2" s="14"/>
      <c r="E2" s="14"/>
      <c r="F2" s="14"/>
      <c r="G2" s="14"/>
      <c r="H2" s="14"/>
    </row>
    <row r="3" spans="1:65">
      <c r="A3" t="s">
        <v>28</v>
      </c>
      <c r="B3" t="s">
        <v>36</v>
      </c>
      <c r="C3" t="s">
        <v>32</v>
      </c>
      <c r="D3" t="s">
        <v>33</v>
      </c>
      <c r="F3" t="s">
        <v>34</v>
      </c>
      <c r="G3" t="s">
        <v>35</v>
      </c>
      <c r="H3" t="s">
        <v>37</v>
      </c>
      <c r="I3" t="s">
        <v>39</v>
      </c>
      <c r="J3" t="s">
        <v>40</v>
      </c>
      <c r="K3" t="s">
        <v>41</v>
      </c>
      <c r="L3" t="s">
        <v>42</v>
      </c>
      <c r="M3" t="s">
        <v>2</v>
      </c>
      <c r="N3" t="s">
        <v>38</v>
      </c>
      <c r="P3" s="10" t="s">
        <v>28</v>
      </c>
      <c r="Q3" s="10" t="s">
        <v>34</v>
      </c>
      <c r="R3" s="10" t="s">
        <v>36</v>
      </c>
      <c r="S3" s="10" t="s">
        <v>32</v>
      </c>
      <c r="T3" s="10" t="s">
        <v>33</v>
      </c>
      <c r="V3" s="10" t="s">
        <v>35</v>
      </c>
      <c r="W3" s="10" t="s">
        <v>37</v>
      </c>
      <c r="X3" s="10" t="s">
        <v>38</v>
      </c>
      <c r="Z3" s="10" t="s">
        <v>28</v>
      </c>
      <c r="AA3" s="10" t="s">
        <v>34</v>
      </c>
      <c r="AB3" s="10" t="s">
        <v>36</v>
      </c>
      <c r="AC3" s="10" t="s">
        <v>32</v>
      </c>
      <c r="AD3" s="10" t="s">
        <v>33</v>
      </c>
      <c r="AF3" s="10" t="s">
        <v>35</v>
      </c>
      <c r="AG3" s="10" t="s">
        <v>37</v>
      </c>
      <c r="AH3" s="10" t="s">
        <v>38</v>
      </c>
      <c r="AI3" s="10"/>
      <c r="AJ3" s="10" t="s">
        <v>28</v>
      </c>
      <c r="AK3" s="10" t="s">
        <v>34</v>
      </c>
      <c r="AL3" s="10" t="s">
        <v>36</v>
      </c>
      <c r="AM3" s="10" t="s">
        <v>32</v>
      </c>
      <c r="AN3" s="10" t="s">
        <v>33</v>
      </c>
      <c r="AP3" s="10" t="s">
        <v>35</v>
      </c>
      <c r="AQ3" s="10" t="s">
        <v>37</v>
      </c>
      <c r="AR3" s="10" t="s">
        <v>38</v>
      </c>
      <c r="AS3" s="10"/>
      <c r="AU3" s="10" t="s">
        <v>28</v>
      </c>
      <c r="AV3" s="10" t="s">
        <v>34</v>
      </c>
      <c r="AW3" s="10" t="s">
        <v>36</v>
      </c>
      <c r="AX3" s="10" t="s">
        <v>32</v>
      </c>
      <c r="AY3" s="10" t="s">
        <v>33</v>
      </c>
      <c r="AZ3" s="10"/>
      <c r="BA3" s="10" t="s">
        <v>35</v>
      </c>
      <c r="BB3" s="10" t="s">
        <v>37</v>
      </c>
      <c r="BC3" s="11" t="s">
        <v>38</v>
      </c>
      <c r="BF3" s="10"/>
      <c r="BG3" s="10"/>
      <c r="BH3" s="10"/>
      <c r="BI3" s="10"/>
      <c r="BJ3" s="10"/>
      <c r="BK3" s="10"/>
      <c r="BL3" s="10"/>
      <c r="BM3" s="10"/>
    </row>
    <row r="4" spans="1:65">
      <c r="A4" cm="1">
        <f t="array" ref="A4:I104">_xlfn._xlws.SORT(_xlfn._xlws.FILTER('effort capable tractionbéton'!A7:I153,'effort capable tractionbéton'!A7:A153&lt;$B$1))</f>
        <v>1</v>
      </c>
      <c r="B4">
        <v>41012.243999999992</v>
      </c>
      <c r="C4">
        <v>16</v>
      </c>
      <c r="D4">
        <v>50</v>
      </c>
      <c r="E4">
        <v>8</v>
      </c>
      <c r="F4">
        <v>50</v>
      </c>
      <c r="G4">
        <v>1000</v>
      </c>
      <c r="H4">
        <v>100</v>
      </c>
      <c r="I4">
        <v>1.34</v>
      </c>
      <c r="L4" s="12"/>
      <c r="M4" s="12"/>
      <c r="N4" s="12"/>
      <c r="O4" s="12"/>
      <c r="P4" s="18">
        <f>A4</f>
        <v>1</v>
      </c>
      <c r="Q4" s="18">
        <f>F4</f>
        <v>50</v>
      </c>
      <c r="R4" s="18">
        <f>B4</f>
        <v>41012.243999999992</v>
      </c>
      <c r="S4" s="18">
        <f t="shared" ref="S4:U4" si="0">C4</f>
        <v>16</v>
      </c>
      <c r="T4" s="18">
        <f t="shared" si="0"/>
        <v>50</v>
      </c>
      <c r="U4" s="18">
        <f t="shared" si="0"/>
        <v>8</v>
      </c>
      <c r="V4" s="18">
        <f>G4</f>
        <v>1000</v>
      </c>
      <c r="W4" s="18">
        <f t="shared" ref="W4" si="1">H4</f>
        <v>100</v>
      </c>
      <c r="X4" s="19">
        <f>I4</f>
        <v>1.34</v>
      </c>
      <c r="Y4" s="18"/>
      <c r="Z4" s="18" cm="1">
        <f t="array" ref="Z4:AH104">_xlfn.SORTBY(P4:X104,Q4:Q104)</f>
        <v>1</v>
      </c>
      <c r="AA4" s="18">
        <v>50</v>
      </c>
      <c r="AB4" s="18">
        <v>41012.243999999992</v>
      </c>
      <c r="AC4" s="10">
        <v>16</v>
      </c>
      <c r="AD4" s="18">
        <v>50</v>
      </c>
      <c r="AE4" s="18">
        <v>8</v>
      </c>
      <c r="AF4" s="18">
        <v>1000</v>
      </c>
      <c r="AG4" s="18">
        <v>100</v>
      </c>
      <c r="AH4" s="12">
        <v>1.34</v>
      </c>
      <c r="AI4" s="12"/>
      <c r="AJ4" s="18" cm="1">
        <f t="array" ref="AJ4:AR104">_xlfn.SORTBY(_xlfn.ANCHORARRAY(Z4),Z4:Z104)</f>
        <v>1</v>
      </c>
      <c r="AK4" s="18">
        <v>50</v>
      </c>
      <c r="AL4" s="18">
        <v>41012.243999999992</v>
      </c>
      <c r="AM4" s="18">
        <v>16</v>
      </c>
      <c r="AN4" s="18">
        <v>50</v>
      </c>
      <c r="AO4" s="18">
        <v>8</v>
      </c>
      <c r="AP4" s="18">
        <v>1000</v>
      </c>
      <c r="AQ4" s="18">
        <v>100</v>
      </c>
      <c r="AR4" s="18">
        <v>1.34</v>
      </c>
      <c r="AS4" s="12"/>
      <c r="AT4" s="12"/>
      <c r="AU4">
        <f t="shared" ref="AU4:AV6" si="2">IF(AND($AJ4=$AJ3,$AM4=$AM3,$AN4=$AN3,IF(AND($AK4&gt;=$AK3,OR($AP4&lt;$AP3,$AQ4&lt;&gt;$AQ3)),"FAUX","")),"",AJ4)</f>
        <v>1</v>
      </c>
      <c r="AV4">
        <f>IF(AND($AJ4=$AJ3,$AM4=$AM3,$AN4=$AN3,IF(AND($AK4=$AK3,OR($AP4&lt;$AP3,$AQ4&lt;&gt;$AQ3)),"FAUX","")),"",AK4)</f>
        <v>50</v>
      </c>
      <c r="AW4">
        <f t="shared" ref="AW4:AW7" si="3">IF(AND($AJ4=$AJ3,$AM4=$AM3,$AN4=$AN3,IF(AND($AK4&gt;=$AK3,OR($AP4&lt;$AP3,$AQ4&lt;&gt;$AQ3)),"FAUX","")),"",AL4)</f>
        <v>41012.243999999992</v>
      </c>
      <c r="AX4">
        <f t="shared" ref="AX4:AX7" si="4">IF(AND($AJ4=$AJ3,$AM4=$AM3,$AN4=$AN3,IF(AND($AK4&gt;=$AK3,OR($AP4&lt;$AP3,$AQ4&lt;&gt;$AQ3)),"FAUX","")),"",AM4)</f>
        <v>16</v>
      </c>
      <c r="AY4">
        <f t="shared" ref="AY4:AY7" si="5">IF(AND($AJ4=$AJ3,$AM4=$AM3,$AN4=$AN3,IF(AND($AK4&gt;=$AK3,OR($AP4&lt;$AP3,$AQ4&lt;&gt;$AQ3)),"FAUX","")),"",AN4)</f>
        <v>50</v>
      </c>
      <c r="AZ4">
        <f t="shared" ref="AZ4:AZ7" si="6">IF(AND($AJ4=$AJ3,$AM4=$AM3,$AN4=$AN3,IF(AND($AK4&gt;=$AK3,OR($AP4&lt;$AP3,$AQ4&lt;&gt;$AQ3)),"FAUX","")),"",AO4)</f>
        <v>8</v>
      </c>
      <c r="BA4">
        <f t="shared" ref="BA4:BA7" si="7">IF(AND($AJ4=$AJ3,$AM4=$AM3,$AN4=$AN3,IF(AND($AK4&gt;=$AK3,OR($AP4&lt;$AP3,$AQ4&lt;&gt;$AQ3)),"FAUX","")),"",AP4)</f>
        <v>1000</v>
      </c>
      <c r="BB4">
        <f t="shared" ref="BB4:BB7" si="8">IF(AND($AJ4=$AJ3,$AM4=$AM3,$AN4=$AN3,IF(AND($AK4&gt;=$AK3,OR($AP4&lt;$AP3,$AQ4&lt;&gt;$AQ3)),"FAUX","")),"",AQ4)</f>
        <v>100</v>
      </c>
      <c r="BC4" s="11">
        <f t="shared" ref="BC4:BC7" si="9">IF(AND($AJ4=$AJ3,$AM4=$AM3,$AN4=$AN3,IF(AND($AK4&gt;=$AK3,OR($AP4&lt;$AP3,$AQ4&lt;&gt;$AQ3)),"FAUX","")),"",AR4)</f>
        <v>1.34</v>
      </c>
      <c r="BF4" s="18"/>
      <c r="BG4" s="18"/>
      <c r="BH4" s="18"/>
      <c r="BI4" s="18"/>
      <c r="BJ4" s="18"/>
      <c r="BK4" s="18"/>
      <c r="BL4" s="18"/>
      <c r="BM4" s="18"/>
    </row>
    <row r="5" spans="1:65">
      <c r="A5">
        <v>2</v>
      </c>
      <c r="B5">
        <v>22723.739999999998</v>
      </c>
      <c r="C5">
        <v>12</v>
      </c>
      <c r="D5">
        <v>50</v>
      </c>
      <c r="E5">
        <v>8</v>
      </c>
      <c r="F5">
        <v>100</v>
      </c>
      <c r="G5">
        <v>80</v>
      </c>
      <c r="H5">
        <v>200</v>
      </c>
      <c r="I5">
        <v>1.4</v>
      </c>
      <c r="L5" s="12"/>
      <c r="M5" s="12"/>
      <c r="N5" s="12"/>
      <c r="O5" s="12"/>
      <c r="P5" s="18">
        <f t="shared" ref="P5:P68" si="10">A5</f>
        <v>2</v>
      </c>
      <c r="Q5" s="18">
        <f t="shared" ref="Q5:Q68" si="11">F5</f>
        <v>100</v>
      </c>
      <c r="R5" s="18">
        <f t="shared" ref="R5:R68" si="12">B5</f>
        <v>22723.739999999998</v>
      </c>
      <c r="S5" s="18">
        <f t="shared" ref="S5:S68" si="13">C5</f>
        <v>12</v>
      </c>
      <c r="T5" s="18">
        <f t="shared" ref="T5:T68" si="14">D5</f>
        <v>50</v>
      </c>
      <c r="U5" s="18">
        <f t="shared" ref="U5:U68" si="15">E5</f>
        <v>8</v>
      </c>
      <c r="V5" s="18">
        <f t="shared" ref="V5:V68" si="16">G5</f>
        <v>80</v>
      </c>
      <c r="W5" s="18">
        <f t="shared" ref="W5:W68" si="17">H5</f>
        <v>200</v>
      </c>
      <c r="X5" s="19">
        <f t="shared" ref="X5:X68" si="18">I5</f>
        <v>1.4</v>
      </c>
      <c r="Y5" s="18"/>
      <c r="Z5" s="20">
        <v>2</v>
      </c>
      <c r="AA5" s="20">
        <v>50</v>
      </c>
      <c r="AB5" s="20">
        <v>38931.515999999996</v>
      </c>
      <c r="AC5" s="20">
        <v>12</v>
      </c>
      <c r="AD5" s="20">
        <v>50</v>
      </c>
      <c r="AE5" s="20">
        <v>8</v>
      </c>
      <c r="AF5" s="20">
        <v>120</v>
      </c>
      <c r="AG5" s="20">
        <v>200</v>
      </c>
      <c r="AH5" s="21">
        <v>1.4</v>
      </c>
      <c r="AI5" s="21"/>
      <c r="AJ5" s="20">
        <v>2</v>
      </c>
      <c r="AK5" s="20">
        <v>50</v>
      </c>
      <c r="AL5" s="20">
        <v>38931.515999999996</v>
      </c>
      <c r="AM5" s="23">
        <v>12</v>
      </c>
      <c r="AN5" s="23">
        <v>50</v>
      </c>
      <c r="AO5" s="23">
        <v>8</v>
      </c>
      <c r="AP5" s="23">
        <v>120</v>
      </c>
      <c r="AQ5" s="23">
        <v>200</v>
      </c>
      <c r="AR5" s="23">
        <v>1.4</v>
      </c>
      <c r="AS5" s="22"/>
      <c r="AT5" s="12"/>
      <c r="AU5">
        <f t="shared" si="2"/>
        <v>2</v>
      </c>
      <c r="AV5">
        <f t="shared" ref="AV5:AV6" si="19">IF(AND($AJ5=$AJ4,$AM5=$AM4,$AN5=$AN4,IF(AND($AK5=$AK4,OR($AP5&lt;$AP4,$AQ5&lt;&gt;$AQ4)),"FAUX","")),"",AK5)</f>
        <v>50</v>
      </c>
      <c r="AW5">
        <f t="shared" si="3"/>
        <v>38931.515999999996</v>
      </c>
      <c r="AX5">
        <f t="shared" si="4"/>
        <v>12</v>
      </c>
      <c r="AY5">
        <f t="shared" si="5"/>
        <v>50</v>
      </c>
      <c r="AZ5">
        <f t="shared" si="6"/>
        <v>8</v>
      </c>
      <c r="BA5">
        <f t="shared" si="7"/>
        <v>120</v>
      </c>
      <c r="BB5">
        <f t="shared" si="8"/>
        <v>200</v>
      </c>
      <c r="BC5" s="11">
        <f t="shared" si="9"/>
        <v>1.4</v>
      </c>
    </row>
    <row r="6" spans="1:65">
      <c r="A6">
        <v>2</v>
      </c>
      <c r="B6">
        <v>23271.3</v>
      </c>
      <c r="C6">
        <v>12</v>
      </c>
      <c r="D6">
        <v>50</v>
      </c>
      <c r="E6">
        <v>8</v>
      </c>
      <c r="F6">
        <v>60</v>
      </c>
      <c r="G6">
        <v>80</v>
      </c>
      <c r="H6">
        <v>200</v>
      </c>
      <c r="I6">
        <v>1.4</v>
      </c>
      <c r="L6" s="12"/>
      <c r="M6" s="12"/>
      <c r="N6" s="12"/>
      <c r="O6" s="12"/>
      <c r="P6" s="18">
        <f t="shared" si="10"/>
        <v>2</v>
      </c>
      <c r="Q6" s="18">
        <f t="shared" si="11"/>
        <v>60</v>
      </c>
      <c r="R6" s="18">
        <f t="shared" si="12"/>
        <v>23271.3</v>
      </c>
      <c r="S6" s="18">
        <f t="shared" si="13"/>
        <v>12</v>
      </c>
      <c r="T6" s="18">
        <f t="shared" si="14"/>
        <v>50</v>
      </c>
      <c r="U6" s="18">
        <f t="shared" si="15"/>
        <v>8</v>
      </c>
      <c r="V6" s="18">
        <f t="shared" si="16"/>
        <v>80</v>
      </c>
      <c r="W6" s="18">
        <f t="shared" si="17"/>
        <v>200</v>
      </c>
      <c r="X6" s="19">
        <f t="shared" si="18"/>
        <v>1.4</v>
      </c>
      <c r="Y6" s="18"/>
      <c r="Z6" s="20">
        <v>2</v>
      </c>
      <c r="AA6" s="20">
        <v>50</v>
      </c>
      <c r="AB6" s="20">
        <v>39917.123999999996</v>
      </c>
      <c r="AC6" s="20">
        <v>12</v>
      </c>
      <c r="AD6" s="20">
        <v>50</v>
      </c>
      <c r="AE6" s="20">
        <v>8</v>
      </c>
      <c r="AF6" s="20">
        <v>150</v>
      </c>
      <c r="AG6" s="20">
        <v>200</v>
      </c>
      <c r="AH6" s="21">
        <v>1.4</v>
      </c>
      <c r="AI6" s="21"/>
      <c r="AJ6" s="20">
        <v>2</v>
      </c>
      <c r="AK6" s="20">
        <v>50</v>
      </c>
      <c r="AL6" s="20">
        <v>39917.123999999996</v>
      </c>
      <c r="AM6" s="23">
        <v>12</v>
      </c>
      <c r="AN6" s="23">
        <v>50</v>
      </c>
      <c r="AO6" s="23">
        <v>8</v>
      </c>
      <c r="AP6" s="23">
        <v>150</v>
      </c>
      <c r="AQ6" s="23">
        <v>200</v>
      </c>
      <c r="AR6" s="23">
        <v>1.4</v>
      </c>
      <c r="AS6" s="22"/>
      <c r="AT6" s="12"/>
      <c r="AU6" t="str">
        <f t="shared" si="2"/>
        <v/>
      </c>
      <c r="AV6" t="str">
        <f t="shared" si="19"/>
        <v/>
      </c>
      <c r="AW6" t="str">
        <f t="shared" si="3"/>
        <v/>
      </c>
      <c r="AX6" t="str">
        <f t="shared" si="4"/>
        <v/>
      </c>
      <c r="AY6" t="str">
        <f t="shared" si="5"/>
        <v/>
      </c>
      <c r="AZ6" t="str">
        <f t="shared" si="6"/>
        <v/>
      </c>
      <c r="BA6" t="str">
        <f t="shared" si="7"/>
        <v/>
      </c>
      <c r="BB6" t="str">
        <f t="shared" si="8"/>
        <v/>
      </c>
      <c r="BC6" s="11" t="str">
        <f t="shared" si="9"/>
        <v/>
      </c>
    </row>
    <row r="7" spans="1:65">
      <c r="A7">
        <v>2</v>
      </c>
      <c r="B7">
        <v>23654.591999999997</v>
      </c>
      <c r="C7">
        <v>12</v>
      </c>
      <c r="D7">
        <v>50</v>
      </c>
      <c r="E7">
        <v>8</v>
      </c>
      <c r="F7">
        <v>70</v>
      </c>
      <c r="G7">
        <v>80</v>
      </c>
      <c r="H7">
        <v>200</v>
      </c>
      <c r="I7">
        <v>1.4</v>
      </c>
      <c r="L7" s="12"/>
      <c r="M7" s="12"/>
      <c r="N7" s="12"/>
      <c r="O7" s="12"/>
      <c r="P7" s="18">
        <f t="shared" si="10"/>
        <v>2</v>
      </c>
      <c r="Q7" s="18">
        <f t="shared" si="11"/>
        <v>70</v>
      </c>
      <c r="R7" s="18">
        <f t="shared" si="12"/>
        <v>23654.591999999997</v>
      </c>
      <c r="S7" s="18">
        <f t="shared" si="13"/>
        <v>12</v>
      </c>
      <c r="T7" s="18">
        <f t="shared" si="14"/>
        <v>50</v>
      </c>
      <c r="U7" s="18">
        <f t="shared" si="15"/>
        <v>8</v>
      </c>
      <c r="V7" s="18">
        <f t="shared" si="16"/>
        <v>80</v>
      </c>
      <c r="W7" s="18">
        <f t="shared" si="17"/>
        <v>200</v>
      </c>
      <c r="X7" s="19">
        <f t="shared" si="18"/>
        <v>1.4</v>
      </c>
      <c r="Y7" s="18"/>
      <c r="Z7" s="18">
        <v>18</v>
      </c>
      <c r="AA7" s="18">
        <v>50</v>
      </c>
      <c r="AB7" s="18">
        <v>22395.203999999994</v>
      </c>
      <c r="AC7" s="18">
        <v>16</v>
      </c>
      <c r="AD7" s="18">
        <v>50</v>
      </c>
      <c r="AE7" s="18">
        <v>8</v>
      </c>
      <c r="AF7" s="18">
        <v>80</v>
      </c>
      <c r="AG7" s="18">
        <v>200</v>
      </c>
      <c r="AH7" s="12">
        <v>1.44</v>
      </c>
      <c r="AI7" s="12"/>
      <c r="AJ7" s="18">
        <v>2</v>
      </c>
      <c r="AK7" s="18">
        <v>60</v>
      </c>
      <c r="AL7" s="18">
        <v>23271.3</v>
      </c>
      <c r="AM7" s="18">
        <v>12</v>
      </c>
      <c r="AN7" s="18">
        <v>50</v>
      </c>
      <c r="AO7" s="18">
        <v>8</v>
      </c>
      <c r="AP7" s="18">
        <v>80</v>
      </c>
      <c r="AQ7" s="18">
        <v>200</v>
      </c>
      <c r="AR7" s="18">
        <v>1.4</v>
      </c>
      <c r="AS7" s="12"/>
      <c r="AT7" s="12"/>
      <c r="AU7">
        <f>IF(AND($AJ7=$AJ6,$AM7=$AM6,$AN7=$AN6,IF(AND($AK7&gt;=$AK6,OR($AP7&lt;$AP6,$AQ7&lt;&gt;$AQ6)),"FAUX","")),"",AJ7)</f>
        <v>2</v>
      </c>
      <c r="AV7">
        <f>IF(AND($AJ7=$AJ6,$AM7=$AM6,$AN7=$AN6,IF(AND($AK7&gt;=$AK6,OR($AP7&lt;$AP6,$AQ7&lt;&gt;$AQ6)),"FAUX","")),"",AK7)</f>
        <v>60</v>
      </c>
      <c r="AW7">
        <f t="shared" si="3"/>
        <v>23271.3</v>
      </c>
      <c r="AX7">
        <f t="shared" si="4"/>
        <v>12</v>
      </c>
      <c r="AY7">
        <f t="shared" si="5"/>
        <v>50</v>
      </c>
      <c r="AZ7">
        <f t="shared" si="6"/>
        <v>8</v>
      </c>
      <c r="BA7">
        <f t="shared" si="7"/>
        <v>80</v>
      </c>
      <c r="BB7">
        <f t="shared" si="8"/>
        <v>200</v>
      </c>
      <c r="BC7" s="11">
        <f t="shared" si="9"/>
        <v>1.4</v>
      </c>
    </row>
    <row r="8" spans="1:65">
      <c r="A8">
        <v>2</v>
      </c>
      <c r="B8">
        <v>23983.127999999997</v>
      </c>
      <c r="C8">
        <v>12</v>
      </c>
      <c r="D8">
        <v>50</v>
      </c>
      <c r="E8">
        <v>8</v>
      </c>
      <c r="F8">
        <v>80</v>
      </c>
      <c r="G8">
        <v>80</v>
      </c>
      <c r="H8">
        <v>200</v>
      </c>
      <c r="I8">
        <v>1.4</v>
      </c>
      <c r="L8" s="12"/>
      <c r="M8" s="12"/>
      <c r="N8" s="12"/>
      <c r="O8" s="12"/>
      <c r="P8" s="18">
        <f t="shared" si="10"/>
        <v>2</v>
      </c>
      <c r="Q8" s="18">
        <f t="shared" si="11"/>
        <v>80</v>
      </c>
      <c r="R8" s="18">
        <f t="shared" si="12"/>
        <v>23983.127999999997</v>
      </c>
      <c r="S8" s="18">
        <f t="shared" si="13"/>
        <v>12</v>
      </c>
      <c r="T8" s="18">
        <f t="shared" si="14"/>
        <v>50</v>
      </c>
      <c r="U8" s="18">
        <f t="shared" si="15"/>
        <v>8</v>
      </c>
      <c r="V8" s="18">
        <f t="shared" si="16"/>
        <v>80</v>
      </c>
      <c r="W8" s="18">
        <f t="shared" si="17"/>
        <v>200</v>
      </c>
      <c r="X8" s="19">
        <f t="shared" si="18"/>
        <v>1.4</v>
      </c>
      <c r="Y8" s="18"/>
      <c r="Z8" s="18">
        <v>18</v>
      </c>
      <c r="AA8" s="18">
        <v>50</v>
      </c>
      <c r="AB8" s="18">
        <v>41012.243999999992</v>
      </c>
      <c r="AC8" s="18">
        <v>16</v>
      </c>
      <c r="AD8" s="18">
        <v>50</v>
      </c>
      <c r="AE8" s="18">
        <v>8</v>
      </c>
      <c r="AF8" s="18">
        <v>150</v>
      </c>
      <c r="AG8" s="18">
        <v>200</v>
      </c>
      <c r="AH8" s="12">
        <v>1.44</v>
      </c>
      <c r="AI8" s="12"/>
      <c r="AJ8" s="18">
        <v>2</v>
      </c>
      <c r="AK8" s="18">
        <v>60</v>
      </c>
      <c r="AL8" s="18">
        <v>39533.831999999995</v>
      </c>
      <c r="AM8" s="18">
        <v>12</v>
      </c>
      <c r="AN8" s="18">
        <v>50</v>
      </c>
      <c r="AO8" s="18">
        <v>8</v>
      </c>
      <c r="AP8" s="18">
        <v>120</v>
      </c>
      <c r="AQ8" s="18">
        <v>200</v>
      </c>
      <c r="AR8" s="18">
        <v>1.4</v>
      </c>
      <c r="AS8" s="12"/>
      <c r="AT8" s="12"/>
      <c r="AU8" t="str">
        <f t="shared" ref="AU8:AU71" si="20">IF(AND($AJ8=$AJ7,$AM8=$AM7,$AN8=$AN7,IF(AND($AK8&gt;=$AK7,OR($AP8&lt;$AP7,$AQ8&lt;&gt;$AQ7)),"FAUX","")),"",AJ8)</f>
        <v/>
      </c>
      <c r="AV8" t="str">
        <f t="shared" ref="AV8:AV71" si="21">IF(AND($AJ8=$AJ7,$AM8=$AM7,$AN8=$AN7,IF(AND($AK8&gt;=$AK7,OR($AP8&lt;$AP7,$AQ8&lt;&gt;$AQ7)),"FAUX","")),"",AK8)</f>
        <v/>
      </c>
      <c r="AW8" t="str">
        <f t="shared" ref="AW8:AW71" si="22">IF(AND($AJ8=$AJ7,$AM8=$AM7,$AN8=$AN7,IF(AND($AK8&gt;=$AK7,OR($AP8&lt;$AP7,$AQ8&lt;&gt;$AQ7)),"FAUX","")),"",AL8)</f>
        <v/>
      </c>
      <c r="AX8" t="str">
        <f t="shared" ref="AX8:AX71" si="23">IF(AND($AJ8=$AJ7,$AM8=$AM7,$AN8=$AN7,IF(AND($AK8&gt;=$AK7,OR($AP8&lt;$AP7,$AQ8&lt;&gt;$AQ7)),"FAUX","")),"",AM8)</f>
        <v/>
      </c>
      <c r="AY8" t="str">
        <f t="shared" ref="AY8:AY71" si="24">IF(AND($AJ8=$AJ7,$AM8=$AM7,$AN8=$AN7,IF(AND($AK8&gt;=$AK7,OR($AP8&lt;$AP7,$AQ8&lt;&gt;$AQ7)),"FAUX","")),"",AN8)</f>
        <v/>
      </c>
      <c r="AZ8" t="str">
        <f t="shared" ref="AZ8:AZ71" si="25">IF(AND($AJ8=$AJ7,$AM8=$AM7,$AN8=$AN7,IF(AND($AK8&gt;=$AK7,OR($AP8&lt;$AP7,$AQ8&lt;&gt;$AQ7)),"FAUX","")),"",AO8)</f>
        <v/>
      </c>
      <c r="BA8" t="str">
        <f t="shared" ref="BA8:BA71" si="26">IF(AND($AJ8=$AJ7,$AM8=$AM7,$AN8=$AN7,IF(AND($AK8&gt;=$AK7,OR($AP8&lt;$AP7,$AQ8&lt;&gt;$AQ7)),"FAUX","")),"",AP8)</f>
        <v/>
      </c>
      <c r="BB8" t="str">
        <f t="shared" ref="BB8:BB71" si="27">IF(AND($AJ8=$AJ7,$AM8=$AM7,$AN8=$AN7,IF(AND($AK8&gt;=$AK7,OR($AP8&lt;$AP7,$AQ8&lt;&gt;$AQ7)),"FAUX","")),"",AQ8)</f>
        <v/>
      </c>
      <c r="BC8" s="11" t="str">
        <f t="shared" ref="BC8:BC71" si="28">IF(AND($AJ8=$AJ7,$AM8=$AM7,$AN8=$AN7,IF(AND($AK8&gt;=$AK7,OR($AP8&lt;$AP7,$AQ8&lt;&gt;$AQ7)),"FAUX","")),"",AR8)</f>
        <v/>
      </c>
    </row>
    <row r="9" spans="1:65">
      <c r="A9">
        <v>2</v>
      </c>
      <c r="B9">
        <v>24366.42</v>
      </c>
      <c r="C9">
        <v>12</v>
      </c>
      <c r="D9">
        <v>50</v>
      </c>
      <c r="E9">
        <v>8</v>
      </c>
      <c r="F9">
        <v>90</v>
      </c>
      <c r="G9">
        <v>80</v>
      </c>
      <c r="H9">
        <v>200</v>
      </c>
      <c r="I9">
        <v>1.4</v>
      </c>
      <c r="L9" s="12"/>
      <c r="M9" s="12"/>
      <c r="N9" s="12"/>
      <c r="O9" s="12"/>
      <c r="P9" s="18">
        <f t="shared" si="10"/>
        <v>2</v>
      </c>
      <c r="Q9" s="18">
        <f t="shared" si="11"/>
        <v>90</v>
      </c>
      <c r="R9" s="18">
        <f t="shared" si="12"/>
        <v>24366.42</v>
      </c>
      <c r="S9" s="18">
        <f t="shared" si="13"/>
        <v>12</v>
      </c>
      <c r="T9" s="18">
        <f t="shared" si="14"/>
        <v>50</v>
      </c>
      <c r="U9" s="18">
        <f t="shared" si="15"/>
        <v>8</v>
      </c>
      <c r="V9" s="18">
        <f t="shared" si="16"/>
        <v>80</v>
      </c>
      <c r="W9" s="18">
        <f t="shared" si="17"/>
        <v>200</v>
      </c>
      <c r="X9" s="19">
        <f t="shared" si="18"/>
        <v>1.4</v>
      </c>
      <c r="Y9" s="18"/>
      <c r="Z9" s="18">
        <v>18</v>
      </c>
      <c r="AA9" s="18">
        <v>50</v>
      </c>
      <c r="AB9" s="18">
        <v>41012.243999999992</v>
      </c>
      <c r="AC9" s="18">
        <v>16</v>
      </c>
      <c r="AD9" s="18">
        <v>50</v>
      </c>
      <c r="AE9" s="18">
        <v>8</v>
      </c>
      <c r="AF9" s="18">
        <v>175</v>
      </c>
      <c r="AG9" s="18">
        <v>200</v>
      </c>
      <c r="AH9" s="12">
        <v>1.44</v>
      </c>
      <c r="AI9" s="12"/>
      <c r="AJ9" s="18">
        <v>2</v>
      </c>
      <c r="AK9" s="18">
        <v>60</v>
      </c>
      <c r="AL9" s="18">
        <v>40519.439999999995</v>
      </c>
      <c r="AM9" s="18">
        <v>12</v>
      </c>
      <c r="AN9" s="18">
        <v>50</v>
      </c>
      <c r="AO9" s="18">
        <v>8</v>
      </c>
      <c r="AP9" s="18">
        <v>150</v>
      </c>
      <c r="AQ9" s="18">
        <v>200</v>
      </c>
      <c r="AR9" s="18">
        <v>1.4</v>
      </c>
      <c r="AS9" s="12"/>
      <c r="AT9" s="12"/>
      <c r="AU9" t="str">
        <f t="shared" si="20"/>
        <v/>
      </c>
      <c r="AV9" t="str">
        <f t="shared" si="21"/>
        <v/>
      </c>
      <c r="AW9" t="str">
        <f t="shared" si="22"/>
        <v/>
      </c>
      <c r="AX9" t="str">
        <f t="shared" si="23"/>
        <v/>
      </c>
      <c r="AY9" t="str">
        <f t="shared" si="24"/>
        <v/>
      </c>
      <c r="AZ9" t="str">
        <f t="shared" si="25"/>
        <v/>
      </c>
      <c r="BA9" t="str">
        <f t="shared" si="26"/>
        <v/>
      </c>
      <c r="BB9" t="str">
        <f t="shared" si="27"/>
        <v/>
      </c>
      <c r="BC9" s="11" t="str">
        <f t="shared" si="28"/>
        <v/>
      </c>
    </row>
    <row r="10" spans="1:65">
      <c r="A10">
        <v>2</v>
      </c>
      <c r="B10">
        <v>25078.247999999996</v>
      </c>
      <c r="C10">
        <v>12</v>
      </c>
      <c r="D10">
        <v>50</v>
      </c>
      <c r="E10">
        <v>8</v>
      </c>
      <c r="F10">
        <v>110</v>
      </c>
      <c r="G10">
        <v>80</v>
      </c>
      <c r="H10">
        <v>200</v>
      </c>
      <c r="I10">
        <v>1.4</v>
      </c>
      <c r="L10" s="12"/>
      <c r="M10" s="12"/>
      <c r="N10" s="12"/>
      <c r="O10" s="12"/>
      <c r="P10" s="18">
        <f t="shared" si="10"/>
        <v>2</v>
      </c>
      <c r="Q10" s="18">
        <f t="shared" si="11"/>
        <v>110</v>
      </c>
      <c r="R10" s="18">
        <f t="shared" si="12"/>
        <v>25078.247999999996</v>
      </c>
      <c r="S10" s="18">
        <f t="shared" si="13"/>
        <v>12</v>
      </c>
      <c r="T10" s="18">
        <f t="shared" si="14"/>
        <v>50</v>
      </c>
      <c r="U10" s="18">
        <f t="shared" si="15"/>
        <v>8</v>
      </c>
      <c r="V10" s="18">
        <f t="shared" si="16"/>
        <v>80</v>
      </c>
      <c r="W10" s="18">
        <f t="shared" si="17"/>
        <v>200</v>
      </c>
      <c r="X10" s="19">
        <f t="shared" si="18"/>
        <v>1.4</v>
      </c>
      <c r="Y10" s="18"/>
      <c r="Z10" s="18">
        <v>18</v>
      </c>
      <c r="AA10" s="18">
        <v>50</v>
      </c>
      <c r="AB10" s="18">
        <v>41012.243999999992</v>
      </c>
      <c r="AC10" s="18">
        <v>16</v>
      </c>
      <c r="AD10" s="18">
        <v>50</v>
      </c>
      <c r="AE10" s="18">
        <v>8</v>
      </c>
      <c r="AF10" s="18">
        <v>200</v>
      </c>
      <c r="AG10" s="18">
        <v>200</v>
      </c>
      <c r="AH10" s="12">
        <v>1.44</v>
      </c>
      <c r="AI10" s="12"/>
      <c r="AJ10" s="18">
        <v>2</v>
      </c>
      <c r="AK10" s="18">
        <v>70</v>
      </c>
      <c r="AL10" s="18">
        <v>23654.591999999997</v>
      </c>
      <c r="AM10" s="18">
        <v>12</v>
      </c>
      <c r="AN10" s="18">
        <v>50</v>
      </c>
      <c r="AO10" s="18">
        <v>8</v>
      </c>
      <c r="AP10" s="18">
        <v>80</v>
      </c>
      <c r="AQ10" s="18">
        <v>200</v>
      </c>
      <c r="AR10" s="18">
        <v>1.4</v>
      </c>
      <c r="AS10" s="12"/>
      <c r="AT10" s="12"/>
      <c r="AU10">
        <f t="shared" si="20"/>
        <v>2</v>
      </c>
      <c r="AV10">
        <f t="shared" si="21"/>
        <v>70</v>
      </c>
      <c r="AW10">
        <f t="shared" si="22"/>
        <v>23654.591999999997</v>
      </c>
      <c r="AX10">
        <f t="shared" si="23"/>
        <v>12</v>
      </c>
      <c r="AY10">
        <f t="shared" si="24"/>
        <v>50</v>
      </c>
      <c r="AZ10">
        <f t="shared" si="25"/>
        <v>8</v>
      </c>
      <c r="BA10">
        <f t="shared" si="26"/>
        <v>80</v>
      </c>
      <c r="BB10">
        <f t="shared" si="27"/>
        <v>200</v>
      </c>
      <c r="BC10" s="11">
        <f t="shared" si="28"/>
        <v>1.4</v>
      </c>
    </row>
    <row r="11" spans="1:65">
      <c r="A11">
        <v>2</v>
      </c>
      <c r="B11">
        <v>25406.783999999996</v>
      </c>
      <c r="C11">
        <v>12</v>
      </c>
      <c r="D11">
        <v>50</v>
      </c>
      <c r="E11">
        <v>8</v>
      </c>
      <c r="F11" s="16">
        <v>120</v>
      </c>
      <c r="G11" s="16">
        <v>80</v>
      </c>
      <c r="H11">
        <v>200</v>
      </c>
      <c r="I11">
        <v>1.4</v>
      </c>
      <c r="L11" s="12"/>
      <c r="M11" s="12"/>
      <c r="N11" s="12"/>
      <c r="O11" s="12"/>
      <c r="P11" s="18">
        <f t="shared" si="10"/>
        <v>2</v>
      </c>
      <c r="Q11" s="18">
        <f t="shared" si="11"/>
        <v>120</v>
      </c>
      <c r="R11" s="18">
        <f t="shared" si="12"/>
        <v>25406.783999999996</v>
      </c>
      <c r="S11" s="18">
        <f t="shared" si="13"/>
        <v>12</v>
      </c>
      <c r="T11" s="18">
        <f t="shared" si="14"/>
        <v>50</v>
      </c>
      <c r="U11" s="18">
        <f t="shared" si="15"/>
        <v>8</v>
      </c>
      <c r="V11" s="18">
        <f t="shared" si="16"/>
        <v>80</v>
      </c>
      <c r="W11" s="18">
        <f t="shared" si="17"/>
        <v>200</v>
      </c>
      <c r="X11" s="19">
        <f t="shared" si="18"/>
        <v>1.4</v>
      </c>
      <c r="Y11" s="18"/>
      <c r="Z11" s="18">
        <v>18</v>
      </c>
      <c r="AA11" s="18">
        <v>50</v>
      </c>
      <c r="AB11" s="18">
        <v>41012.243999999992</v>
      </c>
      <c r="AC11" s="18">
        <v>16</v>
      </c>
      <c r="AD11" s="18">
        <v>50</v>
      </c>
      <c r="AE11" s="18">
        <v>8</v>
      </c>
      <c r="AF11" s="18">
        <v>250</v>
      </c>
      <c r="AG11" s="18">
        <v>200</v>
      </c>
      <c r="AH11" s="12">
        <v>1.44</v>
      </c>
      <c r="AI11" s="12"/>
      <c r="AJ11" s="18">
        <v>2</v>
      </c>
      <c r="AK11" s="18">
        <v>70</v>
      </c>
      <c r="AL11" s="18">
        <v>40136.148000000001</v>
      </c>
      <c r="AM11" s="18">
        <v>12</v>
      </c>
      <c r="AN11" s="18">
        <v>50</v>
      </c>
      <c r="AO11" s="18">
        <v>8</v>
      </c>
      <c r="AP11" s="18">
        <v>120</v>
      </c>
      <c r="AQ11" s="18">
        <v>200</v>
      </c>
      <c r="AR11" s="18">
        <v>1.4</v>
      </c>
      <c r="AS11" s="12"/>
      <c r="AT11" s="12"/>
      <c r="AU11" t="str">
        <f t="shared" si="20"/>
        <v/>
      </c>
      <c r="AV11" t="str">
        <f t="shared" si="21"/>
        <v/>
      </c>
      <c r="AW11" t="str">
        <f t="shared" si="22"/>
        <v/>
      </c>
      <c r="AX11" t="str">
        <f t="shared" si="23"/>
        <v/>
      </c>
      <c r="AY11" t="str">
        <f t="shared" si="24"/>
        <v/>
      </c>
      <c r="AZ11" t="str">
        <f t="shared" si="25"/>
        <v/>
      </c>
      <c r="BA11" t="str">
        <f t="shared" si="26"/>
        <v/>
      </c>
      <c r="BB11" t="str">
        <f t="shared" si="27"/>
        <v/>
      </c>
      <c r="BC11" s="11" t="str">
        <f t="shared" si="28"/>
        <v/>
      </c>
    </row>
    <row r="12" spans="1:65">
      <c r="A12">
        <v>2</v>
      </c>
      <c r="B12">
        <v>38931.515999999996</v>
      </c>
      <c r="C12">
        <v>12</v>
      </c>
      <c r="D12">
        <v>50</v>
      </c>
      <c r="E12">
        <v>8</v>
      </c>
      <c r="F12" s="16">
        <v>50</v>
      </c>
      <c r="G12" s="16">
        <v>120</v>
      </c>
      <c r="H12">
        <v>200</v>
      </c>
      <c r="I12">
        <v>1.4</v>
      </c>
      <c r="L12" s="12"/>
      <c r="M12" s="12"/>
      <c r="N12" s="12"/>
      <c r="O12" s="12"/>
      <c r="P12" s="18">
        <f t="shared" si="10"/>
        <v>2</v>
      </c>
      <c r="Q12" s="18">
        <f t="shared" si="11"/>
        <v>50</v>
      </c>
      <c r="R12" s="18">
        <f t="shared" si="12"/>
        <v>38931.515999999996</v>
      </c>
      <c r="S12" s="18">
        <f t="shared" si="13"/>
        <v>12</v>
      </c>
      <c r="T12" s="18">
        <f t="shared" si="14"/>
        <v>50</v>
      </c>
      <c r="U12" s="18">
        <f t="shared" si="15"/>
        <v>8</v>
      </c>
      <c r="V12" s="18">
        <f t="shared" si="16"/>
        <v>120</v>
      </c>
      <c r="W12" s="18">
        <f t="shared" si="17"/>
        <v>200</v>
      </c>
      <c r="X12" s="19">
        <f t="shared" si="18"/>
        <v>1.4</v>
      </c>
      <c r="Y12" s="18"/>
      <c r="Z12" s="18">
        <v>18</v>
      </c>
      <c r="AA12" s="18">
        <v>50</v>
      </c>
      <c r="AB12" s="18">
        <v>41012.243999999992</v>
      </c>
      <c r="AC12" s="18">
        <v>16</v>
      </c>
      <c r="AD12" s="18">
        <v>50</v>
      </c>
      <c r="AE12" s="18">
        <v>8</v>
      </c>
      <c r="AF12" s="18">
        <v>1000</v>
      </c>
      <c r="AG12" s="18">
        <v>200</v>
      </c>
      <c r="AH12" s="12">
        <v>1.44</v>
      </c>
      <c r="AI12" s="12"/>
      <c r="AJ12" s="18">
        <v>2</v>
      </c>
      <c r="AK12" s="18">
        <v>70</v>
      </c>
      <c r="AL12" s="18">
        <v>41176.511999999995</v>
      </c>
      <c r="AM12" s="18">
        <v>12</v>
      </c>
      <c r="AN12" s="18">
        <v>50</v>
      </c>
      <c r="AO12" s="18">
        <v>8</v>
      </c>
      <c r="AP12" s="18">
        <v>150</v>
      </c>
      <c r="AQ12" s="18">
        <v>200</v>
      </c>
      <c r="AR12" s="18">
        <v>1.4</v>
      </c>
      <c r="AS12" s="12"/>
      <c r="AT12" s="12"/>
      <c r="AU12" t="str">
        <f t="shared" si="20"/>
        <v/>
      </c>
      <c r="AV12" t="str">
        <f t="shared" si="21"/>
        <v/>
      </c>
      <c r="AW12" t="str">
        <f t="shared" si="22"/>
        <v/>
      </c>
      <c r="AX12" t="str">
        <f t="shared" si="23"/>
        <v/>
      </c>
      <c r="AY12" t="str">
        <f t="shared" si="24"/>
        <v/>
      </c>
      <c r="AZ12" t="str">
        <f t="shared" si="25"/>
        <v/>
      </c>
      <c r="BA12" t="str">
        <f t="shared" si="26"/>
        <v/>
      </c>
      <c r="BB12" t="str">
        <f t="shared" si="27"/>
        <v/>
      </c>
      <c r="BC12" s="11" t="str">
        <f t="shared" si="28"/>
        <v/>
      </c>
    </row>
    <row r="13" spans="1:65">
      <c r="A13">
        <v>2</v>
      </c>
      <c r="B13">
        <v>39533.831999999995</v>
      </c>
      <c r="C13">
        <v>12</v>
      </c>
      <c r="D13">
        <v>50</v>
      </c>
      <c r="E13">
        <v>8</v>
      </c>
      <c r="F13" s="16">
        <v>60</v>
      </c>
      <c r="G13" s="16">
        <v>120</v>
      </c>
      <c r="H13">
        <v>200</v>
      </c>
      <c r="I13">
        <v>1.4</v>
      </c>
      <c r="L13" s="12"/>
      <c r="M13" s="12"/>
      <c r="N13" s="12"/>
      <c r="O13" s="12"/>
      <c r="P13" s="18">
        <f t="shared" si="10"/>
        <v>2</v>
      </c>
      <c r="Q13" s="18">
        <f t="shared" si="11"/>
        <v>60</v>
      </c>
      <c r="R13" s="18">
        <f t="shared" si="12"/>
        <v>39533.831999999995</v>
      </c>
      <c r="S13" s="18">
        <f t="shared" si="13"/>
        <v>12</v>
      </c>
      <c r="T13" s="18">
        <f t="shared" si="14"/>
        <v>50</v>
      </c>
      <c r="U13" s="18">
        <f t="shared" si="15"/>
        <v>8</v>
      </c>
      <c r="V13" s="18">
        <f t="shared" si="16"/>
        <v>120</v>
      </c>
      <c r="W13" s="18">
        <f t="shared" si="17"/>
        <v>200</v>
      </c>
      <c r="X13" s="19">
        <f t="shared" si="18"/>
        <v>1.4</v>
      </c>
      <c r="Y13" s="18"/>
      <c r="Z13" s="18">
        <v>37</v>
      </c>
      <c r="AA13" s="18">
        <v>50</v>
      </c>
      <c r="AB13" s="18">
        <v>27104.219999999998</v>
      </c>
      <c r="AC13" s="18">
        <v>12</v>
      </c>
      <c r="AD13" s="18">
        <v>50</v>
      </c>
      <c r="AE13" s="18">
        <v>8</v>
      </c>
      <c r="AF13" s="18">
        <v>1000</v>
      </c>
      <c r="AG13" s="18">
        <v>300</v>
      </c>
      <c r="AH13" s="12">
        <v>1.5</v>
      </c>
      <c r="AI13" s="12"/>
      <c r="AJ13" s="18">
        <v>2</v>
      </c>
      <c r="AK13" s="18">
        <v>80</v>
      </c>
      <c r="AL13" s="18">
        <v>23983.127999999997</v>
      </c>
      <c r="AM13" s="18">
        <v>12</v>
      </c>
      <c r="AN13" s="18">
        <v>50</v>
      </c>
      <c r="AO13" s="18">
        <v>8</v>
      </c>
      <c r="AP13" s="18">
        <v>80</v>
      </c>
      <c r="AQ13" s="18">
        <v>200</v>
      </c>
      <c r="AR13" s="18">
        <v>1.4</v>
      </c>
      <c r="AS13" s="12"/>
      <c r="AT13" s="12"/>
      <c r="AU13">
        <f t="shared" si="20"/>
        <v>2</v>
      </c>
      <c r="AV13">
        <f t="shared" si="21"/>
        <v>80</v>
      </c>
      <c r="AW13">
        <f t="shared" si="22"/>
        <v>23983.127999999997</v>
      </c>
      <c r="AX13">
        <f t="shared" si="23"/>
        <v>12</v>
      </c>
      <c r="AY13">
        <f t="shared" si="24"/>
        <v>50</v>
      </c>
      <c r="AZ13">
        <f t="shared" si="25"/>
        <v>8</v>
      </c>
      <c r="BA13">
        <f t="shared" si="26"/>
        <v>80</v>
      </c>
      <c r="BB13">
        <f t="shared" si="27"/>
        <v>200</v>
      </c>
      <c r="BC13" s="11">
        <f t="shared" si="28"/>
        <v>1.4</v>
      </c>
    </row>
    <row r="14" spans="1:65">
      <c r="A14">
        <v>2</v>
      </c>
      <c r="B14">
        <v>39917.123999999996</v>
      </c>
      <c r="C14">
        <v>12</v>
      </c>
      <c r="D14">
        <v>50</v>
      </c>
      <c r="E14">
        <v>8</v>
      </c>
      <c r="F14" s="16">
        <v>50</v>
      </c>
      <c r="G14" s="16">
        <v>150</v>
      </c>
      <c r="H14">
        <v>200</v>
      </c>
      <c r="I14">
        <v>1.4</v>
      </c>
      <c r="L14" s="12"/>
      <c r="M14" s="12"/>
      <c r="N14" s="12"/>
      <c r="O14" s="12"/>
      <c r="P14" s="18">
        <f t="shared" si="10"/>
        <v>2</v>
      </c>
      <c r="Q14" s="18">
        <f t="shared" si="11"/>
        <v>50</v>
      </c>
      <c r="R14" s="18">
        <f t="shared" si="12"/>
        <v>39917.123999999996</v>
      </c>
      <c r="S14" s="18">
        <f t="shared" si="13"/>
        <v>12</v>
      </c>
      <c r="T14" s="18">
        <f t="shared" si="14"/>
        <v>50</v>
      </c>
      <c r="U14" s="18">
        <f t="shared" si="15"/>
        <v>8</v>
      </c>
      <c r="V14" s="18">
        <f t="shared" si="16"/>
        <v>150</v>
      </c>
      <c r="W14" s="18">
        <f t="shared" si="17"/>
        <v>200</v>
      </c>
      <c r="X14" s="19">
        <f t="shared" si="18"/>
        <v>1.4</v>
      </c>
      <c r="Y14" s="18"/>
      <c r="Z14" s="18">
        <v>57</v>
      </c>
      <c r="AA14" s="18">
        <v>50</v>
      </c>
      <c r="AB14" s="18">
        <v>41012.243999999992</v>
      </c>
      <c r="AC14" s="18">
        <v>16</v>
      </c>
      <c r="AD14" s="18">
        <v>50</v>
      </c>
      <c r="AE14" s="18">
        <v>8</v>
      </c>
      <c r="AF14" s="18">
        <v>1000</v>
      </c>
      <c r="AG14" s="18">
        <v>400</v>
      </c>
      <c r="AH14" s="12">
        <v>1.64</v>
      </c>
      <c r="AI14" s="12"/>
      <c r="AJ14" s="18">
        <v>2</v>
      </c>
      <c r="AK14" s="18">
        <v>80</v>
      </c>
      <c r="AL14" s="18">
        <v>40738.463999999993</v>
      </c>
      <c r="AM14" s="18">
        <v>12</v>
      </c>
      <c r="AN14" s="18">
        <v>50</v>
      </c>
      <c r="AO14" s="18">
        <v>8</v>
      </c>
      <c r="AP14" s="18">
        <v>120</v>
      </c>
      <c r="AQ14" s="18">
        <v>200</v>
      </c>
      <c r="AR14" s="18">
        <v>1.4</v>
      </c>
      <c r="AS14" s="12"/>
      <c r="AT14" s="12"/>
      <c r="AU14" t="str">
        <f t="shared" si="20"/>
        <v/>
      </c>
      <c r="AV14" t="str">
        <f t="shared" si="21"/>
        <v/>
      </c>
      <c r="AW14" t="str">
        <f t="shared" si="22"/>
        <v/>
      </c>
      <c r="AX14" t="str">
        <f t="shared" si="23"/>
        <v/>
      </c>
      <c r="AY14" t="str">
        <f t="shared" si="24"/>
        <v/>
      </c>
      <c r="AZ14" t="str">
        <f t="shared" si="25"/>
        <v/>
      </c>
      <c r="BA14" t="str">
        <f t="shared" si="26"/>
        <v/>
      </c>
      <c r="BB14" t="str">
        <f t="shared" si="27"/>
        <v/>
      </c>
      <c r="BC14" s="11" t="str">
        <f t="shared" si="28"/>
        <v/>
      </c>
    </row>
    <row r="15" spans="1:65">
      <c r="A15">
        <v>2</v>
      </c>
      <c r="B15">
        <v>40081.391999999993</v>
      </c>
      <c r="C15">
        <v>12</v>
      </c>
      <c r="D15">
        <v>50</v>
      </c>
      <c r="E15">
        <v>8</v>
      </c>
      <c r="F15" s="16">
        <v>110</v>
      </c>
      <c r="G15" s="16">
        <v>100</v>
      </c>
      <c r="H15">
        <v>200</v>
      </c>
      <c r="I15">
        <v>1.4</v>
      </c>
      <c r="L15" s="12"/>
      <c r="M15" s="12"/>
      <c r="N15" s="12"/>
      <c r="O15" s="12"/>
      <c r="P15" s="18">
        <f t="shared" si="10"/>
        <v>2</v>
      </c>
      <c r="Q15" s="18">
        <f t="shared" si="11"/>
        <v>110</v>
      </c>
      <c r="R15" s="18">
        <f t="shared" si="12"/>
        <v>40081.391999999993</v>
      </c>
      <c r="S15" s="18">
        <f t="shared" si="13"/>
        <v>12</v>
      </c>
      <c r="T15" s="18">
        <f t="shared" si="14"/>
        <v>50</v>
      </c>
      <c r="U15" s="18">
        <f t="shared" si="15"/>
        <v>8</v>
      </c>
      <c r="V15" s="18">
        <f t="shared" si="16"/>
        <v>100</v>
      </c>
      <c r="W15" s="18">
        <f t="shared" si="17"/>
        <v>200</v>
      </c>
      <c r="X15" s="19">
        <f t="shared" si="18"/>
        <v>1.4</v>
      </c>
      <c r="Y15" s="18"/>
      <c r="Z15" s="18">
        <v>71</v>
      </c>
      <c r="AA15" s="18">
        <v>50</v>
      </c>
      <c r="AB15" s="18">
        <v>41012.243999999992</v>
      </c>
      <c r="AC15" s="18">
        <v>16</v>
      </c>
      <c r="AD15" s="18">
        <v>50</v>
      </c>
      <c r="AE15" s="18">
        <v>8</v>
      </c>
      <c r="AF15" s="18">
        <v>1000</v>
      </c>
      <c r="AG15" s="18">
        <v>500</v>
      </c>
      <c r="AH15" s="12">
        <v>1.74</v>
      </c>
      <c r="AI15" s="12"/>
      <c r="AJ15" s="18">
        <v>2</v>
      </c>
      <c r="AK15" s="18">
        <v>90</v>
      </c>
      <c r="AL15" s="18">
        <v>24366.42</v>
      </c>
      <c r="AM15" s="18">
        <v>12</v>
      </c>
      <c r="AN15" s="18">
        <v>50</v>
      </c>
      <c r="AO15" s="18">
        <v>8</v>
      </c>
      <c r="AP15" s="18">
        <v>80</v>
      </c>
      <c r="AQ15" s="18">
        <v>200</v>
      </c>
      <c r="AR15" s="18">
        <v>1.4</v>
      </c>
      <c r="AS15" s="12"/>
      <c r="AT15" s="12"/>
      <c r="AU15">
        <f t="shared" si="20"/>
        <v>2</v>
      </c>
      <c r="AV15">
        <f t="shared" si="21"/>
        <v>90</v>
      </c>
      <c r="AW15">
        <f t="shared" si="22"/>
        <v>24366.42</v>
      </c>
      <c r="AX15">
        <f t="shared" si="23"/>
        <v>12</v>
      </c>
      <c r="AY15">
        <f t="shared" si="24"/>
        <v>50</v>
      </c>
      <c r="AZ15">
        <f t="shared" si="25"/>
        <v>8</v>
      </c>
      <c r="BA15">
        <f t="shared" si="26"/>
        <v>80</v>
      </c>
      <c r="BB15">
        <f t="shared" si="27"/>
        <v>200</v>
      </c>
      <c r="BC15" s="11">
        <f t="shared" si="28"/>
        <v>1.4</v>
      </c>
    </row>
    <row r="16" spans="1:65">
      <c r="A16">
        <v>2</v>
      </c>
      <c r="B16">
        <v>40136.148000000001</v>
      </c>
      <c r="C16">
        <v>12</v>
      </c>
      <c r="D16">
        <v>50</v>
      </c>
      <c r="E16">
        <v>8</v>
      </c>
      <c r="F16" s="16">
        <v>70</v>
      </c>
      <c r="G16" s="16">
        <v>120</v>
      </c>
      <c r="H16">
        <v>200</v>
      </c>
      <c r="I16">
        <v>1.4</v>
      </c>
      <c r="L16" s="12"/>
      <c r="M16" s="12"/>
      <c r="N16" s="12"/>
      <c r="O16" s="12"/>
      <c r="P16" s="18">
        <f t="shared" si="10"/>
        <v>2</v>
      </c>
      <c r="Q16" s="18">
        <f t="shared" si="11"/>
        <v>70</v>
      </c>
      <c r="R16" s="18">
        <f t="shared" si="12"/>
        <v>40136.148000000001</v>
      </c>
      <c r="S16" s="18">
        <f t="shared" si="13"/>
        <v>12</v>
      </c>
      <c r="T16" s="18">
        <f t="shared" si="14"/>
        <v>50</v>
      </c>
      <c r="U16" s="18">
        <f t="shared" si="15"/>
        <v>8</v>
      </c>
      <c r="V16" s="18">
        <f t="shared" si="16"/>
        <v>120</v>
      </c>
      <c r="W16" s="18">
        <f t="shared" si="17"/>
        <v>200</v>
      </c>
      <c r="X16" s="19">
        <f t="shared" si="18"/>
        <v>1.4</v>
      </c>
      <c r="Y16" s="18"/>
      <c r="Z16" s="18">
        <v>2</v>
      </c>
      <c r="AA16" s="18">
        <v>60</v>
      </c>
      <c r="AB16" s="18">
        <v>23271.3</v>
      </c>
      <c r="AC16" s="18">
        <v>12</v>
      </c>
      <c r="AD16" s="18">
        <v>50</v>
      </c>
      <c r="AE16" s="18">
        <v>8</v>
      </c>
      <c r="AF16" s="18">
        <v>80</v>
      </c>
      <c r="AG16" s="18">
        <v>200</v>
      </c>
      <c r="AH16" s="12">
        <v>1.4</v>
      </c>
      <c r="AI16" s="12"/>
      <c r="AJ16" s="18">
        <v>2</v>
      </c>
      <c r="AK16" s="18">
        <v>90</v>
      </c>
      <c r="AL16" s="18">
        <v>41340.78</v>
      </c>
      <c r="AM16" s="18">
        <v>12</v>
      </c>
      <c r="AN16" s="18">
        <v>50</v>
      </c>
      <c r="AO16" s="18">
        <v>8</v>
      </c>
      <c r="AP16" s="18">
        <v>120</v>
      </c>
      <c r="AQ16" s="18">
        <v>200</v>
      </c>
      <c r="AR16" s="18">
        <v>1.4</v>
      </c>
      <c r="AS16" s="12"/>
      <c r="AT16" s="12"/>
      <c r="AU16" t="str">
        <f t="shared" si="20"/>
        <v/>
      </c>
      <c r="AV16" t="str">
        <f t="shared" si="21"/>
        <v/>
      </c>
      <c r="AW16" t="str">
        <f t="shared" si="22"/>
        <v/>
      </c>
      <c r="AX16" t="str">
        <f t="shared" si="23"/>
        <v/>
      </c>
      <c r="AY16" t="str">
        <f t="shared" si="24"/>
        <v/>
      </c>
      <c r="AZ16" t="str">
        <f t="shared" si="25"/>
        <v/>
      </c>
      <c r="BA16" t="str">
        <f t="shared" si="26"/>
        <v/>
      </c>
      <c r="BB16" t="str">
        <f t="shared" si="27"/>
        <v/>
      </c>
      <c r="BC16" s="11" t="str">
        <f t="shared" si="28"/>
        <v/>
      </c>
    </row>
    <row r="17" spans="1:55">
      <c r="A17">
        <v>2</v>
      </c>
      <c r="B17">
        <v>40519.439999999995</v>
      </c>
      <c r="C17">
        <v>12</v>
      </c>
      <c r="D17">
        <v>50</v>
      </c>
      <c r="E17">
        <v>8</v>
      </c>
      <c r="F17" s="16">
        <v>60</v>
      </c>
      <c r="G17" s="16">
        <v>150</v>
      </c>
      <c r="H17">
        <v>200</v>
      </c>
      <c r="I17">
        <v>1.4</v>
      </c>
      <c r="L17" s="12"/>
      <c r="M17" s="12"/>
      <c r="N17" s="12"/>
      <c r="O17" s="12"/>
      <c r="P17" s="18">
        <f t="shared" si="10"/>
        <v>2</v>
      </c>
      <c r="Q17" s="18">
        <f t="shared" si="11"/>
        <v>60</v>
      </c>
      <c r="R17" s="18">
        <f t="shared" si="12"/>
        <v>40519.439999999995</v>
      </c>
      <c r="S17" s="18">
        <f t="shared" si="13"/>
        <v>12</v>
      </c>
      <c r="T17" s="18">
        <f t="shared" si="14"/>
        <v>50</v>
      </c>
      <c r="U17" s="18">
        <f t="shared" si="15"/>
        <v>8</v>
      </c>
      <c r="V17" s="18">
        <f t="shared" si="16"/>
        <v>150</v>
      </c>
      <c r="W17" s="18">
        <f t="shared" si="17"/>
        <v>200</v>
      </c>
      <c r="X17" s="19">
        <f t="shared" si="18"/>
        <v>1.4</v>
      </c>
      <c r="Y17" s="18"/>
      <c r="Z17" s="18">
        <v>2</v>
      </c>
      <c r="AA17" s="18">
        <v>60</v>
      </c>
      <c r="AB17" s="18">
        <v>39533.831999999995</v>
      </c>
      <c r="AC17" s="18">
        <v>12</v>
      </c>
      <c r="AD17" s="18">
        <v>50</v>
      </c>
      <c r="AE17" s="18">
        <v>8</v>
      </c>
      <c r="AF17" s="18">
        <v>120</v>
      </c>
      <c r="AG17" s="18">
        <v>200</v>
      </c>
      <c r="AH17" s="12">
        <v>1.4</v>
      </c>
      <c r="AI17" s="12"/>
      <c r="AJ17" s="18">
        <v>2</v>
      </c>
      <c r="AK17" s="18">
        <v>100</v>
      </c>
      <c r="AL17" s="18">
        <v>22723.739999999998</v>
      </c>
      <c r="AM17" s="18">
        <v>12</v>
      </c>
      <c r="AN17" s="18">
        <v>50</v>
      </c>
      <c r="AO17" s="18">
        <v>8</v>
      </c>
      <c r="AP17" s="18">
        <v>80</v>
      </c>
      <c r="AQ17" s="18">
        <v>200</v>
      </c>
      <c r="AR17" s="18">
        <v>1.4</v>
      </c>
      <c r="AS17" s="12"/>
      <c r="AT17" s="12"/>
      <c r="AU17">
        <f t="shared" si="20"/>
        <v>2</v>
      </c>
      <c r="AV17">
        <f t="shared" si="21"/>
        <v>100</v>
      </c>
      <c r="AW17">
        <f t="shared" si="22"/>
        <v>22723.739999999998</v>
      </c>
      <c r="AX17">
        <f t="shared" si="23"/>
        <v>12</v>
      </c>
      <c r="AY17">
        <f t="shared" si="24"/>
        <v>50</v>
      </c>
      <c r="AZ17">
        <f t="shared" si="25"/>
        <v>8</v>
      </c>
      <c r="BA17">
        <f t="shared" si="26"/>
        <v>80</v>
      </c>
      <c r="BB17">
        <f t="shared" si="27"/>
        <v>200</v>
      </c>
      <c r="BC17" s="11">
        <f t="shared" si="28"/>
        <v>1.4</v>
      </c>
    </row>
    <row r="18" spans="1:55">
      <c r="A18">
        <v>2</v>
      </c>
      <c r="B18">
        <v>40738.463999999993</v>
      </c>
      <c r="C18">
        <v>12</v>
      </c>
      <c r="D18">
        <v>50</v>
      </c>
      <c r="E18">
        <v>8</v>
      </c>
      <c r="F18">
        <v>80</v>
      </c>
      <c r="G18">
        <v>120</v>
      </c>
      <c r="H18">
        <v>200</v>
      </c>
      <c r="I18">
        <v>1.4</v>
      </c>
      <c r="L18" s="12"/>
      <c r="M18" s="12"/>
      <c r="N18" s="12"/>
      <c r="O18" s="12"/>
      <c r="P18" s="18">
        <f t="shared" si="10"/>
        <v>2</v>
      </c>
      <c r="Q18" s="18">
        <f t="shared" si="11"/>
        <v>80</v>
      </c>
      <c r="R18" s="18">
        <f t="shared" si="12"/>
        <v>40738.463999999993</v>
      </c>
      <c r="S18" s="18">
        <f t="shared" si="13"/>
        <v>12</v>
      </c>
      <c r="T18" s="18">
        <f t="shared" si="14"/>
        <v>50</v>
      </c>
      <c r="U18" s="18">
        <f t="shared" si="15"/>
        <v>8</v>
      </c>
      <c r="V18" s="18">
        <f t="shared" si="16"/>
        <v>120</v>
      </c>
      <c r="W18" s="18">
        <f t="shared" si="17"/>
        <v>200</v>
      </c>
      <c r="X18" s="19">
        <f t="shared" si="18"/>
        <v>1.4</v>
      </c>
      <c r="Y18" s="18"/>
      <c r="Z18" s="18">
        <v>2</v>
      </c>
      <c r="AA18" s="18">
        <v>60</v>
      </c>
      <c r="AB18" s="18">
        <v>40519.439999999995</v>
      </c>
      <c r="AC18" s="18">
        <v>12</v>
      </c>
      <c r="AD18" s="18">
        <v>50</v>
      </c>
      <c r="AE18" s="18">
        <v>8</v>
      </c>
      <c r="AF18" s="18">
        <v>150</v>
      </c>
      <c r="AG18" s="18">
        <v>200</v>
      </c>
      <c r="AH18" s="12">
        <v>1.4</v>
      </c>
      <c r="AI18" s="12"/>
      <c r="AJ18" s="18">
        <v>2</v>
      </c>
      <c r="AK18" s="18">
        <v>110</v>
      </c>
      <c r="AL18" s="18">
        <v>25078.247999999996</v>
      </c>
      <c r="AM18" s="18">
        <v>12</v>
      </c>
      <c r="AN18" s="18">
        <v>50</v>
      </c>
      <c r="AO18" s="18">
        <v>8</v>
      </c>
      <c r="AP18" s="18">
        <v>80</v>
      </c>
      <c r="AQ18" s="18">
        <v>200</v>
      </c>
      <c r="AR18" s="18">
        <v>1.4</v>
      </c>
      <c r="AS18" s="12"/>
      <c r="AT18" s="12"/>
      <c r="AU18" t="str">
        <f t="shared" si="20"/>
        <v/>
      </c>
      <c r="AV18" t="str">
        <f t="shared" si="21"/>
        <v/>
      </c>
      <c r="AW18" t="str">
        <f t="shared" si="22"/>
        <v/>
      </c>
      <c r="AX18" t="str">
        <f t="shared" si="23"/>
        <v/>
      </c>
      <c r="AY18" t="str">
        <f t="shared" si="24"/>
        <v/>
      </c>
      <c r="AZ18" t="str">
        <f t="shared" si="25"/>
        <v/>
      </c>
      <c r="BA18" t="str">
        <f t="shared" si="26"/>
        <v/>
      </c>
      <c r="BB18" t="str">
        <f t="shared" si="27"/>
        <v/>
      </c>
      <c r="BC18" s="11" t="str">
        <f t="shared" si="28"/>
        <v/>
      </c>
    </row>
    <row r="19" spans="1:55">
      <c r="A19">
        <v>2</v>
      </c>
      <c r="B19">
        <v>41176.511999999995</v>
      </c>
      <c r="C19">
        <v>12</v>
      </c>
      <c r="D19">
        <v>50</v>
      </c>
      <c r="E19">
        <v>8</v>
      </c>
      <c r="F19">
        <v>70</v>
      </c>
      <c r="G19">
        <v>150</v>
      </c>
      <c r="H19">
        <v>200</v>
      </c>
      <c r="I19">
        <v>1.4</v>
      </c>
      <c r="L19" s="12"/>
      <c r="M19" s="12"/>
      <c r="N19" s="12"/>
      <c r="O19" s="12"/>
      <c r="P19" s="18">
        <f t="shared" si="10"/>
        <v>2</v>
      </c>
      <c r="Q19" s="18">
        <f t="shared" si="11"/>
        <v>70</v>
      </c>
      <c r="R19" s="18">
        <f t="shared" si="12"/>
        <v>41176.511999999995</v>
      </c>
      <c r="S19" s="18">
        <f t="shared" si="13"/>
        <v>12</v>
      </c>
      <c r="T19" s="18">
        <f t="shared" si="14"/>
        <v>50</v>
      </c>
      <c r="U19" s="18">
        <f t="shared" si="15"/>
        <v>8</v>
      </c>
      <c r="V19" s="18">
        <f t="shared" si="16"/>
        <v>150</v>
      </c>
      <c r="W19" s="18">
        <f t="shared" si="17"/>
        <v>200</v>
      </c>
      <c r="X19" s="19">
        <f t="shared" si="18"/>
        <v>1.4</v>
      </c>
      <c r="Y19" s="18"/>
      <c r="Z19" s="18">
        <v>18</v>
      </c>
      <c r="AA19" s="18">
        <v>60</v>
      </c>
      <c r="AB19" s="18">
        <v>22723.739999999998</v>
      </c>
      <c r="AC19" s="18">
        <v>16</v>
      </c>
      <c r="AD19" s="18">
        <v>50</v>
      </c>
      <c r="AE19" s="18">
        <v>8</v>
      </c>
      <c r="AF19" s="18">
        <v>80</v>
      </c>
      <c r="AG19" s="18">
        <v>200</v>
      </c>
      <c r="AH19" s="12">
        <v>1.44</v>
      </c>
      <c r="AI19" s="12"/>
      <c r="AJ19" s="18">
        <v>2</v>
      </c>
      <c r="AK19" s="18">
        <v>110</v>
      </c>
      <c r="AL19" s="18">
        <v>40081.391999999993</v>
      </c>
      <c r="AM19" s="18">
        <v>12</v>
      </c>
      <c r="AN19" s="18">
        <v>50</v>
      </c>
      <c r="AO19" s="18">
        <v>8</v>
      </c>
      <c r="AP19" s="18">
        <v>100</v>
      </c>
      <c r="AQ19" s="18">
        <v>200</v>
      </c>
      <c r="AR19" s="18">
        <v>1.4</v>
      </c>
      <c r="AS19" s="12"/>
      <c r="AT19" s="12"/>
      <c r="AU19" t="str">
        <f t="shared" si="20"/>
        <v/>
      </c>
      <c r="AV19" t="str">
        <f t="shared" si="21"/>
        <v/>
      </c>
      <c r="AW19" t="str">
        <f t="shared" si="22"/>
        <v/>
      </c>
      <c r="AX19" t="str">
        <f t="shared" si="23"/>
        <v/>
      </c>
      <c r="AY19" t="str">
        <f t="shared" si="24"/>
        <v/>
      </c>
      <c r="AZ19" t="str">
        <f t="shared" si="25"/>
        <v/>
      </c>
      <c r="BA19" t="str">
        <f t="shared" si="26"/>
        <v/>
      </c>
      <c r="BB19" t="str">
        <f t="shared" si="27"/>
        <v/>
      </c>
      <c r="BC19" s="11" t="str">
        <f t="shared" si="28"/>
        <v/>
      </c>
    </row>
    <row r="20" spans="1:55">
      <c r="A20">
        <v>2</v>
      </c>
      <c r="B20">
        <v>41340.78</v>
      </c>
      <c r="C20">
        <v>12</v>
      </c>
      <c r="D20">
        <v>50</v>
      </c>
      <c r="E20">
        <v>8</v>
      </c>
      <c r="F20">
        <v>90</v>
      </c>
      <c r="G20">
        <v>120</v>
      </c>
      <c r="H20">
        <v>200</v>
      </c>
      <c r="I20">
        <v>1.4</v>
      </c>
      <c r="L20" s="12"/>
      <c r="M20" s="12"/>
      <c r="N20" s="12"/>
      <c r="O20" s="12"/>
      <c r="P20" s="18">
        <f t="shared" si="10"/>
        <v>2</v>
      </c>
      <c r="Q20" s="18">
        <f t="shared" si="11"/>
        <v>90</v>
      </c>
      <c r="R20" s="18">
        <f t="shared" si="12"/>
        <v>41340.78</v>
      </c>
      <c r="S20" s="18">
        <f t="shared" si="13"/>
        <v>12</v>
      </c>
      <c r="T20" s="18">
        <f t="shared" si="14"/>
        <v>50</v>
      </c>
      <c r="U20" s="18">
        <f t="shared" si="15"/>
        <v>8</v>
      </c>
      <c r="V20" s="18">
        <f t="shared" si="16"/>
        <v>120</v>
      </c>
      <c r="W20" s="18">
        <f t="shared" si="17"/>
        <v>200</v>
      </c>
      <c r="X20" s="19">
        <f t="shared" si="18"/>
        <v>1.4</v>
      </c>
      <c r="Y20" s="18"/>
      <c r="Z20" s="18">
        <v>18</v>
      </c>
      <c r="AA20" s="18">
        <v>60</v>
      </c>
      <c r="AB20" s="18">
        <v>36357.983999999997</v>
      </c>
      <c r="AC20" s="18">
        <v>16</v>
      </c>
      <c r="AD20" s="18">
        <v>50</v>
      </c>
      <c r="AE20" s="18">
        <v>8</v>
      </c>
      <c r="AF20" s="18">
        <v>100</v>
      </c>
      <c r="AG20" s="18">
        <v>200</v>
      </c>
      <c r="AH20" s="12">
        <v>1.44</v>
      </c>
      <c r="AI20" s="12"/>
      <c r="AJ20" s="18">
        <v>2</v>
      </c>
      <c r="AK20" s="18">
        <v>120</v>
      </c>
      <c r="AL20" s="18">
        <v>25406.783999999996</v>
      </c>
      <c r="AM20" s="18">
        <v>12</v>
      </c>
      <c r="AN20" s="18">
        <v>50</v>
      </c>
      <c r="AO20" s="18">
        <v>8</v>
      </c>
      <c r="AP20" s="18">
        <v>80</v>
      </c>
      <c r="AQ20" s="18">
        <v>200</v>
      </c>
      <c r="AR20" s="18">
        <v>1.4</v>
      </c>
      <c r="AS20" s="12"/>
      <c r="AT20" s="12"/>
      <c r="AU20">
        <f t="shared" si="20"/>
        <v>2</v>
      </c>
      <c r="AV20">
        <f t="shared" si="21"/>
        <v>120</v>
      </c>
      <c r="AW20">
        <f t="shared" si="22"/>
        <v>25406.783999999996</v>
      </c>
      <c r="AX20">
        <f t="shared" si="23"/>
        <v>12</v>
      </c>
      <c r="AY20">
        <f t="shared" si="24"/>
        <v>50</v>
      </c>
      <c r="AZ20">
        <f t="shared" si="25"/>
        <v>8</v>
      </c>
      <c r="BA20">
        <f t="shared" si="26"/>
        <v>80</v>
      </c>
      <c r="BB20">
        <f t="shared" si="27"/>
        <v>200</v>
      </c>
      <c r="BC20" s="11">
        <f t="shared" si="28"/>
        <v>1.4</v>
      </c>
    </row>
    <row r="21" spans="1:55">
      <c r="A21">
        <v>18</v>
      </c>
      <c r="B21">
        <v>22395.203999999994</v>
      </c>
      <c r="C21">
        <v>16</v>
      </c>
      <c r="D21">
        <v>50</v>
      </c>
      <c r="E21">
        <v>8</v>
      </c>
      <c r="F21">
        <v>50</v>
      </c>
      <c r="G21">
        <v>80</v>
      </c>
      <c r="H21">
        <v>200</v>
      </c>
      <c r="I21">
        <v>1.44</v>
      </c>
      <c r="L21" s="12"/>
      <c r="M21" s="12"/>
      <c r="N21" s="12"/>
      <c r="O21" s="12"/>
      <c r="P21" s="18">
        <f t="shared" si="10"/>
        <v>18</v>
      </c>
      <c r="Q21" s="18">
        <f t="shared" si="11"/>
        <v>50</v>
      </c>
      <c r="R21" s="18">
        <f t="shared" si="12"/>
        <v>22395.203999999994</v>
      </c>
      <c r="S21" s="18">
        <f t="shared" si="13"/>
        <v>16</v>
      </c>
      <c r="T21" s="18">
        <f t="shared" si="14"/>
        <v>50</v>
      </c>
      <c r="U21" s="18">
        <f t="shared" si="15"/>
        <v>8</v>
      </c>
      <c r="V21" s="18">
        <f t="shared" si="16"/>
        <v>80</v>
      </c>
      <c r="W21" s="18">
        <f t="shared" si="17"/>
        <v>200</v>
      </c>
      <c r="X21" s="19">
        <f t="shared" si="18"/>
        <v>1.44</v>
      </c>
      <c r="Y21" s="18"/>
      <c r="Z21" s="18">
        <v>18</v>
      </c>
      <c r="AA21" s="18">
        <v>60</v>
      </c>
      <c r="AB21" s="18">
        <v>41012.243999999992</v>
      </c>
      <c r="AC21" s="18">
        <v>16</v>
      </c>
      <c r="AD21" s="18">
        <v>50</v>
      </c>
      <c r="AE21" s="18">
        <v>8</v>
      </c>
      <c r="AF21" s="18">
        <v>50</v>
      </c>
      <c r="AG21" s="18">
        <v>200</v>
      </c>
      <c r="AH21" s="12">
        <v>1.44</v>
      </c>
      <c r="AI21" s="12"/>
      <c r="AJ21" s="18">
        <v>18</v>
      </c>
      <c r="AK21" s="18">
        <v>50</v>
      </c>
      <c r="AL21" s="18">
        <v>22395.203999999994</v>
      </c>
      <c r="AM21" s="18">
        <v>16</v>
      </c>
      <c r="AN21" s="18">
        <v>50</v>
      </c>
      <c r="AO21" s="18">
        <v>8</v>
      </c>
      <c r="AP21" s="18">
        <v>80</v>
      </c>
      <c r="AQ21" s="18">
        <v>200</v>
      </c>
      <c r="AR21" s="18">
        <v>1.44</v>
      </c>
      <c r="AS21" s="12"/>
      <c r="AT21" s="12"/>
      <c r="AU21">
        <f t="shared" si="20"/>
        <v>18</v>
      </c>
      <c r="AV21">
        <f t="shared" si="21"/>
        <v>50</v>
      </c>
      <c r="AW21">
        <f t="shared" si="22"/>
        <v>22395.203999999994</v>
      </c>
      <c r="AX21">
        <f t="shared" si="23"/>
        <v>16</v>
      </c>
      <c r="AY21">
        <f t="shared" si="24"/>
        <v>50</v>
      </c>
      <c r="AZ21">
        <f t="shared" si="25"/>
        <v>8</v>
      </c>
      <c r="BA21">
        <f t="shared" si="26"/>
        <v>80</v>
      </c>
      <c r="BB21">
        <f t="shared" si="27"/>
        <v>200</v>
      </c>
      <c r="BC21" s="11">
        <f t="shared" si="28"/>
        <v>1.44</v>
      </c>
    </row>
    <row r="22" spans="1:55">
      <c r="A22">
        <v>18</v>
      </c>
      <c r="B22">
        <v>22723.739999999998</v>
      </c>
      <c r="C22">
        <v>16</v>
      </c>
      <c r="D22">
        <v>50</v>
      </c>
      <c r="E22">
        <v>8</v>
      </c>
      <c r="F22">
        <v>60</v>
      </c>
      <c r="G22">
        <v>80</v>
      </c>
      <c r="H22">
        <v>200</v>
      </c>
      <c r="I22">
        <v>1.44</v>
      </c>
      <c r="L22" s="12"/>
      <c r="M22" s="12"/>
      <c r="N22" s="12"/>
      <c r="O22" s="12"/>
      <c r="P22" s="18">
        <f t="shared" si="10"/>
        <v>18</v>
      </c>
      <c r="Q22" s="18">
        <f t="shared" si="11"/>
        <v>60</v>
      </c>
      <c r="R22" s="18">
        <f t="shared" si="12"/>
        <v>22723.739999999998</v>
      </c>
      <c r="S22" s="18">
        <f t="shared" si="13"/>
        <v>16</v>
      </c>
      <c r="T22" s="18">
        <f t="shared" si="14"/>
        <v>50</v>
      </c>
      <c r="U22" s="18">
        <f t="shared" si="15"/>
        <v>8</v>
      </c>
      <c r="V22" s="18">
        <f t="shared" si="16"/>
        <v>80</v>
      </c>
      <c r="W22" s="18">
        <f t="shared" si="17"/>
        <v>200</v>
      </c>
      <c r="X22" s="19">
        <f t="shared" si="18"/>
        <v>1.44</v>
      </c>
      <c r="Y22" s="18"/>
      <c r="Z22" s="18">
        <v>37</v>
      </c>
      <c r="AA22" s="18">
        <v>60</v>
      </c>
      <c r="AB22" s="18">
        <v>27925.559999999998</v>
      </c>
      <c r="AC22" s="18">
        <v>12</v>
      </c>
      <c r="AD22" s="18">
        <v>50</v>
      </c>
      <c r="AE22" s="18">
        <v>8</v>
      </c>
      <c r="AF22" s="18">
        <v>1000</v>
      </c>
      <c r="AG22" s="18">
        <v>300</v>
      </c>
      <c r="AH22" s="12">
        <v>1.5</v>
      </c>
      <c r="AI22" s="12"/>
      <c r="AJ22" s="18">
        <v>18</v>
      </c>
      <c r="AK22" s="18">
        <v>50</v>
      </c>
      <c r="AL22" s="18">
        <v>41012.243999999992</v>
      </c>
      <c r="AM22" s="18">
        <v>16</v>
      </c>
      <c r="AN22" s="18">
        <v>50</v>
      </c>
      <c r="AO22" s="18">
        <v>8</v>
      </c>
      <c r="AP22" s="18">
        <v>150</v>
      </c>
      <c r="AQ22" s="18">
        <v>200</v>
      </c>
      <c r="AR22" s="18">
        <v>1.44</v>
      </c>
      <c r="AS22" s="12"/>
      <c r="AT22" s="12"/>
      <c r="AU22" t="str">
        <f t="shared" si="20"/>
        <v/>
      </c>
      <c r="AV22" t="str">
        <f t="shared" si="21"/>
        <v/>
      </c>
      <c r="AW22" t="str">
        <f t="shared" si="22"/>
        <v/>
      </c>
      <c r="AX22" t="str">
        <f t="shared" si="23"/>
        <v/>
      </c>
      <c r="AY22" t="str">
        <f t="shared" si="24"/>
        <v/>
      </c>
      <c r="AZ22" t="str">
        <f t="shared" si="25"/>
        <v/>
      </c>
      <c r="BA22" t="str">
        <f t="shared" si="26"/>
        <v/>
      </c>
      <c r="BB22" t="str">
        <f t="shared" si="27"/>
        <v/>
      </c>
      <c r="BC22" s="11" t="str">
        <f t="shared" si="28"/>
        <v/>
      </c>
    </row>
    <row r="23" spans="1:55">
      <c r="A23">
        <v>18</v>
      </c>
      <c r="B23">
        <v>23052.275999999998</v>
      </c>
      <c r="C23">
        <v>16</v>
      </c>
      <c r="D23">
        <v>50</v>
      </c>
      <c r="E23">
        <v>8</v>
      </c>
      <c r="F23">
        <v>70</v>
      </c>
      <c r="G23">
        <v>80</v>
      </c>
      <c r="H23">
        <v>200</v>
      </c>
      <c r="I23">
        <v>1.44</v>
      </c>
      <c r="L23" s="12"/>
      <c r="M23" s="12"/>
      <c r="N23" s="12"/>
      <c r="O23" s="12"/>
      <c r="P23" s="18">
        <f t="shared" si="10"/>
        <v>18</v>
      </c>
      <c r="Q23" s="18">
        <f t="shared" si="11"/>
        <v>70</v>
      </c>
      <c r="R23" s="18">
        <f t="shared" si="12"/>
        <v>23052.275999999998</v>
      </c>
      <c r="S23" s="18">
        <f t="shared" si="13"/>
        <v>16</v>
      </c>
      <c r="T23" s="18">
        <f t="shared" si="14"/>
        <v>50</v>
      </c>
      <c r="U23" s="18">
        <f t="shared" si="15"/>
        <v>8</v>
      </c>
      <c r="V23" s="18">
        <f t="shared" si="16"/>
        <v>80</v>
      </c>
      <c r="W23" s="18">
        <f t="shared" si="17"/>
        <v>200</v>
      </c>
      <c r="X23" s="19">
        <f t="shared" si="18"/>
        <v>1.44</v>
      </c>
      <c r="Y23" s="18"/>
      <c r="Z23" s="18">
        <v>45</v>
      </c>
      <c r="AA23" s="18">
        <v>60</v>
      </c>
      <c r="AB23" s="18">
        <v>27925.559999999998</v>
      </c>
      <c r="AC23" s="18">
        <v>16</v>
      </c>
      <c r="AD23" s="18">
        <v>50</v>
      </c>
      <c r="AE23" s="18">
        <v>8</v>
      </c>
      <c r="AF23" s="18">
        <v>1000</v>
      </c>
      <c r="AG23" s="18">
        <v>300</v>
      </c>
      <c r="AH23" s="12">
        <v>1.54</v>
      </c>
      <c r="AI23" s="12"/>
      <c r="AJ23" s="18">
        <v>18</v>
      </c>
      <c r="AK23" s="18">
        <v>50</v>
      </c>
      <c r="AL23" s="18">
        <v>41012.243999999992</v>
      </c>
      <c r="AM23" s="18">
        <v>16</v>
      </c>
      <c r="AN23" s="18">
        <v>50</v>
      </c>
      <c r="AO23" s="18">
        <v>8</v>
      </c>
      <c r="AP23" s="18">
        <v>175</v>
      </c>
      <c r="AQ23" s="18">
        <v>200</v>
      </c>
      <c r="AR23" s="18">
        <v>1.44</v>
      </c>
      <c r="AS23" s="12"/>
      <c r="AT23" s="12"/>
      <c r="AU23" t="str">
        <f t="shared" si="20"/>
        <v/>
      </c>
      <c r="AV23" t="str">
        <f t="shared" si="21"/>
        <v/>
      </c>
      <c r="AW23" t="str">
        <f t="shared" si="22"/>
        <v/>
      </c>
      <c r="AX23" t="str">
        <f t="shared" si="23"/>
        <v/>
      </c>
      <c r="AY23" t="str">
        <f t="shared" si="24"/>
        <v/>
      </c>
      <c r="AZ23" t="str">
        <f t="shared" si="25"/>
        <v/>
      </c>
      <c r="BA23" t="str">
        <f t="shared" si="26"/>
        <v/>
      </c>
      <c r="BB23" t="str">
        <f t="shared" si="27"/>
        <v/>
      </c>
      <c r="BC23" s="11" t="str">
        <f t="shared" si="28"/>
        <v/>
      </c>
    </row>
    <row r="24" spans="1:55">
      <c r="A24">
        <v>18</v>
      </c>
      <c r="B24">
        <v>23435.567999999996</v>
      </c>
      <c r="C24">
        <v>16</v>
      </c>
      <c r="D24">
        <v>50</v>
      </c>
      <c r="E24">
        <v>8</v>
      </c>
      <c r="F24">
        <v>80</v>
      </c>
      <c r="G24">
        <v>80</v>
      </c>
      <c r="H24">
        <v>200</v>
      </c>
      <c r="I24">
        <v>1.44</v>
      </c>
      <c r="L24" s="12"/>
      <c r="M24" s="12"/>
      <c r="N24" s="12"/>
      <c r="O24" s="12"/>
      <c r="P24" s="18">
        <f t="shared" si="10"/>
        <v>18</v>
      </c>
      <c r="Q24" s="18">
        <f t="shared" si="11"/>
        <v>80</v>
      </c>
      <c r="R24" s="18">
        <f t="shared" si="12"/>
        <v>23435.567999999996</v>
      </c>
      <c r="S24" s="18">
        <f t="shared" si="13"/>
        <v>16</v>
      </c>
      <c r="T24" s="18">
        <f t="shared" si="14"/>
        <v>50</v>
      </c>
      <c r="U24" s="18">
        <f t="shared" si="15"/>
        <v>8</v>
      </c>
      <c r="V24" s="18">
        <f t="shared" si="16"/>
        <v>80</v>
      </c>
      <c r="W24" s="18">
        <f t="shared" si="17"/>
        <v>200</v>
      </c>
      <c r="X24" s="19">
        <f t="shared" si="18"/>
        <v>1.44</v>
      </c>
      <c r="Y24" s="18"/>
      <c r="Z24" s="18">
        <v>50</v>
      </c>
      <c r="AA24" s="18">
        <v>60</v>
      </c>
      <c r="AB24" s="18">
        <v>28199.339999999997</v>
      </c>
      <c r="AC24" s="18">
        <v>12</v>
      </c>
      <c r="AD24" s="18">
        <v>60</v>
      </c>
      <c r="AE24" s="18">
        <v>10</v>
      </c>
      <c r="AF24" s="18">
        <v>80</v>
      </c>
      <c r="AG24" s="18">
        <v>200</v>
      </c>
      <c r="AH24" s="12">
        <v>1.62</v>
      </c>
      <c r="AI24" s="12"/>
      <c r="AJ24" s="18">
        <v>18</v>
      </c>
      <c r="AK24" s="18">
        <v>50</v>
      </c>
      <c r="AL24" s="18">
        <v>41012.243999999992</v>
      </c>
      <c r="AM24" s="18">
        <v>16</v>
      </c>
      <c r="AN24" s="18">
        <v>50</v>
      </c>
      <c r="AO24" s="18">
        <v>8</v>
      </c>
      <c r="AP24" s="18">
        <v>200</v>
      </c>
      <c r="AQ24" s="18">
        <v>200</v>
      </c>
      <c r="AR24" s="18">
        <v>1.44</v>
      </c>
      <c r="AS24" s="12"/>
      <c r="AT24" s="12"/>
      <c r="AU24" t="str">
        <f t="shared" si="20"/>
        <v/>
      </c>
      <c r="AV24" t="str">
        <f t="shared" si="21"/>
        <v/>
      </c>
      <c r="AW24" t="str">
        <f t="shared" si="22"/>
        <v/>
      </c>
      <c r="AX24" t="str">
        <f t="shared" si="23"/>
        <v/>
      </c>
      <c r="AY24" t="str">
        <f t="shared" si="24"/>
        <v/>
      </c>
      <c r="AZ24" t="str">
        <f t="shared" si="25"/>
        <v/>
      </c>
      <c r="BA24" t="str">
        <f t="shared" si="26"/>
        <v/>
      </c>
      <c r="BB24" t="str">
        <f t="shared" si="27"/>
        <v/>
      </c>
      <c r="BC24" s="11" t="str">
        <f t="shared" si="28"/>
        <v/>
      </c>
    </row>
    <row r="25" spans="1:55">
      <c r="A25">
        <v>18</v>
      </c>
      <c r="B25">
        <v>23764.103999999996</v>
      </c>
      <c r="C25">
        <v>16</v>
      </c>
      <c r="D25">
        <v>50</v>
      </c>
      <c r="E25">
        <v>8</v>
      </c>
      <c r="F25">
        <v>90</v>
      </c>
      <c r="G25">
        <v>80</v>
      </c>
      <c r="H25">
        <v>200</v>
      </c>
      <c r="I25">
        <v>1.44</v>
      </c>
      <c r="L25" s="12"/>
      <c r="M25" s="12"/>
      <c r="N25" s="12"/>
      <c r="O25" s="12"/>
      <c r="P25" s="18">
        <f t="shared" si="10"/>
        <v>18</v>
      </c>
      <c r="Q25" s="18">
        <f t="shared" si="11"/>
        <v>90</v>
      </c>
      <c r="R25" s="18">
        <f t="shared" si="12"/>
        <v>23764.103999999996</v>
      </c>
      <c r="S25" s="18">
        <f t="shared" si="13"/>
        <v>16</v>
      </c>
      <c r="T25" s="18">
        <f t="shared" si="14"/>
        <v>50</v>
      </c>
      <c r="U25" s="18">
        <f t="shared" si="15"/>
        <v>8</v>
      </c>
      <c r="V25" s="18">
        <f t="shared" si="16"/>
        <v>80</v>
      </c>
      <c r="W25" s="18">
        <f t="shared" si="17"/>
        <v>200</v>
      </c>
      <c r="X25" s="19">
        <f t="shared" si="18"/>
        <v>1.44</v>
      </c>
      <c r="Y25" s="18"/>
      <c r="Z25" s="18">
        <v>50</v>
      </c>
      <c r="AA25" s="18">
        <v>60</v>
      </c>
      <c r="AB25" s="18">
        <v>41121.755999999994</v>
      </c>
      <c r="AC25" s="18">
        <v>12</v>
      </c>
      <c r="AD25" s="18">
        <v>60</v>
      </c>
      <c r="AE25" s="18">
        <v>10</v>
      </c>
      <c r="AF25" s="18">
        <v>120</v>
      </c>
      <c r="AG25" s="18">
        <v>200</v>
      </c>
      <c r="AH25" s="12">
        <v>1.62</v>
      </c>
      <c r="AI25" s="12"/>
      <c r="AJ25" s="18">
        <v>18</v>
      </c>
      <c r="AK25" s="18">
        <v>50</v>
      </c>
      <c r="AL25" s="18">
        <v>41012.243999999992</v>
      </c>
      <c r="AM25" s="18">
        <v>16</v>
      </c>
      <c r="AN25" s="18">
        <v>50</v>
      </c>
      <c r="AO25" s="18">
        <v>8</v>
      </c>
      <c r="AP25" s="18">
        <v>250</v>
      </c>
      <c r="AQ25" s="18">
        <v>200</v>
      </c>
      <c r="AR25" s="18">
        <v>1.44</v>
      </c>
      <c r="AS25" s="12"/>
      <c r="AT25" s="12"/>
      <c r="AU25" t="str">
        <f t="shared" si="20"/>
        <v/>
      </c>
      <c r="AV25" t="str">
        <f t="shared" si="21"/>
        <v/>
      </c>
      <c r="AW25" t="str">
        <f t="shared" si="22"/>
        <v/>
      </c>
      <c r="AX25" t="str">
        <f t="shared" si="23"/>
        <v/>
      </c>
      <c r="AY25" t="str">
        <f t="shared" si="24"/>
        <v/>
      </c>
      <c r="AZ25" t="str">
        <f t="shared" si="25"/>
        <v/>
      </c>
      <c r="BA25" t="str">
        <f t="shared" si="26"/>
        <v/>
      </c>
      <c r="BB25" t="str">
        <f t="shared" si="27"/>
        <v/>
      </c>
      <c r="BC25" s="11" t="str">
        <f t="shared" si="28"/>
        <v/>
      </c>
    </row>
    <row r="26" spans="1:55">
      <c r="A26">
        <v>18</v>
      </c>
      <c r="B26">
        <v>24092.639999999999</v>
      </c>
      <c r="C26">
        <v>16</v>
      </c>
      <c r="D26">
        <v>50</v>
      </c>
      <c r="E26">
        <v>8</v>
      </c>
      <c r="F26">
        <v>100</v>
      </c>
      <c r="G26">
        <v>80</v>
      </c>
      <c r="H26">
        <v>200</v>
      </c>
      <c r="I26">
        <v>1.44</v>
      </c>
      <c r="L26" s="12"/>
      <c r="M26" s="12"/>
      <c r="N26" s="12"/>
      <c r="O26" s="12"/>
      <c r="P26" s="18">
        <f t="shared" si="10"/>
        <v>18</v>
      </c>
      <c r="Q26" s="18">
        <f t="shared" si="11"/>
        <v>100</v>
      </c>
      <c r="R26" s="18">
        <f t="shared" si="12"/>
        <v>24092.639999999999</v>
      </c>
      <c r="S26" s="18">
        <f t="shared" si="13"/>
        <v>16</v>
      </c>
      <c r="T26" s="18">
        <f t="shared" si="14"/>
        <v>50</v>
      </c>
      <c r="U26" s="18">
        <f t="shared" si="15"/>
        <v>8</v>
      </c>
      <c r="V26" s="18">
        <f t="shared" si="16"/>
        <v>80</v>
      </c>
      <c r="W26" s="18">
        <f t="shared" si="17"/>
        <v>200</v>
      </c>
      <c r="X26" s="19">
        <f t="shared" si="18"/>
        <v>1.44</v>
      </c>
      <c r="Y26" s="18"/>
      <c r="Z26" s="18">
        <v>58</v>
      </c>
      <c r="AA26" s="18">
        <v>60</v>
      </c>
      <c r="AB26" s="18">
        <v>27761.291999999998</v>
      </c>
      <c r="AC26" s="18">
        <v>16</v>
      </c>
      <c r="AD26" s="18">
        <v>60</v>
      </c>
      <c r="AE26" s="18">
        <v>10</v>
      </c>
      <c r="AF26" s="18">
        <v>80</v>
      </c>
      <c r="AG26" s="18">
        <v>200</v>
      </c>
      <c r="AH26" s="12">
        <v>1.66</v>
      </c>
      <c r="AI26" s="12"/>
      <c r="AJ26" s="18">
        <v>18</v>
      </c>
      <c r="AK26" s="18">
        <v>50</v>
      </c>
      <c r="AL26" s="18">
        <v>41012.243999999992</v>
      </c>
      <c r="AM26" s="18">
        <v>16</v>
      </c>
      <c r="AN26" s="18">
        <v>50</v>
      </c>
      <c r="AO26" s="18">
        <v>8</v>
      </c>
      <c r="AP26" s="18">
        <v>1000</v>
      </c>
      <c r="AQ26" s="18">
        <v>200</v>
      </c>
      <c r="AR26" s="18">
        <v>1.44</v>
      </c>
      <c r="AS26" s="12"/>
      <c r="AT26" s="12"/>
      <c r="AU26" t="str">
        <f t="shared" si="20"/>
        <v/>
      </c>
      <c r="AV26" t="str">
        <f t="shared" si="21"/>
        <v/>
      </c>
      <c r="AW26" t="str">
        <f t="shared" si="22"/>
        <v/>
      </c>
      <c r="AX26" t="str">
        <f t="shared" si="23"/>
        <v/>
      </c>
      <c r="AY26" t="str">
        <f t="shared" si="24"/>
        <v/>
      </c>
      <c r="AZ26" t="str">
        <f t="shared" si="25"/>
        <v/>
      </c>
      <c r="BA26" t="str">
        <f t="shared" si="26"/>
        <v/>
      </c>
      <c r="BB26" t="str">
        <f t="shared" si="27"/>
        <v/>
      </c>
      <c r="BC26" s="11" t="str">
        <f t="shared" si="28"/>
        <v/>
      </c>
    </row>
    <row r="27" spans="1:55">
      <c r="A27">
        <v>18</v>
      </c>
      <c r="B27">
        <v>24475.931999999997</v>
      </c>
      <c r="C27">
        <v>16</v>
      </c>
      <c r="D27">
        <v>50</v>
      </c>
      <c r="E27">
        <v>8</v>
      </c>
      <c r="F27">
        <v>110</v>
      </c>
      <c r="G27">
        <v>80</v>
      </c>
      <c r="H27">
        <v>200</v>
      </c>
      <c r="I27">
        <v>1.44</v>
      </c>
      <c r="L27" s="12"/>
      <c r="M27" s="12"/>
      <c r="N27" s="12"/>
      <c r="O27" s="12"/>
      <c r="P27" s="18">
        <f t="shared" si="10"/>
        <v>18</v>
      </c>
      <c r="Q27" s="18">
        <f t="shared" si="11"/>
        <v>110</v>
      </c>
      <c r="R27" s="18">
        <f t="shared" si="12"/>
        <v>24475.931999999997</v>
      </c>
      <c r="S27" s="18">
        <f t="shared" si="13"/>
        <v>16</v>
      </c>
      <c r="T27" s="18">
        <f t="shared" si="14"/>
        <v>50</v>
      </c>
      <c r="U27" s="18">
        <f t="shared" si="15"/>
        <v>8</v>
      </c>
      <c r="V27" s="18">
        <f t="shared" si="16"/>
        <v>80</v>
      </c>
      <c r="W27" s="18">
        <f t="shared" si="17"/>
        <v>200</v>
      </c>
      <c r="X27" s="19">
        <f t="shared" si="18"/>
        <v>1.44</v>
      </c>
      <c r="Y27" s="18"/>
      <c r="Z27" s="18">
        <v>64</v>
      </c>
      <c r="AA27" s="18">
        <v>60</v>
      </c>
      <c r="AB27" s="18">
        <v>29787.263999999996</v>
      </c>
      <c r="AC27" s="18">
        <v>12</v>
      </c>
      <c r="AD27" s="18">
        <v>60</v>
      </c>
      <c r="AE27" s="18">
        <v>10</v>
      </c>
      <c r="AF27" s="18">
        <v>1000</v>
      </c>
      <c r="AG27" s="18">
        <v>300</v>
      </c>
      <c r="AH27" s="12">
        <v>1.72</v>
      </c>
      <c r="AI27" s="12"/>
      <c r="AJ27" s="18">
        <v>18</v>
      </c>
      <c r="AK27" s="18">
        <v>60</v>
      </c>
      <c r="AL27" s="18">
        <v>22723.739999999998</v>
      </c>
      <c r="AM27" s="18">
        <v>16</v>
      </c>
      <c r="AN27" s="18">
        <v>50</v>
      </c>
      <c r="AO27" s="18">
        <v>8</v>
      </c>
      <c r="AP27" s="18">
        <v>80</v>
      </c>
      <c r="AQ27" s="18">
        <v>200</v>
      </c>
      <c r="AR27" s="18">
        <v>1.44</v>
      </c>
      <c r="AS27" s="12"/>
      <c r="AT27" s="12"/>
      <c r="AU27">
        <f t="shared" si="20"/>
        <v>18</v>
      </c>
      <c r="AV27">
        <f t="shared" si="21"/>
        <v>60</v>
      </c>
      <c r="AW27">
        <f t="shared" si="22"/>
        <v>22723.739999999998</v>
      </c>
      <c r="AX27">
        <f t="shared" si="23"/>
        <v>16</v>
      </c>
      <c r="AY27">
        <f t="shared" si="24"/>
        <v>50</v>
      </c>
      <c r="AZ27">
        <f t="shared" si="25"/>
        <v>8</v>
      </c>
      <c r="BA27">
        <f t="shared" si="26"/>
        <v>80</v>
      </c>
      <c r="BB27">
        <f t="shared" si="27"/>
        <v>200</v>
      </c>
      <c r="BC27" s="11">
        <f t="shared" si="28"/>
        <v>1.44</v>
      </c>
    </row>
    <row r="28" spans="1:55">
      <c r="A28">
        <v>18</v>
      </c>
      <c r="B28">
        <v>36357.983999999997</v>
      </c>
      <c r="C28">
        <v>16</v>
      </c>
      <c r="D28">
        <v>50</v>
      </c>
      <c r="E28">
        <v>8</v>
      </c>
      <c r="F28">
        <v>60</v>
      </c>
      <c r="G28">
        <v>100</v>
      </c>
      <c r="H28">
        <v>200</v>
      </c>
      <c r="I28">
        <v>1.44</v>
      </c>
      <c r="L28" s="12"/>
      <c r="M28" s="12"/>
      <c r="N28" s="12"/>
      <c r="O28" s="12"/>
      <c r="P28" s="18">
        <f t="shared" si="10"/>
        <v>18</v>
      </c>
      <c r="Q28" s="18">
        <f t="shared" si="11"/>
        <v>60</v>
      </c>
      <c r="R28" s="18">
        <f t="shared" si="12"/>
        <v>36357.983999999997</v>
      </c>
      <c r="S28" s="18">
        <f t="shared" si="13"/>
        <v>16</v>
      </c>
      <c r="T28" s="18">
        <f t="shared" si="14"/>
        <v>50</v>
      </c>
      <c r="U28" s="18">
        <f t="shared" si="15"/>
        <v>8</v>
      </c>
      <c r="V28" s="18">
        <f t="shared" si="16"/>
        <v>100</v>
      </c>
      <c r="W28" s="18">
        <f t="shared" si="17"/>
        <v>200</v>
      </c>
      <c r="X28" s="19">
        <f t="shared" si="18"/>
        <v>1.44</v>
      </c>
      <c r="Y28" s="18"/>
      <c r="Z28" s="18">
        <v>72</v>
      </c>
      <c r="AA28" s="18">
        <v>60</v>
      </c>
      <c r="AB28" s="18">
        <v>29787.263999999996</v>
      </c>
      <c r="AC28" s="18">
        <v>16</v>
      </c>
      <c r="AD28" s="18">
        <v>60</v>
      </c>
      <c r="AE28" s="18">
        <v>10</v>
      </c>
      <c r="AF28" s="18">
        <v>1000</v>
      </c>
      <c r="AG28" s="18">
        <v>300</v>
      </c>
      <c r="AH28" s="12">
        <v>1.76</v>
      </c>
      <c r="AI28" s="12"/>
      <c r="AJ28" s="18">
        <v>18</v>
      </c>
      <c r="AK28" s="18">
        <v>60</v>
      </c>
      <c r="AL28" s="18">
        <v>36357.983999999997</v>
      </c>
      <c r="AM28" s="18">
        <v>16</v>
      </c>
      <c r="AN28" s="18">
        <v>50</v>
      </c>
      <c r="AO28" s="18">
        <v>8</v>
      </c>
      <c r="AP28" s="18">
        <v>100</v>
      </c>
      <c r="AQ28" s="18">
        <v>200</v>
      </c>
      <c r="AR28" s="18">
        <v>1.44</v>
      </c>
      <c r="AS28" s="12"/>
      <c r="AT28" s="12"/>
      <c r="AU28" t="str">
        <f t="shared" si="20"/>
        <v/>
      </c>
      <c r="AV28" t="str">
        <f t="shared" si="21"/>
        <v/>
      </c>
      <c r="AW28" t="str">
        <f t="shared" si="22"/>
        <v/>
      </c>
      <c r="AX28" t="str">
        <f t="shared" si="23"/>
        <v/>
      </c>
      <c r="AY28" t="str">
        <f t="shared" si="24"/>
        <v/>
      </c>
      <c r="AZ28" t="str">
        <f t="shared" si="25"/>
        <v/>
      </c>
      <c r="BA28" t="str">
        <f t="shared" si="26"/>
        <v/>
      </c>
      <c r="BB28" t="str">
        <f t="shared" si="27"/>
        <v/>
      </c>
      <c r="BC28" s="11" t="str">
        <f t="shared" si="28"/>
        <v/>
      </c>
    </row>
    <row r="29" spans="1:55">
      <c r="A29">
        <v>18</v>
      </c>
      <c r="B29">
        <v>36960.299999999996</v>
      </c>
      <c r="C29">
        <v>16</v>
      </c>
      <c r="D29">
        <v>50</v>
      </c>
      <c r="E29">
        <v>8</v>
      </c>
      <c r="F29">
        <v>70</v>
      </c>
      <c r="G29">
        <v>100</v>
      </c>
      <c r="H29">
        <v>200</v>
      </c>
      <c r="I29">
        <v>1.44</v>
      </c>
      <c r="L29" s="12"/>
      <c r="M29" s="12"/>
      <c r="N29" s="12"/>
      <c r="O29" s="12"/>
      <c r="P29" s="18">
        <f t="shared" si="10"/>
        <v>18</v>
      </c>
      <c r="Q29" s="18">
        <f t="shared" si="11"/>
        <v>70</v>
      </c>
      <c r="R29" s="18">
        <f t="shared" si="12"/>
        <v>36960.299999999996</v>
      </c>
      <c r="S29" s="18">
        <f t="shared" si="13"/>
        <v>16</v>
      </c>
      <c r="T29" s="18">
        <f t="shared" si="14"/>
        <v>50</v>
      </c>
      <c r="U29" s="18">
        <f t="shared" si="15"/>
        <v>8</v>
      </c>
      <c r="V29" s="18">
        <f t="shared" si="16"/>
        <v>100</v>
      </c>
      <c r="W29" s="18">
        <f t="shared" si="17"/>
        <v>200</v>
      </c>
      <c r="X29" s="19">
        <f t="shared" si="18"/>
        <v>1.44</v>
      </c>
      <c r="Y29" s="18"/>
      <c r="Z29" s="18">
        <v>2</v>
      </c>
      <c r="AA29" s="18">
        <v>70</v>
      </c>
      <c r="AB29" s="18">
        <v>23654.591999999997</v>
      </c>
      <c r="AC29" s="18">
        <v>12</v>
      </c>
      <c r="AD29" s="18">
        <v>50</v>
      </c>
      <c r="AE29" s="18">
        <v>8</v>
      </c>
      <c r="AF29" s="18">
        <v>80</v>
      </c>
      <c r="AG29" s="18">
        <v>200</v>
      </c>
      <c r="AH29" s="12">
        <v>1.4</v>
      </c>
      <c r="AI29" s="12"/>
      <c r="AJ29" s="18">
        <v>18</v>
      </c>
      <c r="AK29" s="18">
        <v>60</v>
      </c>
      <c r="AL29" s="18">
        <v>41012.243999999992</v>
      </c>
      <c r="AM29" s="18">
        <v>16</v>
      </c>
      <c r="AN29" s="18">
        <v>50</v>
      </c>
      <c r="AO29" s="18">
        <v>8</v>
      </c>
      <c r="AP29" s="18">
        <v>50</v>
      </c>
      <c r="AQ29" s="18">
        <v>200</v>
      </c>
      <c r="AR29" s="18">
        <v>1.44</v>
      </c>
      <c r="AS29" s="12"/>
      <c r="AT29" s="12"/>
      <c r="AU29">
        <f t="shared" si="20"/>
        <v>18</v>
      </c>
      <c r="AV29">
        <f t="shared" si="21"/>
        <v>60</v>
      </c>
      <c r="AW29">
        <f t="shared" si="22"/>
        <v>41012.243999999992</v>
      </c>
      <c r="AX29">
        <f t="shared" si="23"/>
        <v>16</v>
      </c>
      <c r="AY29">
        <f t="shared" si="24"/>
        <v>50</v>
      </c>
      <c r="AZ29">
        <f t="shared" si="25"/>
        <v>8</v>
      </c>
      <c r="BA29">
        <f t="shared" si="26"/>
        <v>50</v>
      </c>
      <c r="BB29">
        <f t="shared" si="27"/>
        <v>200</v>
      </c>
      <c r="BC29" s="11">
        <f t="shared" si="28"/>
        <v>1.44</v>
      </c>
    </row>
    <row r="30" spans="1:55">
      <c r="A30">
        <v>18</v>
      </c>
      <c r="B30">
        <v>37507.859999999993</v>
      </c>
      <c r="C30">
        <v>16</v>
      </c>
      <c r="D30">
        <v>50</v>
      </c>
      <c r="E30">
        <v>8</v>
      </c>
      <c r="F30">
        <v>80</v>
      </c>
      <c r="G30">
        <v>100</v>
      </c>
      <c r="H30">
        <v>200</v>
      </c>
      <c r="I30">
        <v>1.44</v>
      </c>
      <c r="L30" s="12"/>
      <c r="M30" s="12"/>
      <c r="N30" s="12"/>
      <c r="O30" s="12"/>
      <c r="P30" s="18">
        <f t="shared" si="10"/>
        <v>18</v>
      </c>
      <c r="Q30" s="18">
        <f t="shared" si="11"/>
        <v>80</v>
      </c>
      <c r="R30" s="18">
        <f t="shared" si="12"/>
        <v>37507.859999999993</v>
      </c>
      <c r="S30" s="18">
        <f t="shared" si="13"/>
        <v>16</v>
      </c>
      <c r="T30" s="18">
        <f t="shared" si="14"/>
        <v>50</v>
      </c>
      <c r="U30" s="18">
        <f t="shared" si="15"/>
        <v>8</v>
      </c>
      <c r="V30" s="18">
        <f t="shared" si="16"/>
        <v>100</v>
      </c>
      <c r="W30" s="18">
        <f t="shared" si="17"/>
        <v>200</v>
      </c>
      <c r="X30" s="19">
        <f t="shared" si="18"/>
        <v>1.44</v>
      </c>
      <c r="Y30" s="18"/>
      <c r="Z30" s="18">
        <v>2</v>
      </c>
      <c r="AA30" s="18">
        <v>70</v>
      </c>
      <c r="AB30" s="18">
        <v>40136.148000000001</v>
      </c>
      <c r="AC30" s="18">
        <v>12</v>
      </c>
      <c r="AD30" s="18">
        <v>50</v>
      </c>
      <c r="AE30" s="18">
        <v>8</v>
      </c>
      <c r="AF30" s="18">
        <v>120</v>
      </c>
      <c r="AG30" s="18">
        <v>200</v>
      </c>
      <c r="AH30" s="12">
        <v>1.4</v>
      </c>
      <c r="AI30" s="12"/>
      <c r="AJ30" s="18">
        <v>18</v>
      </c>
      <c r="AK30" s="18">
        <v>70</v>
      </c>
      <c r="AL30" s="18">
        <v>23052.275999999998</v>
      </c>
      <c r="AM30" s="18">
        <v>16</v>
      </c>
      <c r="AN30" s="18">
        <v>50</v>
      </c>
      <c r="AO30" s="18">
        <v>8</v>
      </c>
      <c r="AP30" s="18">
        <v>80</v>
      </c>
      <c r="AQ30" s="18">
        <v>200</v>
      </c>
      <c r="AR30" s="18">
        <v>1.44</v>
      </c>
      <c r="AS30" s="12"/>
      <c r="AT30" s="12"/>
      <c r="AU30" t="str">
        <f t="shared" si="20"/>
        <v/>
      </c>
      <c r="AV30" t="str">
        <f t="shared" si="21"/>
        <v/>
      </c>
      <c r="AW30" t="str">
        <f t="shared" si="22"/>
        <v/>
      </c>
      <c r="AX30" t="str">
        <f t="shared" si="23"/>
        <v/>
      </c>
      <c r="AY30" t="str">
        <f t="shared" si="24"/>
        <v/>
      </c>
      <c r="AZ30" t="str">
        <f t="shared" si="25"/>
        <v/>
      </c>
      <c r="BA30" t="str">
        <f t="shared" si="26"/>
        <v/>
      </c>
      <c r="BB30" t="str">
        <f t="shared" si="27"/>
        <v/>
      </c>
      <c r="BC30" s="11" t="str">
        <f t="shared" si="28"/>
        <v/>
      </c>
    </row>
    <row r="31" spans="1:55">
      <c r="A31">
        <v>18</v>
      </c>
      <c r="B31">
        <v>38602.979999999996</v>
      </c>
      <c r="C31">
        <v>16</v>
      </c>
      <c r="D31">
        <v>50</v>
      </c>
      <c r="E31">
        <v>8</v>
      </c>
      <c r="F31">
        <v>100</v>
      </c>
      <c r="G31">
        <v>100</v>
      </c>
      <c r="H31">
        <v>200</v>
      </c>
      <c r="I31">
        <v>1.44</v>
      </c>
      <c r="L31" s="12"/>
      <c r="M31" s="12"/>
      <c r="N31" s="12"/>
      <c r="O31" s="12"/>
      <c r="P31" s="18">
        <f t="shared" si="10"/>
        <v>18</v>
      </c>
      <c r="Q31" s="18">
        <f t="shared" si="11"/>
        <v>100</v>
      </c>
      <c r="R31" s="18">
        <f t="shared" si="12"/>
        <v>38602.979999999996</v>
      </c>
      <c r="S31" s="18">
        <f t="shared" si="13"/>
        <v>16</v>
      </c>
      <c r="T31" s="18">
        <f t="shared" si="14"/>
        <v>50</v>
      </c>
      <c r="U31" s="18">
        <f t="shared" si="15"/>
        <v>8</v>
      </c>
      <c r="V31" s="18">
        <f t="shared" si="16"/>
        <v>100</v>
      </c>
      <c r="W31" s="18">
        <f t="shared" si="17"/>
        <v>200</v>
      </c>
      <c r="X31" s="19">
        <f t="shared" si="18"/>
        <v>1.44</v>
      </c>
      <c r="Y31" s="18"/>
      <c r="Z31" s="18">
        <v>2</v>
      </c>
      <c r="AA31" s="18">
        <v>70</v>
      </c>
      <c r="AB31" s="18">
        <v>41176.511999999995</v>
      </c>
      <c r="AC31" s="18">
        <v>12</v>
      </c>
      <c r="AD31" s="18">
        <v>50</v>
      </c>
      <c r="AE31" s="18">
        <v>8</v>
      </c>
      <c r="AF31" s="18">
        <v>150</v>
      </c>
      <c r="AG31" s="18">
        <v>200</v>
      </c>
      <c r="AH31" s="12">
        <v>1.4</v>
      </c>
      <c r="AI31" s="12"/>
      <c r="AJ31" s="18">
        <v>18</v>
      </c>
      <c r="AK31" s="18">
        <v>70</v>
      </c>
      <c r="AL31" s="18">
        <v>36960.299999999996</v>
      </c>
      <c r="AM31" s="18">
        <v>16</v>
      </c>
      <c r="AN31" s="18">
        <v>50</v>
      </c>
      <c r="AO31" s="18">
        <v>8</v>
      </c>
      <c r="AP31" s="18">
        <v>100</v>
      </c>
      <c r="AQ31" s="18">
        <v>200</v>
      </c>
      <c r="AR31" s="18">
        <v>1.44</v>
      </c>
      <c r="AS31" s="12"/>
      <c r="AT31" s="12"/>
      <c r="AU31" t="str">
        <f t="shared" si="20"/>
        <v/>
      </c>
      <c r="AV31" t="str">
        <f t="shared" si="21"/>
        <v/>
      </c>
      <c r="AW31" t="str">
        <f t="shared" si="22"/>
        <v/>
      </c>
      <c r="AX31" t="str">
        <f t="shared" si="23"/>
        <v/>
      </c>
      <c r="AY31" t="str">
        <f t="shared" si="24"/>
        <v/>
      </c>
      <c r="AZ31" t="str">
        <f t="shared" si="25"/>
        <v/>
      </c>
      <c r="BA31" t="str">
        <f t="shared" si="26"/>
        <v/>
      </c>
      <c r="BB31" t="str">
        <f t="shared" si="27"/>
        <v/>
      </c>
      <c r="BC31" s="11" t="str">
        <f t="shared" si="28"/>
        <v/>
      </c>
    </row>
    <row r="32" spans="1:55">
      <c r="A32">
        <v>18</v>
      </c>
      <c r="B32">
        <v>39150.54</v>
      </c>
      <c r="C32">
        <v>16</v>
      </c>
      <c r="D32">
        <v>50</v>
      </c>
      <c r="E32">
        <v>8</v>
      </c>
      <c r="F32">
        <v>110</v>
      </c>
      <c r="G32">
        <v>100</v>
      </c>
      <c r="H32">
        <v>200</v>
      </c>
      <c r="I32">
        <v>1.44</v>
      </c>
      <c r="L32" s="12"/>
      <c r="M32" s="12"/>
      <c r="N32" s="12"/>
      <c r="O32" s="12"/>
      <c r="P32" s="18">
        <f t="shared" si="10"/>
        <v>18</v>
      </c>
      <c r="Q32" s="18">
        <f t="shared" si="11"/>
        <v>110</v>
      </c>
      <c r="R32" s="18">
        <f t="shared" si="12"/>
        <v>39150.54</v>
      </c>
      <c r="S32" s="18">
        <f t="shared" si="13"/>
        <v>16</v>
      </c>
      <c r="T32" s="18">
        <f t="shared" si="14"/>
        <v>50</v>
      </c>
      <c r="U32" s="18">
        <f t="shared" si="15"/>
        <v>8</v>
      </c>
      <c r="V32" s="18">
        <f t="shared" si="16"/>
        <v>100</v>
      </c>
      <c r="W32" s="18">
        <f t="shared" si="17"/>
        <v>200</v>
      </c>
      <c r="X32" s="19">
        <f t="shared" si="18"/>
        <v>1.44</v>
      </c>
      <c r="Y32" s="18"/>
      <c r="Z32" s="18">
        <v>18</v>
      </c>
      <c r="AA32" s="18">
        <v>70</v>
      </c>
      <c r="AB32" s="18">
        <v>23052.275999999998</v>
      </c>
      <c r="AC32" s="18">
        <v>16</v>
      </c>
      <c r="AD32" s="18">
        <v>50</v>
      </c>
      <c r="AE32" s="18">
        <v>8</v>
      </c>
      <c r="AF32" s="18">
        <v>80</v>
      </c>
      <c r="AG32" s="18">
        <v>200</v>
      </c>
      <c r="AH32" s="12">
        <v>1.44</v>
      </c>
      <c r="AI32" s="12"/>
      <c r="AJ32" s="18">
        <v>18</v>
      </c>
      <c r="AK32" s="18">
        <v>80</v>
      </c>
      <c r="AL32" s="18">
        <v>23435.567999999996</v>
      </c>
      <c r="AM32" s="18">
        <v>16</v>
      </c>
      <c r="AN32" s="18">
        <v>50</v>
      </c>
      <c r="AO32" s="18">
        <v>8</v>
      </c>
      <c r="AP32" s="18">
        <v>80</v>
      </c>
      <c r="AQ32" s="18">
        <v>200</v>
      </c>
      <c r="AR32" s="18">
        <v>1.44</v>
      </c>
      <c r="AS32" s="12"/>
      <c r="AT32" s="12"/>
      <c r="AU32">
        <f t="shared" si="20"/>
        <v>18</v>
      </c>
      <c r="AV32">
        <f t="shared" si="21"/>
        <v>80</v>
      </c>
      <c r="AW32">
        <f t="shared" si="22"/>
        <v>23435.567999999996</v>
      </c>
      <c r="AX32">
        <f t="shared" si="23"/>
        <v>16</v>
      </c>
      <c r="AY32">
        <f t="shared" si="24"/>
        <v>50</v>
      </c>
      <c r="AZ32">
        <f t="shared" si="25"/>
        <v>8</v>
      </c>
      <c r="BA32">
        <f t="shared" si="26"/>
        <v>80</v>
      </c>
      <c r="BB32">
        <f t="shared" si="27"/>
        <v>200</v>
      </c>
      <c r="BC32" s="11">
        <f t="shared" si="28"/>
        <v>1.44</v>
      </c>
    </row>
    <row r="33" spans="1:55">
      <c r="A33">
        <v>18</v>
      </c>
      <c r="B33">
        <v>39698.1</v>
      </c>
      <c r="C33">
        <v>16</v>
      </c>
      <c r="D33">
        <v>50</v>
      </c>
      <c r="E33">
        <v>8</v>
      </c>
      <c r="F33">
        <v>120</v>
      </c>
      <c r="G33">
        <v>100</v>
      </c>
      <c r="H33">
        <v>200</v>
      </c>
      <c r="I33">
        <v>1.44</v>
      </c>
      <c r="L33" s="12"/>
      <c r="M33" s="12"/>
      <c r="N33" s="12"/>
      <c r="O33" s="12"/>
      <c r="P33" s="18">
        <f t="shared" si="10"/>
        <v>18</v>
      </c>
      <c r="Q33" s="18">
        <f t="shared" si="11"/>
        <v>120</v>
      </c>
      <c r="R33" s="18">
        <f t="shared" si="12"/>
        <v>39698.1</v>
      </c>
      <c r="S33" s="18">
        <f t="shared" si="13"/>
        <v>16</v>
      </c>
      <c r="T33" s="18">
        <f t="shared" si="14"/>
        <v>50</v>
      </c>
      <c r="U33" s="18">
        <f t="shared" si="15"/>
        <v>8</v>
      </c>
      <c r="V33" s="18">
        <f t="shared" si="16"/>
        <v>100</v>
      </c>
      <c r="W33" s="18">
        <f t="shared" si="17"/>
        <v>200</v>
      </c>
      <c r="X33" s="19">
        <f t="shared" si="18"/>
        <v>1.44</v>
      </c>
      <c r="Y33" s="18"/>
      <c r="Z33" s="18">
        <v>18</v>
      </c>
      <c r="AA33" s="18">
        <v>70</v>
      </c>
      <c r="AB33" s="18">
        <v>36960.299999999996</v>
      </c>
      <c r="AC33" s="18">
        <v>16</v>
      </c>
      <c r="AD33" s="18">
        <v>50</v>
      </c>
      <c r="AE33" s="18">
        <v>8</v>
      </c>
      <c r="AF33" s="18">
        <v>100</v>
      </c>
      <c r="AG33" s="18">
        <v>200</v>
      </c>
      <c r="AH33" s="12">
        <v>1.44</v>
      </c>
      <c r="AI33" s="12"/>
      <c r="AJ33" s="18">
        <v>18</v>
      </c>
      <c r="AK33" s="18">
        <v>80</v>
      </c>
      <c r="AL33" s="18">
        <v>37507.859999999993</v>
      </c>
      <c r="AM33" s="18">
        <v>16</v>
      </c>
      <c r="AN33" s="18">
        <v>50</v>
      </c>
      <c r="AO33" s="18">
        <v>8</v>
      </c>
      <c r="AP33" s="18">
        <v>100</v>
      </c>
      <c r="AQ33" s="18">
        <v>200</v>
      </c>
      <c r="AR33" s="18">
        <v>1.44</v>
      </c>
      <c r="AS33" s="12"/>
      <c r="AT33" s="12"/>
      <c r="AU33" t="str">
        <f t="shared" si="20"/>
        <v/>
      </c>
      <c r="AV33" t="str">
        <f t="shared" si="21"/>
        <v/>
      </c>
      <c r="AW33" t="str">
        <f t="shared" si="22"/>
        <v/>
      </c>
      <c r="AX33" t="str">
        <f t="shared" si="23"/>
        <v/>
      </c>
      <c r="AY33" t="str">
        <f t="shared" si="24"/>
        <v/>
      </c>
      <c r="AZ33" t="str">
        <f t="shared" si="25"/>
        <v/>
      </c>
      <c r="BA33" t="str">
        <f t="shared" si="26"/>
        <v/>
      </c>
      <c r="BB33" t="str">
        <f t="shared" si="27"/>
        <v/>
      </c>
      <c r="BC33" s="11" t="str">
        <f t="shared" si="28"/>
        <v/>
      </c>
    </row>
    <row r="34" spans="1:55">
      <c r="A34">
        <v>18</v>
      </c>
      <c r="B34">
        <v>41012.243999999992</v>
      </c>
      <c r="C34">
        <v>16</v>
      </c>
      <c r="D34">
        <v>50</v>
      </c>
      <c r="E34">
        <v>8</v>
      </c>
      <c r="F34">
        <v>50</v>
      </c>
      <c r="G34">
        <v>150</v>
      </c>
      <c r="H34">
        <v>200</v>
      </c>
      <c r="I34">
        <v>1.44</v>
      </c>
      <c r="L34" s="12"/>
      <c r="M34" s="12"/>
      <c r="N34" s="12"/>
      <c r="O34" s="12"/>
      <c r="P34" s="18">
        <f t="shared" si="10"/>
        <v>18</v>
      </c>
      <c r="Q34" s="18">
        <f t="shared" si="11"/>
        <v>50</v>
      </c>
      <c r="R34" s="18">
        <f t="shared" si="12"/>
        <v>41012.243999999992</v>
      </c>
      <c r="S34" s="18">
        <f t="shared" si="13"/>
        <v>16</v>
      </c>
      <c r="T34" s="18">
        <f t="shared" si="14"/>
        <v>50</v>
      </c>
      <c r="U34" s="18">
        <f t="shared" si="15"/>
        <v>8</v>
      </c>
      <c r="V34" s="18">
        <f t="shared" si="16"/>
        <v>150</v>
      </c>
      <c r="W34" s="18">
        <f t="shared" si="17"/>
        <v>200</v>
      </c>
      <c r="X34" s="19">
        <f t="shared" si="18"/>
        <v>1.44</v>
      </c>
      <c r="Y34" s="18"/>
      <c r="Z34" s="18">
        <v>37</v>
      </c>
      <c r="AA34" s="18">
        <v>70</v>
      </c>
      <c r="AB34" s="18">
        <v>28692.143999999997</v>
      </c>
      <c r="AC34" s="18">
        <v>12</v>
      </c>
      <c r="AD34" s="18">
        <v>50</v>
      </c>
      <c r="AE34" s="18">
        <v>8</v>
      </c>
      <c r="AF34" s="18">
        <v>1000</v>
      </c>
      <c r="AG34" s="18">
        <v>300</v>
      </c>
      <c r="AH34" s="12">
        <v>1.5</v>
      </c>
      <c r="AI34" s="12"/>
      <c r="AJ34" s="18">
        <v>18</v>
      </c>
      <c r="AK34" s="18">
        <v>90</v>
      </c>
      <c r="AL34" s="18">
        <v>23764.103999999996</v>
      </c>
      <c r="AM34" s="18">
        <v>16</v>
      </c>
      <c r="AN34" s="18">
        <v>50</v>
      </c>
      <c r="AO34" s="18">
        <v>8</v>
      </c>
      <c r="AP34" s="18">
        <v>80</v>
      </c>
      <c r="AQ34" s="18">
        <v>200</v>
      </c>
      <c r="AR34" s="18">
        <v>1.44</v>
      </c>
      <c r="AS34" s="12"/>
      <c r="AT34" s="12"/>
      <c r="AU34">
        <f t="shared" si="20"/>
        <v>18</v>
      </c>
      <c r="AV34">
        <f t="shared" si="21"/>
        <v>90</v>
      </c>
      <c r="AW34">
        <f t="shared" si="22"/>
        <v>23764.103999999996</v>
      </c>
      <c r="AX34">
        <f t="shared" si="23"/>
        <v>16</v>
      </c>
      <c r="AY34">
        <f t="shared" si="24"/>
        <v>50</v>
      </c>
      <c r="AZ34">
        <f t="shared" si="25"/>
        <v>8</v>
      </c>
      <c r="BA34">
        <f t="shared" si="26"/>
        <v>80</v>
      </c>
      <c r="BB34">
        <f t="shared" si="27"/>
        <v>200</v>
      </c>
      <c r="BC34" s="11">
        <f t="shared" si="28"/>
        <v>1.44</v>
      </c>
    </row>
    <row r="35" spans="1:55">
      <c r="A35">
        <v>18</v>
      </c>
      <c r="B35">
        <v>41012.243999999992</v>
      </c>
      <c r="C35">
        <v>16</v>
      </c>
      <c r="D35">
        <v>50</v>
      </c>
      <c r="E35">
        <v>8</v>
      </c>
      <c r="F35">
        <v>50</v>
      </c>
      <c r="G35">
        <v>175</v>
      </c>
      <c r="H35">
        <v>200</v>
      </c>
      <c r="I35">
        <v>1.44</v>
      </c>
      <c r="L35" s="12"/>
      <c r="M35" s="12"/>
      <c r="N35" s="12"/>
      <c r="O35" s="12"/>
      <c r="P35" s="18">
        <f t="shared" si="10"/>
        <v>18</v>
      </c>
      <c r="Q35" s="18">
        <f t="shared" si="11"/>
        <v>50</v>
      </c>
      <c r="R35" s="18">
        <f t="shared" si="12"/>
        <v>41012.243999999992</v>
      </c>
      <c r="S35" s="18">
        <f t="shared" si="13"/>
        <v>16</v>
      </c>
      <c r="T35" s="18">
        <f t="shared" si="14"/>
        <v>50</v>
      </c>
      <c r="U35" s="18">
        <f t="shared" si="15"/>
        <v>8</v>
      </c>
      <c r="V35" s="18">
        <f t="shared" si="16"/>
        <v>175</v>
      </c>
      <c r="W35" s="18">
        <f t="shared" si="17"/>
        <v>200</v>
      </c>
      <c r="X35" s="19">
        <f t="shared" si="18"/>
        <v>1.44</v>
      </c>
      <c r="Y35" s="18"/>
      <c r="Z35" s="18">
        <v>45</v>
      </c>
      <c r="AA35" s="18">
        <v>70</v>
      </c>
      <c r="AB35" s="18">
        <v>28692.143999999997</v>
      </c>
      <c r="AC35" s="18">
        <v>16</v>
      </c>
      <c r="AD35" s="18">
        <v>50</v>
      </c>
      <c r="AE35" s="18">
        <v>8</v>
      </c>
      <c r="AF35" s="18">
        <v>1000</v>
      </c>
      <c r="AG35" s="18">
        <v>300</v>
      </c>
      <c r="AH35" s="12">
        <v>1.54</v>
      </c>
      <c r="AI35" s="12"/>
      <c r="AJ35" s="18">
        <v>18</v>
      </c>
      <c r="AK35" s="18">
        <v>100</v>
      </c>
      <c r="AL35" s="18">
        <v>24092.639999999999</v>
      </c>
      <c r="AM35" s="18">
        <v>16</v>
      </c>
      <c r="AN35" s="18">
        <v>50</v>
      </c>
      <c r="AO35" s="18">
        <v>8</v>
      </c>
      <c r="AP35" s="18">
        <v>80</v>
      </c>
      <c r="AQ35" s="18">
        <v>200</v>
      </c>
      <c r="AR35" s="18">
        <v>1.44</v>
      </c>
      <c r="AS35" s="12"/>
      <c r="AT35" s="12"/>
      <c r="AU35" t="str">
        <f t="shared" si="20"/>
        <v/>
      </c>
      <c r="AV35" t="str">
        <f t="shared" si="21"/>
        <v/>
      </c>
      <c r="AW35" t="str">
        <f t="shared" si="22"/>
        <v/>
      </c>
      <c r="AX35" t="str">
        <f t="shared" si="23"/>
        <v/>
      </c>
      <c r="AY35" t="str">
        <f t="shared" si="24"/>
        <v/>
      </c>
      <c r="AZ35" t="str">
        <f t="shared" si="25"/>
        <v/>
      </c>
      <c r="BA35" t="str">
        <f t="shared" si="26"/>
        <v/>
      </c>
      <c r="BB35" t="str">
        <f t="shared" si="27"/>
        <v/>
      </c>
      <c r="BC35" s="11" t="str">
        <f t="shared" si="28"/>
        <v/>
      </c>
    </row>
    <row r="36" spans="1:55">
      <c r="A36">
        <v>18</v>
      </c>
      <c r="B36">
        <v>41012.243999999992</v>
      </c>
      <c r="C36">
        <v>16</v>
      </c>
      <c r="D36">
        <v>50</v>
      </c>
      <c r="E36">
        <v>8</v>
      </c>
      <c r="F36">
        <v>50</v>
      </c>
      <c r="G36">
        <v>200</v>
      </c>
      <c r="H36">
        <v>200</v>
      </c>
      <c r="I36">
        <v>1.44</v>
      </c>
      <c r="L36" s="12"/>
      <c r="M36" s="12"/>
      <c r="N36" s="12"/>
      <c r="O36" s="12"/>
      <c r="P36" s="18">
        <f t="shared" si="10"/>
        <v>18</v>
      </c>
      <c r="Q36" s="18">
        <f t="shared" si="11"/>
        <v>50</v>
      </c>
      <c r="R36" s="18">
        <f t="shared" si="12"/>
        <v>41012.243999999992</v>
      </c>
      <c r="S36" s="18">
        <f t="shared" si="13"/>
        <v>16</v>
      </c>
      <c r="T36" s="18">
        <f t="shared" si="14"/>
        <v>50</v>
      </c>
      <c r="U36" s="18">
        <f t="shared" si="15"/>
        <v>8</v>
      </c>
      <c r="V36" s="18">
        <f t="shared" si="16"/>
        <v>200</v>
      </c>
      <c r="W36" s="18">
        <f t="shared" si="17"/>
        <v>200</v>
      </c>
      <c r="X36" s="19">
        <f t="shared" si="18"/>
        <v>1.44</v>
      </c>
      <c r="Y36" s="18"/>
      <c r="Z36" s="18">
        <v>50</v>
      </c>
      <c r="AA36" s="18">
        <v>70</v>
      </c>
      <c r="AB36" s="18">
        <v>40738.463999999993</v>
      </c>
      <c r="AC36" s="18">
        <v>12</v>
      </c>
      <c r="AD36" s="18">
        <v>60</v>
      </c>
      <c r="AE36" s="18">
        <v>10</v>
      </c>
      <c r="AF36" s="18">
        <v>100</v>
      </c>
      <c r="AG36" s="18">
        <v>200</v>
      </c>
      <c r="AH36" s="12">
        <v>1.62</v>
      </c>
      <c r="AI36" s="12"/>
      <c r="AJ36" s="18">
        <v>18</v>
      </c>
      <c r="AK36" s="18">
        <v>100</v>
      </c>
      <c r="AL36" s="18">
        <v>38602.979999999996</v>
      </c>
      <c r="AM36" s="18">
        <v>16</v>
      </c>
      <c r="AN36" s="18">
        <v>50</v>
      </c>
      <c r="AO36" s="18">
        <v>8</v>
      </c>
      <c r="AP36" s="18">
        <v>100</v>
      </c>
      <c r="AQ36" s="18">
        <v>200</v>
      </c>
      <c r="AR36" s="18">
        <v>1.44</v>
      </c>
      <c r="AS36" s="12"/>
      <c r="AT36" s="12"/>
      <c r="AU36" t="str">
        <f t="shared" si="20"/>
        <v/>
      </c>
      <c r="AV36" t="str">
        <f t="shared" si="21"/>
        <v/>
      </c>
      <c r="AW36" t="str">
        <f t="shared" si="22"/>
        <v/>
      </c>
      <c r="AX36" t="str">
        <f t="shared" si="23"/>
        <v/>
      </c>
      <c r="AY36" t="str">
        <f t="shared" si="24"/>
        <v/>
      </c>
      <c r="AZ36" t="str">
        <f t="shared" si="25"/>
        <v/>
      </c>
      <c r="BA36" t="str">
        <f t="shared" si="26"/>
        <v/>
      </c>
      <c r="BB36" t="str">
        <f t="shared" si="27"/>
        <v/>
      </c>
      <c r="BC36" s="11" t="str">
        <f t="shared" si="28"/>
        <v/>
      </c>
    </row>
    <row r="37" spans="1:55">
      <c r="A37">
        <v>18</v>
      </c>
      <c r="B37">
        <v>41012.243999999992</v>
      </c>
      <c r="C37">
        <v>16</v>
      </c>
      <c r="D37">
        <v>50</v>
      </c>
      <c r="E37">
        <v>8</v>
      </c>
      <c r="F37">
        <v>50</v>
      </c>
      <c r="G37">
        <v>250</v>
      </c>
      <c r="H37">
        <v>200</v>
      </c>
      <c r="I37">
        <v>1.44</v>
      </c>
      <c r="L37" s="12"/>
      <c r="M37" s="12"/>
      <c r="N37" s="12"/>
      <c r="O37" s="12"/>
      <c r="P37" s="18">
        <f t="shared" si="10"/>
        <v>18</v>
      </c>
      <c r="Q37" s="18">
        <f t="shared" si="11"/>
        <v>50</v>
      </c>
      <c r="R37" s="18">
        <f t="shared" si="12"/>
        <v>41012.243999999992</v>
      </c>
      <c r="S37" s="18">
        <f t="shared" si="13"/>
        <v>16</v>
      </c>
      <c r="T37" s="18">
        <f t="shared" si="14"/>
        <v>50</v>
      </c>
      <c r="U37" s="18">
        <f t="shared" si="15"/>
        <v>8</v>
      </c>
      <c r="V37" s="18">
        <f t="shared" si="16"/>
        <v>250</v>
      </c>
      <c r="W37" s="18">
        <f t="shared" si="17"/>
        <v>200</v>
      </c>
      <c r="X37" s="19">
        <f t="shared" si="18"/>
        <v>1.44</v>
      </c>
      <c r="Y37" s="18"/>
      <c r="Z37" s="18">
        <v>58</v>
      </c>
      <c r="AA37" s="18">
        <v>70</v>
      </c>
      <c r="AB37" s="18">
        <v>28199.339999999997</v>
      </c>
      <c r="AC37" s="18">
        <v>16</v>
      </c>
      <c r="AD37" s="18">
        <v>60</v>
      </c>
      <c r="AE37" s="18">
        <v>10</v>
      </c>
      <c r="AF37" s="18">
        <v>80</v>
      </c>
      <c r="AG37" s="18">
        <v>200</v>
      </c>
      <c r="AH37" s="12">
        <v>1.66</v>
      </c>
      <c r="AI37" s="12"/>
      <c r="AJ37" s="18">
        <v>18</v>
      </c>
      <c r="AK37" s="18">
        <v>110</v>
      </c>
      <c r="AL37" s="18">
        <v>24475.931999999997</v>
      </c>
      <c r="AM37" s="18">
        <v>16</v>
      </c>
      <c r="AN37" s="18">
        <v>50</v>
      </c>
      <c r="AO37" s="18">
        <v>8</v>
      </c>
      <c r="AP37" s="18">
        <v>80</v>
      </c>
      <c r="AQ37" s="18">
        <v>200</v>
      </c>
      <c r="AR37" s="18">
        <v>1.44</v>
      </c>
      <c r="AS37" s="12"/>
      <c r="AT37" s="12"/>
      <c r="AU37">
        <f t="shared" si="20"/>
        <v>18</v>
      </c>
      <c r="AV37">
        <f t="shared" si="21"/>
        <v>110</v>
      </c>
      <c r="AW37">
        <f t="shared" si="22"/>
        <v>24475.931999999997</v>
      </c>
      <c r="AX37">
        <f t="shared" si="23"/>
        <v>16</v>
      </c>
      <c r="AY37">
        <f t="shared" si="24"/>
        <v>50</v>
      </c>
      <c r="AZ37">
        <f t="shared" si="25"/>
        <v>8</v>
      </c>
      <c r="BA37">
        <f t="shared" si="26"/>
        <v>80</v>
      </c>
      <c r="BB37">
        <f t="shared" si="27"/>
        <v>200</v>
      </c>
      <c r="BC37" s="11">
        <f t="shared" si="28"/>
        <v>1.44</v>
      </c>
    </row>
    <row r="38" spans="1:55">
      <c r="A38">
        <v>18</v>
      </c>
      <c r="B38">
        <v>41012.243999999992</v>
      </c>
      <c r="C38">
        <v>16</v>
      </c>
      <c r="D38">
        <v>50</v>
      </c>
      <c r="E38">
        <v>8</v>
      </c>
      <c r="F38">
        <v>50</v>
      </c>
      <c r="G38">
        <v>1000</v>
      </c>
      <c r="H38">
        <v>200</v>
      </c>
      <c r="I38">
        <v>1.44</v>
      </c>
      <c r="L38" s="12"/>
      <c r="M38" s="12"/>
      <c r="N38" s="12"/>
      <c r="O38" s="12"/>
      <c r="P38" s="18">
        <f t="shared" si="10"/>
        <v>18</v>
      </c>
      <c r="Q38" s="18">
        <f t="shared" si="11"/>
        <v>50</v>
      </c>
      <c r="R38" s="18">
        <f t="shared" si="12"/>
        <v>41012.243999999992</v>
      </c>
      <c r="S38" s="18">
        <f t="shared" si="13"/>
        <v>16</v>
      </c>
      <c r="T38" s="18">
        <f t="shared" si="14"/>
        <v>50</v>
      </c>
      <c r="U38" s="18">
        <f t="shared" si="15"/>
        <v>8</v>
      </c>
      <c r="V38" s="18">
        <f t="shared" si="16"/>
        <v>1000</v>
      </c>
      <c r="W38" s="18">
        <f t="shared" si="17"/>
        <v>200</v>
      </c>
      <c r="X38" s="19">
        <f t="shared" si="18"/>
        <v>1.44</v>
      </c>
      <c r="Y38" s="18"/>
      <c r="Z38" s="18">
        <v>64</v>
      </c>
      <c r="AA38" s="18">
        <v>70</v>
      </c>
      <c r="AB38" s="18">
        <v>30608.603999999996</v>
      </c>
      <c r="AC38" s="18">
        <v>12</v>
      </c>
      <c r="AD38" s="18">
        <v>60</v>
      </c>
      <c r="AE38" s="18">
        <v>10</v>
      </c>
      <c r="AF38" s="18">
        <v>1000</v>
      </c>
      <c r="AG38" s="18">
        <v>300</v>
      </c>
      <c r="AH38" s="12">
        <v>1.72</v>
      </c>
      <c r="AI38" s="12"/>
      <c r="AJ38" s="18">
        <v>18</v>
      </c>
      <c r="AK38" s="18">
        <v>110</v>
      </c>
      <c r="AL38" s="18">
        <v>39150.54</v>
      </c>
      <c r="AM38" s="18">
        <v>16</v>
      </c>
      <c r="AN38" s="18">
        <v>50</v>
      </c>
      <c r="AO38" s="18">
        <v>8</v>
      </c>
      <c r="AP38" s="18">
        <v>100</v>
      </c>
      <c r="AQ38" s="18">
        <v>200</v>
      </c>
      <c r="AR38" s="18">
        <v>1.44</v>
      </c>
      <c r="AS38" s="12"/>
      <c r="AT38" s="12"/>
      <c r="AU38" t="str">
        <f t="shared" si="20"/>
        <v/>
      </c>
      <c r="AV38" t="str">
        <f t="shared" si="21"/>
        <v/>
      </c>
      <c r="AW38" t="str">
        <f t="shared" si="22"/>
        <v/>
      </c>
      <c r="AX38" t="str">
        <f t="shared" si="23"/>
        <v/>
      </c>
      <c r="AY38" t="str">
        <f t="shared" si="24"/>
        <v/>
      </c>
      <c r="AZ38" t="str">
        <f t="shared" si="25"/>
        <v/>
      </c>
      <c r="BA38" t="str">
        <f t="shared" si="26"/>
        <v/>
      </c>
      <c r="BB38" t="str">
        <f t="shared" si="27"/>
        <v/>
      </c>
      <c r="BC38" s="11" t="str">
        <f t="shared" si="28"/>
        <v/>
      </c>
    </row>
    <row r="39" spans="1:55">
      <c r="A39">
        <v>18</v>
      </c>
      <c r="B39">
        <v>41012.243999999992</v>
      </c>
      <c r="C39">
        <v>16</v>
      </c>
      <c r="D39">
        <v>50</v>
      </c>
      <c r="E39">
        <v>8</v>
      </c>
      <c r="F39">
        <v>60</v>
      </c>
      <c r="G39">
        <v>50</v>
      </c>
      <c r="H39">
        <v>200</v>
      </c>
      <c r="I39">
        <v>1.44</v>
      </c>
      <c r="L39" s="12"/>
      <c r="M39" s="12"/>
      <c r="N39" s="12"/>
      <c r="O39" s="12"/>
      <c r="P39" s="18">
        <f t="shared" si="10"/>
        <v>18</v>
      </c>
      <c r="Q39" s="18">
        <f t="shared" si="11"/>
        <v>60</v>
      </c>
      <c r="R39" s="18">
        <f t="shared" si="12"/>
        <v>41012.243999999992</v>
      </c>
      <c r="S39" s="18">
        <f t="shared" si="13"/>
        <v>16</v>
      </c>
      <c r="T39" s="18">
        <f t="shared" si="14"/>
        <v>50</v>
      </c>
      <c r="U39" s="18">
        <f t="shared" si="15"/>
        <v>8</v>
      </c>
      <c r="V39" s="18">
        <f t="shared" si="16"/>
        <v>50</v>
      </c>
      <c r="W39" s="18">
        <f t="shared" si="17"/>
        <v>200</v>
      </c>
      <c r="X39" s="19">
        <f t="shared" si="18"/>
        <v>1.44</v>
      </c>
      <c r="Y39" s="18"/>
      <c r="Z39" s="18">
        <v>72</v>
      </c>
      <c r="AA39" s="18">
        <v>70</v>
      </c>
      <c r="AB39" s="18">
        <v>30608.603999999996</v>
      </c>
      <c r="AC39" s="18">
        <v>16</v>
      </c>
      <c r="AD39" s="18">
        <v>60</v>
      </c>
      <c r="AE39" s="18">
        <v>10</v>
      </c>
      <c r="AF39" s="18">
        <v>1000</v>
      </c>
      <c r="AG39" s="18">
        <v>300</v>
      </c>
      <c r="AH39" s="12">
        <v>1.76</v>
      </c>
      <c r="AI39" s="12"/>
      <c r="AJ39" s="18">
        <v>18</v>
      </c>
      <c r="AK39" s="18">
        <v>120</v>
      </c>
      <c r="AL39" s="18">
        <v>39698.1</v>
      </c>
      <c r="AM39" s="18">
        <v>16</v>
      </c>
      <c r="AN39" s="18">
        <v>50</v>
      </c>
      <c r="AO39" s="18">
        <v>8</v>
      </c>
      <c r="AP39" s="18">
        <v>100</v>
      </c>
      <c r="AQ39" s="18">
        <v>200</v>
      </c>
      <c r="AR39" s="18">
        <v>1.44</v>
      </c>
      <c r="AS39" s="12"/>
      <c r="AT39" s="12"/>
      <c r="AU39" t="str">
        <f t="shared" si="20"/>
        <v/>
      </c>
      <c r="AV39" t="str">
        <f t="shared" si="21"/>
        <v/>
      </c>
      <c r="AW39" t="str">
        <f t="shared" si="22"/>
        <v/>
      </c>
      <c r="AX39" t="str">
        <f t="shared" si="23"/>
        <v/>
      </c>
      <c r="AY39" t="str">
        <f t="shared" si="24"/>
        <v/>
      </c>
      <c r="AZ39" t="str">
        <f t="shared" si="25"/>
        <v/>
      </c>
      <c r="BA39" t="str">
        <f t="shared" si="26"/>
        <v/>
      </c>
      <c r="BB39" t="str">
        <f t="shared" si="27"/>
        <v/>
      </c>
      <c r="BC39" s="11" t="str">
        <f t="shared" si="28"/>
        <v/>
      </c>
    </row>
    <row r="40" spans="1:55">
      <c r="A40">
        <v>37</v>
      </c>
      <c r="B40">
        <v>27104.219999999998</v>
      </c>
      <c r="C40">
        <v>12</v>
      </c>
      <c r="D40">
        <v>50</v>
      </c>
      <c r="E40">
        <v>8</v>
      </c>
      <c r="F40">
        <v>50</v>
      </c>
      <c r="G40">
        <v>1000</v>
      </c>
      <c r="H40">
        <v>300</v>
      </c>
      <c r="I40">
        <v>1.5</v>
      </c>
      <c r="L40" s="12"/>
      <c r="M40" s="12"/>
      <c r="N40" s="12"/>
      <c r="O40" s="12"/>
      <c r="P40" s="18">
        <f t="shared" si="10"/>
        <v>37</v>
      </c>
      <c r="Q40" s="18">
        <f t="shared" si="11"/>
        <v>50</v>
      </c>
      <c r="R40" s="18">
        <f t="shared" si="12"/>
        <v>27104.219999999998</v>
      </c>
      <c r="S40" s="18">
        <f t="shared" si="13"/>
        <v>12</v>
      </c>
      <c r="T40" s="18">
        <f t="shared" si="14"/>
        <v>50</v>
      </c>
      <c r="U40" s="18">
        <f t="shared" si="15"/>
        <v>8</v>
      </c>
      <c r="V40" s="18">
        <f t="shared" si="16"/>
        <v>1000</v>
      </c>
      <c r="W40" s="18">
        <f t="shared" si="17"/>
        <v>300</v>
      </c>
      <c r="X40" s="19">
        <f t="shared" si="18"/>
        <v>1.5</v>
      </c>
      <c r="Y40" s="18"/>
      <c r="Z40" s="18">
        <v>79</v>
      </c>
      <c r="AA40" s="18">
        <v>70</v>
      </c>
      <c r="AB40" s="18">
        <v>33620.183999999994</v>
      </c>
      <c r="AC40" s="18">
        <v>12</v>
      </c>
      <c r="AD40" s="18">
        <v>70</v>
      </c>
      <c r="AE40" s="18">
        <v>12</v>
      </c>
      <c r="AF40" s="18">
        <v>80</v>
      </c>
      <c r="AG40" s="18">
        <v>200</v>
      </c>
      <c r="AH40" s="12">
        <v>1.84</v>
      </c>
      <c r="AI40" s="12"/>
      <c r="AJ40" s="18">
        <v>37</v>
      </c>
      <c r="AK40" s="18">
        <v>50</v>
      </c>
      <c r="AL40" s="18">
        <v>27104.219999999998</v>
      </c>
      <c r="AM40" s="18">
        <v>12</v>
      </c>
      <c r="AN40" s="18">
        <v>50</v>
      </c>
      <c r="AO40" s="18">
        <v>8</v>
      </c>
      <c r="AP40" s="18">
        <v>1000</v>
      </c>
      <c r="AQ40" s="18">
        <v>300</v>
      </c>
      <c r="AR40" s="18">
        <v>1.5</v>
      </c>
      <c r="AS40" s="12"/>
      <c r="AT40" s="12"/>
      <c r="AU40">
        <f t="shared" si="20"/>
        <v>37</v>
      </c>
      <c r="AV40">
        <f t="shared" si="21"/>
        <v>50</v>
      </c>
      <c r="AW40">
        <f t="shared" si="22"/>
        <v>27104.219999999998</v>
      </c>
      <c r="AX40">
        <f t="shared" si="23"/>
        <v>12</v>
      </c>
      <c r="AY40">
        <f t="shared" si="24"/>
        <v>50</v>
      </c>
      <c r="AZ40">
        <f t="shared" si="25"/>
        <v>8</v>
      </c>
      <c r="BA40">
        <f t="shared" si="26"/>
        <v>1000</v>
      </c>
      <c r="BB40">
        <f t="shared" si="27"/>
        <v>300</v>
      </c>
      <c r="BC40" s="11">
        <f t="shared" si="28"/>
        <v>1.5</v>
      </c>
    </row>
    <row r="41" spans="1:55">
      <c r="A41">
        <v>37</v>
      </c>
      <c r="B41">
        <v>27925.559999999998</v>
      </c>
      <c r="C41">
        <v>12</v>
      </c>
      <c r="D41">
        <v>50</v>
      </c>
      <c r="E41">
        <v>8</v>
      </c>
      <c r="F41">
        <v>60</v>
      </c>
      <c r="G41">
        <v>1000</v>
      </c>
      <c r="H41">
        <v>300</v>
      </c>
      <c r="I41">
        <v>1.5</v>
      </c>
      <c r="L41" s="12"/>
      <c r="M41" s="12"/>
      <c r="N41" s="12"/>
      <c r="O41" s="12"/>
      <c r="P41" s="18">
        <f t="shared" si="10"/>
        <v>37</v>
      </c>
      <c r="Q41" s="18">
        <f t="shared" si="11"/>
        <v>60</v>
      </c>
      <c r="R41" s="18">
        <f t="shared" si="12"/>
        <v>27925.559999999998</v>
      </c>
      <c r="S41" s="18">
        <f t="shared" si="13"/>
        <v>12</v>
      </c>
      <c r="T41" s="18">
        <f t="shared" si="14"/>
        <v>50</v>
      </c>
      <c r="U41" s="18">
        <f t="shared" si="15"/>
        <v>8</v>
      </c>
      <c r="V41" s="18">
        <f t="shared" si="16"/>
        <v>1000</v>
      </c>
      <c r="W41" s="18">
        <f t="shared" si="17"/>
        <v>300</v>
      </c>
      <c r="X41" s="19">
        <f t="shared" si="18"/>
        <v>1.5</v>
      </c>
      <c r="Y41" s="18"/>
      <c r="Z41" s="18">
        <v>84</v>
      </c>
      <c r="AA41" s="18">
        <v>70</v>
      </c>
      <c r="AB41" s="18">
        <v>33182.135999999999</v>
      </c>
      <c r="AC41" s="18">
        <v>16</v>
      </c>
      <c r="AD41" s="18">
        <v>70</v>
      </c>
      <c r="AE41" s="18">
        <v>12</v>
      </c>
      <c r="AF41" s="18">
        <v>80</v>
      </c>
      <c r="AG41" s="18">
        <v>200</v>
      </c>
      <c r="AH41" s="12">
        <v>1.88</v>
      </c>
      <c r="AI41" s="12"/>
      <c r="AJ41" s="18">
        <v>37</v>
      </c>
      <c r="AK41" s="18">
        <v>60</v>
      </c>
      <c r="AL41" s="18">
        <v>27925.559999999998</v>
      </c>
      <c r="AM41" s="18">
        <v>12</v>
      </c>
      <c r="AN41" s="18">
        <v>50</v>
      </c>
      <c r="AO41" s="18">
        <v>8</v>
      </c>
      <c r="AP41" s="18">
        <v>1000</v>
      </c>
      <c r="AQ41" s="18">
        <v>300</v>
      </c>
      <c r="AR41" s="18">
        <v>1.5</v>
      </c>
      <c r="AS41" s="12"/>
      <c r="AT41" s="12"/>
      <c r="AU41" t="str">
        <f t="shared" si="20"/>
        <v/>
      </c>
      <c r="AV41" t="str">
        <f t="shared" si="21"/>
        <v/>
      </c>
      <c r="AW41" t="str">
        <f t="shared" si="22"/>
        <v/>
      </c>
      <c r="AX41" t="str">
        <f t="shared" si="23"/>
        <v/>
      </c>
      <c r="AY41" t="str">
        <f t="shared" si="24"/>
        <v/>
      </c>
      <c r="AZ41" t="str">
        <f t="shared" si="25"/>
        <v/>
      </c>
      <c r="BA41" t="str">
        <f t="shared" si="26"/>
        <v/>
      </c>
      <c r="BB41" t="str">
        <f t="shared" si="27"/>
        <v/>
      </c>
      <c r="BC41" s="11" t="str">
        <f t="shared" si="28"/>
        <v/>
      </c>
    </row>
    <row r="42" spans="1:55">
      <c r="A42">
        <v>37</v>
      </c>
      <c r="B42">
        <v>28692.143999999997</v>
      </c>
      <c r="C42">
        <v>12</v>
      </c>
      <c r="D42">
        <v>50</v>
      </c>
      <c r="E42">
        <v>8</v>
      </c>
      <c r="F42">
        <v>70</v>
      </c>
      <c r="G42">
        <v>1000</v>
      </c>
      <c r="H42">
        <v>300</v>
      </c>
      <c r="I42">
        <v>1.5</v>
      </c>
      <c r="L42" s="12"/>
      <c r="M42" s="12"/>
      <c r="N42" s="12"/>
      <c r="O42" s="12"/>
      <c r="P42" s="18">
        <f t="shared" si="10"/>
        <v>37</v>
      </c>
      <c r="Q42" s="18">
        <f t="shared" si="11"/>
        <v>70</v>
      </c>
      <c r="R42" s="18">
        <f t="shared" si="12"/>
        <v>28692.143999999997</v>
      </c>
      <c r="S42" s="18">
        <f t="shared" si="13"/>
        <v>12</v>
      </c>
      <c r="T42" s="18">
        <f t="shared" si="14"/>
        <v>50</v>
      </c>
      <c r="U42" s="18">
        <f t="shared" si="15"/>
        <v>8</v>
      </c>
      <c r="V42" s="18">
        <f t="shared" si="16"/>
        <v>1000</v>
      </c>
      <c r="W42" s="18">
        <f t="shared" si="17"/>
        <v>300</v>
      </c>
      <c r="X42" s="19">
        <f t="shared" si="18"/>
        <v>1.5</v>
      </c>
      <c r="Y42" s="18"/>
      <c r="Z42" s="18">
        <v>90</v>
      </c>
      <c r="AA42" s="18">
        <v>70</v>
      </c>
      <c r="AB42" s="18">
        <v>32525.063999999995</v>
      </c>
      <c r="AC42" s="18">
        <v>12</v>
      </c>
      <c r="AD42" s="18">
        <v>70</v>
      </c>
      <c r="AE42" s="18">
        <v>12</v>
      </c>
      <c r="AF42" s="18">
        <v>1000</v>
      </c>
      <c r="AG42" s="18">
        <v>300</v>
      </c>
      <c r="AH42" s="12">
        <v>1.94</v>
      </c>
      <c r="AI42" s="12"/>
      <c r="AJ42" s="18">
        <v>37</v>
      </c>
      <c r="AK42" s="18">
        <v>70</v>
      </c>
      <c r="AL42" s="18">
        <v>28692.143999999997</v>
      </c>
      <c r="AM42" s="18">
        <v>12</v>
      </c>
      <c r="AN42" s="18">
        <v>50</v>
      </c>
      <c r="AO42" s="18">
        <v>8</v>
      </c>
      <c r="AP42" s="18">
        <v>1000</v>
      </c>
      <c r="AQ42" s="18">
        <v>300</v>
      </c>
      <c r="AR42" s="18">
        <v>1.5</v>
      </c>
      <c r="AS42" s="12"/>
      <c r="AT42" s="12"/>
      <c r="AU42" t="str">
        <f t="shared" si="20"/>
        <v/>
      </c>
      <c r="AV42" t="str">
        <f t="shared" si="21"/>
        <v/>
      </c>
      <c r="AW42" t="str">
        <f t="shared" si="22"/>
        <v/>
      </c>
      <c r="AX42" t="str">
        <f t="shared" si="23"/>
        <v/>
      </c>
      <c r="AY42" t="str">
        <f t="shared" si="24"/>
        <v/>
      </c>
      <c r="AZ42" t="str">
        <f t="shared" si="25"/>
        <v/>
      </c>
      <c r="BA42" t="str">
        <f t="shared" si="26"/>
        <v/>
      </c>
      <c r="BB42" t="str">
        <f t="shared" si="27"/>
        <v/>
      </c>
      <c r="BC42" s="11" t="str">
        <f t="shared" si="28"/>
        <v/>
      </c>
    </row>
    <row r="43" spans="1:55">
      <c r="A43">
        <v>37</v>
      </c>
      <c r="B43">
        <v>29458.727999999996</v>
      </c>
      <c r="C43">
        <v>12</v>
      </c>
      <c r="D43">
        <v>50</v>
      </c>
      <c r="E43">
        <v>8</v>
      </c>
      <c r="F43">
        <v>80</v>
      </c>
      <c r="G43">
        <v>1000</v>
      </c>
      <c r="H43">
        <v>300</v>
      </c>
      <c r="I43">
        <v>1.5</v>
      </c>
      <c r="L43" s="12"/>
      <c r="M43" s="12"/>
      <c r="N43" s="12"/>
      <c r="O43" s="12"/>
      <c r="P43" s="18">
        <f t="shared" si="10"/>
        <v>37</v>
      </c>
      <c r="Q43" s="18">
        <f t="shared" si="11"/>
        <v>80</v>
      </c>
      <c r="R43" s="18">
        <f t="shared" si="12"/>
        <v>29458.727999999996</v>
      </c>
      <c r="S43" s="18">
        <f t="shared" si="13"/>
        <v>12</v>
      </c>
      <c r="T43" s="18">
        <f t="shared" si="14"/>
        <v>50</v>
      </c>
      <c r="U43" s="18">
        <f t="shared" si="15"/>
        <v>8</v>
      </c>
      <c r="V43" s="18">
        <f t="shared" si="16"/>
        <v>1000</v>
      </c>
      <c r="W43" s="18">
        <f t="shared" si="17"/>
        <v>300</v>
      </c>
      <c r="X43" s="19">
        <f t="shared" si="18"/>
        <v>1.5</v>
      </c>
      <c r="Y43" s="18"/>
      <c r="Z43" s="18">
        <v>96</v>
      </c>
      <c r="AA43" s="18">
        <v>70</v>
      </c>
      <c r="AB43" s="18">
        <v>32525.063999999995</v>
      </c>
      <c r="AC43" s="18">
        <v>16</v>
      </c>
      <c r="AD43" s="18">
        <v>70</v>
      </c>
      <c r="AE43" s="18">
        <v>12</v>
      </c>
      <c r="AF43" s="18">
        <v>1000</v>
      </c>
      <c r="AG43" s="18">
        <v>300</v>
      </c>
      <c r="AH43" s="12">
        <v>1.98</v>
      </c>
      <c r="AI43" s="12"/>
      <c r="AJ43" s="18">
        <v>37</v>
      </c>
      <c r="AK43" s="18">
        <v>80</v>
      </c>
      <c r="AL43" s="18">
        <v>29458.727999999996</v>
      </c>
      <c r="AM43" s="18">
        <v>12</v>
      </c>
      <c r="AN43" s="18">
        <v>50</v>
      </c>
      <c r="AO43" s="18">
        <v>8</v>
      </c>
      <c r="AP43" s="18">
        <v>1000</v>
      </c>
      <c r="AQ43" s="18">
        <v>300</v>
      </c>
      <c r="AR43" s="18">
        <v>1.5</v>
      </c>
      <c r="AS43" s="12"/>
      <c r="AT43" s="12"/>
      <c r="AU43" t="str">
        <f t="shared" si="20"/>
        <v/>
      </c>
      <c r="AV43" t="str">
        <f t="shared" si="21"/>
        <v/>
      </c>
      <c r="AW43" t="str">
        <f t="shared" si="22"/>
        <v/>
      </c>
      <c r="AX43" t="str">
        <f t="shared" si="23"/>
        <v/>
      </c>
      <c r="AY43" t="str">
        <f t="shared" si="24"/>
        <v/>
      </c>
      <c r="AZ43" t="str">
        <f t="shared" si="25"/>
        <v/>
      </c>
      <c r="BA43" t="str">
        <f t="shared" si="26"/>
        <v/>
      </c>
      <c r="BB43" t="str">
        <f t="shared" si="27"/>
        <v/>
      </c>
      <c r="BC43" s="11" t="str">
        <f t="shared" si="28"/>
        <v/>
      </c>
    </row>
    <row r="44" spans="1:55">
      <c r="A44">
        <v>37</v>
      </c>
      <c r="B44">
        <v>30225.311999999998</v>
      </c>
      <c r="C44">
        <v>12</v>
      </c>
      <c r="D44">
        <v>50</v>
      </c>
      <c r="E44">
        <v>8</v>
      </c>
      <c r="F44">
        <v>90</v>
      </c>
      <c r="G44">
        <v>1000</v>
      </c>
      <c r="H44">
        <v>300</v>
      </c>
      <c r="I44">
        <v>1.5</v>
      </c>
      <c r="L44" s="12"/>
      <c r="M44" s="12"/>
      <c r="N44" s="12"/>
      <c r="O44" s="12"/>
      <c r="P44" s="18">
        <f t="shared" si="10"/>
        <v>37</v>
      </c>
      <c r="Q44" s="18">
        <f t="shared" si="11"/>
        <v>90</v>
      </c>
      <c r="R44" s="18">
        <f t="shared" si="12"/>
        <v>30225.311999999998</v>
      </c>
      <c r="S44" s="18">
        <f t="shared" si="13"/>
        <v>12</v>
      </c>
      <c r="T44" s="18">
        <f t="shared" si="14"/>
        <v>50</v>
      </c>
      <c r="U44" s="18">
        <f t="shared" si="15"/>
        <v>8</v>
      </c>
      <c r="V44" s="18">
        <f t="shared" si="16"/>
        <v>1000</v>
      </c>
      <c r="W44" s="18">
        <f t="shared" si="17"/>
        <v>300</v>
      </c>
      <c r="X44" s="19">
        <f t="shared" si="18"/>
        <v>1.5</v>
      </c>
      <c r="Y44" s="18"/>
      <c r="Z44" s="18">
        <v>2</v>
      </c>
      <c r="AA44" s="18">
        <v>80</v>
      </c>
      <c r="AB44" s="18">
        <v>23983.127999999997</v>
      </c>
      <c r="AC44" s="18">
        <v>12</v>
      </c>
      <c r="AD44" s="18">
        <v>50</v>
      </c>
      <c r="AE44" s="18">
        <v>8</v>
      </c>
      <c r="AF44" s="18">
        <v>80</v>
      </c>
      <c r="AG44" s="18">
        <v>200</v>
      </c>
      <c r="AH44" s="12">
        <v>1.4</v>
      </c>
      <c r="AI44" s="12"/>
      <c r="AJ44" s="18">
        <v>37</v>
      </c>
      <c r="AK44" s="18">
        <v>90</v>
      </c>
      <c r="AL44" s="18">
        <v>30225.311999999998</v>
      </c>
      <c r="AM44" s="18">
        <v>12</v>
      </c>
      <c r="AN44" s="18">
        <v>50</v>
      </c>
      <c r="AO44" s="18">
        <v>8</v>
      </c>
      <c r="AP44" s="18">
        <v>1000</v>
      </c>
      <c r="AQ44" s="18">
        <v>300</v>
      </c>
      <c r="AR44" s="18">
        <v>1.5</v>
      </c>
      <c r="AS44" s="12"/>
      <c r="AT44" s="12"/>
      <c r="AU44" t="str">
        <f t="shared" si="20"/>
        <v/>
      </c>
      <c r="AV44" t="str">
        <f t="shared" si="21"/>
        <v/>
      </c>
      <c r="AW44" t="str">
        <f t="shared" si="22"/>
        <v/>
      </c>
      <c r="AX44" t="str">
        <f t="shared" si="23"/>
        <v/>
      </c>
      <c r="AY44" t="str">
        <f t="shared" si="24"/>
        <v/>
      </c>
      <c r="AZ44" t="str">
        <f t="shared" si="25"/>
        <v/>
      </c>
      <c r="BA44" t="str">
        <f t="shared" si="26"/>
        <v/>
      </c>
      <c r="BB44" t="str">
        <f t="shared" si="27"/>
        <v/>
      </c>
      <c r="BC44" s="11" t="str">
        <f t="shared" si="28"/>
        <v/>
      </c>
    </row>
    <row r="45" spans="1:55">
      <c r="A45">
        <v>37</v>
      </c>
      <c r="B45">
        <v>30991.895999999997</v>
      </c>
      <c r="C45">
        <v>12</v>
      </c>
      <c r="D45">
        <v>50</v>
      </c>
      <c r="E45">
        <v>8</v>
      </c>
      <c r="F45">
        <v>100</v>
      </c>
      <c r="G45">
        <v>1000</v>
      </c>
      <c r="H45">
        <v>300</v>
      </c>
      <c r="I45">
        <v>1.5</v>
      </c>
      <c r="P45" s="18">
        <f t="shared" si="10"/>
        <v>37</v>
      </c>
      <c r="Q45" s="18">
        <f t="shared" si="11"/>
        <v>100</v>
      </c>
      <c r="R45" s="18">
        <f t="shared" si="12"/>
        <v>30991.895999999997</v>
      </c>
      <c r="S45" s="18">
        <f t="shared" si="13"/>
        <v>12</v>
      </c>
      <c r="T45" s="18">
        <f t="shared" si="14"/>
        <v>50</v>
      </c>
      <c r="U45" s="18">
        <f t="shared" si="15"/>
        <v>8</v>
      </c>
      <c r="V45" s="18">
        <f t="shared" si="16"/>
        <v>1000</v>
      </c>
      <c r="W45" s="18">
        <f t="shared" si="17"/>
        <v>300</v>
      </c>
      <c r="X45" s="19">
        <f t="shared" si="18"/>
        <v>1.5</v>
      </c>
      <c r="Z45" s="10">
        <v>2</v>
      </c>
      <c r="AA45" s="10">
        <v>80</v>
      </c>
      <c r="AB45" s="10">
        <v>40738.463999999993</v>
      </c>
      <c r="AC45" s="10">
        <v>12</v>
      </c>
      <c r="AD45" s="10">
        <v>50</v>
      </c>
      <c r="AE45" s="10">
        <v>8</v>
      </c>
      <c r="AF45" s="10">
        <v>120</v>
      </c>
      <c r="AG45" s="10">
        <v>200</v>
      </c>
      <c r="AH45">
        <v>1.4</v>
      </c>
      <c r="AJ45" s="10">
        <v>37</v>
      </c>
      <c r="AK45" s="10">
        <v>100</v>
      </c>
      <c r="AL45" s="10">
        <v>30991.895999999997</v>
      </c>
      <c r="AM45" s="10">
        <v>12</v>
      </c>
      <c r="AN45" s="10">
        <v>50</v>
      </c>
      <c r="AO45" s="10">
        <v>8</v>
      </c>
      <c r="AP45" s="10">
        <v>1000</v>
      </c>
      <c r="AQ45" s="10">
        <v>300</v>
      </c>
      <c r="AR45" s="10">
        <v>1.5</v>
      </c>
      <c r="AU45" t="str">
        <f t="shared" si="20"/>
        <v/>
      </c>
      <c r="AV45" t="str">
        <f t="shared" si="21"/>
        <v/>
      </c>
      <c r="AW45" t="str">
        <f t="shared" si="22"/>
        <v/>
      </c>
      <c r="AX45" t="str">
        <f t="shared" si="23"/>
        <v/>
      </c>
      <c r="AY45" t="str">
        <f t="shared" si="24"/>
        <v/>
      </c>
      <c r="AZ45" t="str">
        <f t="shared" si="25"/>
        <v/>
      </c>
      <c r="BA45" t="str">
        <f t="shared" si="26"/>
        <v/>
      </c>
      <c r="BB45" t="str">
        <f t="shared" si="27"/>
        <v/>
      </c>
      <c r="BC45" s="11" t="str">
        <f t="shared" si="28"/>
        <v/>
      </c>
    </row>
    <row r="46" spans="1:55">
      <c r="A46">
        <v>37</v>
      </c>
      <c r="B46">
        <v>31758.48</v>
      </c>
      <c r="C46">
        <v>12</v>
      </c>
      <c r="D46">
        <v>50</v>
      </c>
      <c r="E46">
        <v>8</v>
      </c>
      <c r="F46">
        <v>110</v>
      </c>
      <c r="G46">
        <v>1000</v>
      </c>
      <c r="H46">
        <v>300</v>
      </c>
      <c r="I46">
        <v>1.5</v>
      </c>
      <c r="P46" s="18">
        <f t="shared" si="10"/>
        <v>37</v>
      </c>
      <c r="Q46" s="18">
        <f t="shared" si="11"/>
        <v>110</v>
      </c>
      <c r="R46" s="18">
        <f t="shared" si="12"/>
        <v>31758.48</v>
      </c>
      <c r="S46" s="18">
        <f t="shared" si="13"/>
        <v>12</v>
      </c>
      <c r="T46" s="18">
        <f t="shared" si="14"/>
        <v>50</v>
      </c>
      <c r="U46" s="18">
        <f t="shared" si="15"/>
        <v>8</v>
      </c>
      <c r="V46" s="18">
        <f t="shared" si="16"/>
        <v>1000</v>
      </c>
      <c r="W46" s="18">
        <f t="shared" si="17"/>
        <v>300</v>
      </c>
      <c r="X46" s="19">
        <f t="shared" si="18"/>
        <v>1.5</v>
      </c>
      <c r="Z46" s="10">
        <v>18</v>
      </c>
      <c r="AA46" s="10">
        <v>80</v>
      </c>
      <c r="AB46" s="10">
        <v>23435.567999999996</v>
      </c>
      <c r="AC46" s="10">
        <v>16</v>
      </c>
      <c r="AD46" s="10">
        <v>50</v>
      </c>
      <c r="AE46" s="10">
        <v>8</v>
      </c>
      <c r="AF46" s="10">
        <v>80</v>
      </c>
      <c r="AG46" s="10">
        <v>200</v>
      </c>
      <c r="AH46">
        <v>1.44</v>
      </c>
      <c r="AJ46" s="10">
        <v>37</v>
      </c>
      <c r="AK46" s="10">
        <v>110</v>
      </c>
      <c r="AL46" s="10">
        <v>31758.48</v>
      </c>
      <c r="AM46" s="10">
        <v>12</v>
      </c>
      <c r="AN46" s="10">
        <v>50</v>
      </c>
      <c r="AO46" s="10">
        <v>8</v>
      </c>
      <c r="AP46" s="10">
        <v>1000</v>
      </c>
      <c r="AQ46" s="10">
        <v>300</v>
      </c>
      <c r="AR46" s="10">
        <v>1.5</v>
      </c>
      <c r="AU46" t="str">
        <f t="shared" si="20"/>
        <v/>
      </c>
      <c r="AV46" t="str">
        <f t="shared" si="21"/>
        <v/>
      </c>
      <c r="AW46" t="str">
        <f t="shared" si="22"/>
        <v/>
      </c>
      <c r="AX46" t="str">
        <f t="shared" si="23"/>
        <v/>
      </c>
      <c r="AY46" t="str">
        <f t="shared" si="24"/>
        <v/>
      </c>
      <c r="AZ46" t="str">
        <f t="shared" si="25"/>
        <v/>
      </c>
      <c r="BA46" t="str">
        <f t="shared" si="26"/>
        <v/>
      </c>
      <c r="BB46" t="str">
        <f t="shared" si="27"/>
        <v/>
      </c>
      <c r="BC46" s="11" t="str">
        <f t="shared" si="28"/>
        <v/>
      </c>
    </row>
    <row r="47" spans="1:55">
      <c r="A47">
        <v>37</v>
      </c>
      <c r="B47">
        <v>32579.82</v>
      </c>
      <c r="C47">
        <v>12</v>
      </c>
      <c r="D47">
        <v>50</v>
      </c>
      <c r="E47">
        <v>8</v>
      </c>
      <c r="F47">
        <v>120</v>
      </c>
      <c r="G47">
        <v>1000</v>
      </c>
      <c r="H47">
        <v>300</v>
      </c>
      <c r="I47">
        <v>1.5</v>
      </c>
      <c r="P47" s="18">
        <f t="shared" si="10"/>
        <v>37</v>
      </c>
      <c r="Q47" s="18">
        <f t="shared" si="11"/>
        <v>120</v>
      </c>
      <c r="R47" s="18">
        <f t="shared" si="12"/>
        <v>32579.82</v>
      </c>
      <c r="S47" s="18">
        <f t="shared" si="13"/>
        <v>12</v>
      </c>
      <c r="T47" s="18">
        <f t="shared" si="14"/>
        <v>50</v>
      </c>
      <c r="U47" s="18">
        <f t="shared" si="15"/>
        <v>8</v>
      </c>
      <c r="V47" s="18">
        <f t="shared" si="16"/>
        <v>1000</v>
      </c>
      <c r="W47" s="18">
        <f t="shared" si="17"/>
        <v>300</v>
      </c>
      <c r="X47" s="19">
        <f t="shared" si="18"/>
        <v>1.5</v>
      </c>
      <c r="Z47" s="10">
        <v>18</v>
      </c>
      <c r="AA47" s="10">
        <v>80</v>
      </c>
      <c r="AB47" s="10">
        <v>37507.859999999993</v>
      </c>
      <c r="AC47" s="10">
        <v>16</v>
      </c>
      <c r="AD47" s="10">
        <v>50</v>
      </c>
      <c r="AE47" s="10">
        <v>8</v>
      </c>
      <c r="AF47" s="10">
        <v>100</v>
      </c>
      <c r="AG47" s="10">
        <v>200</v>
      </c>
      <c r="AH47">
        <v>1.44</v>
      </c>
      <c r="AJ47" s="10">
        <v>37</v>
      </c>
      <c r="AK47" s="10">
        <v>120</v>
      </c>
      <c r="AL47" s="10">
        <v>32579.82</v>
      </c>
      <c r="AM47" s="10">
        <v>12</v>
      </c>
      <c r="AN47" s="10">
        <v>50</v>
      </c>
      <c r="AO47" s="10">
        <v>8</v>
      </c>
      <c r="AP47" s="10">
        <v>1000</v>
      </c>
      <c r="AQ47" s="10">
        <v>300</v>
      </c>
      <c r="AR47" s="10">
        <v>1.5</v>
      </c>
      <c r="AU47" t="str">
        <f t="shared" si="20"/>
        <v/>
      </c>
      <c r="AV47" t="str">
        <f t="shared" si="21"/>
        <v/>
      </c>
      <c r="AW47" t="str">
        <f t="shared" si="22"/>
        <v/>
      </c>
      <c r="AX47" t="str">
        <f t="shared" si="23"/>
        <v/>
      </c>
      <c r="AY47" t="str">
        <f t="shared" si="24"/>
        <v/>
      </c>
      <c r="AZ47" t="str">
        <f t="shared" si="25"/>
        <v/>
      </c>
      <c r="BA47" t="str">
        <f t="shared" si="26"/>
        <v/>
      </c>
      <c r="BB47" t="str">
        <f t="shared" si="27"/>
        <v/>
      </c>
      <c r="BC47" s="11" t="str">
        <f t="shared" si="28"/>
        <v/>
      </c>
    </row>
    <row r="48" spans="1:55">
      <c r="A48">
        <v>45</v>
      </c>
      <c r="B48">
        <v>27925.559999999998</v>
      </c>
      <c r="C48">
        <v>16</v>
      </c>
      <c r="D48">
        <v>50</v>
      </c>
      <c r="E48">
        <v>8</v>
      </c>
      <c r="F48">
        <v>60</v>
      </c>
      <c r="G48">
        <v>1000</v>
      </c>
      <c r="H48">
        <v>300</v>
      </c>
      <c r="I48">
        <v>1.54</v>
      </c>
      <c r="P48" s="18">
        <f t="shared" si="10"/>
        <v>45</v>
      </c>
      <c r="Q48" s="18">
        <f t="shared" si="11"/>
        <v>60</v>
      </c>
      <c r="R48" s="18">
        <f t="shared" si="12"/>
        <v>27925.559999999998</v>
      </c>
      <c r="S48" s="18">
        <f t="shared" si="13"/>
        <v>16</v>
      </c>
      <c r="T48" s="18">
        <f t="shared" si="14"/>
        <v>50</v>
      </c>
      <c r="U48" s="18">
        <f t="shared" si="15"/>
        <v>8</v>
      </c>
      <c r="V48" s="18">
        <f t="shared" si="16"/>
        <v>1000</v>
      </c>
      <c r="W48" s="18">
        <f t="shared" si="17"/>
        <v>300</v>
      </c>
      <c r="X48" s="19">
        <f t="shared" si="18"/>
        <v>1.54</v>
      </c>
      <c r="Z48" s="10">
        <v>37</v>
      </c>
      <c r="AA48" s="10">
        <v>80</v>
      </c>
      <c r="AB48" s="10">
        <v>29458.727999999996</v>
      </c>
      <c r="AC48" s="10">
        <v>12</v>
      </c>
      <c r="AD48" s="10">
        <v>50</v>
      </c>
      <c r="AE48" s="10">
        <v>8</v>
      </c>
      <c r="AF48" s="10">
        <v>1000</v>
      </c>
      <c r="AG48" s="10">
        <v>300</v>
      </c>
      <c r="AH48">
        <v>1.5</v>
      </c>
      <c r="AJ48" s="10">
        <v>45</v>
      </c>
      <c r="AK48" s="10">
        <v>60</v>
      </c>
      <c r="AL48" s="10">
        <v>27925.559999999998</v>
      </c>
      <c r="AM48" s="10">
        <v>16</v>
      </c>
      <c r="AN48" s="10">
        <v>50</v>
      </c>
      <c r="AO48" s="10">
        <v>8</v>
      </c>
      <c r="AP48" s="10">
        <v>1000</v>
      </c>
      <c r="AQ48" s="10">
        <v>300</v>
      </c>
      <c r="AR48" s="10">
        <v>1.54</v>
      </c>
      <c r="AU48">
        <f t="shared" si="20"/>
        <v>45</v>
      </c>
      <c r="AV48">
        <f t="shared" si="21"/>
        <v>60</v>
      </c>
      <c r="AW48">
        <f t="shared" si="22"/>
        <v>27925.559999999998</v>
      </c>
      <c r="AX48">
        <f t="shared" si="23"/>
        <v>16</v>
      </c>
      <c r="AY48">
        <f t="shared" si="24"/>
        <v>50</v>
      </c>
      <c r="AZ48">
        <f t="shared" si="25"/>
        <v>8</v>
      </c>
      <c r="BA48">
        <f t="shared" si="26"/>
        <v>1000</v>
      </c>
      <c r="BB48">
        <f t="shared" si="27"/>
        <v>300</v>
      </c>
      <c r="BC48" s="11">
        <f t="shared" si="28"/>
        <v>1.54</v>
      </c>
    </row>
    <row r="49" spans="1:55">
      <c r="A49">
        <v>45</v>
      </c>
      <c r="B49">
        <v>28692.143999999997</v>
      </c>
      <c r="C49">
        <v>16</v>
      </c>
      <c r="D49">
        <v>50</v>
      </c>
      <c r="E49">
        <v>8</v>
      </c>
      <c r="F49">
        <v>70</v>
      </c>
      <c r="G49">
        <v>1000</v>
      </c>
      <c r="H49">
        <v>300</v>
      </c>
      <c r="I49">
        <v>1.54</v>
      </c>
      <c r="P49" s="18">
        <f t="shared" si="10"/>
        <v>45</v>
      </c>
      <c r="Q49" s="18">
        <f t="shared" si="11"/>
        <v>70</v>
      </c>
      <c r="R49" s="18">
        <f t="shared" si="12"/>
        <v>28692.143999999997</v>
      </c>
      <c r="S49" s="18">
        <f t="shared" si="13"/>
        <v>16</v>
      </c>
      <c r="T49" s="18">
        <f t="shared" si="14"/>
        <v>50</v>
      </c>
      <c r="U49" s="18">
        <f t="shared" si="15"/>
        <v>8</v>
      </c>
      <c r="V49" s="18">
        <f t="shared" si="16"/>
        <v>1000</v>
      </c>
      <c r="W49" s="18">
        <f t="shared" si="17"/>
        <v>300</v>
      </c>
      <c r="X49" s="19">
        <f t="shared" si="18"/>
        <v>1.54</v>
      </c>
      <c r="Z49" s="10">
        <v>45</v>
      </c>
      <c r="AA49" s="10">
        <v>80</v>
      </c>
      <c r="AB49" s="10">
        <v>29458.727999999996</v>
      </c>
      <c r="AC49" s="10">
        <v>16</v>
      </c>
      <c r="AD49" s="10">
        <v>50</v>
      </c>
      <c r="AE49" s="10">
        <v>8</v>
      </c>
      <c r="AF49" s="10">
        <v>1000</v>
      </c>
      <c r="AG49" s="10">
        <v>300</v>
      </c>
      <c r="AH49">
        <v>1.54</v>
      </c>
      <c r="AJ49" s="10">
        <v>45</v>
      </c>
      <c r="AK49" s="10">
        <v>70</v>
      </c>
      <c r="AL49" s="10">
        <v>28692.143999999997</v>
      </c>
      <c r="AM49" s="10">
        <v>16</v>
      </c>
      <c r="AN49" s="10">
        <v>50</v>
      </c>
      <c r="AO49" s="10">
        <v>8</v>
      </c>
      <c r="AP49" s="10">
        <v>1000</v>
      </c>
      <c r="AQ49" s="10">
        <v>300</v>
      </c>
      <c r="AR49" s="10">
        <v>1.54</v>
      </c>
      <c r="AU49" t="str">
        <f t="shared" si="20"/>
        <v/>
      </c>
      <c r="AV49" t="str">
        <f t="shared" si="21"/>
        <v/>
      </c>
      <c r="AW49" t="str">
        <f t="shared" si="22"/>
        <v/>
      </c>
      <c r="AX49" t="str">
        <f t="shared" si="23"/>
        <v/>
      </c>
      <c r="AY49" t="str">
        <f t="shared" si="24"/>
        <v/>
      </c>
      <c r="AZ49" t="str">
        <f t="shared" si="25"/>
        <v/>
      </c>
      <c r="BA49" t="str">
        <f t="shared" si="26"/>
        <v/>
      </c>
      <c r="BB49" t="str">
        <f t="shared" si="27"/>
        <v/>
      </c>
      <c r="BC49" s="11" t="str">
        <f t="shared" si="28"/>
        <v/>
      </c>
    </row>
    <row r="50" spans="1:55">
      <c r="A50">
        <v>45</v>
      </c>
      <c r="B50">
        <v>29458.727999999996</v>
      </c>
      <c r="C50">
        <v>16</v>
      </c>
      <c r="D50">
        <v>50</v>
      </c>
      <c r="E50">
        <v>8</v>
      </c>
      <c r="F50">
        <v>80</v>
      </c>
      <c r="G50">
        <v>1000</v>
      </c>
      <c r="H50">
        <v>300</v>
      </c>
      <c r="I50">
        <v>1.54</v>
      </c>
      <c r="P50" s="18">
        <f t="shared" si="10"/>
        <v>45</v>
      </c>
      <c r="Q50" s="18">
        <f t="shared" si="11"/>
        <v>80</v>
      </c>
      <c r="R50" s="18">
        <f t="shared" si="12"/>
        <v>29458.727999999996</v>
      </c>
      <c r="S50" s="18">
        <f t="shared" si="13"/>
        <v>16</v>
      </c>
      <c r="T50" s="18">
        <f t="shared" si="14"/>
        <v>50</v>
      </c>
      <c r="U50" s="18">
        <f t="shared" si="15"/>
        <v>8</v>
      </c>
      <c r="V50" s="18">
        <f t="shared" si="16"/>
        <v>1000</v>
      </c>
      <c r="W50" s="18">
        <f t="shared" si="17"/>
        <v>300</v>
      </c>
      <c r="X50" s="19">
        <f t="shared" si="18"/>
        <v>1.54</v>
      </c>
      <c r="Z50" s="10">
        <v>50</v>
      </c>
      <c r="AA50" s="10">
        <v>80</v>
      </c>
      <c r="AB50" s="10">
        <v>29075.435999999998</v>
      </c>
      <c r="AC50" s="10">
        <v>12</v>
      </c>
      <c r="AD50" s="10">
        <v>60</v>
      </c>
      <c r="AE50" s="10">
        <v>10</v>
      </c>
      <c r="AF50" s="10">
        <v>80</v>
      </c>
      <c r="AG50" s="10">
        <v>200</v>
      </c>
      <c r="AH50">
        <v>1.62</v>
      </c>
      <c r="AJ50" s="10">
        <v>45</v>
      </c>
      <c r="AK50" s="10">
        <v>80</v>
      </c>
      <c r="AL50" s="10">
        <v>29458.727999999996</v>
      </c>
      <c r="AM50" s="10">
        <v>16</v>
      </c>
      <c r="AN50" s="10">
        <v>50</v>
      </c>
      <c r="AO50" s="10">
        <v>8</v>
      </c>
      <c r="AP50" s="10">
        <v>1000</v>
      </c>
      <c r="AQ50" s="10">
        <v>300</v>
      </c>
      <c r="AR50" s="10">
        <v>1.54</v>
      </c>
      <c r="AU50" t="str">
        <f t="shared" si="20"/>
        <v/>
      </c>
      <c r="AV50" t="str">
        <f t="shared" si="21"/>
        <v/>
      </c>
      <c r="AW50" t="str">
        <f t="shared" si="22"/>
        <v/>
      </c>
      <c r="AX50" t="str">
        <f t="shared" si="23"/>
        <v/>
      </c>
      <c r="AY50" t="str">
        <f t="shared" si="24"/>
        <v/>
      </c>
      <c r="AZ50" t="str">
        <f t="shared" si="25"/>
        <v/>
      </c>
      <c r="BA50" t="str">
        <f t="shared" si="26"/>
        <v/>
      </c>
      <c r="BB50" t="str">
        <f t="shared" si="27"/>
        <v/>
      </c>
      <c r="BC50" s="11" t="str">
        <f t="shared" si="28"/>
        <v/>
      </c>
    </row>
    <row r="51" spans="1:55">
      <c r="A51">
        <v>45</v>
      </c>
      <c r="B51">
        <v>30225.311999999998</v>
      </c>
      <c r="C51">
        <v>16</v>
      </c>
      <c r="D51">
        <v>50</v>
      </c>
      <c r="E51">
        <v>8</v>
      </c>
      <c r="F51">
        <v>90</v>
      </c>
      <c r="G51">
        <v>1000</v>
      </c>
      <c r="H51">
        <v>300</v>
      </c>
      <c r="I51">
        <v>1.54</v>
      </c>
      <c r="P51" s="18">
        <f t="shared" si="10"/>
        <v>45</v>
      </c>
      <c r="Q51" s="18">
        <f t="shared" si="11"/>
        <v>90</v>
      </c>
      <c r="R51" s="18">
        <f t="shared" si="12"/>
        <v>30225.311999999998</v>
      </c>
      <c r="S51" s="18">
        <f t="shared" si="13"/>
        <v>16</v>
      </c>
      <c r="T51" s="18">
        <f t="shared" si="14"/>
        <v>50</v>
      </c>
      <c r="U51" s="18">
        <f t="shared" si="15"/>
        <v>8</v>
      </c>
      <c r="V51" s="18">
        <f t="shared" si="16"/>
        <v>1000</v>
      </c>
      <c r="W51" s="18">
        <f t="shared" si="17"/>
        <v>300</v>
      </c>
      <c r="X51" s="19">
        <f t="shared" si="18"/>
        <v>1.54</v>
      </c>
      <c r="Z51" s="10">
        <v>58</v>
      </c>
      <c r="AA51" s="10">
        <v>80</v>
      </c>
      <c r="AB51" s="10">
        <v>28582.631999999998</v>
      </c>
      <c r="AC51" s="10">
        <v>16</v>
      </c>
      <c r="AD51" s="10">
        <v>60</v>
      </c>
      <c r="AE51" s="10">
        <v>10</v>
      </c>
      <c r="AF51" s="10">
        <v>80</v>
      </c>
      <c r="AG51" s="10">
        <v>200</v>
      </c>
      <c r="AH51">
        <v>1.66</v>
      </c>
      <c r="AJ51" s="10">
        <v>45</v>
      </c>
      <c r="AK51" s="10">
        <v>90</v>
      </c>
      <c r="AL51" s="10">
        <v>30225.311999999998</v>
      </c>
      <c r="AM51" s="10">
        <v>16</v>
      </c>
      <c r="AN51" s="10">
        <v>50</v>
      </c>
      <c r="AO51" s="10">
        <v>8</v>
      </c>
      <c r="AP51" s="10">
        <v>1000</v>
      </c>
      <c r="AQ51" s="10">
        <v>300</v>
      </c>
      <c r="AR51" s="10">
        <v>1.54</v>
      </c>
      <c r="AU51" t="str">
        <f t="shared" si="20"/>
        <v/>
      </c>
      <c r="AV51" t="str">
        <f t="shared" si="21"/>
        <v/>
      </c>
      <c r="AW51" t="str">
        <f t="shared" si="22"/>
        <v/>
      </c>
      <c r="AX51" t="str">
        <f t="shared" si="23"/>
        <v/>
      </c>
      <c r="AY51" t="str">
        <f t="shared" si="24"/>
        <v/>
      </c>
      <c r="AZ51" t="str">
        <f t="shared" si="25"/>
        <v/>
      </c>
      <c r="BA51" t="str">
        <f t="shared" si="26"/>
        <v/>
      </c>
      <c r="BB51" t="str">
        <f t="shared" si="27"/>
        <v/>
      </c>
      <c r="BC51" s="11" t="str">
        <f t="shared" si="28"/>
        <v/>
      </c>
    </row>
    <row r="52" spans="1:55">
      <c r="A52">
        <v>45</v>
      </c>
      <c r="B52">
        <v>31758.48</v>
      </c>
      <c r="C52">
        <v>16</v>
      </c>
      <c r="D52">
        <v>50</v>
      </c>
      <c r="E52">
        <v>8</v>
      </c>
      <c r="F52">
        <v>110</v>
      </c>
      <c r="G52">
        <v>1000</v>
      </c>
      <c r="H52">
        <v>300</v>
      </c>
      <c r="I52">
        <v>1.54</v>
      </c>
      <c r="P52" s="18">
        <f t="shared" si="10"/>
        <v>45</v>
      </c>
      <c r="Q52" s="18">
        <f t="shared" si="11"/>
        <v>110</v>
      </c>
      <c r="R52" s="18">
        <f t="shared" si="12"/>
        <v>31758.48</v>
      </c>
      <c r="S52" s="18">
        <f t="shared" si="13"/>
        <v>16</v>
      </c>
      <c r="T52" s="18">
        <f t="shared" si="14"/>
        <v>50</v>
      </c>
      <c r="U52" s="18">
        <f t="shared" si="15"/>
        <v>8</v>
      </c>
      <c r="V52" s="18">
        <f t="shared" si="16"/>
        <v>1000</v>
      </c>
      <c r="W52" s="18">
        <f t="shared" si="17"/>
        <v>300</v>
      </c>
      <c r="X52" s="19">
        <f t="shared" si="18"/>
        <v>1.54</v>
      </c>
      <c r="Z52" s="10">
        <v>64</v>
      </c>
      <c r="AA52" s="10">
        <v>80</v>
      </c>
      <c r="AB52" s="10">
        <v>31429.943999999996</v>
      </c>
      <c r="AC52" s="10">
        <v>12</v>
      </c>
      <c r="AD52" s="10">
        <v>60</v>
      </c>
      <c r="AE52" s="10">
        <v>10</v>
      </c>
      <c r="AF52" s="10">
        <v>1000</v>
      </c>
      <c r="AG52" s="10">
        <v>300</v>
      </c>
      <c r="AH52">
        <v>1.72</v>
      </c>
      <c r="AJ52" s="10">
        <v>45</v>
      </c>
      <c r="AK52" s="10">
        <v>110</v>
      </c>
      <c r="AL52" s="10">
        <v>31758.48</v>
      </c>
      <c r="AM52" s="10">
        <v>16</v>
      </c>
      <c r="AN52" s="10">
        <v>50</v>
      </c>
      <c r="AO52" s="10">
        <v>8</v>
      </c>
      <c r="AP52" s="10">
        <v>1000</v>
      </c>
      <c r="AQ52" s="10">
        <v>300</v>
      </c>
      <c r="AR52" s="10">
        <v>1.54</v>
      </c>
      <c r="AU52" t="str">
        <f t="shared" si="20"/>
        <v/>
      </c>
      <c r="AV52" t="str">
        <f t="shared" si="21"/>
        <v/>
      </c>
      <c r="AW52" t="str">
        <f t="shared" si="22"/>
        <v/>
      </c>
      <c r="AX52" t="str">
        <f t="shared" si="23"/>
        <v/>
      </c>
      <c r="AY52" t="str">
        <f t="shared" si="24"/>
        <v/>
      </c>
      <c r="AZ52" t="str">
        <f t="shared" si="25"/>
        <v/>
      </c>
      <c r="BA52" t="str">
        <f t="shared" si="26"/>
        <v/>
      </c>
      <c r="BB52" t="str">
        <f t="shared" si="27"/>
        <v/>
      </c>
      <c r="BC52" s="11" t="str">
        <f t="shared" si="28"/>
        <v/>
      </c>
    </row>
    <row r="53" spans="1:55">
      <c r="A53">
        <v>50</v>
      </c>
      <c r="B53">
        <v>28199.339999999997</v>
      </c>
      <c r="C53">
        <v>12</v>
      </c>
      <c r="D53">
        <v>60</v>
      </c>
      <c r="E53">
        <v>10</v>
      </c>
      <c r="F53">
        <v>60</v>
      </c>
      <c r="G53">
        <v>80</v>
      </c>
      <c r="H53">
        <v>200</v>
      </c>
      <c r="I53">
        <v>1.62</v>
      </c>
      <c r="P53" s="18">
        <f t="shared" si="10"/>
        <v>50</v>
      </c>
      <c r="Q53" s="18">
        <f t="shared" si="11"/>
        <v>60</v>
      </c>
      <c r="R53" s="18">
        <f t="shared" si="12"/>
        <v>28199.339999999997</v>
      </c>
      <c r="S53" s="18">
        <f t="shared" si="13"/>
        <v>12</v>
      </c>
      <c r="T53" s="18">
        <f t="shared" si="14"/>
        <v>60</v>
      </c>
      <c r="U53" s="18">
        <f t="shared" si="15"/>
        <v>10</v>
      </c>
      <c r="V53" s="18">
        <f t="shared" si="16"/>
        <v>80</v>
      </c>
      <c r="W53" s="18">
        <f t="shared" si="17"/>
        <v>200</v>
      </c>
      <c r="X53" s="19">
        <f t="shared" si="18"/>
        <v>1.62</v>
      </c>
      <c r="Z53" s="10">
        <v>72</v>
      </c>
      <c r="AA53" s="10">
        <v>80</v>
      </c>
      <c r="AB53" s="10">
        <v>31429.943999999996</v>
      </c>
      <c r="AC53" s="10">
        <v>16</v>
      </c>
      <c r="AD53" s="10">
        <v>60</v>
      </c>
      <c r="AE53" s="10">
        <v>10</v>
      </c>
      <c r="AF53" s="10">
        <v>1000</v>
      </c>
      <c r="AG53" s="10">
        <v>300</v>
      </c>
      <c r="AH53">
        <v>1.76</v>
      </c>
      <c r="AJ53" s="10">
        <v>50</v>
      </c>
      <c r="AK53" s="10">
        <v>60</v>
      </c>
      <c r="AL53" s="10">
        <v>28199.339999999997</v>
      </c>
      <c r="AM53" s="10">
        <v>12</v>
      </c>
      <c r="AN53" s="10">
        <v>60</v>
      </c>
      <c r="AO53" s="10">
        <v>10</v>
      </c>
      <c r="AP53" s="10">
        <v>80</v>
      </c>
      <c r="AQ53" s="10">
        <v>200</v>
      </c>
      <c r="AR53" s="10">
        <v>1.62</v>
      </c>
      <c r="AU53">
        <f t="shared" si="20"/>
        <v>50</v>
      </c>
      <c r="AV53">
        <f t="shared" si="21"/>
        <v>60</v>
      </c>
      <c r="AW53">
        <f t="shared" si="22"/>
        <v>28199.339999999997</v>
      </c>
      <c r="AX53">
        <f t="shared" si="23"/>
        <v>12</v>
      </c>
      <c r="AY53">
        <f t="shared" si="24"/>
        <v>60</v>
      </c>
      <c r="AZ53">
        <f t="shared" si="25"/>
        <v>10</v>
      </c>
      <c r="BA53">
        <f t="shared" si="26"/>
        <v>80</v>
      </c>
      <c r="BB53">
        <f t="shared" si="27"/>
        <v>200</v>
      </c>
      <c r="BC53" s="11">
        <f t="shared" si="28"/>
        <v>1.62</v>
      </c>
    </row>
    <row r="54" spans="1:55">
      <c r="A54">
        <v>50</v>
      </c>
      <c r="B54">
        <v>29075.435999999998</v>
      </c>
      <c r="C54">
        <v>12</v>
      </c>
      <c r="D54">
        <v>60</v>
      </c>
      <c r="E54">
        <v>10</v>
      </c>
      <c r="F54">
        <v>80</v>
      </c>
      <c r="G54">
        <v>80</v>
      </c>
      <c r="H54">
        <v>200</v>
      </c>
      <c r="I54">
        <v>1.62</v>
      </c>
      <c r="P54" s="18">
        <f t="shared" si="10"/>
        <v>50</v>
      </c>
      <c r="Q54" s="18">
        <f t="shared" si="11"/>
        <v>80</v>
      </c>
      <c r="R54" s="18">
        <f t="shared" si="12"/>
        <v>29075.435999999998</v>
      </c>
      <c r="S54" s="18">
        <f t="shared" si="13"/>
        <v>12</v>
      </c>
      <c r="T54" s="18">
        <f t="shared" si="14"/>
        <v>60</v>
      </c>
      <c r="U54" s="18">
        <f t="shared" si="15"/>
        <v>10</v>
      </c>
      <c r="V54" s="18">
        <f t="shared" si="16"/>
        <v>80</v>
      </c>
      <c r="W54" s="18">
        <f t="shared" si="17"/>
        <v>200</v>
      </c>
      <c r="X54" s="19">
        <f t="shared" si="18"/>
        <v>1.62</v>
      </c>
      <c r="Z54" s="10">
        <v>79</v>
      </c>
      <c r="AA54" s="10">
        <v>80</v>
      </c>
      <c r="AB54" s="10">
        <v>34112.987999999998</v>
      </c>
      <c r="AC54" s="10">
        <v>12</v>
      </c>
      <c r="AD54" s="10">
        <v>70</v>
      </c>
      <c r="AE54" s="10">
        <v>12</v>
      </c>
      <c r="AF54" s="10">
        <v>80</v>
      </c>
      <c r="AG54" s="10">
        <v>200</v>
      </c>
      <c r="AH54">
        <v>1.84</v>
      </c>
      <c r="AJ54" s="10">
        <v>50</v>
      </c>
      <c r="AK54" s="10">
        <v>60</v>
      </c>
      <c r="AL54" s="10">
        <v>41121.755999999994</v>
      </c>
      <c r="AM54" s="10">
        <v>12</v>
      </c>
      <c r="AN54" s="10">
        <v>60</v>
      </c>
      <c r="AO54" s="10">
        <v>10</v>
      </c>
      <c r="AP54" s="10">
        <v>120</v>
      </c>
      <c r="AQ54" s="10">
        <v>200</v>
      </c>
      <c r="AR54" s="10">
        <v>1.62</v>
      </c>
      <c r="AU54" t="str">
        <f t="shared" si="20"/>
        <v/>
      </c>
      <c r="AV54" t="str">
        <f t="shared" si="21"/>
        <v/>
      </c>
      <c r="AW54" t="str">
        <f t="shared" si="22"/>
        <v/>
      </c>
      <c r="AX54" t="str">
        <f t="shared" si="23"/>
        <v/>
      </c>
      <c r="AY54" t="str">
        <f t="shared" si="24"/>
        <v/>
      </c>
      <c r="AZ54" t="str">
        <f t="shared" si="25"/>
        <v/>
      </c>
      <c r="BA54" t="str">
        <f t="shared" si="26"/>
        <v/>
      </c>
      <c r="BB54" t="str">
        <f t="shared" si="27"/>
        <v/>
      </c>
      <c r="BC54" s="11" t="str">
        <f t="shared" si="28"/>
        <v/>
      </c>
    </row>
    <row r="55" spans="1:55">
      <c r="A55">
        <v>50</v>
      </c>
      <c r="B55">
        <v>29513.483999999993</v>
      </c>
      <c r="C55">
        <v>12</v>
      </c>
      <c r="D55">
        <v>60</v>
      </c>
      <c r="E55">
        <v>10</v>
      </c>
      <c r="F55">
        <v>90</v>
      </c>
      <c r="G55">
        <v>80</v>
      </c>
      <c r="H55">
        <v>200</v>
      </c>
      <c r="I55">
        <v>1.62</v>
      </c>
      <c r="P55" s="18">
        <f t="shared" si="10"/>
        <v>50</v>
      </c>
      <c r="Q55" s="18">
        <f t="shared" si="11"/>
        <v>90</v>
      </c>
      <c r="R55" s="18">
        <f t="shared" si="12"/>
        <v>29513.483999999993</v>
      </c>
      <c r="S55" s="18">
        <f t="shared" si="13"/>
        <v>12</v>
      </c>
      <c r="T55" s="18">
        <f t="shared" si="14"/>
        <v>60</v>
      </c>
      <c r="U55" s="18">
        <f t="shared" si="15"/>
        <v>10</v>
      </c>
      <c r="V55" s="18">
        <f t="shared" si="16"/>
        <v>80</v>
      </c>
      <c r="W55" s="18">
        <f t="shared" si="17"/>
        <v>200</v>
      </c>
      <c r="X55" s="19">
        <f t="shared" si="18"/>
        <v>1.62</v>
      </c>
      <c r="Z55" s="10">
        <v>84</v>
      </c>
      <c r="AA55" s="10">
        <v>80</v>
      </c>
      <c r="AB55" s="10">
        <v>33729.695999999996</v>
      </c>
      <c r="AC55" s="10">
        <v>16</v>
      </c>
      <c r="AD55" s="10">
        <v>70</v>
      </c>
      <c r="AE55" s="10">
        <v>12</v>
      </c>
      <c r="AF55" s="10">
        <v>80</v>
      </c>
      <c r="AG55" s="10">
        <v>200</v>
      </c>
      <c r="AH55">
        <v>1.88</v>
      </c>
      <c r="AJ55" s="10">
        <v>50</v>
      </c>
      <c r="AK55" s="10">
        <v>70</v>
      </c>
      <c r="AL55" s="10">
        <v>40738.463999999993</v>
      </c>
      <c r="AM55" s="10">
        <v>12</v>
      </c>
      <c r="AN55" s="10">
        <v>60</v>
      </c>
      <c r="AO55" s="10">
        <v>10</v>
      </c>
      <c r="AP55" s="10">
        <v>100</v>
      </c>
      <c r="AQ55" s="10">
        <v>200</v>
      </c>
      <c r="AR55" s="10">
        <v>1.62</v>
      </c>
      <c r="AU55">
        <f t="shared" si="20"/>
        <v>50</v>
      </c>
      <c r="AV55">
        <f t="shared" si="21"/>
        <v>70</v>
      </c>
      <c r="AW55">
        <f t="shared" si="22"/>
        <v>40738.463999999993</v>
      </c>
      <c r="AX55">
        <f t="shared" si="23"/>
        <v>12</v>
      </c>
      <c r="AY55">
        <f t="shared" si="24"/>
        <v>60</v>
      </c>
      <c r="AZ55">
        <f t="shared" si="25"/>
        <v>10</v>
      </c>
      <c r="BA55">
        <f t="shared" si="26"/>
        <v>100</v>
      </c>
      <c r="BB55">
        <f t="shared" si="27"/>
        <v>200</v>
      </c>
      <c r="BC55" s="11">
        <f t="shared" si="28"/>
        <v>1.62</v>
      </c>
    </row>
    <row r="56" spans="1:55">
      <c r="A56">
        <v>50</v>
      </c>
      <c r="B56">
        <v>29951.531999999996</v>
      </c>
      <c r="C56">
        <v>12</v>
      </c>
      <c r="D56">
        <v>60</v>
      </c>
      <c r="E56">
        <v>10</v>
      </c>
      <c r="F56">
        <v>100</v>
      </c>
      <c r="G56">
        <v>80</v>
      </c>
      <c r="H56">
        <v>200</v>
      </c>
      <c r="I56">
        <v>1.62</v>
      </c>
      <c r="P56" s="18">
        <f t="shared" si="10"/>
        <v>50</v>
      </c>
      <c r="Q56" s="18">
        <f t="shared" si="11"/>
        <v>100</v>
      </c>
      <c r="R56" s="18">
        <f t="shared" si="12"/>
        <v>29951.531999999996</v>
      </c>
      <c r="S56" s="18">
        <f t="shared" si="13"/>
        <v>12</v>
      </c>
      <c r="T56" s="18">
        <f t="shared" si="14"/>
        <v>60</v>
      </c>
      <c r="U56" s="18">
        <f t="shared" si="15"/>
        <v>10</v>
      </c>
      <c r="V56" s="18">
        <f t="shared" si="16"/>
        <v>80</v>
      </c>
      <c r="W56" s="18">
        <f t="shared" si="17"/>
        <v>200</v>
      </c>
      <c r="X56" s="19">
        <f t="shared" si="18"/>
        <v>1.62</v>
      </c>
      <c r="Z56" s="10">
        <v>90</v>
      </c>
      <c r="AA56" s="10">
        <v>80</v>
      </c>
      <c r="AB56" s="10">
        <v>33401.159999999996</v>
      </c>
      <c r="AC56" s="10">
        <v>12</v>
      </c>
      <c r="AD56" s="10">
        <v>70</v>
      </c>
      <c r="AE56" s="10">
        <v>12</v>
      </c>
      <c r="AF56" s="10">
        <v>1000</v>
      </c>
      <c r="AG56" s="10">
        <v>300</v>
      </c>
      <c r="AH56">
        <v>1.94</v>
      </c>
      <c r="AJ56" s="10">
        <v>50</v>
      </c>
      <c r="AK56" s="10">
        <v>80</v>
      </c>
      <c r="AL56" s="10">
        <v>29075.435999999998</v>
      </c>
      <c r="AM56" s="10">
        <v>12</v>
      </c>
      <c r="AN56" s="10">
        <v>60</v>
      </c>
      <c r="AO56" s="10">
        <v>10</v>
      </c>
      <c r="AP56" s="10">
        <v>80</v>
      </c>
      <c r="AQ56" s="10">
        <v>200</v>
      </c>
      <c r="AR56" s="10">
        <v>1.62</v>
      </c>
      <c r="AU56">
        <f t="shared" si="20"/>
        <v>50</v>
      </c>
      <c r="AV56">
        <f t="shared" si="21"/>
        <v>80</v>
      </c>
      <c r="AW56">
        <f t="shared" si="22"/>
        <v>29075.435999999998</v>
      </c>
      <c r="AX56">
        <f t="shared" si="23"/>
        <v>12</v>
      </c>
      <c r="AY56">
        <f t="shared" si="24"/>
        <v>60</v>
      </c>
      <c r="AZ56">
        <f t="shared" si="25"/>
        <v>10</v>
      </c>
      <c r="BA56">
        <f t="shared" si="26"/>
        <v>80</v>
      </c>
      <c r="BB56">
        <f t="shared" si="27"/>
        <v>200</v>
      </c>
      <c r="BC56" s="11">
        <f t="shared" si="28"/>
        <v>1.62</v>
      </c>
    </row>
    <row r="57" spans="1:55">
      <c r="A57">
        <v>50</v>
      </c>
      <c r="B57">
        <v>30772.871999999996</v>
      </c>
      <c r="C57">
        <v>12</v>
      </c>
      <c r="D57">
        <v>60</v>
      </c>
      <c r="E57">
        <v>10</v>
      </c>
      <c r="F57">
        <v>120</v>
      </c>
      <c r="G57">
        <v>80</v>
      </c>
      <c r="H57">
        <v>200</v>
      </c>
      <c r="I57">
        <v>1.62</v>
      </c>
      <c r="P57" s="18">
        <f t="shared" si="10"/>
        <v>50</v>
      </c>
      <c r="Q57" s="18">
        <f t="shared" si="11"/>
        <v>120</v>
      </c>
      <c r="R57" s="18">
        <f t="shared" si="12"/>
        <v>30772.871999999996</v>
      </c>
      <c r="S57" s="18">
        <f t="shared" si="13"/>
        <v>12</v>
      </c>
      <c r="T57" s="18">
        <f t="shared" si="14"/>
        <v>60</v>
      </c>
      <c r="U57" s="18">
        <f t="shared" si="15"/>
        <v>10</v>
      </c>
      <c r="V57" s="18">
        <f t="shared" si="16"/>
        <v>80</v>
      </c>
      <c r="W57" s="18">
        <f t="shared" si="17"/>
        <v>200</v>
      </c>
      <c r="X57" s="19">
        <f t="shared" si="18"/>
        <v>1.62</v>
      </c>
      <c r="Z57" s="10">
        <v>96</v>
      </c>
      <c r="AA57" s="10">
        <v>80</v>
      </c>
      <c r="AB57" s="10">
        <v>33401.159999999996</v>
      </c>
      <c r="AC57" s="10">
        <v>16</v>
      </c>
      <c r="AD57" s="10">
        <v>70</v>
      </c>
      <c r="AE57" s="10">
        <v>12</v>
      </c>
      <c r="AF57" s="10">
        <v>1000</v>
      </c>
      <c r="AG57" s="10">
        <v>300</v>
      </c>
      <c r="AH57">
        <v>1.98</v>
      </c>
      <c r="AJ57" s="10">
        <v>50</v>
      </c>
      <c r="AK57" s="10">
        <v>90</v>
      </c>
      <c r="AL57" s="10">
        <v>29513.483999999993</v>
      </c>
      <c r="AM57" s="10">
        <v>12</v>
      </c>
      <c r="AN57" s="10">
        <v>60</v>
      </c>
      <c r="AO57" s="10">
        <v>10</v>
      </c>
      <c r="AP57" s="10">
        <v>80</v>
      </c>
      <c r="AQ57" s="10">
        <v>200</v>
      </c>
      <c r="AR57" s="10">
        <v>1.62</v>
      </c>
      <c r="AU57" t="str">
        <f t="shared" si="20"/>
        <v/>
      </c>
      <c r="AV57" t="str">
        <f t="shared" si="21"/>
        <v/>
      </c>
      <c r="AW57" t="str">
        <f t="shared" si="22"/>
        <v/>
      </c>
      <c r="AX57" t="str">
        <f t="shared" si="23"/>
        <v/>
      </c>
      <c r="AY57" t="str">
        <f t="shared" si="24"/>
        <v/>
      </c>
      <c r="AZ57" t="str">
        <f t="shared" si="25"/>
        <v/>
      </c>
      <c r="BA57" t="str">
        <f t="shared" si="26"/>
        <v/>
      </c>
      <c r="BB57" t="str">
        <f t="shared" si="27"/>
        <v/>
      </c>
      <c r="BC57" s="11" t="str">
        <f t="shared" si="28"/>
        <v/>
      </c>
    </row>
    <row r="58" spans="1:55">
      <c r="A58">
        <v>50</v>
      </c>
      <c r="B58">
        <v>40738.463999999993</v>
      </c>
      <c r="C58">
        <v>12</v>
      </c>
      <c r="D58">
        <v>60</v>
      </c>
      <c r="E58">
        <v>10</v>
      </c>
      <c r="F58">
        <v>70</v>
      </c>
      <c r="G58">
        <v>100</v>
      </c>
      <c r="H58">
        <v>200</v>
      </c>
      <c r="I58">
        <v>1.62</v>
      </c>
      <c r="P58" s="18">
        <f t="shared" si="10"/>
        <v>50</v>
      </c>
      <c r="Q58" s="18">
        <f t="shared" si="11"/>
        <v>70</v>
      </c>
      <c r="R58" s="18">
        <f t="shared" si="12"/>
        <v>40738.463999999993</v>
      </c>
      <c r="S58" s="18">
        <f t="shared" si="13"/>
        <v>12</v>
      </c>
      <c r="T58" s="18">
        <f t="shared" si="14"/>
        <v>60</v>
      </c>
      <c r="U58" s="18">
        <f t="shared" si="15"/>
        <v>10</v>
      </c>
      <c r="V58" s="18">
        <f t="shared" si="16"/>
        <v>100</v>
      </c>
      <c r="W58" s="18">
        <f t="shared" si="17"/>
        <v>200</v>
      </c>
      <c r="X58" s="19">
        <f t="shared" si="18"/>
        <v>1.62</v>
      </c>
      <c r="Z58" s="10">
        <v>2</v>
      </c>
      <c r="AA58" s="10">
        <v>90</v>
      </c>
      <c r="AB58" s="10">
        <v>24366.42</v>
      </c>
      <c r="AC58" s="10">
        <v>12</v>
      </c>
      <c r="AD58" s="10">
        <v>50</v>
      </c>
      <c r="AE58" s="10">
        <v>8</v>
      </c>
      <c r="AF58" s="10">
        <v>80</v>
      </c>
      <c r="AG58" s="10">
        <v>200</v>
      </c>
      <c r="AH58">
        <v>1.4</v>
      </c>
      <c r="AJ58" s="10">
        <v>50</v>
      </c>
      <c r="AK58" s="10">
        <v>100</v>
      </c>
      <c r="AL58" s="10">
        <v>29951.531999999996</v>
      </c>
      <c r="AM58" s="10">
        <v>12</v>
      </c>
      <c r="AN58" s="10">
        <v>60</v>
      </c>
      <c r="AO58" s="10">
        <v>10</v>
      </c>
      <c r="AP58" s="10">
        <v>80</v>
      </c>
      <c r="AQ58" s="10">
        <v>200</v>
      </c>
      <c r="AR58" s="10">
        <v>1.62</v>
      </c>
      <c r="AU58" t="str">
        <f t="shared" si="20"/>
        <v/>
      </c>
      <c r="AV58" t="str">
        <f t="shared" si="21"/>
        <v/>
      </c>
      <c r="AW58" t="str">
        <f t="shared" si="22"/>
        <v/>
      </c>
      <c r="AX58" t="str">
        <f t="shared" si="23"/>
        <v/>
      </c>
      <c r="AY58" t="str">
        <f t="shared" si="24"/>
        <v/>
      </c>
      <c r="AZ58" t="str">
        <f t="shared" si="25"/>
        <v/>
      </c>
      <c r="BA58" t="str">
        <f t="shared" si="26"/>
        <v/>
      </c>
      <c r="BB58" t="str">
        <f t="shared" si="27"/>
        <v/>
      </c>
      <c r="BC58" s="11" t="str">
        <f t="shared" si="28"/>
        <v/>
      </c>
    </row>
    <row r="59" spans="1:55">
      <c r="A59">
        <v>50</v>
      </c>
      <c r="B59">
        <v>41121.755999999994</v>
      </c>
      <c r="C59">
        <v>12</v>
      </c>
      <c r="D59">
        <v>60</v>
      </c>
      <c r="E59">
        <v>10</v>
      </c>
      <c r="F59">
        <v>60</v>
      </c>
      <c r="G59">
        <v>120</v>
      </c>
      <c r="H59">
        <v>200</v>
      </c>
      <c r="I59">
        <v>1.62</v>
      </c>
      <c r="P59" s="18">
        <f t="shared" si="10"/>
        <v>50</v>
      </c>
      <c r="Q59" s="18">
        <f t="shared" si="11"/>
        <v>60</v>
      </c>
      <c r="R59" s="18">
        <f t="shared" si="12"/>
        <v>41121.755999999994</v>
      </c>
      <c r="S59" s="18">
        <f t="shared" si="13"/>
        <v>12</v>
      </c>
      <c r="T59" s="18">
        <f t="shared" si="14"/>
        <v>60</v>
      </c>
      <c r="U59" s="18">
        <f t="shared" si="15"/>
        <v>10</v>
      </c>
      <c r="V59" s="18">
        <f t="shared" si="16"/>
        <v>120</v>
      </c>
      <c r="W59" s="18">
        <f t="shared" si="17"/>
        <v>200</v>
      </c>
      <c r="X59" s="19">
        <f t="shared" si="18"/>
        <v>1.62</v>
      </c>
      <c r="Z59" s="10">
        <v>2</v>
      </c>
      <c r="AA59" s="10">
        <v>90</v>
      </c>
      <c r="AB59" s="10">
        <v>41340.78</v>
      </c>
      <c r="AC59" s="10">
        <v>12</v>
      </c>
      <c r="AD59" s="10">
        <v>50</v>
      </c>
      <c r="AE59" s="10">
        <v>8</v>
      </c>
      <c r="AF59" s="10">
        <v>120</v>
      </c>
      <c r="AG59" s="10">
        <v>200</v>
      </c>
      <c r="AH59">
        <v>1.4</v>
      </c>
      <c r="AJ59" s="10">
        <v>50</v>
      </c>
      <c r="AK59" s="10">
        <v>120</v>
      </c>
      <c r="AL59" s="10">
        <v>30772.871999999996</v>
      </c>
      <c r="AM59" s="10">
        <v>12</v>
      </c>
      <c r="AN59" s="10">
        <v>60</v>
      </c>
      <c r="AO59" s="10">
        <v>10</v>
      </c>
      <c r="AP59" s="10">
        <v>80</v>
      </c>
      <c r="AQ59" s="10">
        <v>200</v>
      </c>
      <c r="AR59" s="10">
        <v>1.62</v>
      </c>
      <c r="AU59" t="str">
        <f t="shared" si="20"/>
        <v/>
      </c>
      <c r="AV59" t="str">
        <f t="shared" si="21"/>
        <v/>
      </c>
      <c r="AW59" t="str">
        <f t="shared" si="22"/>
        <v/>
      </c>
      <c r="AX59" t="str">
        <f t="shared" si="23"/>
        <v/>
      </c>
      <c r="AY59" t="str">
        <f t="shared" si="24"/>
        <v/>
      </c>
      <c r="AZ59" t="str">
        <f t="shared" si="25"/>
        <v/>
      </c>
      <c r="BA59" t="str">
        <f t="shared" si="26"/>
        <v/>
      </c>
      <c r="BB59" t="str">
        <f t="shared" si="27"/>
        <v/>
      </c>
      <c r="BC59" s="11" t="str">
        <f t="shared" si="28"/>
        <v/>
      </c>
    </row>
    <row r="60" spans="1:55">
      <c r="A60">
        <v>57</v>
      </c>
      <c r="B60">
        <v>41012.243999999992</v>
      </c>
      <c r="C60">
        <v>16</v>
      </c>
      <c r="D60">
        <v>50</v>
      </c>
      <c r="E60">
        <v>8</v>
      </c>
      <c r="F60">
        <v>50</v>
      </c>
      <c r="G60">
        <v>1000</v>
      </c>
      <c r="H60">
        <v>400</v>
      </c>
      <c r="I60">
        <v>1.64</v>
      </c>
      <c r="P60" s="18">
        <f t="shared" si="10"/>
        <v>57</v>
      </c>
      <c r="Q60" s="18">
        <f t="shared" si="11"/>
        <v>50</v>
      </c>
      <c r="R60" s="18">
        <f t="shared" si="12"/>
        <v>41012.243999999992</v>
      </c>
      <c r="S60" s="18">
        <f t="shared" si="13"/>
        <v>16</v>
      </c>
      <c r="T60" s="18">
        <f t="shared" si="14"/>
        <v>50</v>
      </c>
      <c r="U60" s="18">
        <f t="shared" si="15"/>
        <v>8</v>
      </c>
      <c r="V60" s="18">
        <f t="shared" si="16"/>
        <v>1000</v>
      </c>
      <c r="W60" s="18">
        <f t="shared" si="17"/>
        <v>400</v>
      </c>
      <c r="X60" s="19">
        <f t="shared" si="18"/>
        <v>1.64</v>
      </c>
      <c r="Z60" s="10">
        <v>18</v>
      </c>
      <c r="AA60" s="10">
        <v>90</v>
      </c>
      <c r="AB60" s="10">
        <v>23764.103999999996</v>
      </c>
      <c r="AC60" s="10">
        <v>16</v>
      </c>
      <c r="AD60" s="10">
        <v>50</v>
      </c>
      <c r="AE60" s="10">
        <v>8</v>
      </c>
      <c r="AF60" s="10">
        <v>80</v>
      </c>
      <c r="AG60" s="10">
        <v>200</v>
      </c>
      <c r="AH60">
        <v>1.44</v>
      </c>
      <c r="AJ60" s="10">
        <v>57</v>
      </c>
      <c r="AK60" s="10">
        <v>50</v>
      </c>
      <c r="AL60" s="10">
        <v>41012.243999999992</v>
      </c>
      <c r="AM60" s="10">
        <v>16</v>
      </c>
      <c r="AN60" s="10">
        <v>50</v>
      </c>
      <c r="AO60" s="10">
        <v>8</v>
      </c>
      <c r="AP60" s="10">
        <v>1000</v>
      </c>
      <c r="AQ60" s="10">
        <v>400</v>
      </c>
      <c r="AR60" s="10">
        <v>1.64</v>
      </c>
      <c r="AU60">
        <f t="shared" si="20"/>
        <v>57</v>
      </c>
      <c r="AV60">
        <f t="shared" si="21"/>
        <v>50</v>
      </c>
      <c r="AW60">
        <f t="shared" si="22"/>
        <v>41012.243999999992</v>
      </c>
      <c r="AX60">
        <f t="shared" si="23"/>
        <v>16</v>
      </c>
      <c r="AY60">
        <f t="shared" si="24"/>
        <v>50</v>
      </c>
      <c r="AZ60">
        <f t="shared" si="25"/>
        <v>8</v>
      </c>
      <c r="BA60">
        <f t="shared" si="26"/>
        <v>1000</v>
      </c>
      <c r="BB60">
        <f t="shared" si="27"/>
        <v>400</v>
      </c>
      <c r="BC60" s="11">
        <f t="shared" si="28"/>
        <v>1.64</v>
      </c>
    </row>
    <row r="61" spans="1:55">
      <c r="A61">
        <v>58</v>
      </c>
      <c r="B61">
        <v>27761.291999999998</v>
      </c>
      <c r="C61">
        <v>16</v>
      </c>
      <c r="D61">
        <v>60</v>
      </c>
      <c r="E61">
        <v>10</v>
      </c>
      <c r="F61">
        <v>60</v>
      </c>
      <c r="G61">
        <v>80</v>
      </c>
      <c r="H61">
        <v>200</v>
      </c>
      <c r="I61">
        <v>1.66</v>
      </c>
      <c r="P61" s="18">
        <f t="shared" si="10"/>
        <v>58</v>
      </c>
      <c r="Q61" s="18">
        <f t="shared" si="11"/>
        <v>60</v>
      </c>
      <c r="R61" s="18">
        <f t="shared" si="12"/>
        <v>27761.291999999998</v>
      </c>
      <c r="S61" s="18">
        <f t="shared" si="13"/>
        <v>16</v>
      </c>
      <c r="T61" s="18">
        <f t="shared" si="14"/>
        <v>60</v>
      </c>
      <c r="U61" s="18">
        <f t="shared" si="15"/>
        <v>10</v>
      </c>
      <c r="V61" s="18">
        <f t="shared" si="16"/>
        <v>80</v>
      </c>
      <c r="W61" s="18">
        <f t="shared" si="17"/>
        <v>200</v>
      </c>
      <c r="X61" s="19">
        <f t="shared" si="18"/>
        <v>1.66</v>
      </c>
      <c r="Z61" s="10">
        <v>37</v>
      </c>
      <c r="AA61" s="10">
        <v>90</v>
      </c>
      <c r="AB61" s="10">
        <v>30225.311999999998</v>
      </c>
      <c r="AC61" s="10">
        <v>12</v>
      </c>
      <c r="AD61" s="10">
        <v>50</v>
      </c>
      <c r="AE61" s="10">
        <v>8</v>
      </c>
      <c r="AF61" s="10">
        <v>1000</v>
      </c>
      <c r="AG61" s="10">
        <v>300</v>
      </c>
      <c r="AH61">
        <v>1.5</v>
      </c>
      <c r="AJ61" s="10">
        <v>58</v>
      </c>
      <c r="AK61" s="10">
        <v>60</v>
      </c>
      <c r="AL61" s="10">
        <v>27761.291999999998</v>
      </c>
      <c r="AM61" s="10">
        <v>16</v>
      </c>
      <c r="AN61" s="10">
        <v>60</v>
      </c>
      <c r="AO61" s="10">
        <v>10</v>
      </c>
      <c r="AP61" s="10">
        <v>80</v>
      </c>
      <c r="AQ61" s="10">
        <v>200</v>
      </c>
      <c r="AR61" s="10">
        <v>1.66</v>
      </c>
      <c r="AU61">
        <f t="shared" si="20"/>
        <v>58</v>
      </c>
      <c r="AV61">
        <f t="shared" si="21"/>
        <v>60</v>
      </c>
      <c r="AW61">
        <f t="shared" si="22"/>
        <v>27761.291999999998</v>
      </c>
      <c r="AX61">
        <f t="shared" si="23"/>
        <v>16</v>
      </c>
      <c r="AY61">
        <f t="shared" si="24"/>
        <v>60</v>
      </c>
      <c r="AZ61">
        <f t="shared" si="25"/>
        <v>10</v>
      </c>
      <c r="BA61">
        <f t="shared" si="26"/>
        <v>80</v>
      </c>
      <c r="BB61">
        <f t="shared" si="27"/>
        <v>200</v>
      </c>
      <c r="BC61" s="11">
        <f t="shared" si="28"/>
        <v>1.66</v>
      </c>
    </row>
    <row r="62" spans="1:55">
      <c r="A62">
        <v>58</v>
      </c>
      <c r="B62">
        <v>28199.339999999997</v>
      </c>
      <c r="C62">
        <v>16</v>
      </c>
      <c r="D62">
        <v>60</v>
      </c>
      <c r="E62">
        <v>10</v>
      </c>
      <c r="F62">
        <v>70</v>
      </c>
      <c r="G62">
        <v>80</v>
      </c>
      <c r="H62">
        <v>200</v>
      </c>
      <c r="I62">
        <v>1.66</v>
      </c>
      <c r="P62" s="18">
        <f t="shared" si="10"/>
        <v>58</v>
      </c>
      <c r="Q62" s="18">
        <f t="shared" si="11"/>
        <v>70</v>
      </c>
      <c r="R62" s="18">
        <f t="shared" si="12"/>
        <v>28199.339999999997</v>
      </c>
      <c r="S62" s="18">
        <f t="shared" si="13"/>
        <v>16</v>
      </c>
      <c r="T62" s="18">
        <f t="shared" si="14"/>
        <v>60</v>
      </c>
      <c r="U62" s="18">
        <f t="shared" si="15"/>
        <v>10</v>
      </c>
      <c r="V62" s="18">
        <f t="shared" si="16"/>
        <v>80</v>
      </c>
      <c r="W62" s="18">
        <f t="shared" si="17"/>
        <v>200</v>
      </c>
      <c r="X62" s="19">
        <f t="shared" si="18"/>
        <v>1.66</v>
      </c>
      <c r="Z62" s="10">
        <v>45</v>
      </c>
      <c r="AA62" s="10">
        <v>90</v>
      </c>
      <c r="AB62" s="10">
        <v>30225.311999999998</v>
      </c>
      <c r="AC62" s="10">
        <v>16</v>
      </c>
      <c r="AD62" s="10">
        <v>50</v>
      </c>
      <c r="AE62" s="10">
        <v>8</v>
      </c>
      <c r="AF62" s="10">
        <v>1000</v>
      </c>
      <c r="AG62" s="10">
        <v>300</v>
      </c>
      <c r="AH62">
        <v>1.54</v>
      </c>
      <c r="AJ62" s="10">
        <v>58</v>
      </c>
      <c r="AK62" s="10">
        <v>70</v>
      </c>
      <c r="AL62" s="10">
        <v>28199.339999999997</v>
      </c>
      <c r="AM62" s="10">
        <v>16</v>
      </c>
      <c r="AN62" s="10">
        <v>60</v>
      </c>
      <c r="AO62" s="10">
        <v>10</v>
      </c>
      <c r="AP62" s="10">
        <v>80</v>
      </c>
      <c r="AQ62" s="10">
        <v>200</v>
      </c>
      <c r="AR62" s="10">
        <v>1.66</v>
      </c>
      <c r="AU62" t="str">
        <f t="shared" si="20"/>
        <v/>
      </c>
      <c r="AV62" t="str">
        <f t="shared" si="21"/>
        <v/>
      </c>
      <c r="AW62" t="str">
        <f t="shared" si="22"/>
        <v/>
      </c>
      <c r="AX62" t="str">
        <f t="shared" si="23"/>
        <v/>
      </c>
      <c r="AY62" t="str">
        <f t="shared" si="24"/>
        <v/>
      </c>
      <c r="AZ62" t="str">
        <f t="shared" si="25"/>
        <v/>
      </c>
      <c r="BA62" t="str">
        <f t="shared" si="26"/>
        <v/>
      </c>
      <c r="BB62" t="str">
        <f t="shared" si="27"/>
        <v/>
      </c>
      <c r="BC62" s="11" t="str">
        <f t="shared" si="28"/>
        <v/>
      </c>
    </row>
    <row r="63" spans="1:55">
      <c r="A63">
        <v>58</v>
      </c>
      <c r="B63">
        <v>28582.631999999998</v>
      </c>
      <c r="C63">
        <v>16</v>
      </c>
      <c r="D63">
        <v>60</v>
      </c>
      <c r="E63">
        <v>10</v>
      </c>
      <c r="F63">
        <v>80</v>
      </c>
      <c r="G63">
        <v>80</v>
      </c>
      <c r="H63">
        <v>200</v>
      </c>
      <c r="I63">
        <v>1.66</v>
      </c>
      <c r="P63" s="18">
        <f t="shared" si="10"/>
        <v>58</v>
      </c>
      <c r="Q63" s="18">
        <f t="shared" si="11"/>
        <v>80</v>
      </c>
      <c r="R63" s="18">
        <f t="shared" si="12"/>
        <v>28582.631999999998</v>
      </c>
      <c r="S63" s="18">
        <f t="shared" si="13"/>
        <v>16</v>
      </c>
      <c r="T63" s="18">
        <f t="shared" si="14"/>
        <v>60</v>
      </c>
      <c r="U63" s="18">
        <f t="shared" si="15"/>
        <v>10</v>
      </c>
      <c r="V63" s="18">
        <f t="shared" si="16"/>
        <v>80</v>
      </c>
      <c r="W63" s="18">
        <f t="shared" si="17"/>
        <v>200</v>
      </c>
      <c r="X63" s="19">
        <f t="shared" si="18"/>
        <v>1.66</v>
      </c>
      <c r="Z63" s="10">
        <v>50</v>
      </c>
      <c r="AA63" s="10">
        <v>90</v>
      </c>
      <c r="AB63" s="10">
        <v>29513.483999999993</v>
      </c>
      <c r="AC63" s="10">
        <v>12</v>
      </c>
      <c r="AD63" s="10">
        <v>60</v>
      </c>
      <c r="AE63" s="10">
        <v>10</v>
      </c>
      <c r="AF63" s="10">
        <v>80</v>
      </c>
      <c r="AG63" s="10">
        <v>200</v>
      </c>
      <c r="AH63">
        <v>1.62</v>
      </c>
      <c r="AJ63" s="10">
        <v>58</v>
      </c>
      <c r="AK63" s="10">
        <v>80</v>
      </c>
      <c r="AL63" s="10">
        <v>28582.631999999998</v>
      </c>
      <c r="AM63" s="10">
        <v>16</v>
      </c>
      <c r="AN63" s="10">
        <v>60</v>
      </c>
      <c r="AO63" s="10">
        <v>10</v>
      </c>
      <c r="AP63" s="10">
        <v>80</v>
      </c>
      <c r="AQ63" s="10">
        <v>200</v>
      </c>
      <c r="AR63" s="10">
        <v>1.66</v>
      </c>
      <c r="AU63" t="str">
        <f t="shared" si="20"/>
        <v/>
      </c>
      <c r="AV63" t="str">
        <f t="shared" si="21"/>
        <v/>
      </c>
      <c r="AW63" t="str">
        <f t="shared" si="22"/>
        <v/>
      </c>
      <c r="AX63" t="str">
        <f t="shared" si="23"/>
        <v/>
      </c>
      <c r="AY63" t="str">
        <f t="shared" si="24"/>
        <v/>
      </c>
      <c r="AZ63" t="str">
        <f t="shared" si="25"/>
        <v/>
      </c>
      <c r="BA63" t="str">
        <f t="shared" si="26"/>
        <v/>
      </c>
      <c r="BB63" t="str">
        <f t="shared" si="27"/>
        <v/>
      </c>
      <c r="BC63" s="11" t="str">
        <f t="shared" si="28"/>
        <v/>
      </c>
    </row>
    <row r="64" spans="1:55">
      <c r="A64">
        <v>58</v>
      </c>
      <c r="B64">
        <v>29020.679999999997</v>
      </c>
      <c r="C64">
        <v>16</v>
      </c>
      <c r="D64">
        <v>60</v>
      </c>
      <c r="E64">
        <v>10</v>
      </c>
      <c r="F64">
        <v>90</v>
      </c>
      <c r="G64">
        <v>80</v>
      </c>
      <c r="H64">
        <v>200</v>
      </c>
      <c r="I64">
        <v>1.66</v>
      </c>
      <c r="P64" s="18">
        <f t="shared" si="10"/>
        <v>58</v>
      </c>
      <c r="Q64" s="18">
        <f t="shared" si="11"/>
        <v>90</v>
      </c>
      <c r="R64" s="18">
        <f t="shared" si="12"/>
        <v>29020.679999999997</v>
      </c>
      <c r="S64" s="18">
        <f t="shared" si="13"/>
        <v>16</v>
      </c>
      <c r="T64" s="18">
        <f t="shared" si="14"/>
        <v>60</v>
      </c>
      <c r="U64" s="18">
        <f t="shared" si="15"/>
        <v>10</v>
      </c>
      <c r="V64" s="18">
        <f t="shared" si="16"/>
        <v>80</v>
      </c>
      <c r="W64" s="18">
        <f t="shared" si="17"/>
        <v>200</v>
      </c>
      <c r="X64" s="19">
        <f t="shared" si="18"/>
        <v>1.66</v>
      </c>
      <c r="Z64" s="10">
        <v>58</v>
      </c>
      <c r="AA64" s="10">
        <v>90</v>
      </c>
      <c r="AB64" s="10">
        <v>29020.679999999997</v>
      </c>
      <c r="AC64" s="10">
        <v>16</v>
      </c>
      <c r="AD64" s="10">
        <v>60</v>
      </c>
      <c r="AE64" s="10">
        <v>10</v>
      </c>
      <c r="AF64" s="10">
        <v>80</v>
      </c>
      <c r="AG64" s="10">
        <v>200</v>
      </c>
      <c r="AH64">
        <v>1.66</v>
      </c>
      <c r="AJ64" s="10">
        <v>58</v>
      </c>
      <c r="AK64" s="10">
        <v>90</v>
      </c>
      <c r="AL64" s="10">
        <v>29020.679999999997</v>
      </c>
      <c r="AM64" s="10">
        <v>16</v>
      </c>
      <c r="AN64" s="10">
        <v>60</v>
      </c>
      <c r="AO64" s="10">
        <v>10</v>
      </c>
      <c r="AP64" s="10">
        <v>80</v>
      </c>
      <c r="AQ64" s="10">
        <v>200</v>
      </c>
      <c r="AR64" s="10">
        <v>1.66</v>
      </c>
      <c r="AU64" t="str">
        <f t="shared" si="20"/>
        <v/>
      </c>
      <c r="AV64" t="str">
        <f t="shared" si="21"/>
        <v/>
      </c>
      <c r="AW64" t="str">
        <f t="shared" si="22"/>
        <v/>
      </c>
      <c r="AX64" t="str">
        <f t="shared" si="23"/>
        <v/>
      </c>
      <c r="AY64" t="str">
        <f t="shared" si="24"/>
        <v/>
      </c>
      <c r="AZ64" t="str">
        <f t="shared" si="25"/>
        <v/>
      </c>
      <c r="BA64" t="str">
        <f t="shared" si="26"/>
        <v/>
      </c>
      <c r="BB64" t="str">
        <f t="shared" si="27"/>
        <v/>
      </c>
      <c r="BC64" s="11" t="str">
        <f t="shared" si="28"/>
        <v/>
      </c>
    </row>
    <row r="65" spans="1:55">
      <c r="A65">
        <v>58</v>
      </c>
      <c r="B65">
        <v>29842.019999999997</v>
      </c>
      <c r="C65">
        <v>16</v>
      </c>
      <c r="D65">
        <v>60</v>
      </c>
      <c r="E65">
        <v>10</v>
      </c>
      <c r="F65">
        <v>110</v>
      </c>
      <c r="G65">
        <v>80</v>
      </c>
      <c r="H65">
        <v>200</v>
      </c>
      <c r="I65">
        <v>1.66</v>
      </c>
      <c r="P65" s="18">
        <f t="shared" si="10"/>
        <v>58</v>
      </c>
      <c r="Q65" s="18">
        <f t="shared" si="11"/>
        <v>110</v>
      </c>
      <c r="R65" s="18">
        <f t="shared" si="12"/>
        <v>29842.019999999997</v>
      </c>
      <c r="S65" s="18">
        <f t="shared" si="13"/>
        <v>16</v>
      </c>
      <c r="T65" s="18">
        <f t="shared" si="14"/>
        <v>60</v>
      </c>
      <c r="U65" s="18">
        <f t="shared" si="15"/>
        <v>10</v>
      </c>
      <c r="V65" s="18">
        <f t="shared" si="16"/>
        <v>80</v>
      </c>
      <c r="W65" s="18">
        <f t="shared" si="17"/>
        <v>200</v>
      </c>
      <c r="X65" s="19">
        <f t="shared" si="18"/>
        <v>1.66</v>
      </c>
      <c r="Z65" s="10">
        <v>64</v>
      </c>
      <c r="AA65" s="10">
        <v>90</v>
      </c>
      <c r="AB65" s="10">
        <v>32251.283999999996</v>
      </c>
      <c r="AC65" s="10">
        <v>12</v>
      </c>
      <c r="AD65" s="10">
        <v>60</v>
      </c>
      <c r="AE65" s="10">
        <v>10</v>
      </c>
      <c r="AF65" s="10">
        <v>1000</v>
      </c>
      <c r="AG65" s="10">
        <v>300</v>
      </c>
      <c r="AH65">
        <v>1.72</v>
      </c>
      <c r="AJ65" s="10">
        <v>58</v>
      </c>
      <c r="AK65" s="10">
        <v>110</v>
      </c>
      <c r="AL65" s="10">
        <v>29842.019999999997</v>
      </c>
      <c r="AM65" s="10">
        <v>16</v>
      </c>
      <c r="AN65" s="10">
        <v>60</v>
      </c>
      <c r="AO65" s="10">
        <v>10</v>
      </c>
      <c r="AP65" s="10">
        <v>80</v>
      </c>
      <c r="AQ65" s="10">
        <v>200</v>
      </c>
      <c r="AR65" s="10">
        <v>1.66</v>
      </c>
      <c r="AU65" t="str">
        <f t="shared" si="20"/>
        <v/>
      </c>
      <c r="AV65" t="str">
        <f t="shared" si="21"/>
        <v/>
      </c>
      <c r="AW65" t="str">
        <f t="shared" si="22"/>
        <v/>
      </c>
      <c r="AX65" t="str">
        <f t="shared" si="23"/>
        <v/>
      </c>
      <c r="AY65" t="str">
        <f t="shared" si="24"/>
        <v/>
      </c>
      <c r="AZ65" t="str">
        <f t="shared" si="25"/>
        <v/>
      </c>
      <c r="BA65" t="str">
        <f t="shared" si="26"/>
        <v/>
      </c>
      <c r="BB65" t="str">
        <f t="shared" si="27"/>
        <v/>
      </c>
      <c r="BC65" s="11" t="str">
        <f t="shared" si="28"/>
        <v/>
      </c>
    </row>
    <row r="66" spans="1:55">
      <c r="A66">
        <v>58</v>
      </c>
      <c r="B66">
        <v>30280.067999999996</v>
      </c>
      <c r="C66">
        <v>16</v>
      </c>
      <c r="D66">
        <v>60</v>
      </c>
      <c r="E66">
        <v>10</v>
      </c>
      <c r="F66">
        <v>120</v>
      </c>
      <c r="G66">
        <v>80</v>
      </c>
      <c r="H66">
        <v>200</v>
      </c>
      <c r="I66">
        <v>1.66</v>
      </c>
      <c r="P66" s="18">
        <f t="shared" si="10"/>
        <v>58</v>
      </c>
      <c r="Q66" s="18">
        <f t="shared" si="11"/>
        <v>120</v>
      </c>
      <c r="R66" s="18">
        <f t="shared" si="12"/>
        <v>30280.067999999996</v>
      </c>
      <c r="S66" s="18">
        <f t="shared" si="13"/>
        <v>16</v>
      </c>
      <c r="T66" s="18">
        <f t="shared" si="14"/>
        <v>60</v>
      </c>
      <c r="U66" s="18">
        <f t="shared" si="15"/>
        <v>10</v>
      </c>
      <c r="V66" s="18">
        <f t="shared" si="16"/>
        <v>80</v>
      </c>
      <c r="W66" s="18">
        <f t="shared" si="17"/>
        <v>200</v>
      </c>
      <c r="X66" s="19">
        <f t="shared" si="18"/>
        <v>1.66</v>
      </c>
      <c r="Z66" s="10">
        <v>72</v>
      </c>
      <c r="AA66" s="10">
        <v>90</v>
      </c>
      <c r="AB66" s="10">
        <v>32251.283999999996</v>
      </c>
      <c r="AC66" s="10">
        <v>16</v>
      </c>
      <c r="AD66" s="10">
        <v>60</v>
      </c>
      <c r="AE66" s="10">
        <v>10</v>
      </c>
      <c r="AF66" s="10">
        <v>1000</v>
      </c>
      <c r="AG66" s="10">
        <v>300</v>
      </c>
      <c r="AH66">
        <v>1.76</v>
      </c>
      <c r="AJ66" s="10">
        <v>58</v>
      </c>
      <c r="AK66" s="10">
        <v>120</v>
      </c>
      <c r="AL66" s="10">
        <v>30280.067999999996</v>
      </c>
      <c r="AM66" s="10">
        <v>16</v>
      </c>
      <c r="AN66" s="10">
        <v>60</v>
      </c>
      <c r="AO66" s="10">
        <v>10</v>
      </c>
      <c r="AP66" s="10">
        <v>80</v>
      </c>
      <c r="AQ66" s="10">
        <v>200</v>
      </c>
      <c r="AR66" s="10">
        <v>1.66</v>
      </c>
      <c r="AU66" t="str">
        <f t="shared" si="20"/>
        <v/>
      </c>
      <c r="AV66" t="str">
        <f t="shared" si="21"/>
        <v/>
      </c>
      <c r="AW66" t="str">
        <f t="shared" si="22"/>
        <v/>
      </c>
      <c r="AX66" t="str">
        <f t="shared" si="23"/>
        <v/>
      </c>
      <c r="AY66" t="str">
        <f t="shared" si="24"/>
        <v/>
      </c>
      <c r="AZ66" t="str">
        <f t="shared" si="25"/>
        <v/>
      </c>
      <c r="BA66" t="str">
        <f t="shared" si="26"/>
        <v/>
      </c>
      <c r="BB66" t="str">
        <f t="shared" si="27"/>
        <v/>
      </c>
      <c r="BC66" s="11" t="str">
        <f t="shared" si="28"/>
        <v/>
      </c>
    </row>
    <row r="67" spans="1:55">
      <c r="A67">
        <v>64</v>
      </c>
      <c r="B67">
        <v>29787.263999999996</v>
      </c>
      <c r="C67">
        <v>12</v>
      </c>
      <c r="D67">
        <v>60</v>
      </c>
      <c r="E67">
        <v>10</v>
      </c>
      <c r="F67">
        <v>60</v>
      </c>
      <c r="G67">
        <v>1000</v>
      </c>
      <c r="H67">
        <v>300</v>
      </c>
      <c r="I67">
        <v>1.72</v>
      </c>
      <c r="P67" s="18">
        <f t="shared" si="10"/>
        <v>64</v>
      </c>
      <c r="Q67" s="18">
        <f t="shared" si="11"/>
        <v>60</v>
      </c>
      <c r="R67" s="18">
        <f t="shared" si="12"/>
        <v>29787.263999999996</v>
      </c>
      <c r="S67" s="18">
        <f t="shared" si="13"/>
        <v>12</v>
      </c>
      <c r="T67" s="18">
        <f t="shared" si="14"/>
        <v>60</v>
      </c>
      <c r="U67" s="18">
        <f t="shared" si="15"/>
        <v>10</v>
      </c>
      <c r="V67" s="18">
        <f t="shared" si="16"/>
        <v>1000</v>
      </c>
      <c r="W67" s="18">
        <f t="shared" si="17"/>
        <v>300</v>
      </c>
      <c r="X67" s="19">
        <f t="shared" si="18"/>
        <v>1.72</v>
      </c>
      <c r="Z67" s="10">
        <v>84</v>
      </c>
      <c r="AA67" s="10">
        <v>90</v>
      </c>
      <c r="AB67" s="10">
        <v>34222.5</v>
      </c>
      <c r="AC67" s="10">
        <v>16</v>
      </c>
      <c r="AD67" s="10">
        <v>70</v>
      </c>
      <c r="AE67" s="10">
        <v>12</v>
      </c>
      <c r="AF67" s="10">
        <v>80</v>
      </c>
      <c r="AG67" s="10">
        <v>200</v>
      </c>
      <c r="AH67">
        <v>1.88</v>
      </c>
      <c r="AJ67" s="10">
        <v>64</v>
      </c>
      <c r="AK67" s="10">
        <v>60</v>
      </c>
      <c r="AL67" s="10">
        <v>29787.263999999996</v>
      </c>
      <c r="AM67" s="10">
        <v>12</v>
      </c>
      <c r="AN67" s="10">
        <v>60</v>
      </c>
      <c r="AO67" s="10">
        <v>10</v>
      </c>
      <c r="AP67" s="10">
        <v>1000</v>
      </c>
      <c r="AQ67" s="10">
        <v>300</v>
      </c>
      <c r="AR67" s="10">
        <v>1.72</v>
      </c>
      <c r="AU67">
        <f t="shared" si="20"/>
        <v>64</v>
      </c>
      <c r="AV67">
        <f t="shared" si="21"/>
        <v>60</v>
      </c>
      <c r="AW67">
        <f t="shared" si="22"/>
        <v>29787.263999999996</v>
      </c>
      <c r="AX67">
        <f t="shared" si="23"/>
        <v>12</v>
      </c>
      <c r="AY67">
        <f t="shared" si="24"/>
        <v>60</v>
      </c>
      <c r="AZ67">
        <f t="shared" si="25"/>
        <v>10</v>
      </c>
      <c r="BA67">
        <f t="shared" si="26"/>
        <v>1000</v>
      </c>
      <c r="BB67">
        <f t="shared" si="27"/>
        <v>300</v>
      </c>
      <c r="BC67" s="11">
        <f t="shared" si="28"/>
        <v>1.72</v>
      </c>
    </row>
    <row r="68" spans="1:55">
      <c r="A68">
        <v>64</v>
      </c>
      <c r="B68">
        <v>30608.603999999996</v>
      </c>
      <c r="C68">
        <v>12</v>
      </c>
      <c r="D68">
        <v>60</v>
      </c>
      <c r="E68">
        <v>10</v>
      </c>
      <c r="F68">
        <v>70</v>
      </c>
      <c r="G68">
        <v>1000</v>
      </c>
      <c r="H68">
        <v>300</v>
      </c>
      <c r="I68">
        <v>1.72</v>
      </c>
      <c r="P68" s="18">
        <f t="shared" si="10"/>
        <v>64</v>
      </c>
      <c r="Q68" s="18">
        <f t="shared" si="11"/>
        <v>70</v>
      </c>
      <c r="R68" s="18">
        <f t="shared" si="12"/>
        <v>30608.603999999996</v>
      </c>
      <c r="S68" s="18">
        <f t="shared" si="13"/>
        <v>12</v>
      </c>
      <c r="T68" s="18">
        <f t="shared" si="14"/>
        <v>60</v>
      </c>
      <c r="U68" s="18">
        <f t="shared" si="15"/>
        <v>10</v>
      </c>
      <c r="V68" s="18">
        <f t="shared" si="16"/>
        <v>1000</v>
      </c>
      <c r="W68" s="18">
        <f t="shared" si="17"/>
        <v>300</v>
      </c>
      <c r="X68" s="19">
        <f t="shared" si="18"/>
        <v>1.72</v>
      </c>
      <c r="Z68" s="10">
        <v>90</v>
      </c>
      <c r="AA68" s="10">
        <v>90</v>
      </c>
      <c r="AB68" s="10">
        <v>34277.255999999994</v>
      </c>
      <c r="AC68" s="10">
        <v>12</v>
      </c>
      <c r="AD68" s="10">
        <v>70</v>
      </c>
      <c r="AE68" s="10">
        <v>12</v>
      </c>
      <c r="AF68" s="10">
        <v>1000</v>
      </c>
      <c r="AG68" s="10">
        <v>300</v>
      </c>
      <c r="AH68">
        <v>1.94</v>
      </c>
      <c r="AJ68" s="10">
        <v>64</v>
      </c>
      <c r="AK68" s="10">
        <v>70</v>
      </c>
      <c r="AL68" s="10">
        <v>30608.603999999996</v>
      </c>
      <c r="AM68" s="10">
        <v>12</v>
      </c>
      <c r="AN68" s="10">
        <v>60</v>
      </c>
      <c r="AO68" s="10">
        <v>10</v>
      </c>
      <c r="AP68" s="10">
        <v>1000</v>
      </c>
      <c r="AQ68" s="10">
        <v>300</v>
      </c>
      <c r="AR68" s="10">
        <v>1.72</v>
      </c>
      <c r="AU68" t="str">
        <f t="shared" si="20"/>
        <v/>
      </c>
      <c r="AV68" t="str">
        <f t="shared" si="21"/>
        <v/>
      </c>
      <c r="AW68" t="str">
        <f t="shared" si="22"/>
        <v/>
      </c>
      <c r="AX68" t="str">
        <f t="shared" si="23"/>
        <v/>
      </c>
      <c r="AY68" t="str">
        <f t="shared" si="24"/>
        <v/>
      </c>
      <c r="AZ68" t="str">
        <f t="shared" si="25"/>
        <v/>
      </c>
      <c r="BA68" t="str">
        <f t="shared" si="26"/>
        <v/>
      </c>
      <c r="BB68" t="str">
        <f t="shared" si="27"/>
        <v/>
      </c>
      <c r="BC68" s="11" t="str">
        <f t="shared" si="28"/>
        <v/>
      </c>
    </row>
    <row r="69" spans="1:55">
      <c r="A69">
        <v>64</v>
      </c>
      <c r="B69">
        <v>31429.943999999996</v>
      </c>
      <c r="C69">
        <v>12</v>
      </c>
      <c r="D69">
        <v>60</v>
      </c>
      <c r="E69">
        <v>10</v>
      </c>
      <c r="F69">
        <v>80</v>
      </c>
      <c r="G69">
        <v>1000</v>
      </c>
      <c r="H69">
        <v>300</v>
      </c>
      <c r="I69">
        <v>1.72</v>
      </c>
      <c r="P69" s="18">
        <f t="shared" ref="P69:P111" si="29">A69</f>
        <v>64</v>
      </c>
      <c r="Q69" s="18">
        <f t="shared" ref="Q69:Q111" si="30">F69</f>
        <v>80</v>
      </c>
      <c r="R69" s="18">
        <f t="shared" ref="R69:R111" si="31">B69</f>
        <v>31429.943999999996</v>
      </c>
      <c r="S69" s="18">
        <f t="shared" ref="S69:S111" si="32">C69</f>
        <v>12</v>
      </c>
      <c r="T69" s="18">
        <f t="shared" ref="T69:T111" si="33">D69</f>
        <v>60</v>
      </c>
      <c r="U69" s="18">
        <f t="shared" ref="U69:U111" si="34">E69</f>
        <v>10</v>
      </c>
      <c r="V69" s="18">
        <f t="shared" ref="V69:V111" si="35">G69</f>
        <v>1000</v>
      </c>
      <c r="W69" s="18">
        <f t="shared" ref="W69:W111" si="36">H69</f>
        <v>300</v>
      </c>
      <c r="X69" s="19">
        <f t="shared" ref="X69:X104" si="37">I69</f>
        <v>1.72</v>
      </c>
      <c r="Z69" s="10">
        <v>96</v>
      </c>
      <c r="AA69" s="10">
        <v>90</v>
      </c>
      <c r="AB69" s="10">
        <v>34277.255999999994</v>
      </c>
      <c r="AC69" s="10">
        <v>16</v>
      </c>
      <c r="AD69" s="10">
        <v>70</v>
      </c>
      <c r="AE69" s="10">
        <v>12</v>
      </c>
      <c r="AF69" s="10">
        <v>1000</v>
      </c>
      <c r="AG69" s="10">
        <v>300</v>
      </c>
      <c r="AH69">
        <v>1.98</v>
      </c>
      <c r="AJ69" s="10">
        <v>64</v>
      </c>
      <c r="AK69" s="10">
        <v>80</v>
      </c>
      <c r="AL69" s="10">
        <v>31429.943999999996</v>
      </c>
      <c r="AM69" s="10">
        <v>12</v>
      </c>
      <c r="AN69" s="10">
        <v>60</v>
      </c>
      <c r="AO69" s="10">
        <v>10</v>
      </c>
      <c r="AP69" s="10">
        <v>1000</v>
      </c>
      <c r="AQ69" s="10">
        <v>300</v>
      </c>
      <c r="AR69" s="10">
        <v>1.72</v>
      </c>
      <c r="AU69" t="str">
        <f t="shared" si="20"/>
        <v/>
      </c>
      <c r="AV69" t="str">
        <f t="shared" si="21"/>
        <v/>
      </c>
      <c r="AW69" t="str">
        <f t="shared" si="22"/>
        <v/>
      </c>
      <c r="AX69" t="str">
        <f t="shared" si="23"/>
        <v/>
      </c>
      <c r="AY69" t="str">
        <f t="shared" si="24"/>
        <v/>
      </c>
      <c r="AZ69" t="str">
        <f t="shared" si="25"/>
        <v/>
      </c>
      <c r="BA69" t="str">
        <f t="shared" si="26"/>
        <v/>
      </c>
      <c r="BB69" t="str">
        <f t="shared" si="27"/>
        <v/>
      </c>
      <c r="BC69" s="11" t="str">
        <f t="shared" si="28"/>
        <v/>
      </c>
    </row>
    <row r="70" spans="1:55">
      <c r="A70">
        <v>64</v>
      </c>
      <c r="B70">
        <v>32251.283999999996</v>
      </c>
      <c r="C70">
        <v>12</v>
      </c>
      <c r="D70">
        <v>60</v>
      </c>
      <c r="E70">
        <v>10</v>
      </c>
      <c r="F70">
        <v>90</v>
      </c>
      <c r="G70">
        <v>1000</v>
      </c>
      <c r="H70">
        <v>300</v>
      </c>
      <c r="I70">
        <v>1.72</v>
      </c>
      <c r="P70" s="18">
        <f t="shared" si="29"/>
        <v>64</v>
      </c>
      <c r="Q70" s="18">
        <f t="shared" si="30"/>
        <v>90</v>
      </c>
      <c r="R70" s="18">
        <f t="shared" si="31"/>
        <v>32251.283999999996</v>
      </c>
      <c r="S70" s="18">
        <f t="shared" si="32"/>
        <v>12</v>
      </c>
      <c r="T70" s="18">
        <f t="shared" si="33"/>
        <v>60</v>
      </c>
      <c r="U70" s="18">
        <f t="shared" si="34"/>
        <v>10</v>
      </c>
      <c r="V70" s="18">
        <f t="shared" si="35"/>
        <v>1000</v>
      </c>
      <c r="W70" s="18">
        <f t="shared" si="36"/>
        <v>300</v>
      </c>
      <c r="X70" s="19">
        <f t="shared" si="37"/>
        <v>1.72</v>
      </c>
      <c r="Z70" s="10">
        <v>2</v>
      </c>
      <c r="AA70" s="10">
        <v>100</v>
      </c>
      <c r="AB70" s="10">
        <v>22723.739999999998</v>
      </c>
      <c r="AC70" s="10">
        <v>12</v>
      </c>
      <c r="AD70" s="10">
        <v>50</v>
      </c>
      <c r="AE70" s="10">
        <v>8</v>
      </c>
      <c r="AF70" s="10">
        <v>80</v>
      </c>
      <c r="AG70" s="10">
        <v>200</v>
      </c>
      <c r="AH70">
        <v>1.4</v>
      </c>
      <c r="AJ70" s="10">
        <v>64</v>
      </c>
      <c r="AK70" s="10">
        <v>90</v>
      </c>
      <c r="AL70" s="10">
        <v>32251.283999999996</v>
      </c>
      <c r="AM70" s="10">
        <v>12</v>
      </c>
      <c r="AN70" s="10">
        <v>60</v>
      </c>
      <c r="AO70" s="10">
        <v>10</v>
      </c>
      <c r="AP70" s="10">
        <v>1000</v>
      </c>
      <c r="AQ70" s="10">
        <v>300</v>
      </c>
      <c r="AR70" s="10">
        <v>1.72</v>
      </c>
      <c r="AU70" t="str">
        <f t="shared" si="20"/>
        <v/>
      </c>
      <c r="AV70" t="str">
        <f t="shared" si="21"/>
        <v/>
      </c>
      <c r="AW70" t="str">
        <f t="shared" si="22"/>
        <v/>
      </c>
      <c r="AX70" t="str">
        <f t="shared" si="23"/>
        <v/>
      </c>
      <c r="AY70" t="str">
        <f t="shared" si="24"/>
        <v/>
      </c>
      <c r="AZ70" t="str">
        <f t="shared" si="25"/>
        <v/>
      </c>
      <c r="BA70" t="str">
        <f t="shared" si="26"/>
        <v/>
      </c>
      <c r="BB70" t="str">
        <f t="shared" si="27"/>
        <v/>
      </c>
      <c r="BC70" s="11" t="str">
        <f t="shared" si="28"/>
        <v/>
      </c>
    </row>
    <row r="71" spans="1:55">
      <c r="A71">
        <v>64</v>
      </c>
      <c r="B71">
        <v>33072.623999999996</v>
      </c>
      <c r="C71">
        <v>12</v>
      </c>
      <c r="D71">
        <v>60</v>
      </c>
      <c r="E71">
        <v>10</v>
      </c>
      <c r="F71">
        <v>100</v>
      </c>
      <c r="G71">
        <v>1000</v>
      </c>
      <c r="H71">
        <v>300</v>
      </c>
      <c r="I71">
        <v>1.72</v>
      </c>
      <c r="P71" s="18">
        <f t="shared" si="29"/>
        <v>64</v>
      </c>
      <c r="Q71" s="18">
        <f t="shared" si="30"/>
        <v>100</v>
      </c>
      <c r="R71" s="18">
        <f t="shared" si="31"/>
        <v>33072.623999999996</v>
      </c>
      <c r="S71" s="18">
        <f t="shared" si="32"/>
        <v>12</v>
      </c>
      <c r="T71" s="18">
        <f t="shared" si="33"/>
        <v>60</v>
      </c>
      <c r="U71" s="18">
        <f t="shared" si="34"/>
        <v>10</v>
      </c>
      <c r="V71" s="18">
        <f t="shared" si="35"/>
        <v>1000</v>
      </c>
      <c r="W71" s="18">
        <f t="shared" si="36"/>
        <v>300</v>
      </c>
      <c r="X71" s="19">
        <f t="shared" si="37"/>
        <v>1.72</v>
      </c>
      <c r="Z71" s="10">
        <v>18</v>
      </c>
      <c r="AA71" s="10">
        <v>100</v>
      </c>
      <c r="AB71" s="10">
        <v>24092.639999999999</v>
      </c>
      <c r="AC71" s="10">
        <v>16</v>
      </c>
      <c r="AD71" s="10">
        <v>50</v>
      </c>
      <c r="AE71" s="10">
        <v>8</v>
      </c>
      <c r="AF71" s="10">
        <v>80</v>
      </c>
      <c r="AG71" s="10">
        <v>200</v>
      </c>
      <c r="AH71">
        <v>1.44</v>
      </c>
      <c r="AJ71" s="10">
        <v>64</v>
      </c>
      <c r="AK71" s="10">
        <v>100</v>
      </c>
      <c r="AL71" s="10">
        <v>33072.623999999996</v>
      </c>
      <c r="AM71" s="10">
        <v>12</v>
      </c>
      <c r="AN71" s="10">
        <v>60</v>
      </c>
      <c r="AO71" s="10">
        <v>10</v>
      </c>
      <c r="AP71" s="10">
        <v>1000</v>
      </c>
      <c r="AQ71" s="10">
        <v>300</v>
      </c>
      <c r="AR71" s="10">
        <v>1.72</v>
      </c>
      <c r="AU71" t="str">
        <f t="shared" si="20"/>
        <v/>
      </c>
      <c r="AV71" t="str">
        <f t="shared" si="21"/>
        <v/>
      </c>
      <c r="AW71" t="str">
        <f t="shared" si="22"/>
        <v/>
      </c>
      <c r="AX71" t="str">
        <f t="shared" si="23"/>
        <v/>
      </c>
      <c r="AY71" t="str">
        <f t="shared" si="24"/>
        <v/>
      </c>
      <c r="AZ71" t="str">
        <f t="shared" si="25"/>
        <v/>
      </c>
      <c r="BA71" t="str">
        <f t="shared" si="26"/>
        <v/>
      </c>
      <c r="BB71" t="str">
        <f t="shared" si="27"/>
        <v/>
      </c>
      <c r="BC71" s="11" t="str">
        <f t="shared" si="28"/>
        <v/>
      </c>
    </row>
    <row r="72" spans="1:55">
      <c r="A72">
        <v>64</v>
      </c>
      <c r="B72">
        <v>33893.963999999993</v>
      </c>
      <c r="C72">
        <v>12</v>
      </c>
      <c r="D72">
        <v>60</v>
      </c>
      <c r="E72">
        <v>10</v>
      </c>
      <c r="F72">
        <v>110</v>
      </c>
      <c r="G72">
        <v>1000</v>
      </c>
      <c r="H72">
        <v>300</v>
      </c>
      <c r="I72">
        <v>1.72</v>
      </c>
      <c r="P72" s="18">
        <f t="shared" si="29"/>
        <v>64</v>
      </c>
      <c r="Q72" s="18">
        <f t="shared" si="30"/>
        <v>110</v>
      </c>
      <c r="R72" s="18">
        <f t="shared" si="31"/>
        <v>33893.963999999993</v>
      </c>
      <c r="S72" s="18">
        <f t="shared" si="32"/>
        <v>12</v>
      </c>
      <c r="T72" s="18">
        <f t="shared" si="33"/>
        <v>60</v>
      </c>
      <c r="U72" s="18">
        <f t="shared" si="34"/>
        <v>10</v>
      </c>
      <c r="V72" s="18">
        <f t="shared" si="35"/>
        <v>1000</v>
      </c>
      <c r="W72" s="18">
        <f t="shared" si="36"/>
        <v>300</v>
      </c>
      <c r="X72" s="19">
        <f t="shared" si="37"/>
        <v>1.72</v>
      </c>
      <c r="Z72" s="10">
        <v>18</v>
      </c>
      <c r="AA72" s="10">
        <v>100</v>
      </c>
      <c r="AB72" s="10">
        <v>38602.979999999996</v>
      </c>
      <c r="AC72" s="10">
        <v>16</v>
      </c>
      <c r="AD72" s="10">
        <v>50</v>
      </c>
      <c r="AE72" s="10">
        <v>8</v>
      </c>
      <c r="AF72" s="10">
        <v>100</v>
      </c>
      <c r="AG72" s="10">
        <v>200</v>
      </c>
      <c r="AH72">
        <v>1.44</v>
      </c>
      <c r="AJ72" s="10">
        <v>64</v>
      </c>
      <c r="AK72" s="10">
        <v>110</v>
      </c>
      <c r="AL72" s="10">
        <v>33893.963999999993</v>
      </c>
      <c r="AM72" s="10">
        <v>12</v>
      </c>
      <c r="AN72" s="10">
        <v>60</v>
      </c>
      <c r="AO72" s="10">
        <v>10</v>
      </c>
      <c r="AP72" s="10">
        <v>1000</v>
      </c>
      <c r="AQ72" s="10">
        <v>300</v>
      </c>
      <c r="AR72" s="10">
        <v>1.72</v>
      </c>
      <c r="AU72" t="str">
        <f t="shared" ref="AU72:AU116" si="38">IF(AND($AJ72=$AJ71,$AM72=$AM71,$AN72=$AN71,IF(AND($AK72&gt;=$AK71,OR($AP72&lt;$AP71,$AQ72&lt;&gt;$AQ71)),"FAUX","")),"",AJ72)</f>
        <v/>
      </c>
      <c r="AV72" t="str">
        <f t="shared" ref="AV72:AV116" si="39">IF(AND($AJ72=$AJ71,$AM72=$AM71,$AN72=$AN71,IF(AND($AK72&gt;=$AK71,OR($AP72&lt;$AP71,$AQ72&lt;&gt;$AQ71)),"FAUX","")),"",AK72)</f>
        <v/>
      </c>
      <c r="AW72" t="str">
        <f t="shared" ref="AW72:AW116" si="40">IF(AND($AJ72=$AJ71,$AM72=$AM71,$AN72=$AN71,IF(AND($AK72&gt;=$AK71,OR($AP72&lt;$AP71,$AQ72&lt;&gt;$AQ71)),"FAUX","")),"",AL72)</f>
        <v/>
      </c>
      <c r="AX72" t="str">
        <f t="shared" ref="AX72:AX116" si="41">IF(AND($AJ72=$AJ71,$AM72=$AM71,$AN72=$AN71,IF(AND($AK72&gt;=$AK71,OR($AP72&lt;$AP71,$AQ72&lt;&gt;$AQ71)),"FAUX","")),"",AM72)</f>
        <v/>
      </c>
      <c r="AY72" t="str">
        <f t="shared" ref="AY72:AY116" si="42">IF(AND($AJ72=$AJ71,$AM72=$AM71,$AN72=$AN71,IF(AND($AK72&gt;=$AK71,OR($AP72&lt;$AP71,$AQ72&lt;&gt;$AQ71)),"FAUX","")),"",AN72)</f>
        <v/>
      </c>
      <c r="AZ72" t="str">
        <f t="shared" ref="AZ72:AZ116" si="43">IF(AND($AJ72=$AJ71,$AM72=$AM71,$AN72=$AN71,IF(AND($AK72&gt;=$AK71,OR($AP72&lt;$AP71,$AQ72&lt;&gt;$AQ71)),"FAUX","")),"",AO72)</f>
        <v/>
      </c>
      <c r="BA72" t="str">
        <f t="shared" ref="BA72:BA116" si="44">IF(AND($AJ72=$AJ71,$AM72=$AM71,$AN72=$AN71,IF(AND($AK72&gt;=$AK71,OR($AP72&lt;$AP71,$AQ72&lt;&gt;$AQ71)),"FAUX","")),"",AP72)</f>
        <v/>
      </c>
      <c r="BB72" t="str">
        <f t="shared" ref="BB72:BB116" si="45">IF(AND($AJ72=$AJ71,$AM72=$AM71,$AN72=$AN71,IF(AND($AK72&gt;=$AK71,OR($AP72&lt;$AP71,$AQ72&lt;&gt;$AQ71)),"FAUX","")),"",AQ72)</f>
        <v/>
      </c>
      <c r="BC72" s="11" t="str">
        <f t="shared" ref="BC72:BC116" si="46">IF(AND($AJ72=$AJ71,$AM72=$AM71,$AN72=$AN71,IF(AND($AK72&gt;=$AK71,OR($AP72&lt;$AP71,$AQ72&lt;&gt;$AQ71)),"FAUX","")),"",AR72)</f>
        <v/>
      </c>
    </row>
    <row r="73" spans="1:55">
      <c r="A73">
        <v>64</v>
      </c>
      <c r="B73">
        <v>34715.303999999996</v>
      </c>
      <c r="C73">
        <v>12</v>
      </c>
      <c r="D73">
        <v>60</v>
      </c>
      <c r="E73">
        <v>10</v>
      </c>
      <c r="F73">
        <v>120</v>
      </c>
      <c r="G73">
        <v>1000</v>
      </c>
      <c r="H73">
        <v>300</v>
      </c>
      <c r="I73">
        <v>1.72</v>
      </c>
      <c r="P73" s="18">
        <f t="shared" si="29"/>
        <v>64</v>
      </c>
      <c r="Q73" s="18">
        <f t="shared" si="30"/>
        <v>120</v>
      </c>
      <c r="R73" s="18">
        <f t="shared" si="31"/>
        <v>34715.303999999996</v>
      </c>
      <c r="S73" s="18">
        <f t="shared" si="32"/>
        <v>12</v>
      </c>
      <c r="T73" s="18">
        <f t="shared" si="33"/>
        <v>60</v>
      </c>
      <c r="U73" s="18">
        <f t="shared" si="34"/>
        <v>10</v>
      </c>
      <c r="V73" s="18">
        <f t="shared" si="35"/>
        <v>1000</v>
      </c>
      <c r="W73" s="18">
        <f t="shared" si="36"/>
        <v>300</v>
      </c>
      <c r="X73" s="19">
        <f t="shared" si="37"/>
        <v>1.72</v>
      </c>
      <c r="Z73" s="10">
        <v>37</v>
      </c>
      <c r="AA73" s="10">
        <v>100</v>
      </c>
      <c r="AB73" s="10">
        <v>30991.895999999997</v>
      </c>
      <c r="AC73" s="10">
        <v>12</v>
      </c>
      <c r="AD73" s="10">
        <v>50</v>
      </c>
      <c r="AE73" s="10">
        <v>8</v>
      </c>
      <c r="AF73" s="10">
        <v>1000</v>
      </c>
      <c r="AG73" s="10">
        <v>300</v>
      </c>
      <c r="AH73">
        <v>1.5</v>
      </c>
      <c r="AJ73" s="10">
        <v>64</v>
      </c>
      <c r="AK73" s="10">
        <v>120</v>
      </c>
      <c r="AL73" s="10">
        <v>34715.303999999996</v>
      </c>
      <c r="AM73" s="10">
        <v>12</v>
      </c>
      <c r="AN73" s="10">
        <v>60</v>
      </c>
      <c r="AO73" s="10">
        <v>10</v>
      </c>
      <c r="AP73" s="10">
        <v>1000</v>
      </c>
      <c r="AQ73" s="10">
        <v>300</v>
      </c>
      <c r="AR73" s="10">
        <v>1.72</v>
      </c>
      <c r="AU73" t="str">
        <f t="shared" si="38"/>
        <v/>
      </c>
      <c r="AV73" t="str">
        <f t="shared" si="39"/>
        <v/>
      </c>
      <c r="AW73" t="str">
        <f t="shared" si="40"/>
        <v/>
      </c>
      <c r="AX73" t="str">
        <f t="shared" si="41"/>
        <v/>
      </c>
      <c r="AY73" t="str">
        <f t="shared" si="42"/>
        <v/>
      </c>
      <c r="AZ73" t="str">
        <f t="shared" si="43"/>
        <v/>
      </c>
      <c r="BA73" t="str">
        <f t="shared" si="44"/>
        <v/>
      </c>
      <c r="BB73" t="str">
        <f t="shared" si="45"/>
        <v/>
      </c>
      <c r="BC73" s="11" t="str">
        <f t="shared" si="46"/>
        <v/>
      </c>
    </row>
    <row r="74" spans="1:55">
      <c r="A74">
        <v>71</v>
      </c>
      <c r="B74">
        <v>41012.243999999992</v>
      </c>
      <c r="C74">
        <v>16</v>
      </c>
      <c r="D74">
        <v>50</v>
      </c>
      <c r="E74">
        <v>8</v>
      </c>
      <c r="F74">
        <v>50</v>
      </c>
      <c r="G74">
        <v>1000</v>
      </c>
      <c r="H74">
        <v>500</v>
      </c>
      <c r="I74">
        <v>1.74</v>
      </c>
      <c r="P74" s="18">
        <f t="shared" si="29"/>
        <v>71</v>
      </c>
      <c r="Q74" s="18">
        <f t="shared" si="30"/>
        <v>50</v>
      </c>
      <c r="R74" s="18">
        <f t="shared" si="31"/>
        <v>41012.243999999992</v>
      </c>
      <c r="S74" s="18">
        <f t="shared" si="32"/>
        <v>16</v>
      </c>
      <c r="T74" s="18">
        <f t="shared" si="33"/>
        <v>50</v>
      </c>
      <c r="U74" s="18">
        <f t="shared" si="34"/>
        <v>8</v>
      </c>
      <c r="V74" s="18">
        <f t="shared" si="35"/>
        <v>1000</v>
      </c>
      <c r="W74" s="18">
        <f t="shared" si="36"/>
        <v>500</v>
      </c>
      <c r="X74" s="19">
        <f t="shared" si="37"/>
        <v>1.74</v>
      </c>
      <c r="Z74" s="10">
        <v>50</v>
      </c>
      <c r="AA74" s="10">
        <v>100</v>
      </c>
      <c r="AB74" s="10">
        <v>29951.531999999996</v>
      </c>
      <c r="AC74" s="10">
        <v>12</v>
      </c>
      <c r="AD74" s="10">
        <v>60</v>
      </c>
      <c r="AE74" s="10">
        <v>10</v>
      </c>
      <c r="AF74" s="10">
        <v>80</v>
      </c>
      <c r="AG74" s="10">
        <v>200</v>
      </c>
      <c r="AH74">
        <v>1.62</v>
      </c>
      <c r="AJ74" s="10">
        <v>71</v>
      </c>
      <c r="AK74" s="10">
        <v>50</v>
      </c>
      <c r="AL74" s="10">
        <v>41012.243999999992</v>
      </c>
      <c r="AM74" s="10">
        <v>16</v>
      </c>
      <c r="AN74" s="10">
        <v>50</v>
      </c>
      <c r="AO74" s="10">
        <v>8</v>
      </c>
      <c r="AP74" s="10">
        <v>1000</v>
      </c>
      <c r="AQ74" s="10">
        <v>500</v>
      </c>
      <c r="AR74" s="10">
        <v>1.74</v>
      </c>
      <c r="AU74">
        <f t="shared" si="38"/>
        <v>71</v>
      </c>
      <c r="AV74">
        <f t="shared" si="39"/>
        <v>50</v>
      </c>
      <c r="AW74">
        <f t="shared" si="40"/>
        <v>41012.243999999992</v>
      </c>
      <c r="AX74">
        <f t="shared" si="41"/>
        <v>16</v>
      </c>
      <c r="AY74">
        <f t="shared" si="42"/>
        <v>50</v>
      </c>
      <c r="AZ74">
        <f t="shared" si="43"/>
        <v>8</v>
      </c>
      <c r="BA74">
        <f t="shared" si="44"/>
        <v>1000</v>
      </c>
      <c r="BB74">
        <f t="shared" si="45"/>
        <v>500</v>
      </c>
      <c r="BC74" s="11">
        <f t="shared" si="46"/>
        <v>1.74</v>
      </c>
    </row>
    <row r="75" spans="1:55">
      <c r="A75">
        <v>72</v>
      </c>
      <c r="B75">
        <v>29787.263999999996</v>
      </c>
      <c r="C75">
        <v>16</v>
      </c>
      <c r="D75">
        <v>60</v>
      </c>
      <c r="E75">
        <v>10</v>
      </c>
      <c r="F75">
        <v>60</v>
      </c>
      <c r="G75">
        <v>1000</v>
      </c>
      <c r="H75">
        <v>300</v>
      </c>
      <c r="I75">
        <v>1.76</v>
      </c>
      <c r="P75" s="18">
        <f t="shared" si="29"/>
        <v>72</v>
      </c>
      <c r="Q75" s="18">
        <f t="shared" si="30"/>
        <v>60</v>
      </c>
      <c r="R75" s="18">
        <f t="shared" si="31"/>
        <v>29787.263999999996</v>
      </c>
      <c r="S75" s="18">
        <f t="shared" si="32"/>
        <v>16</v>
      </c>
      <c r="T75" s="18">
        <f t="shared" si="33"/>
        <v>60</v>
      </c>
      <c r="U75" s="18">
        <f t="shared" si="34"/>
        <v>10</v>
      </c>
      <c r="V75" s="18">
        <f t="shared" si="35"/>
        <v>1000</v>
      </c>
      <c r="W75" s="18">
        <f t="shared" si="36"/>
        <v>300</v>
      </c>
      <c r="X75" s="19">
        <f t="shared" si="37"/>
        <v>1.76</v>
      </c>
      <c r="Z75" s="10">
        <v>64</v>
      </c>
      <c r="AA75" s="10">
        <v>100</v>
      </c>
      <c r="AB75" s="10">
        <v>33072.623999999996</v>
      </c>
      <c r="AC75" s="10">
        <v>12</v>
      </c>
      <c r="AD75" s="10">
        <v>60</v>
      </c>
      <c r="AE75" s="10">
        <v>10</v>
      </c>
      <c r="AF75" s="10">
        <v>1000</v>
      </c>
      <c r="AG75" s="10">
        <v>300</v>
      </c>
      <c r="AH75">
        <v>1.72</v>
      </c>
      <c r="AJ75" s="10">
        <v>72</v>
      </c>
      <c r="AK75" s="10">
        <v>60</v>
      </c>
      <c r="AL75" s="10">
        <v>29787.263999999996</v>
      </c>
      <c r="AM75" s="10">
        <v>16</v>
      </c>
      <c r="AN75" s="10">
        <v>60</v>
      </c>
      <c r="AO75" s="10">
        <v>10</v>
      </c>
      <c r="AP75" s="10">
        <v>1000</v>
      </c>
      <c r="AQ75" s="10">
        <v>300</v>
      </c>
      <c r="AR75" s="10">
        <v>1.76</v>
      </c>
      <c r="AU75">
        <f t="shared" si="38"/>
        <v>72</v>
      </c>
      <c r="AV75">
        <f t="shared" si="39"/>
        <v>60</v>
      </c>
      <c r="AW75">
        <f t="shared" si="40"/>
        <v>29787.263999999996</v>
      </c>
      <c r="AX75">
        <f t="shared" si="41"/>
        <v>16</v>
      </c>
      <c r="AY75">
        <f t="shared" si="42"/>
        <v>60</v>
      </c>
      <c r="AZ75">
        <f t="shared" si="43"/>
        <v>10</v>
      </c>
      <c r="BA75">
        <f t="shared" si="44"/>
        <v>1000</v>
      </c>
      <c r="BB75">
        <f t="shared" si="45"/>
        <v>300</v>
      </c>
      <c r="BC75" s="11">
        <f t="shared" si="46"/>
        <v>1.76</v>
      </c>
    </row>
    <row r="76" spans="1:55">
      <c r="A76">
        <v>72</v>
      </c>
      <c r="B76">
        <v>30608.603999999996</v>
      </c>
      <c r="C76">
        <v>16</v>
      </c>
      <c r="D76">
        <v>60</v>
      </c>
      <c r="E76">
        <v>10</v>
      </c>
      <c r="F76">
        <v>70</v>
      </c>
      <c r="G76">
        <v>1000</v>
      </c>
      <c r="H76">
        <v>300</v>
      </c>
      <c r="I76">
        <v>1.76</v>
      </c>
      <c r="P76" s="18">
        <f t="shared" si="29"/>
        <v>72</v>
      </c>
      <c r="Q76" s="18">
        <f t="shared" si="30"/>
        <v>70</v>
      </c>
      <c r="R76" s="18">
        <f t="shared" si="31"/>
        <v>30608.603999999996</v>
      </c>
      <c r="S76" s="18">
        <f t="shared" si="32"/>
        <v>16</v>
      </c>
      <c r="T76" s="18">
        <f t="shared" si="33"/>
        <v>60</v>
      </c>
      <c r="U76" s="18">
        <f t="shared" si="34"/>
        <v>10</v>
      </c>
      <c r="V76" s="18">
        <f t="shared" si="35"/>
        <v>1000</v>
      </c>
      <c r="W76" s="18">
        <f t="shared" si="36"/>
        <v>300</v>
      </c>
      <c r="X76" s="19">
        <f t="shared" si="37"/>
        <v>1.76</v>
      </c>
      <c r="Z76" s="10">
        <v>72</v>
      </c>
      <c r="AA76" s="10">
        <v>100</v>
      </c>
      <c r="AB76" s="10">
        <v>33072.623999999996</v>
      </c>
      <c r="AC76" s="10">
        <v>16</v>
      </c>
      <c r="AD76" s="10">
        <v>60</v>
      </c>
      <c r="AE76" s="10">
        <v>10</v>
      </c>
      <c r="AF76" s="10">
        <v>1000</v>
      </c>
      <c r="AG76" s="10">
        <v>300</v>
      </c>
      <c r="AH76">
        <v>1.76</v>
      </c>
      <c r="AJ76" s="10">
        <v>72</v>
      </c>
      <c r="AK76" s="10">
        <v>70</v>
      </c>
      <c r="AL76" s="10">
        <v>30608.603999999996</v>
      </c>
      <c r="AM76" s="10">
        <v>16</v>
      </c>
      <c r="AN76" s="10">
        <v>60</v>
      </c>
      <c r="AO76" s="10">
        <v>10</v>
      </c>
      <c r="AP76" s="10">
        <v>1000</v>
      </c>
      <c r="AQ76" s="10">
        <v>300</v>
      </c>
      <c r="AR76" s="10">
        <v>1.76</v>
      </c>
      <c r="AU76" t="str">
        <f t="shared" si="38"/>
        <v/>
      </c>
      <c r="AV76" t="str">
        <f t="shared" si="39"/>
        <v/>
      </c>
      <c r="AW76" t="str">
        <f t="shared" si="40"/>
        <v/>
      </c>
      <c r="AX76" t="str">
        <f t="shared" si="41"/>
        <v/>
      </c>
      <c r="AY76" t="str">
        <f t="shared" si="42"/>
        <v/>
      </c>
      <c r="AZ76" t="str">
        <f t="shared" si="43"/>
        <v/>
      </c>
      <c r="BA76" t="str">
        <f t="shared" si="44"/>
        <v/>
      </c>
      <c r="BB76" t="str">
        <f t="shared" si="45"/>
        <v/>
      </c>
      <c r="BC76" s="11" t="str">
        <f t="shared" si="46"/>
        <v/>
      </c>
    </row>
    <row r="77" spans="1:55">
      <c r="A77">
        <v>72</v>
      </c>
      <c r="B77">
        <v>31429.943999999996</v>
      </c>
      <c r="C77">
        <v>16</v>
      </c>
      <c r="D77">
        <v>60</v>
      </c>
      <c r="E77">
        <v>10</v>
      </c>
      <c r="F77">
        <v>80</v>
      </c>
      <c r="G77">
        <v>1000</v>
      </c>
      <c r="H77">
        <v>300</v>
      </c>
      <c r="I77">
        <v>1.76</v>
      </c>
      <c r="P77" s="18">
        <f t="shared" si="29"/>
        <v>72</v>
      </c>
      <c r="Q77" s="18">
        <f t="shared" si="30"/>
        <v>80</v>
      </c>
      <c r="R77" s="18">
        <f t="shared" si="31"/>
        <v>31429.943999999996</v>
      </c>
      <c r="S77" s="18">
        <f t="shared" si="32"/>
        <v>16</v>
      </c>
      <c r="T77" s="18">
        <f t="shared" si="33"/>
        <v>60</v>
      </c>
      <c r="U77" s="18">
        <f t="shared" si="34"/>
        <v>10</v>
      </c>
      <c r="V77" s="18">
        <f t="shared" si="35"/>
        <v>1000</v>
      </c>
      <c r="W77" s="18">
        <f t="shared" si="36"/>
        <v>300</v>
      </c>
      <c r="X77" s="19">
        <f t="shared" si="37"/>
        <v>1.76</v>
      </c>
      <c r="Z77" s="10">
        <v>79</v>
      </c>
      <c r="AA77" s="10">
        <v>100</v>
      </c>
      <c r="AB77" s="10">
        <v>35098.595999999998</v>
      </c>
      <c r="AC77" s="10">
        <v>12</v>
      </c>
      <c r="AD77" s="10">
        <v>70</v>
      </c>
      <c r="AE77" s="10">
        <v>12</v>
      </c>
      <c r="AF77" s="10">
        <v>80</v>
      </c>
      <c r="AG77" s="10">
        <v>200</v>
      </c>
      <c r="AH77">
        <v>1.84</v>
      </c>
      <c r="AJ77" s="10">
        <v>72</v>
      </c>
      <c r="AK77" s="10">
        <v>80</v>
      </c>
      <c r="AL77" s="10">
        <v>31429.943999999996</v>
      </c>
      <c r="AM77" s="10">
        <v>16</v>
      </c>
      <c r="AN77" s="10">
        <v>60</v>
      </c>
      <c r="AO77" s="10">
        <v>10</v>
      </c>
      <c r="AP77" s="10">
        <v>1000</v>
      </c>
      <c r="AQ77" s="10">
        <v>300</v>
      </c>
      <c r="AR77" s="10">
        <v>1.76</v>
      </c>
      <c r="AU77" t="str">
        <f t="shared" si="38"/>
        <v/>
      </c>
      <c r="AV77" t="str">
        <f t="shared" si="39"/>
        <v/>
      </c>
      <c r="AW77" t="str">
        <f t="shared" si="40"/>
        <v/>
      </c>
      <c r="AX77" t="str">
        <f t="shared" si="41"/>
        <v/>
      </c>
      <c r="AY77" t="str">
        <f t="shared" si="42"/>
        <v/>
      </c>
      <c r="AZ77" t="str">
        <f t="shared" si="43"/>
        <v/>
      </c>
      <c r="BA77" t="str">
        <f t="shared" si="44"/>
        <v/>
      </c>
      <c r="BB77" t="str">
        <f t="shared" si="45"/>
        <v/>
      </c>
      <c r="BC77" s="11" t="str">
        <f t="shared" si="46"/>
        <v/>
      </c>
    </row>
    <row r="78" spans="1:55">
      <c r="A78">
        <v>72</v>
      </c>
      <c r="B78">
        <v>32251.283999999996</v>
      </c>
      <c r="C78">
        <v>16</v>
      </c>
      <c r="D78">
        <v>60</v>
      </c>
      <c r="E78">
        <v>10</v>
      </c>
      <c r="F78">
        <v>90</v>
      </c>
      <c r="G78">
        <v>1000</v>
      </c>
      <c r="H78">
        <v>300</v>
      </c>
      <c r="I78">
        <v>1.76</v>
      </c>
      <c r="P78" s="18">
        <f t="shared" si="29"/>
        <v>72</v>
      </c>
      <c r="Q78" s="18">
        <f t="shared" si="30"/>
        <v>90</v>
      </c>
      <c r="R78" s="18">
        <f t="shared" si="31"/>
        <v>32251.283999999996</v>
      </c>
      <c r="S78" s="18">
        <f t="shared" si="32"/>
        <v>16</v>
      </c>
      <c r="T78" s="18">
        <f t="shared" si="33"/>
        <v>60</v>
      </c>
      <c r="U78" s="18">
        <f t="shared" si="34"/>
        <v>10</v>
      </c>
      <c r="V78" s="18">
        <f t="shared" si="35"/>
        <v>1000</v>
      </c>
      <c r="W78" s="18">
        <f t="shared" si="36"/>
        <v>300</v>
      </c>
      <c r="X78" s="19">
        <f t="shared" si="37"/>
        <v>1.76</v>
      </c>
      <c r="Z78" s="10">
        <v>84</v>
      </c>
      <c r="AA78" s="10">
        <v>100</v>
      </c>
      <c r="AB78" s="10">
        <v>34715.303999999996</v>
      </c>
      <c r="AC78" s="10">
        <v>16</v>
      </c>
      <c r="AD78" s="10">
        <v>70</v>
      </c>
      <c r="AE78" s="10">
        <v>12</v>
      </c>
      <c r="AF78" s="10">
        <v>80</v>
      </c>
      <c r="AG78" s="10">
        <v>200</v>
      </c>
      <c r="AH78">
        <v>1.88</v>
      </c>
      <c r="AJ78" s="10">
        <v>72</v>
      </c>
      <c r="AK78" s="10">
        <v>90</v>
      </c>
      <c r="AL78" s="10">
        <v>32251.283999999996</v>
      </c>
      <c r="AM78" s="10">
        <v>16</v>
      </c>
      <c r="AN78" s="10">
        <v>60</v>
      </c>
      <c r="AO78" s="10">
        <v>10</v>
      </c>
      <c r="AP78" s="10">
        <v>1000</v>
      </c>
      <c r="AQ78" s="10">
        <v>300</v>
      </c>
      <c r="AR78" s="10">
        <v>1.76</v>
      </c>
      <c r="AU78" t="str">
        <f t="shared" si="38"/>
        <v/>
      </c>
      <c r="AV78" t="str">
        <f t="shared" si="39"/>
        <v/>
      </c>
      <c r="AW78" t="str">
        <f t="shared" si="40"/>
        <v/>
      </c>
      <c r="AX78" t="str">
        <f t="shared" si="41"/>
        <v/>
      </c>
      <c r="AY78" t="str">
        <f t="shared" si="42"/>
        <v/>
      </c>
      <c r="AZ78" t="str">
        <f t="shared" si="43"/>
        <v/>
      </c>
      <c r="BA78" t="str">
        <f t="shared" si="44"/>
        <v/>
      </c>
      <c r="BB78" t="str">
        <f t="shared" si="45"/>
        <v/>
      </c>
      <c r="BC78" s="11" t="str">
        <f t="shared" si="46"/>
        <v/>
      </c>
    </row>
    <row r="79" spans="1:55">
      <c r="A79">
        <v>72</v>
      </c>
      <c r="B79">
        <v>33072.623999999996</v>
      </c>
      <c r="C79">
        <v>16</v>
      </c>
      <c r="D79">
        <v>60</v>
      </c>
      <c r="E79">
        <v>10</v>
      </c>
      <c r="F79">
        <v>100</v>
      </c>
      <c r="G79">
        <v>1000</v>
      </c>
      <c r="H79">
        <v>300</v>
      </c>
      <c r="I79">
        <v>1.76</v>
      </c>
      <c r="P79" s="18">
        <f t="shared" si="29"/>
        <v>72</v>
      </c>
      <c r="Q79" s="18">
        <f t="shared" si="30"/>
        <v>100</v>
      </c>
      <c r="R79" s="18">
        <f t="shared" si="31"/>
        <v>33072.623999999996</v>
      </c>
      <c r="S79" s="18">
        <f t="shared" si="32"/>
        <v>16</v>
      </c>
      <c r="T79" s="18">
        <f t="shared" si="33"/>
        <v>60</v>
      </c>
      <c r="U79" s="18">
        <f t="shared" si="34"/>
        <v>10</v>
      </c>
      <c r="V79" s="18">
        <f t="shared" si="35"/>
        <v>1000</v>
      </c>
      <c r="W79" s="18">
        <f t="shared" si="36"/>
        <v>300</v>
      </c>
      <c r="X79" s="19">
        <f t="shared" si="37"/>
        <v>1.76</v>
      </c>
      <c r="Z79" s="10">
        <v>90</v>
      </c>
      <c r="AA79" s="10">
        <v>100</v>
      </c>
      <c r="AB79" s="10">
        <v>35153.351999999999</v>
      </c>
      <c r="AC79" s="10">
        <v>12</v>
      </c>
      <c r="AD79" s="10">
        <v>70</v>
      </c>
      <c r="AE79" s="10">
        <v>12</v>
      </c>
      <c r="AF79" s="10">
        <v>1000</v>
      </c>
      <c r="AG79" s="10">
        <v>300</v>
      </c>
      <c r="AH79">
        <v>1.94</v>
      </c>
      <c r="AJ79" s="10">
        <v>72</v>
      </c>
      <c r="AK79" s="10">
        <v>100</v>
      </c>
      <c r="AL79" s="10">
        <v>33072.623999999996</v>
      </c>
      <c r="AM79" s="10">
        <v>16</v>
      </c>
      <c r="AN79" s="10">
        <v>60</v>
      </c>
      <c r="AO79" s="10">
        <v>10</v>
      </c>
      <c r="AP79" s="10">
        <v>1000</v>
      </c>
      <c r="AQ79" s="10">
        <v>300</v>
      </c>
      <c r="AR79" s="10">
        <v>1.76</v>
      </c>
      <c r="AU79" t="str">
        <f t="shared" si="38"/>
        <v/>
      </c>
      <c r="AV79" t="str">
        <f t="shared" si="39"/>
        <v/>
      </c>
      <c r="AW79" t="str">
        <f t="shared" si="40"/>
        <v/>
      </c>
      <c r="AX79" t="str">
        <f t="shared" si="41"/>
        <v/>
      </c>
      <c r="AY79" t="str">
        <f t="shared" si="42"/>
        <v/>
      </c>
      <c r="AZ79" t="str">
        <f t="shared" si="43"/>
        <v/>
      </c>
      <c r="BA79" t="str">
        <f t="shared" si="44"/>
        <v/>
      </c>
      <c r="BB79" t="str">
        <f t="shared" si="45"/>
        <v/>
      </c>
      <c r="BC79" s="11" t="str">
        <f t="shared" si="46"/>
        <v/>
      </c>
    </row>
    <row r="80" spans="1:55">
      <c r="A80">
        <v>72</v>
      </c>
      <c r="B80">
        <v>33893.963999999993</v>
      </c>
      <c r="C80">
        <v>16</v>
      </c>
      <c r="D80">
        <v>60</v>
      </c>
      <c r="E80">
        <v>10</v>
      </c>
      <c r="F80">
        <v>110</v>
      </c>
      <c r="G80">
        <v>1000</v>
      </c>
      <c r="H80">
        <v>300</v>
      </c>
      <c r="I80">
        <v>1.76</v>
      </c>
      <c r="P80" s="18">
        <f t="shared" si="29"/>
        <v>72</v>
      </c>
      <c r="Q80" s="18">
        <f t="shared" si="30"/>
        <v>110</v>
      </c>
      <c r="R80" s="18">
        <f t="shared" si="31"/>
        <v>33893.963999999993</v>
      </c>
      <c r="S80" s="18">
        <f t="shared" si="32"/>
        <v>16</v>
      </c>
      <c r="T80" s="18">
        <f t="shared" si="33"/>
        <v>60</v>
      </c>
      <c r="U80" s="18">
        <f t="shared" si="34"/>
        <v>10</v>
      </c>
      <c r="V80" s="18">
        <f t="shared" si="35"/>
        <v>1000</v>
      </c>
      <c r="W80" s="18">
        <f t="shared" si="36"/>
        <v>300</v>
      </c>
      <c r="X80" s="19">
        <f t="shared" si="37"/>
        <v>1.76</v>
      </c>
      <c r="Z80" s="10">
        <v>96</v>
      </c>
      <c r="AA80" s="10">
        <v>100</v>
      </c>
      <c r="AB80" s="10">
        <v>35153.351999999999</v>
      </c>
      <c r="AC80" s="10">
        <v>16</v>
      </c>
      <c r="AD80" s="10">
        <v>70</v>
      </c>
      <c r="AE80" s="10">
        <v>12</v>
      </c>
      <c r="AF80" s="10">
        <v>1000</v>
      </c>
      <c r="AG80" s="10">
        <v>300</v>
      </c>
      <c r="AH80">
        <v>1.98</v>
      </c>
      <c r="AJ80" s="10">
        <v>72</v>
      </c>
      <c r="AK80" s="10">
        <v>110</v>
      </c>
      <c r="AL80" s="10">
        <v>33893.963999999993</v>
      </c>
      <c r="AM80" s="10">
        <v>16</v>
      </c>
      <c r="AN80" s="10">
        <v>60</v>
      </c>
      <c r="AO80" s="10">
        <v>10</v>
      </c>
      <c r="AP80" s="10">
        <v>1000</v>
      </c>
      <c r="AQ80" s="10">
        <v>300</v>
      </c>
      <c r="AR80" s="10">
        <v>1.76</v>
      </c>
      <c r="AU80" t="str">
        <f t="shared" si="38"/>
        <v/>
      </c>
      <c r="AV80" t="str">
        <f t="shared" si="39"/>
        <v/>
      </c>
      <c r="AW80" t="str">
        <f t="shared" si="40"/>
        <v/>
      </c>
      <c r="AX80" t="str">
        <f t="shared" si="41"/>
        <v/>
      </c>
      <c r="AY80" t="str">
        <f t="shared" si="42"/>
        <v/>
      </c>
      <c r="AZ80" t="str">
        <f t="shared" si="43"/>
        <v/>
      </c>
      <c r="BA80" t="str">
        <f t="shared" si="44"/>
        <v/>
      </c>
      <c r="BB80" t="str">
        <f t="shared" si="45"/>
        <v/>
      </c>
      <c r="BC80" s="11" t="str">
        <f t="shared" si="46"/>
        <v/>
      </c>
    </row>
    <row r="81" spans="1:55">
      <c r="A81">
        <v>72</v>
      </c>
      <c r="B81">
        <v>34715.303999999996</v>
      </c>
      <c r="C81">
        <v>16</v>
      </c>
      <c r="D81">
        <v>60</v>
      </c>
      <c r="E81">
        <v>10</v>
      </c>
      <c r="F81">
        <v>120</v>
      </c>
      <c r="G81">
        <v>1000</v>
      </c>
      <c r="H81">
        <v>300</v>
      </c>
      <c r="I81">
        <v>1.76</v>
      </c>
      <c r="P81" s="18">
        <f t="shared" si="29"/>
        <v>72</v>
      </c>
      <c r="Q81" s="18">
        <f t="shared" si="30"/>
        <v>120</v>
      </c>
      <c r="R81" s="18">
        <f t="shared" si="31"/>
        <v>34715.303999999996</v>
      </c>
      <c r="S81" s="18">
        <f t="shared" si="32"/>
        <v>16</v>
      </c>
      <c r="T81" s="18">
        <f t="shared" si="33"/>
        <v>60</v>
      </c>
      <c r="U81" s="18">
        <f t="shared" si="34"/>
        <v>10</v>
      </c>
      <c r="V81" s="18">
        <f t="shared" si="35"/>
        <v>1000</v>
      </c>
      <c r="W81" s="18">
        <f t="shared" si="36"/>
        <v>300</v>
      </c>
      <c r="X81" s="19">
        <f t="shared" si="37"/>
        <v>1.76</v>
      </c>
      <c r="Z81" s="10">
        <v>2</v>
      </c>
      <c r="AA81" s="10">
        <v>110</v>
      </c>
      <c r="AB81" s="10">
        <v>25078.247999999996</v>
      </c>
      <c r="AC81" s="10">
        <v>12</v>
      </c>
      <c r="AD81" s="10">
        <v>50</v>
      </c>
      <c r="AE81" s="10">
        <v>8</v>
      </c>
      <c r="AF81" s="10">
        <v>80</v>
      </c>
      <c r="AG81" s="10">
        <v>200</v>
      </c>
      <c r="AH81">
        <v>1.4</v>
      </c>
      <c r="AJ81" s="10">
        <v>72</v>
      </c>
      <c r="AK81" s="10">
        <v>120</v>
      </c>
      <c r="AL81" s="10">
        <v>34715.303999999996</v>
      </c>
      <c r="AM81" s="10">
        <v>16</v>
      </c>
      <c r="AN81" s="10">
        <v>60</v>
      </c>
      <c r="AO81" s="10">
        <v>10</v>
      </c>
      <c r="AP81" s="10">
        <v>1000</v>
      </c>
      <c r="AQ81" s="10">
        <v>300</v>
      </c>
      <c r="AR81" s="10">
        <v>1.76</v>
      </c>
      <c r="AU81" t="str">
        <f t="shared" si="38"/>
        <v/>
      </c>
      <c r="AV81" t="str">
        <f t="shared" si="39"/>
        <v/>
      </c>
      <c r="AW81" t="str">
        <f t="shared" si="40"/>
        <v/>
      </c>
      <c r="AX81" t="str">
        <f t="shared" si="41"/>
        <v/>
      </c>
      <c r="AY81" t="str">
        <f t="shared" si="42"/>
        <v/>
      </c>
      <c r="AZ81" t="str">
        <f t="shared" si="43"/>
        <v/>
      </c>
      <c r="BA81" t="str">
        <f t="shared" si="44"/>
        <v/>
      </c>
      <c r="BB81" t="str">
        <f t="shared" si="45"/>
        <v/>
      </c>
      <c r="BC81" s="11" t="str">
        <f t="shared" si="46"/>
        <v/>
      </c>
    </row>
    <row r="82" spans="1:55">
      <c r="A82">
        <v>79</v>
      </c>
      <c r="B82">
        <v>33620.183999999994</v>
      </c>
      <c r="C82">
        <v>12</v>
      </c>
      <c r="D82">
        <v>70</v>
      </c>
      <c r="E82">
        <v>12</v>
      </c>
      <c r="F82">
        <v>70</v>
      </c>
      <c r="G82">
        <v>80</v>
      </c>
      <c r="H82">
        <v>200</v>
      </c>
      <c r="I82">
        <v>1.84</v>
      </c>
      <c r="P82" s="18">
        <f t="shared" si="29"/>
        <v>79</v>
      </c>
      <c r="Q82" s="18">
        <f t="shared" si="30"/>
        <v>70</v>
      </c>
      <c r="R82" s="18">
        <f t="shared" si="31"/>
        <v>33620.183999999994</v>
      </c>
      <c r="S82" s="18">
        <f t="shared" si="32"/>
        <v>12</v>
      </c>
      <c r="T82" s="18">
        <f t="shared" si="33"/>
        <v>70</v>
      </c>
      <c r="U82" s="18">
        <f t="shared" si="34"/>
        <v>12</v>
      </c>
      <c r="V82" s="18">
        <f t="shared" si="35"/>
        <v>80</v>
      </c>
      <c r="W82" s="18">
        <f t="shared" si="36"/>
        <v>200</v>
      </c>
      <c r="X82" s="19">
        <f t="shared" si="37"/>
        <v>1.84</v>
      </c>
      <c r="Z82" s="10">
        <v>2</v>
      </c>
      <c r="AA82" s="10">
        <v>110</v>
      </c>
      <c r="AB82" s="10">
        <v>40081.391999999993</v>
      </c>
      <c r="AC82" s="10">
        <v>12</v>
      </c>
      <c r="AD82" s="10">
        <v>50</v>
      </c>
      <c r="AE82" s="10">
        <v>8</v>
      </c>
      <c r="AF82" s="10">
        <v>100</v>
      </c>
      <c r="AG82" s="10">
        <v>200</v>
      </c>
      <c r="AH82">
        <v>1.4</v>
      </c>
      <c r="AJ82" s="10">
        <v>79</v>
      </c>
      <c r="AK82" s="10">
        <v>70</v>
      </c>
      <c r="AL82" s="10">
        <v>33620.183999999994</v>
      </c>
      <c r="AM82" s="10">
        <v>12</v>
      </c>
      <c r="AN82" s="10">
        <v>70</v>
      </c>
      <c r="AO82" s="10">
        <v>12</v>
      </c>
      <c r="AP82" s="10">
        <v>80</v>
      </c>
      <c r="AQ82" s="10">
        <v>200</v>
      </c>
      <c r="AR82" s="10">
        <v>1.84</v>
      </c>
      <c r="AU82">
        <f t="shared" si="38"/>
        <v>79</v>
      </c>
      <c r="AV82">
        <f t="shared" si="39"/>
        <v>70</v>
      </c>
      <c r="AW82">
        <f t="shared" si="40"/>
        <v>33620.183999999994</v>
      </c>
      <c r="AX82">
        <f t="shared" si="41"/>
        <v>12</v>
      </c>
      <c r="AY82">
        <f t="shared" si="42"/>
        <v>70</v>
      </c>
      <c r="AZ82">
        <f t="shared" si="43"/>
        <v>12</v>
      </c>
      <c r="BA82">
        <f t="shared" si="44"/>
        <v>80</v>
      </c>
      <c r="BB82">
        <f t="shared" si="45"/>
        <v>200</v>
      </c>
      <c r="BC82" s="11">
        <f t="shared" si="46"/>
        <v>1.84</v>
      </c>
    </row>
    <row r="83" spans="1:55">
      <c r="A83">
        <v>79</v>
      </c>
      <c r="B83">
        <v>34112.987999999998</v>
      </c>
      <c r="C83">
        <v>12</v>
      </c>
      <c r="D83">
        <v>70</v>
      </c>
      <c r="E83">
        <v>12</v>
      </c>
      <c r="F83">
        <v>80</v>
      </c>
      <c r="G83">
        <v>80</v>
      </c>
      <c r="H83">
        <v>200</v>
      </c>
      <c r="I83">
        <v>1.84</v>
      </c>
      <c r="P83" s="18">
        <f t="shared" si="29"/>
        <v>79</v>
      </c>
      <c r="Q83" s="18">
        <f t="shared" si="30"/>
        <v>80</v>
      </c>
      <c r="R83" s="18">
        <f t="shared" si="31"/>
        <v>34112.987999999998</v>
      </c>
      <c r="S83" s="18">
        <f t="shared" si="32"/>
        <v>12</v>
      </c>
      <c r="T83" s="18">
        <f t="shared" si="33"/>
        <v>70</v>
      </c>
      <c r="U83" s="18">
        <f t="shared" si="34"/>
        <v>12</v>
      </c>
      <c r="V83" s="18">
        <f t="shared" si="35"/>
        <v>80</v>
      </c>
      <c r="W83" s="18">
        <f t="shared" si="36"/>
        <v>200</v>
      </c>
      <c r="X83" s="19">
        <f t="shared" si="37"/>
        <v>1.84</v>
      </c>
      <c r="Z83" s="10">
        <v>18</v>
      </c>
      <c r="AA83" s="10">
        <v>110</v>
      </c>
      <c r="AB83" s="10">
        <v>24475.931999999997</v>
      </c>
      <c r="AC83" s="10">
        <v>16</v>
      </c>
      <c r="AD83" s="10">
        <v>50</v>
      </c>
      <c r="AE83" s="10">
        <v>8</v>
      </c>
      <c r="AF83" s="10">
        <v>80</v>
      </c>
      <c r="AG83" s="10">
        <v>200</v>
      </c>
      <c r="AH83">
        <v>1.44</v>
      </c>
      <c r="AJ83" s="10">
        <v>79</v>
      </c>
      <c r="AK83" s="10">
        <v>80</v>
      </c>
      <c r="AL83" s="10">
        <v>34112.987999999998</v>
      </c>
      <c r="AM83" s="10">
        <v>12</v>
      </c>
      <c r="AN83" s="10">
        <v>70</v>
      </c>
      <c r="AO83" s="10">
        <v>12</v>
      </c>
      <c r="AP83" s="10">
        <v>80</v>
      </c>
      <c r="AQ83" s="10">
        <v>200</v>
      </c>
      <c r="AR83" s="10">
        <v>1.84</v>
      </c>
      <c r="AU83" t="str">
        <f t="shared" si="38"/>
        <v/>
      </c>
      <c r="AV83" t="str">
        <f t="shared" si="39"/>
        <v/>
      </c>
      <c r="AW83" t="str">
        <f t="shared" si="40"/>
        <v/>
      </c>
      <c r="AX83" t="str">
        <f t="shared" si="41"/>
        <v/>
      </c>
      <c r="AY83" t="str">
        <f t="shared" si="42"/>
        <v/>
      </c>
      <c r="AZ83" t="str">
        <f t="shared" si="43"/>
        <v/>
      </c>
      <c r="BA83" t="str">
        <f t="shared" si="44"/>
        <v/>
      </c>
      <c r="BB83" t="str">
        <f t="shared" si="45"/>
        <v/>
      </c>
      <c r="BC83" s="11" t="str">
        <f t="shared" si="46"/>
        <v/>
      </c>
    </row>
    <row r="84" spans="1:55">
      <c r="A84">
        <v>79</v>
      </c>
      <c r="B84">
        <v>35098.595999999998</v>
      </c>
      <c r="C84">
        <v>12</v>
      </c>
      <c r="D84">
        <v>70</v>
      </c>
      <c r="E84">
        <v>12</v>
      </c>
      <c r="F84">
        <v>100</v>
      </c>
      <c r="G84">
        <v>80</v>
      </c>
      <c r="H84">
        <v>200</v>
      </c>
      <c r="I84">
        <v>1.84</v>
      </c>
      <c r="P84" s="18">
        <f t="shared" si="29"/>
        <v>79</v>
      </c>
      <c r="Q84" s="18">
        <f t="shared" si="30"/>
        <v>100</v>
      </c>
      <c r="R84" s="18">
        <f t="shared" si="31"/>
        <v>35098.595999999998</v>
      </c>
      <c r="S84" s="18">
        <f t="shared" si="32"/>
        <v>12</v>
      </c>
      <c r="T84" s="18">
        <f t="shared" si="33"/>
        <v>70</v>
      </c>
      <c r="U84" s="18">
        <f t="shared" si="34"/>
        <v>12</v>
      </c>
      <c r="V84" s="18">
        <f t="shared" si="35"/>
        <v>80</v>
      </c>
      <c r="W84" s="18">
        <f t="shared" si="36"/>
        <v>200</v>
      </c>
      <c r="X84" s="19">
        <f t="shared" si="37"/>
        <v>1.84</v>
      </c>
      <c r="Z84" s="10">
        <v>18</v>
      </c>
      <c r="AA84" s="10">
        <v>110</v>
      </c>
      <c r="AB84" s="10">
        <v>39150.54</v>
      </c>
      <c r="AC84" s="10">
        <v>16</v>
      </c>
      <c r="AD84" s="10">
        <v>50</v>
      </c>
      <c r="AE84" s="10">
        <v>8</v>
      </c>
      <c r="AF84" s="10">
        <v>100</v>
      </c>
      <c r="AG84" s="10">
        <v>200</v>
      </c>
      <c r="AH84">
        <v>1.44</v>
      </c>
      <c r="AJ84" s="10">
        <v>79</v>
      </c>
      <c r="AK84" s="10">
        <v>100</v>
      </c>
      <c r="AL84" s="10">
        <v>35098.595999999998</v>
      </c>
      <c r="AM84" s="10">
        <v>12</v>
      </c>
      <c r="AN84" s="10">
        <v>70</v>
      </c>
      <c r="AO84" s="10">
        <v>12</v>
      </c>
      <c r="AP84" s="10">
        <v>80</v>
      </c>
      <c r="AQ84" s="10">
        <v>200</v>
      </c>
      <c r="AR84" s="10">
        <v>1.84</v>
      </c>
      <c r="AU84" t="str">
        <f t="shared" si="38"/>
        <v/>
      </c>
      <c r="AV84" t="str">
        <f t="shared" si="39"/>
        <v/>
      </c>
      <c r="AW84" t="str">
        <f t="shared" si="40"/>
        <v/>
      </c>
      <c r="AX84" t="str">
        <f t="shared" si="41"/>
        <v/>
      </c>
      <c r="AY84" t="str">
        <f t="shared" si="42"/>
        <v/>
      </c>
      <c r="AZ84" t="str">
        <f t="shared" si="43"/>
        <v/>
      </c>
      <c r="BA84" t="str">
        <f t="shared" si="44"/>
        <v/>
      </c>
      <c r="BB84" t="str">
        <f t="shared" si="45"/>
        <v/>
      </c>
      <c r="BC84" s="11" t="str">
        <f t="shared" si="46"/>
        <v/>
      </c>
    </row>
    <row r="85" spans="1:55">
      <c r="A85">
        <v>79</v>
      </c>
      <c r="B85">
        <v>35591.399999999994</v>
      </c>
      <c r="C85">
        <v>12</v>
      </c>
      <c r="D85">
        <v>70</v>
      </c>
      <c r="E85">
        <v>12</v>
      </c>
      <c r="F85">
        <v>110</v>
      </c>
      <c r="G85">
        <v>80</v>
      </c>
      <c r="H85">
        <v>200</v>
      </c>
      <c r="I85">
        <v>1.84</v>
      </c>
      <c r="P85" s="18">
        <f t="shared" si="29"/>
        <v>79</v>
      </c>
      <c r="Q85" s="18">
        <f t="shared" si="30"/>
        <v>110</v>
      </c>
      <c r="R85" s="18">
        <f t="shared" si="31"/>
        <v>35591.399999999994</v>
      </c>
      <c r="S85" s="18">
        <f t="shared" si="32"/>
        <v>12</v>
      </c>
      <c r="T85" s="18">
        <f t="shared" si="33"/>
        <v>70</v>
      </c>
      <c r="U85" s="18">
        <f t="shared" si="34"/>
        <v>12</v>
      </c>
      <c r="V85" s="18">
        <f t="shared" si="35"/>
        <v>80</v>
      </c>
      <c r="W85" s="18">
        <f t="shared" si="36"/>
        <v>200</v>
      </c>
      <c r="X85" s="19">
        <f t="shared" si="37"/>
        <v>1.84</v>
      </c>
      <c r="Z85" s="10">
        <v>37</v>
      </c>
      <c r="AA85" s="10">
        <v>110</v>
      </c>
      <c r="AB85" s="10">
        <v>31758.48</v>
      </c>
      <c r="AC85" s="10">
        <v>12</v>
      </c>
      <c r="AD85" s="10">
        <v>50</v>
      </c>
      <c r="AE85" s="10">
        <v>8</v>
      </c>
      <c r="AF85" s="10">
        <v>1000</v>
      </c>
      <c r="AG85" s="10">
        <v>300</v>
      </c>
      <c r="AH85">
        <v>1.5</v>
      </c>
      <c r="AJ85" s="10">
        <v>79</v>
      </c>
      <c r="AK85" s="10">
        <v>110</v>
      </c>
      <c r="AL85" s="10">
        <v>35591.399999999994</v>
      </c>
      <c r="AM85" s="10">
        <v>12</v>
      </c>
      <c r="AN85" s="10">
        <v>70</v>
      </c>
      <c r="AO85" s="10">
        <v>12</v>
      </c>
      <c r="AP85" s="10">
        <v>80</v>
      </c>
      <c r="AQ85" s="10">
        <v>200</v>
      </c>
      <c r="AR85" s="10">
        <v>1.84</v>
      </c>
      <c r="AU85" t="str">
        <f t="shared" si="38"/>
        <v/>
      </c>
      <c r="AV85" t="str">
        <f t="shared" si="39"/>
        <v/>
      </c>
      <c r="AW85" t="str">
        <f t="shared" si="40"/>
        <v/>
      </c>
      <c r="AX85" t="str">
        <f t="shared" si="41"/>
        <v/>
      </c>
      <c r="AY85" t="str">
        <f t="shared" si="42"/>
        <v/>
      </c>
      <c r="AZ85" t="str">
        <f t="shared" si="43"/>
        <v/>
      </c>
      <c r="BA85" t="str">
        <f t="shared" si="44"/>
        <v/>
      </c>
      <c r="BB85" t="str">
        <f t="shared" si="45"/>
        <v/>
      </c>
      <c r="BC85" s="11" t="str">
        <f t="shared" si="46"/>
        <v/>
      </c>
    </row>
    <row r="86" spans="1:55">
      <c r="A86">
        <v>79</v>
      </c>
      <c r="B86">
        <v>36138.959999999992</v>
      </c>
      <c r="C86">
        <v>12</v>
      </c>
      <c r="D86">
        <v>70</v>
      </c>
      <c r="E86">
        <v>12</v>
      </c>
      <c r="F86">
        <v>120</v>
      </c>
      <c r="G86">
        <v>80</v>
      </c>
      <c r="H86">
        <v>200</v>
      </c>
      <c r="I86">
        <v>1.84</v>
      </c>
      <c r="P86" s="18">
        <f t="shared" si="29"/>
        <v>79</v>
      </c>
      <c r="Q86" s="18">
        <f t="shared" si="30"/>
        <v>120</v>
      </c>
      <c r="R86" s="18">
        <f t="shared" si="31"/>
        <v>36138.959999999992</v>
      </c>
      <c r="S86" s="18">
        <f t="shared" si="32"/>
        <v>12</v>
      </c>
      <c r="T86" s="18">
        <f t="shared" si="33"/>
        <v>70</v>
      </c>
      <c r="U86" s="18">
        <f t="shared" si="34"/>
        <v>12</v>
      </c>
      <c r="V86" s="18">
        <f t="shared" si="35"/>
        <v>80</v>
      </c>
      <c r="W86" s="18">
        <f t="shared" si="36"/>
        <v>200</v>
      </c>
      <c r="X86" s="19">
        <f t="shared" si="37"/>
        <v>1.84</v>
      </c>
      <c r="Z86" s="10">
        <v>45</v>
      </c>
      <c r="AA86" s="10">
        <v>110</v>
      </c>
      <c r="AB86" s="10">
        <v>31758.48</v>
      </c>
      <c r="AC86" s="10">
        <v>16</v>
      </c>
      <c r="AD86" s="10">
        <v>50</v>
      </c>
      <c r="AE86" s="10">
        <v>8</v>
      </c>
      <c r="AF86" s="10">
        <v>1000</v>
      </c>
      <c r="AG86" s="10">
        <v>300</v>
      </c>
      <c r="AH86">
        <v>1.54</v>
      </c>
      <c r="AJ86" s="10">
        <v>79</v>
      </c>
      <c r="AK86" s="10">
        <v>120</v>
      </c>
      <c r="AL86" s="10">
        <v>36138.959999999992</v>
      </c>
      <c r="AM86" s="10">
        <v>12</v>
      </c>
      <c r="AN86" s="10">
        <v>70</v>
      </c>
      <c r="AO86" s="10">
        <v>12</v>
      </c>
      <c r="AP86" s="10">
        <v>80</v>
      </c>
      <c r="AQ86" s="10">
        <v>200</v>
      </c>
      <c r="AR86" s="10">
        <v>1.84</v>
      </c>
      <c r="AU86" t="str">
        <f t="shared" si="38"/>
        <v/>
      </c>
      <c r="AV86" t="str">
        <f t="shared" si="39"/>
        <v/>
      </c>
      <c r="AW86" t="str">
        <f t="shared" si="40"/>
        <v/>
      </c>
      <c r="AX86" t="str">
        <f t="shared" si="41"/>
        <v/>
      </c>
      <c r="AY86" t="str">
        <f t="shared" si="42"/>
        <v/>
      </c>
      <c r="AZ86" t="str">
        <f t="shared" si="43"/>
        <v/>
      </c>
      <c r="BA86" t="str">
        <f t="shared" si="44"/>
        <v/>
      </c>
      <c r="BB86" t="str">
        <f t="shared" si="45"/>
        <v/>
      </c>
      <c r="BC86" s="11" t="str">
        <f t="shared" si="46"/>
        <v/>
      </c>
    </row>
    <row r="87" spans="1:55">
      <c r="A87">
        <v>84</v>
      </c>
      <c r="B87">
        <v>33182.135999999999</v>
      </c>
      <c r="C87">
        <v>16</v>
      </c>
      <c r="D87">
        <v>70</v>
      </c>
      <c r="E87">
        <v>12</v>
      </c>
      <c r="F87">
        <v>70</v>
      </c>
      <c r="G87">
        <v>80</v>
      </c>
      <c r="H87">
        <v>200</v>
      </c>
      <c r="I87">
        <v>1.88</v>
      </c>
      <c r="P87" s="18">
        <f t="shared" si="29"/>
        <v>84</v>
      </c>
      <c r="Q87" s="18">
        <f t="shared" si="30"/>
        <v>70</v>
      </c>
      <c r="R87" s="18">
        <f t="shared" si="31"/>
        <v>33182.135999999999</v>
      </c>
      <c r="S87" s="18">
        <f t="shared" si="32"/>
        <v>16</v>
      </c>
      <c r="T87" s="18">
        <f t="shared" si="33"/>
        <v>70</v>
      </c>
      <c r="U87" s="18">
        <f t="shared" si="34"/>
        <v>12</v>
      </c>
      <c r="V87" s="18">
        <f t="shared" si="35"/>
        <v>80</v>
      </c>
      <c r="W87" s="18">
        <f t="shared" si="36"/>
        <v>200</v>
      </c>
      <c r="X87" s="19">
        <f t="shared" si="37"/>
        <v>1.88</v>
      </c>
      <c r="Z87" s="10">
        <v>58</v>
      </c>
      <c r="AA87" s="10">
        <v>110</v>
      </c>
      <c r="AB87" s="10">
        <v>29842.019999999997</v>
      </c>
      <c r="AC87" s="10">
        <v>16</v>
      </c>
      <c r="AD87" s="10">
        <v>60</v>
      </c>
      <c r="AE87" s="10">
        <v>10</v>
      </c>
      <c r="AF87" s="10">
        <v>80</v>
      </c>
      <c r="AG87" s="10">
        <v>200</v>
      </c>
      <c r="AH87">
        <v>1.66</v>
      </c>
      <c r="AJ87" s="10">
        <v>84</v>
      </c>
      <c r="AK87" s="10">
        <v>70</v>
      </c>
      <c r="AL87" s="10">
        <v>33182.135999999999</v>
      </c>
      <c r="AM87" s="10">
        <v>16</v>
      </c>
      <c r="AN87" s="10">
        <v>70</v>
      </c>
      <c r="AO87" s="10">
        <v>12</v>
      </c>
      <c r="AP87" s="10">
        <v>80</v>
      </c>
      <c r="AQ87" s="10">
        <v>200</v>
      </c>
      <c r="AR87" s="10">
        <v>1.88</v>
      </c>
      <c r="AU87">
        <f t="shared" si="38"/>
        <v>84</v>
      </c>
      <c r="AV87">
        <f t="shared" si="39"/>
        <v>70</v>
      </c>
      <c r="AW87">
        <f t="shared" si="40"/>
        <v>33182.135999999999</v>
      </c>
      <c r="AX87">
        <f t="shared" si="41"/>
        <v>16</v>
      </c>
      <c r="AY87">
        <f t="shared" si="42"/>
        <v>70</v>
      </c>
      <c r="AZ87">
        <f t="shared" si="43"/>
        <v>12</v>
      </c>
      <c r="BA87">
        <f t="shared" si="44"/>
        <v>80</v>
      </c>
      <c r="BB87">
        <f t="shared" si="45"/>
        <v>200</v>
      </c>
      <c r="BC87" s="11">
        <f t="shared" si="46"/>
        <v>1.88</v>
      </c>
    </row>
    <row r="88" spans="1:55">
      <c r="A88">
        <v>84</v>
      </c>
      <c r="B88">
        <v>33729.695999999996</v>
      </c>
      <c r="C88">
        <v>16</v>
      </c>
      <c r="D88">
        <v>70</v>
      </c>
      <c r="E88">
        <v>12</v>
      </c>
      <c r="F88">
        <v>80</v>
      </c>
      <c r="G88">
        <v>80</v>
      </c>
      <c r="H88">
        <v>200</v>
      </c>
      <c r="I88">
        <v>1.88</v>
      </c>
      <c r="P88" s="18">
        <f t="shared" si="29"/>
        <v>84</v>
      </c>
      <c r="Q88" s="18">
        <f t="shared" si="30"/>
        <v>80</v>
      </c>
      <c r="R88" s="18">
        <f t="shared" si="31"/>
        <v>33729.695999999996</v>
      </c>
      <c r="S88" s="18">
        <f t="shared" si="32"/>
        <v>16</v>
      </c>
      <c r="T88" s="18">
        <f t="shared" si="33"/>
        <v>70</v>
      </c>
      <c r="U88" s="18">
        <f t="shared" si="34"/>
        <v>12</v>
      </c>
      <c r="V88" s="18">
        <f t="shared" si="35"/>
        <v>80</v>
      </c>
      <c r="W88" s="18">
        <f t="shared" si="36"/>
        <v>200</v>
      </c>
      <c r="X88" s="19">
        <f t="shared" si="37"/>
        <v>1.88</v>
      </c>
      <c r="Z88" s="10">
        <v>64</v>
      </c>
      <c r="AA88" s="10">
        <v>110</v>
      </c>
      <c r="AB88" s="10">
        <v>33893.963999999993</v>
      </c>
      <c r="AC88" s="10">
        <v>12</v>
      </c>
      <c r="AD88" s="10">
        <v>60</v>
      </c>
      <c r="AE88" s="10">
        <v>10</v>
      </c>
      <c r="AF88" s="10">
        <v>1000</v>
      </c>
      <c r="AG88" s="10">
        <v>300</v>
      </c>
      <c r="AH88">
        <v>1.72</v>
      </c>
      <c r="AJ88" s="10">
        <v>84</v>
      </c>
      <c r="AK88" s="10">
        <v>80</v>
      </c>
      <c r="AL88" s="10">
        <v>33729.695999999996</v>
      </c>
      <c r="AM88" s="10">
        <v>16</v>
      </c>
      <c r="AN88" s="10">
        <v>70</v>
      </c>
      <c r="AO88" s="10">
        <v>12</v>
      </c>
      <c r="AP88" s="10">
        <v>80</v>
      </c>
      <c r="AQ88" s="10">
        <v>200</v>
      </c>
      <c r="AR88" s="10">
        <v>1.88</v>
      </c>
      <c r="AU88" t="str">
        <f t="shared" si="38"/>
        <v/>
      </c>
      <c r="AV88" t="str">
        <f t="shared" si="39"/>
        <v/>
      </c>
      <c r="AW88" t="str">
        <f t="shared" si="40"/>
        <v/>
      </c>
      <c r="AX88" t="str">
        <f t="shared" si="41"/>
        <v/>
      </c>
      <c r="AY88" t="str">
        <f t="shared" si="42"/>
        <v/>
      </c>
      <c r="AZ88" t="str">
        <f t="shared" si="43"/>
        <v/>
      </c>
      <c r="BA88" t="str">
        <f t="shared" si="44"/>
        <v/>
      </c>
      <c r="BB88" t="str">
        <f t="shared" si="45"/>
        <v/>
      </c>
      <c r="BC88" s="11" t="str">
        <f t="shared" si="46"/>
        <v/>
      </c>
    </row>
    <row r="89" spans="1:55">
      <c r="A89">
        <v>84</v>
      </c>
      <c r="B89">
        <v>34222.5</v>
      </c>
      <c r="C89">
        <v>16</v>
      </c>
      <c r="D89">
        <v>70</v>
      </c>
      <c r="E89">
        <v>12</v>
      </c>
      <c r="F89">
        <v>90</v>
      </c>
      <c r="G89">
        <v>80</v>
      </c>
      <c r="H89">
        <v>200</v>
      </c>
      <c r="I89">
        <v>1.88</v>
      </c>
      <c r="P89" s="18">
        <f t="shared" si="29"/>
        <v>84</v>
      </c>
      <c r="Q89" s="18">
        <f t="shared" si="30"/>
        <v>90</v>
      </c>
      <c r="R89" s="18">
        <f t="shared" si="31"/>
        <v>34222.5</v>
      </c>
      <c r="S89" s="18">
        <f t="shared" si="32"/>
        <v>16</v>
      </c>
      <c r="T89" s="18">
        <f t="shared" si="33"/>
        <v>70</v>
      </c>
      <c r="U89" s="18">
        <f t="shared" si="34"/>
        <v>12</v>
      </c>
      <c r="V89" s="18">
        <f t="shared" si="35"/>
        <v>80</v>
      </c>
      <c r="W89" s="18">
        <f t="shared" si="36"/>
        <v>200</v>
      </c>
      <c r="X89" s="19">
        <f t="shared" si="37"/>
        <v>1.88</v>
      </c>
      <c r="Z89" s="10">
        <v>72</v>
      </c>
      <c r="AA89" s="10">
        <v>110</v>
      </c>
      <c r="AB89" s="10">
        <v>33893.963999999993</v>
      </c>
      <c r="AC89" s="10">
        <v>16</v>
      </c>
      <c r="AD89" s="10">
        <v>60</v>
      </c>
      <c r="AE89" s="10">
        <v>10</v>
      </c>
      <c r="AF89" s="10">
        <v>1000</v>
      </c>
      <c r="AG89" s="10">
        <v>300</v>
      </c>
      <c r="AH89">
        <v>1.76</v>
      </c>
      <c r="AJ89" s="10">
        <v>84</v>
      </c>
      <c r="AK89" s="10">
        <v>90</v>
      </c>
      <c r="AL89" s="10">
        <v>34222.5</v>
      </c>
      <c r="AM89" s="10">
        <v>16</v>
      </c>
      <c r="AN89" s="10">
        <v>70</v>
      </c>
      <c r="AO89" s="10">
        <v>12</v>
      </c>
      <c r="AP89" s="10">
        <v>80</v>
      </c>
      <c r="AQ89" s="10">
        <v>200</v>
      </c>
      <c r="AR89" s="10">
        <v>1.88</v>
      </c>
      <c r="AU89" t="str">
        <f t="shared" si="38"/>
        <v/>
      </c>
      <c r="AV89" t="str">
        <f t="shared" si="39"/>
        <v/>
      </c>
      <c r="AW89" t="str">
        <f t="shared" si="40"/>
        <v/>
      </c>
      <c r="AX89" t="str">
        <f t="shared" si="41"/>
        <v/>
      </c>
      <c r="AY89" t="str">
        <f t="shared" si="42"/>
        <v/>
      </c>
      <c r="AZ89" t="str">
        <f t="shared" si="43"/>
        <v/>
      </c>
      <c r="BA89" t="str">
        <f t="shared" si="44"/>
        <v/>
      </c>
      <c r="BB89" t="str">
        <f t="shared" si="45"/>
        <v/>
      </c>
      <c r="BC89" s="11" t="str">
        <f t="shared" si="46"/>
        <v/>
      </c>
    </row>
    <row r="90" spans="1:55">
      <c r="A90">
        <v>84</v>
      </c>
      <c r="B90">
        <v>34715.303999999996</v>
      </c>
      <c r="C90">
        <v>16</v>
      </c>
      <c r="D90">
        <v>70</v>
      </c>
      <c r="E90">
        <v>12</v>
      </c>
      <c r="F90">
        <v>100</v>
      </c>
      <c r="G90">
        <v>80</v>
      </c>
      <c r="H90">
        <v>200</v>
      </c>
      <c r="I90">
        <v>1.88</v>
      </c>
      <c r="P90" s="18">
        <f t="shared" si="29"/>
        <v>84</v>
      </c>
      <c r="Q90" s="18">
        <f t="shared" si="30"/>
        <v>100</v>
      </c>
      <c r="R90" s="18">
        <f t="shared" si="31"/>
        <v>34715.303999999996</v>
      </c>
      <c r="S90" s="18">
        <f t="shared" si="32"/>
        <v>16</v>
      </c>
      <c r="T90" s="18">
        <f t="shared" si="33"/>
        <v>70</v>
      </c>
      <c r="U90" s="18">
        <f t="shared" si="34"/>
        <v>12</v>
      </c>
      <c r="V90" s="18">
        <f t="shared" si="35"/>
        <v>80</v>
      </c>
      <c r="W90" s="18">
        <f t="shared" si="36"/>
        <v>200</v>
      </c>
      <c r="X90" s="19">
        <f t="shared" si="37"/>
        <v>1.88</v>
      </c>
      <c r="Z90" s="10">
        <v>79</v>
      </c>
      <c r="AA90" s="10">
        <v>110</v>
      </c>
      <c r="AB90" s="10">
        <v>35591.399999999994</v>
      </c>
      <c r="AC90" s="10">
        <v>12</v>
      </c>
      <c r="AD90" s="10">
        <v>70</v>
      </c>
      <c r="AE90" s="10">
        <v>12</v>
      </c>
      <c r="AF90" s="10">
        <v>80</v>
      </c>
      <c r="AG90" s="10">
        <v>200</v>
      </c>
      <c r="AH90">
        <v>1.84</v>
      </c>
      <c r="AJ90" s="10">
        <v>84</v>
      </c>
      <c r="AK90" s="10">
        <v>100</v>
      </c>
      <c r="AL90" s="10">
        <v>34715.303999999996</v>
      </c>
      <c r="AM90" s="10">
        <v>16</v>
      </c>
      <c r="AN90" s="10">
        <v>70</v>
      </c>
      <c r="AO90" s="10">
        <v>12</v>
      </c>
      <c r="AP90" s="10">
        <v>80</v>
      </c>
      <c r="AQ90" s="10">
        <v>200</v>
      </c>
      <c r="AR90" s="10">
        <v>1.88</v>
      </c>
      <c r="AU90" t="str">
        <f t="shared" si="38"/>
        <v/>
      </c>
      <c r="AV90" t="str">
        <f t="shared" si="39"/>
        <v/>
      </c>
      <c r="AW90" t="str">
        <f t="shared" si="40"/>
        <v/>
      </c>
      <c r="AX90" t="str">
        <f t="shared" si="41"/>
        <v/>
      </c>
      <c r="AY90" t="str">
        <f t="shared" si="42"/>
        <v/>
      </c>
      <c r="AZ90" t="str">
        <f t="shared" si="43"/>
        <v/>
      </c>
      <c r="BA90" t="str">
        <f t="shared" si="44"/>
        <v/>
      </c>
      <c r="BB90" t="str">
        <f t="shared" si="45"/>
        <v/>
      </c>
      <c r="BC90" s="11" t="str">
        <f t="shared" si="46"/>
        <v/>
      </c>
    </row>
    <row r="91" spans="1:55">
      <c r="A91">
        <v>84</v>
      </c>
      <c r="B91">
        <v>35208.107999999993</v>
      </c>
      <c r="C91">
        <v>16</v>
      </c>
      <c r="D91">
        <v>70</v>
      </c>
      <c r="E91">
        <v>12</v>
      </c>
      <c r="F91">
        <v>110</v>
      </c>
      <c r="G91">
        <v>80</v>
      </c>
      <c r="H91">
        <v>200</v>
      </c>
      <c r="I91">
        <v>1.88</v>
      </c>
      <c r="P91" s="18">
        <f t="shared" si="29"/>
        <v>84</v>
      </c>
      <c r="Q91" s="18">
        <f t="shared" si="30"/>
        <v>110</v>
      </c>
      <c r="R91" s="18">
        <f t="shared" si="31"/>
        <v>35208.107999999993</v>
      </c>
      <c r="S91" s="18">
        <f t="shared" si="32"/>
        <v>16</v>
      </c>
      <c r="T91" s="18">
        <f t="shared" si="33"/>
        <v>70</v>
      </c>
      <c r="U91" s="18">
        <f t="shared" si="34"/>
        <v>12</v>
      </c>
      <c r="V91" s="18">
        <f t="shared" si="35"/>
        <v>80</v>
      </c>
      <c r="W91" s="18">
        <f t="shared" si="36"/>
        <v>200</v>
      </c>
      <c r="X91" s="19">
        <f t="shared" si="37"/>
        <v>1.88</v>
      </c>
      <c r="Z91" s="10">
        <v>84</v>
      </c>
      <c r="AA91" s="10">
        <v>110</v>
      </c>
      <c r="AB91" s="10">
        <v>35208.107999999993</v>
      </c>
      <c r="AC91" s="10">
        <v>16</v>
      </c>
      <c r="AD91" s="10">
        <v>70</v>
      </c>
      <c r="AE91" s="10">
        <v>12</v>
      </c>
      <c r="AF91" s="10">
        <v>80</v>
      </c>
      <c r="AG91" s="10">
        <v>200</v>
      </c>
      <c r="AH91">
        <v>1.88</v>
      </c>
      <c r="AJ91" s="10">
        <v>84</v>
      </c>
      <c r="AK91" s="10">
        <v>110</v>
      </c>
      <c r="AL91" s="10">
        <v>35208.107999999993</v>
      </c>
      <c r="AM91" s="10">
        <v>16</v>
      </c>
      <c r="AN91" s="10">
        <v>70</v>
      </c>
      <c r="AO91" s="10">
        <v>12</v>
      </c>
      <c r="AP91" s="10">
        <v>80</v>
      </c>
      <c r="AQ91" s="10">
        <v>200</v>
      </c>
      <c r="AR91" s="10">
        <v>1.88</v>
      </c>
      <c r="AU91" t="str">
        <f t="shared" si="38"/>
        <v/>
      </c>
      <c r="AV91" t="str">
        <f t="shared" si="39"/>
        <v/>
      </c>
      <c r="AW91" t="str">
        <f t="shared" si="40"/>
        <v/>
      </c>
      <c r="AX91" t="str">
        <f t="shared" si="41"/>
        <v/>
      </c>
      <c r="AY91" t="str">
        <f t="shared" si="42"/>
        <v/>
      </c>
      <c r="AZ91" t="str">
        <f t="shared" si="43"/>
        <v/>
      </c>
      <c r="BA91" t="str">
        <f t="shared" si="44"/>
        <v/>
      </c>
      <c r="BB91" t="str">
        <f t="shared" si="45"/>
        <v/>
      </c>
      <c r="BC91" s="11" t="str">
        <f t="shared" si="46"/>
        <v/>
      </c>
    </row>
    <row r="92" spans="1:55">
      <c r="A92">
        <v>84</v>
      </c>
      <c r="B92">
        <v>35700.911999999997</v>
      </c>
      <c r="C92">
        <v>16</v>
      </c>
      <c r="D92">
        <v>70</v>
      </c>
      <c r="E92">
        <v>12</v>
      </c>
      <c r="F92">
        <v>120</v>
      </c>
      <c r="G92">
        <v>80</v>
      </c>
      <c r="H92">
        <v>200</v>
      </c>
      <c r="I92">
        <v>1.88</v>
      </c>
      <c r="P92" s="18">
        <f t="shared" si="29"/>
        <v>84</v>
      </c>
      <c r="Q92" s="18">
        <f t="shared" si="30"/>
        <v>120</v>
      </c>
      <c r="R92" s="18">
        <f t="shared" si="31"/>
        <v>35700.911999999997</v>
      </c>
      <c r="S92" s="18">
        <f t="shared" si="32"/>
        <v>16</v>
      </c>
      <c r="T92" s="18">
        <f t="shared" si="33"/>
        <v>70</v>
      </c>
      <c r="U92" s="18">
        <f t="shared" si="34"/>
        <v>12</v>
      </c>
      <c r="V92" s="18">
        <f t="shared" si="35"/>
        <v>80</v>
      </c>
      <c r="W92" s="18">
        <f t="shared" si="36"/>
        <v>200</v>
      </c>
      <c r="X92" s="19">
        <f t="shared" si="37"/>
        <v>1.88</v>
      </c>
      <c r="Z92" s="10">
        <v>90</v>
      </c>
      <c r="AA92" s="10">
        <v>110</v>
      </c>
      <c r="AB92" s="10">
        <v>36029.447999999997</v>
      </c>
      <c r="AC92" s="10">
        <v>12</v>
      </c>
      <c r="AD92" s="10">
        <v>70</v>
      </c>
      <c r="AE92" s="10">
        <v>12</v>
      </c>
      <c r="AF92" s="10">
        <v>1000</v>
      </c>
      <c r="AG92" s="10">
        <v>300</v>
      </c>
      <c r="AH92">
        <v>1.94</v>
      </c>
      <c r="AJ92" s="10">
        <v>84</v>
      </c>
      <c r="AK92" s="10">
        <v>120</v>
      </c>
      <c r="AL92" s="10">
        <v>35700.911999999997</v>
      </c>
      <c r="AM92" s="10">
        <v>16</v>
      </c>
      <c r="AN92" s="10">
        <v>70</v>
      </c>
      <c r="AO92" s="10">
        <v>12</v>
      </c>
      <c r="AP92" s="10">
        <v>80</v>
      </c>
      <c r="AQ92" s="10">
        <v>200</v>
      </c>
      <c r="AR92" s="10">
        <v>1.88</v>
      </c>
      <c r="AU92" t="str">
        <f t="shared" si="38"/>
        <v/>
      </c>
      <c r="AV92" t="str">
        <f t="shared" si="39"/>
        <v/>
      </c>
      <c r="AW92" t="str">
        <f t="shared" si="40"/>
        <v/>
      </c>
      <c r="AX92" t="str">
        <f t="shared" si="41"/>
        <v/>
      </c>
      <c r="AY92" t="str">
        <f t="shared" si="42"/>
        <v/>
      </c>
      <c r="AZ92" t="str">
        <f t="shared" si="43"/>
        <v/>
      </c>
      <c r="BA92" t="str">
        <f t="shared" si="44"/>
        <v/>
      </c>
      <c r="BB92" t="str">
        <f t="shared" si="45"/>
        <v/>
      </c>
      <c r="BC92" s="11" t="str">
        <f t="shared" si="46"/>
        <v/>
      </c>
    </row>
    <row r="93" spans="1:55">
      <c r="A93">
        <v>90</v>
      </c>
      <c r="B93">
        <v>32525.063999999995</v>
      </c>
      <c r="C93">
        <v>12</v>
      </c>
      <c r="D93">
        <v>70</v>
      </c>
      <c r="E93">
        <v>12</v>
      </c>
      <c r="F93">
        <v>70</v>
      </c>
      <c r="G93">
        <v>1000</v>
      </c>
      <c r="H93">
        <v>300</v>
      </c>
      <c r="I93">
        <v>1.94</v>
      </c>
      <c r="P93" s="18">
        <f t="shared" si="29"/>
        <v>90</v>
      </c>
      <c r="Q93" s="18">
        <f t="shared" si="30"/>
        <v>70</v>
      </c>
      <c r="R93" s="18">
        <f t="shared" si="31"/>
        <v>32525.063999999995</v>
      </c>
      <c r="S93" s="18">
        <f t="shared" si="32"/>
        <v>12</v>
      </c>
      <c r="T93" s="18">
        <f t="shared" si="33"/>
        <v>70</v>
      </c>
      <c r="U93" s="18">
        <f t="shared" si="34"/>
        <v>12</v>
      </c>
      <c r="V93" s="18">
        <f t="shared" si="35"/>
        <v>1000</v>
      </c>
      <c r="W93" s="18">
        <f t="shared" si="36"/>
        <v>300</v>
      </c>
      <c r="X93" s="19">
        <f t="shared" si="37"/>
        <v>1.94</v>
      </c>
      <c r="Z93" s="10">
        <v>96</v>
      </c>
      <c r="AA93" s="10">
        <v>110</v>
      </c>
      <c r="AB93" s="10">
        <v>36029.447999999997</v>
      </c>
      <c r="AC93" s="10">
        <v>16</v>
      </c>
      <c r="AD93" s="10">
        <v>70</v>
      </c>
      <c r="AE93" s="10">
        <v>12</v>
      </c>
      <c r="AF93" s="10">
        <v>1000</v>
      </c>
      <c r="AG93" s="10">
        <v>300</v>
      </c>
      <c r="AH93">
        <v>1.98</v>
      </c>
      <c r="AJ93" s="10">
        <v>90</v>
      </c>
      <c r="AK93" s="10">
        <v>70</v>
      </c>
      <c r="AL93" s="10">
        <v>32525.063999999995</v>
      </c>
      <c r="AM93" s="10">
        <v>12</v>
      </c>
      <c r="AN93" s="10">
        <v>70</v>
      </c>
      <c r="AO93" s="10">
        <v>12</v>
      </c>
      <c r="AP93" s="10">
        <v>1000</v>
      </c>
      <c r="AQ93" s="10">
        <v>300</v>
      </c>
      <c r="AR93" s="10">
        <v>1.94</v>
      </c>
      <c r="AU93">
        <f t="shared" si="38"/>
        <v>90</v>
      </c>
      <c r="AV93">
        <f t="shared" si="39"/>
        <v>70</v>
      </c>
      <c r="AW93">
        <f t="shared" si="40"/>
        <v>32525.063999999995</v>
      </c>
      <c r="AX93">
        <f t="shared" si="41"/>
        <v>12</v>
      </c>
      <c r="AY93">
        <f t="shared" si="42"/>
        <v>70</v>
      </c>
      <c r="AZ93">
        <f t="shared" si="43"/>
        <v>12</v>
      </c>
      <c r="BA93">
        <f t="shared" si="44"/>
        <v>1000</v>
      </c>
      <c r="BB93">
        <f t="shared" si="45"/>
        <v>300</v>
      </c>
      <c r="BC93" s="11">
        <f t="shared" si="46"/>
        <v>1.94</v>
      </c>
    </row>
    <row r="94" spans="1:55">
      <c r="A94">
        <v>90</v>
      </c>
      <c r="B94">
        <v>33401.159999999996</v>
      </c>
      <c r="C94">
        <v>12</v>
      </c>
      <c r="D94">
        <v>70</v>
      </c>
      <c r="E94">
        <v>12</v>
      </c>
      <c r="F94">
        <v>80</v>
      </c>
      <c r="G94">
        <v>1000</v>
      </c>
      <c r="H94">
        <v>300</v>
      </c>
      <c r="I94">
        <v>1.94</v>
      </c>
      <c r="P94" s="18">
        <f t="shared" si="29"/>
        <v>90</v>
      </c>
      <c r="Q94" s="18">
        <f t="shared" si="30"/>
        <v>80</v>
      </c>
      <c r="R94" s="18">
        <f t="shared" si="31"/>
        <v>33401.159999999996</v>
      </c>
      <c r="S94" s="18">
        <f t="shared" si="32"/>
        <v>12</v>
      </c>
      <c r="T94" s="18">
        <f t="shared" si="33"/>
        <v>70</v>
      </c>
      <c r="U94" s="18">
        <f t="shared" si="34"/>
        <v>12</v>
      </c>
      <c r="V94" s="18">
        <f t="shared" si="35"/>
        <v>1000</v>
      </c>
      <c r="W94" s="18">
        <f t="shared" si="36"/>
        <v>300</v>
      </c>
      <c r="X94" s="19">
        <f t="shared" si="37"/>
        <v>1.94</v>
      </c>
      <c r="Z94" s="10">
        <v>2</v>
      </c>
      <c r="AA94" s="10">
        <v>120</v>
      </c>
      <c r="AB94" s="10">
        <v>25406.783999999996</v>
      </c>
      <c r="AC94" s="10">
        <v>12</v>
      </c>
      <c r="AD94" s="10">
        <v>50</v>
      </c>
      <c r="AE94" s="10">
        <v>8</v>
      </c>
      <c r="AF94" s="10">
        <v>80</v>
      </c>
      <c r="AG94" s="10">
        <v>200</v>
      </c>
      <c r="AH94">
        <v>1.4</v>
      </c>
      <c r="AJ94" s="10">
        <v>90</v>
      </c>
      <c r="AK94" s="10">
        <v>80</v>
      </c>
      <c r="AL94" s="10">
        <v>33401.159999999996</v>
      </c>
      <c r="AM94" s="10">
        <v>12</v>
      </c>
      <c r="AN94" s="10">
        <v>70</v>
      </c>
      <c r="AO94" s="10">
        <v>12</v>
      </c>
      <c r="AP94" s="10">
        <v>1000</v>
      </c>
      <c r="AQ94" s="10">
        <v>300</v>
      </c>
      <c r="AR94" s="10">
        <v>1.94</v>
      </c>
      <c r="AU94" t="str">
        <f t="shared" si="38"/>
        <v/>
      </c>
      <c r="AV94" t="str">
        <f t="shared" si="39"/>
        <v/>
      </c>
      <c r="AW94" t="str">
        <f t="shared" si="40"/>
        <v/>
      </c>
      <c r="AX94" t="str">
        <f t="shared" si="41"/>
        <v/>
      </c>
      <c r="AY94" t="str">
        <f t="shared" si="42"/>
        <v/>
      </c>
      <c r="AZ94" t="str">
        <f t="shared" si="43"/>
        <v/>
      </c>
      <c r="BA94" t="str">
        <f t="shared" si="44"/>
        <v/>
      </c>
      <c r="BB94" t="str">
        <f t="shared" si="45"/>
        <v/>
      </c>
      <c r="BC94" s="11" t="str">
        <f t="shared" si="46"/>
        <v/>
      </c>
    </row>
    <row r="95" spans="1:55">
      <c r="A95">
        <v>90</v>
      </c>
      <c r="B95">
        <v>34277.255999999994</v>
      </c>
      <c r="C95">
        <v>12</v>
      </c>
      <c r="D95">
        <v>70</v>
      </c>
      <c r="E95">
        <v>12</v>
      </c>
      <c r="F95">
        <v>90</v>
      </c>
      <c r="G95">
        <v>1000</v>
      </c>
      <c r="H95">
        <v>300</v>
      </c>
      <c r="I95">
        <v>1.94</v>
      </c>
      <c r="P95" s="18">
        <f t="shared" si="29"/>
        <v>90</v>
      </c>
      <c r="Q95" s="18">
        <f t="shared" si="30"/>
        <v>90</v>
      </c>
      <c r="R95" s="18">
        <f t="shared" si="31"/>
        <v>34277.255999999994</v>
      </c>
      <c r="S95" s="18">
        <f t="shared" si="32"/>
        <v>12</v>
      </c>
      <c r="T95" s="18">
        <f t="shared" si="33"/>
        <v>70</v>
      </c>
      <c r="U95" s="18">
        <f t="shared" si="34"/>
        <v>12</v>
      </c>
      <c r="V95" s="18">
        <f t="shared" si="35"/>
        <v>1000</v>
      </c>
      <c r="W95" s="18">
        <f t="shared" si="36"/>
        <v>300</v>
      </c>
      <c r="X95" s="19">
        <f t="shared" si="37"/>
        <v>1.94</v>
      </c>
      <c r="Z95" s="10">
        <v>18</v>
      </c>
      <c r="AA95" s="10">
        <v>120</v>
      </c>
      <c r="AB95" s="10">
        <v>39698.1</v>
      </c>
      <c r="AC95" s="10">
        <v>16</v>
      </c>
      <c r="AD95" s="10">
        <v>50</v>
      </c>
      <c r="AE95" s="10">
        <v>8</v>
      </c>
      <c r="AF95" s="10">
        <v>100</v>
      </c>
      <c r="AG95" s="10">
        <v>200</v>
      </c>
      <c r="AH95">
        <v>1.44</v>
      </c>
      <c r="AJ95" s="10">
        <v>90</v>
      </c>
      <c r="AK95" s="10">
        <v>90</v>
      </c>
      <c r="AL95" s="10">
        <v>34277.255999999994</v>
      </c>
      <c r="AM95" s="10">
        <v>12</v>
      </c>
      <c r="AN95" s="10">
        <v>70</v>
      </c>
      <c r="AO95" s="10">
        <v>12</v>
      </c>
      <c r="AP95" s="10">
        <v>1000</v>
      </c>
      <c r="AQ95" s="10">
        <v>300</v>
      </c>
      <c r="AR95" s="10">
        <v>1.94</v>
      </c>
      <c r="AU95" t="str">
        <f t="shared" si="38"/>
        <v/>
      </c>
      <c r="AV95" t="str">
        <f t="shared" si="39"/>
        <v/>
      </c>
      <c r="AW95" t="str">
        <f t="shared" si="40"/>
        <v/>
      </c>
      <c r="AX95" t="str">
        <f t="shared" si="41"/>
        <v/>
      </c>
      <c r="AY95" t="str">
        <f t="shared" si="42"/>
        <v/>
      </c>
      <c r="AZ95" t="str">
        <f t="shared" si="43"/>
        <v/>
      </c>
      <c r="BA95" t="str">
        <f t="shared" si="44"/>
        <v/>
      </c>
      <c r="BB95" t="str">
        <f t="shared" si="45"/>
        <v/>
      </c>
      <c r="BC95" s="11" t="str">
        <f t="shared" si="46"/>
        <v/>
      </c>
    </row>
    <row r="96" spans="1:55">
      <c r="A96">
        <v>90</v>
      </c>
      <c r="B96">
        <v>35153.351999999999</v>
      </c>
      <c r="C96">
        <v>12</v>
      </c>
      <c r="D96">
        <v>70</v>
      </c>
      <c r="E96">
        <v>12</v>
      </c>
      <c r="F96">
        <v>100</v>
      </c>
      <c r="G96">
        <v>1000</v>
      </c>
      <c r="H96">
        <v>300</v>
      </c>
      <c r="I96">
        <v>1.94</v>
      </c>
      <c r="P96" s="18">
        <f t="shared" si="29"/>
        <v>90</v>
      </c>
      <c r="Q96" s="18">
        <f t="shared" si="30"/>
        <v>100</v>
      </c>
      <c r="R96" s="18">
        <f t="shared" si="31"/>
        <v>35153.351999999999</v>
      </c>
      <c r="S96" s="18">
        <f t="shared" si="32"/>
        <v>12</v>
      </c>
      <c r="T96" s="18">
        <f t="shared" si="33"/>
        <v>70</v>
      </c>
      <c r="U96" s="18">
        <f t="shared" si="34"/>
        <v>12</v>
      </c>
      <c r="V96" s="18">
        <f t="shared" si="35"/>
        <v>1000</v>
      </c>
      <c r="W96" s="18">
        <f t="shared" si="36"/>
        <v>300</v>
      </c>
      <c r="X96" s="19">
        <f t="shared" si="37"/>
        <v>1.94</v>
      </c>
      <c r="Z96" s="10">
        <v>37</v>
      </c>
      <c r="AA96" s="10">
        <v>120</v>
      </c>
      <c r="AB96" s="10">
        <v>32579.82</v>
      </c>
      <c r="AC96" s="10">
        <v>12</v>
      </c>
      <c r="AD96" s="10">
        <v>50</v>
      </c>
      <c r="AE96" s="10">
        <v>8</v>
      </c>
      <c r="AF96" s="10">
        <v>1000</v>
      </c>
      <c r="AG96" s="10">
        <v>300</v>
      </c>
      <c r="AH96">
        <v>1.5</v>
      </c>
      <c r="AJ96" s="10">
        <v>90</v>
      </c>
      <c r="AK96" s="10">
        <v>100</v>
      </c>
      <c r="AL96" s="10">
        <v>35153.351999999999</v>
      </c>
      <c r="AM96" s="10">
        <v>12</v>
      </c>
      <c r="AN96" s="10">
        <v>70</v>
      </c>
      <c r="AO96" s="10">
        <v>12</v>
      </c>
      <c r="AP96" s="10">
        <v>1000</v>
      </c>
      <c r="AQ96" s="10">
        <v>300</v>
      </c>
      <c r="AR96" s="10">
        <v>1.94</v>
      </c>
      <c r="AU96" t="str">
        <f t="shared" si="38"/>
        <v/>
      </c>
      <c r="AV96" t="str">
        <f t="shared" si="39"/>
        <v/>
      </c>
      <c r="AW96" t="str">
        <f t="shared" si="40"/>
        <v/>
      </c>
      <c r="AX96" t="str">
        <f t="shared" si="41"/>
        <v/>
      </c>
      <c r="AY96" t="str">
        <f t="shared" si="42"/>
        <v/>
      </c>
      <c r="AZ96" t="str">
        <f t="shared" si="43"/>
        <v/>
      </c>
      <c r="BA96" t="str">
        <f t="shared" si="44"/>
        <v/>
      </c>
      <c r="BB96" t="str">
        <f t="shared" si="45"/>
        <v/>
      </c>
      <c r="BC96" s="11" t="str">
        <f t="shared" si="46"/>
        <v/>
      </c>
    </row>
    <row r="97" spans="1:55">
      <c r="A97">
        <v>90</v>
      </c>
      <c r="B97">
        <v>36029.447999999997</v>
      </c>
      <c r="C97">
        <v>12</v>
      </c>
      <c r="D97">
        <v>70</v>
      </c>
      <c r="E97">
        <v>12</v>
      </c>
      <c r="F97">
        <v>110</v>
      </c>
      <c r="G97">
        <v>1000</v>
      </c>
      <c r="H97">
        <v>300</v>
      </c>
      <c r="I97">
        <v>1.94</v>
      </c>
      <c r="P97" s="18">
        <f t="shared" si="29"/>
        <v>90</v>
      </c>
      <c r="Q97" s="18">
        <f t="shared" si="30"/>
        <v>110</v>
      </c>
      <c r="R97" s="18">
        <f t="shared" si="31"/>
        <v>36029.447999999997</v>
      </c>
      <c r="S97" s="18">
        <f t="shared" si="32"/>
        <v>12</v>
      </c>
      <c r="T97" s="18">
        <f t="shared" si="33"/>
        <v>70</v>
      </c>
      <c r="U97" s="18">
        <f t="shared" si="34"/>
        <v>12</v>
      </c>
      <c r="V97" s="18">
        <f t="shared" si="35"/>
        <v>1000</v>
      </c>
      <c r="W97" s="18">
        <f t="shared" si="36"/>
        <v>300</v>
      </c>
      <c r="X97" s="19">
        <f t="shared" si="37"/>
        <v>1.94</v>
      </c>
      <c r="Z97" s="10">
        <v>50</v>
      </c>
      <c r="AA97" s="10">
        <v>120</v>
      </c>
      <c r="AB97" s="10">
        <v>30772.871999999996</v>
      </c>
      <c r="AC97" s="10">
        <v>12</v>
      </c>
      <c r="AD97" s="10">
        <v>60</v>
      </c>
      <c r="AE97" s="10">
        <v>10</v>
      </c>
      <c r="AF97" s="10">
        <v>80</v>
      </c>
      <c r="AG97" s="10">
        <v>200</v>
      </c>
      <c r="AH97">
        <v>1.62</v>
      </c>
      <c r="AJ97" s="10">
        <v>90</v>
      </c>
      <c r="AK97" s="10">
        <v>110</v>
      </c>
      <c r="AL97" s="10">
        <v>36029.447999999997</v>
      </c>
      <c r="AM97" s="10">
        <v>12</v>
      </c>
      <c r="AN97" s="10">
        <v>70</v>
      </c>
      <c r="AO97" s="10">
        <v>12</v>
      </c>
      <c r="AP97" s="10">
        <v>1000</v>
      </c>
      <c r="AQ97" s="10">
        <v>300</v>
      </c>
      <c r="AR97" s="10">
        <v>1.94</v>
      </c>
      <c r="AU97" t="str">
        <f t="shared" si="38"/>
        <v/>
      </c>
      <c r="AV97" t="str">
        <f t="shared" si="39"/>
        <v/>
      </c>
      <c r="AW97" t="str">
        <f t="shared" si="40"/>
        <v/>
      </c>
      <c r="AX97" t="str">
        <f t="shared" si="41"/>
        <v/>
      </c>
      <c r="AY97" t="str">
        <f t="shared" si="42"/>
        <v/>
      </c>
      <c r="AZ97" t="str">
        <f t="shared" si="43"/>
        <v/>
      </c>
      <c r="BA97" t="str">
        <f t="shared" si="44"/>
        <v/>
      </c>
      <c r="BB97" t="str">
        <f t="shared" si="45"/>
        <v/>
      </c>
      <c r="BC97" s="11" t="str">
        <f t="shared" si="46"/>
        <v/>
      </c>
    </row>
    <row r="98" spans="1:55">
      <c r="A98">
        <v>90</v>
      </c>
      <c r="B98">
        <v>36905.543999999994</v>
      </c>
      <c r="C98">
        <v>12</v>
      </c>
      <c r="D98">
        <v>70</v>
      </c>
      <c r="E98">
        <v>12</v>
      </c>
      <c r="F98">
        <v>120</v>
      </c>
      <c r="G98">
        <v>1000</v>
      </c>
      <c r="H98">
        <v>300</v>
      </c>
      <c r="I98">
        <v>1.94</v>
      </c>
      <c r="P98" s="18">
        <f t="shared" si="29"/>
        <v>90</v>
      </c>
      <c r="Q98" s="18">
        <f t="shared" si="30"/>
        <v>120</v>
      </c>
      <c r="R98" s="18">
        <f t="shared" si="31"/>
        <v>36905.543999999994</v>
      </c>
      <c r="S98" s="18">
        <f t="shared" si="32"/>
        <v>12</v>
      </c>
      <c r="T98" s="18">
        <f t="shared" si="33"/>
        <v>70</v>
      </c>
      <c r="U98" s="18">
        <f t="shared" si="34"/>
        <v>12</v>
      </c>
      <c r="V98" s="18">
        <f t="shared" si="35"/>
        <v>1000</v>
      </c>
      <c r="W98" s="18">
        <f t="shared" si="36"/>
        <v>300</v>
      </c>
      <c r="X98" s="19">
        <f t="shared" si="37"/>
        <v>1.94</v>
      </c>
      <c r="Z98" s="10">
        <v>58</v>
      </c>
      <c r="AA98" s="10">
        <v>120</v>
      </c>
      <c r="AB98" s="10">
        <v>30280.067999999996</v>
      </c>
      <c r="AC98" s="10">
        <v>16</v>
      </c>
      <c r="AD98" s="10">
        <v>60</v>
      </c>
      <c r="AE98" s="10">
        <v>10</v>
      </c>
      <c r="AF98" s="10">
        <v>80</v>
      </c>
      <c r="AG98" s="10">
        <v>200</v>
      </c>
      <c r="AH98">
        <v>1.66</v>
      </c>
      <c r="AJ98" s="10">
        <v>90</v>
      </c>
      <c r="AK98" s="10">
        <v>120</v>
      </c>
      <c r="AL98" s="10">
        <v>36905.543999999994</v>
      </c>
      <c r="AM98" s="10">
        <v>12</v>
      </c>
      <c r="AN98" s="10">
        <v>70</v>
      </c>
      <c r="AO98" s="10">
        <v>12</v>
      </c>
      <c r="AP98" s="10">
        <v>1000</v>
      </c>
      <c r="AQ98" s="10">
        <v>300</v>
      </c>
      <c r="AR98" s="10">
        <v>1.94</v>
      </c>
      <c r="AU98" t="str">
        <f t="shared" si="38"/>
        <v/>
      </c>
      <c r="AV98" t="str">
        <f t="shared" si="39"/>
        <v/>
      </c>
      <c r="AW98" t="str">
        <f t="shared" si="40"/>
        <v/>
      </c>
      <c r="AX98" t="str">
        <f t="shared" si="41"/>
        <v/>
      </c>
      <c r="AY98" t="str">
        <f t="shared" si="42"/>
        <v/>
      </c>
      <c r="AZ98" t="str">
        <f t="shared" si="43"/>
        <v/>
      </c>
      <c r="BA98" t="str">
        <f t="shared" si="44"/>
        <v/>
      </c>
      <c r="BB98" t="str">
        <f t="shared" si="45"/>
        <v/>
      </c>
      <c r="BC98" s="11" t="str">
        <f t="shared" si="46"/>
        <v/>
      </c>
    </row>
    <row r="99" spans="1:55">
      <c r="A99">
        <v>96</v>
      </c>
      <c r="B99">
        <v>32525.063999999995</v>
      </c>
      <c r="C99">
        <v>16</v>
      </c>
      <c r="D99">
        <v>70</v>
      </c>
      <c r="E99">
        <v>12</v>
      </c>
      <c r="F99">
        <v>70</v>
      </c>
      <c r="G99">
        <v>1000</v>
      </c>
      <c r="H99">
        <v>300</v>
      </c>
      <c r="I99">
        <v>1.98</v>
      </c>
      <c r="P99" s="18">
        <f t="shared" si="29"/>
        <v>96</v>
      </c>
      <c r="Q99" s="18">
        <f t="shared" si="30"/>
        <v>70</v>
      </c>
      <c r="R99" s="18">
        <f t="shared" si="31"/>
        <v>32525.063999999995</v>
      </c>
      <c r="S99" s="18">
        <f t="shared" si="32"/>
        <v>16</v>
      </c>
      <c r="T99" s="18">
        <f t="shared" si="33"/>
        <v>70</v>
      </c>
      <c r="U99" s="18">
        <f t="shared" si="34"/>
        <v>12</v>
      </c>
      <c r="V99" s="18">
        <f t="shared" si="35"/>
        <v>1000</v>
      </c>
      <c r="W99" s="18">
        <f t="shared" si="36"/>
        <v>300</v>
      </c>
      <c r="X99" s="19">
        <f t="shared" si="37"/>
        <v>1.98</v>
      </c>
      <c r="Z99" s="10">
        <v>64</v>
      </c>
      <c r="AA99" s="10">
        <v>120</v>
      </c>
      <c r="AB99" s="10">
        <v>34715.303999999996</v>
      </c>
      <c r="AC99" s="10">
        <v>12</v>
      </c>
      <c r="AD99" s="10">
        <v>60</v>
      </c>
      <c r="AE99" s="10">
        <v>10</v>
      </c>
      <c r="AF99" s="10">
        <v>1000</v>
      </c>
      <c r="AG99" s="10">
        <v>300</v>
      </c>
      <c r="AH99">
        <v>1.72</v>
      </c>
      <c r="AJ99" s="10">
        <v>96</v>
      </c>
      <c r="AK99" s="10">
        <v>70</v>
      </c>
      <c r="AL99" s="10">
        <v>32525.063999999995</v>
      </c>
      <c r="AM99" s="10">
        <v>16</v>
      </c>
      <c r="AN99" s="10">
        <v>70</v>
      </c>
      <c r="AO99" s="10">
        <v>12</v>
      </c>
      <c r="AP99" s="10">
        <v>1000</v>
      </c>
      <c r="AQ99" s="10">
        <v>300</v>
      </c>
      <c r="AR99" s="10">
        <v>1.98</v>
      </c>
      <c r="AU99">
        <f t="shared" si="38"/>
        <v>96</v>
      </c>
      <c r="AV99">
        <f t="shared" si="39"/>
        <v>70</v>
      </c>
      <c r="AW99">
        <f t="shared" si="40"/>
        <v>32525.063999999995</v>
      </c>
      <c r="AX99">
        <f t="shared" si="41"/>
        <v>16</v>
      </c>
      <c r="AY99">
        <f t="shared" si="42"/>
        <v>70</v>
      </c>
      <c r="AZ99">
        <f t="shared" si="43"/>
        <v>12</v>
      </c>
      <c r="BA99">
        <f t="shared" si="44"/>
        <v>1000</v>
      </c>
      <c r="BB99">
        <f t="shared" si="45"/>
        <v>300</v>
      </c>
      <c r="BC99" s="11">
        <f t="shared" si="46"/>
        <v>1.98</v>
      </c>
    </row>
    <row r="100" spans="1:55">
      <c r="A100">
        <v>96</v>
      </c>
      <c r="B100">
        <v>33401.159999999996</v>
      </c>
      <c r="C100">
        <v>16</v>
      </c>
      <c r="D100">
        <v>70</v>
      </c>
      <c r="E100">
        <v>12</v>
      </c>
      <c r="F100">
        <v>80</v>
      </c>
      <c r="G100">
        <v>1000</v>
      </c>
      <c r="H100">
        <v>300</v>
      </c>
      <c r="I100">
        <v>1.98</v>
      </c>
      <c r="P100" s="18">
        <f t="shared" si="29"/>
        <v>96</v>
      </c>
      <c r="Q100" s="18">
        <f t="shared" si="30"/>
        <v>80</v>
      </c>
      <c r="R100" s="18">
        <f t="shared" si="31"/>
        <v>33401.159999999996</v>
      </c>
      <c r="S100" s="18">
        <f t="shared" si="32"/>
        <v>16</v>
      </c>
      <c r="T100" s="18">
        <f t="shared" si="33"/>
        <v>70</v>
      </c>
      <c r="U100" s="18">
        <f t="shared" si="34"/>
        <v>12</v>
      </c>
      <c r="V100" s="18">
        <f t="shared" si="35"/>
        <v>1000</v>
      </c>
      <c r="W100" s="18">
        <f t="shared" si="36"/>
        <v>300</v>
      </c>
      <c r="X100" s="19">
        <f t="shared" si="37"/>
        <v>1.98</v>
      </c>
      <c r="Z100" s="10">
        <v>72</v>
      </c>
      <c r="AA100" s="10">
        <v>120</v>
      </c>
      <c r="AB100" s="10">
        <v>34715.303999999996</v>
      </c>
      <c r="AC100" s="10">
        <v>16</v>
      </c>
      <c r="AD100" s="10">
        <v>60</v>
      </c>
      <c r="AE100" s="10">
        <v>10</v>
      </c>
      <c r="AF100" s="10">
        <v>1000</v>
      </c>
      <c r="AG100" s="10">
        <v>300</v>
      </c>
      <c r="AH100">
        <v>1.76</v>
      </c>
      <c r="AJ100" s="10">
        <v>96</v>
      </c>
      <c r="AK100" s="10">
        <v>80</v>
      </c>
      <c r="AL100" s="10">
        <v>33401.159999999996</v>
      </c>
      <c r="AM100" s="10">
        <v>16</v>
      </c>
      <c r="AN100" s="10">
        <v>70</v>
      </c>
      <c r="AO100" s="10">
        <v>12</v>
      </c>
      <c r="AP100" s="10">
        <v>1000</v>
      </c>
      <c r="AQ100" s="10">
        <v>300</v>
      </c>
      <c r="AR100" s="10">
        <v>1.98</v>
      </c>
      <c r="AU100" t="str">
        <f t="shared" si="38"/>
        <v/>
      </c>
      <c r="AV100" t="str">
        <f t="shared" si="39"/>
        <v/>
      </c>
      <c r="AW100" t="str">
        <f t="shared" si="40"/>
        <v/>
      </c>
      <c r="AX100" t="str">
        <f t="shared" si="41"/>
        <v/>
      </c>
      <c r="AY100" t="str">
        <f t="shared" si="42"/>
        <v/>
      </c>
      <c r="AZ100" t="str">
        <f t="shared" si="43"/>
        <v/>
      </c>
      <c r="BA100" t="str">
        <f t="shared" si="44"/>
        <v/>
      </c>
      <c r="BB100" t="str">
        <f t="shared" si="45"/>
        <v/>
      </c>
      <c r="BC100" s="11" t="str">
        <f t="shared" si="46"/>
        <v/>
      </c>
    </row>
    <row r="101" spans="1:55">
      <c r="A101">
        <v>96</v>
      </c>
      <c r="B101">
        <v>34277.255999999994</v>
      </c>
      <c r="C101">
        <v>16</v>
      </c>
      <c r="D101">
        <v>70</v>
      </c>
      <c r="E101">
        <v>12</v>
      </c>
      <c r="F101">
        <v>90</v>
      </c>
      <c r="G101">
        <v>1000</v>
      </c>
      <c r="H101">
        <v>300</v>
      </c>
      <c r="I101">
        <v>1.98</v>
      </c>
      <c r="P101" s="18">
        <f t="shared" si="29"/>
        <v>96</v>
      </c>
      <c r="Q101" s="18">
        <f t="shared" si="30"/>
        <v>90</v>
      </c>
      <c r="R101" s="18">
        <f t="shared" si="31"/>
        <v>34277.255999999994</v>
      </c>
      <c r="S101" s="18">
        <f t="shared" si="32"/>
        <v>16</v>
      </c>
      <c r="T101" s="18">
        <f t="shared" si="33"/>
        <v>70</v>
      </c>
      <c r="U101" s="18">
        <f t="shared" si="34"/>
        <v>12</v>
      </c>
      <c r="V101" s="18">
        <f t="shared" si="35"/>
        <v>1000</v>
      </c>
      <c r="W101" s="18">
        <f t="shared" si="36"/>
        <v>300</v>
      </c>
      <c r="X101" s="19">
        <f t="shared" si="37"/>
        <v>1.98</v>
      </c>
      <c r="Z101" s="10">
        <v>79</v>
      </c>
      <c r="AA101" s="10">
        <v>120</v>
      </c>
      <c r="AB101" s="10">
        <v>36138.959999999992</v>
      </c>
      <c r="AC101" s="10">
        <v>12</v>
      </c>
      <c r="AD101" s="10">
        <v>70</v>
      </c>
      <c r="AE101" s="10">
        <v>12</v>
      </c>
      <c r="AF101" s="10">
        <v>80</v>
      </c>
      <c r="AG101" s="10">
        <v>200</v>
      </c>
      <c r="AH101">
        <v>1.84</v>
      </c>
      <c r="AJ101" s="10">
        <v>96</v>
      </c>
      <c r="AK101" s="10">
        <v>90</v>
      </c>
      <c r="AL101" s="10">
        <v>34277.255999999994</v>
      </c>
      <c r="AM101" s="10">
        <v>16</v>
      </c>
      <c r="AN101" s="10">
        <v>70</v>
      </c>
      <c r="AO101" s="10">
        <v>12</v>
      </c>
      <c r="AP101" s="10">
        <v>1000</v>
      </c>
      <c r="AQ101" s="10">
        <v>300</v>
      </c>
      <c r="AR101" s="10">
        <v>1.98</v>
      </c>
      <c r="AU101" t="str">
        <f t="shared" si="38"/>
        <v/>
      </c>
      <c r="AV101" t="str">
        <f t="shared" si="39"/>
        <v/>
      </c>
      <c r="AW101" t="str">
        <f t="shared" si="40"/>
        <v/>
      </c>
      <c r="AX101" t="str">
        <f t="shared" si="41"/>
        <v/>
      </c>
      <c r="AY101" t="str">
        <f t="shared" si="42"/>
        <v/>
      </c>
      <c r="AZ101" t="str">
        <f t="shared" si="43"/>
        <v/>
      </c>
      <c r="BA101" t="str">
        <f t="shared" si="44"/>
        <v/>
      </c>
      <c r="BB101" t="str">
        <f t="shared" si="45"/>
        <v/>
      </c>
      <c r="BC101" s="11" t="str">
        <f t="shared" si="46"/>
        <v/>
      </c>
    </row>
    <row r="102" spans="1:55">
      <c r="A102">
        <v>96</v>
      </c>
      <c r="B102">
        <v>35153.351999999999</v>
      </c>
      <c r="C102">
        <v>16</v>
      </c>
      <c r="D102">
        <v>70</v>
      </c>
      <c r="E102">
        <v>12</v>
      </c>
      <c r="F102">
        <v>100</v>
      </c>
      <c r="G102">
        <v>1000</v>
      </c>
      <c r="H102">
        <v>300</v>
      </c>
      <c r="I102">
        <v>1.98</v>
      </c>
      <c r="P102" s="18">
        <f t="shared" si="29"/>
        <v>96</v>
      </c>
      <c r="Q102" s="18">
        <f t="shared" si="30"/>
        <v>100</v>
      </c>
      <c r="R102" s="18">
        <f t="shared" si="31"/>
        <v>35153.351999999999</v>
      </c>
      <c r="S102" s="18">
        <f t="shared" si="32"/>
        <v>16</v>
      </c>
      <c r="T102" s="18">
        <f t="shared" si="33"/>
        <v>70</v>
      </c>
      <c r="U102" s="18">
        <f t="shared" si="34"/>
        <v>12</v>
      </c>
      <c r="V102" s="18">
        <f t="shared" si="35"/>
        <v>1000</v>
      </c>
      <c r="W102" s="18">
        <f t="shared" si="36"/>
        <v>300</v>
      </c>
      <c r="X102" s="19">
        <f t="shared" si="37"/>
        <v>1.98</v>
      </c>
      <c r="Z102" s="10">
        <v>84</v>
      </c>
      <c r="AA102" s="10">
        <v>120</v>
      </c>
      <c r="AB102" s="10">
        <v>35700.911999999997</v>
      </c>
      <c r="AC102" s="10">
        <v>16</v>
      </c>
      <c r="AD102" s="10">
        <v>70</v>
      </c>
      <c r="AE102" s="10">
        <v>12</v>
      </c>
      <c r="AF102" s="10">
        <v>80</v>
      </c>
      <c r="AG102" s="10">
        <v>200</v>
      </c>
      <c r="AH102">
        <v>1.88</v>
      </c>
      <c r="AJ102" s="10">
        <v>96</v>
      </c>
      <c r="AK102" s="10">
        <v>100</v>
      </c>
      <c r="AL102" s="10">
        <v>35153.351999999999</v>
      </c>
      <c r="AM102" s="10">
        <v>16</v>
      </c>
      <c r="AN102" s="10">
        <v>70</v>
      </c>
      <c r="AO102" s="10">
        <v>12</v>
      </c>
      <c r="AP102" s="10">
        <v>1000</v>
      </c>
      <c r="AQ102" s="10">
        <v>300</v>
      </c>
      <c r="AR102" s="10">
        <v>1.98</v>
      </c>
      <c r="AU102" t="str">
        <f t="shared" si="38"/>
        <v/>
      </c>
      <c r="AV102" t="str">
        <f t="shared" si="39"/>
        <v/>
      </c>
      <c r="AW102" t="str">
        <f t="shared" si="40"/>
        <v/>
      </c>
      <c r="AX102" t="str">
        <f t="shared" si="41"/>
        <v/>
      </c>
      <c r="AY102" t="str">
        <f t="shared" si="42"/>
        <v/>
      </c>
      <c r="AZ102" t="str">
        <f t="shared" si="43"/>
        <v/>
      </c>
      <c r="BA102" t="str">
        <f t="shared" si="44"/>
        <v/>
      </c>
      <c r="BB102" t="str">
        <f t="shared" si="45"/>
        <v/>
      </c>
      <c r="BC102" s="11" t="str">
        <f t="shared" si="46"/>
        <v/>
      </c>
    </row>
    <row r="103" spans="1:55">
      <c r="A103">
        <v>96</v>
      </c>
      <c r="B103">
        <v>36029.447999999997</v>
      </c>
      <c r="C103">
        <v>16</v>
      </c>
      <c r="D103">
        <v>70</v>
      </c>
      <c r="E103">
        <v>12</v>
      </c>
      <c r="F103">
        <v>110</v>
      </c>
      <c r="G103">
        <v>1000</v>
      </c>
      <c r="H103">
        <v>300</v>
      </c>
      <c r="I103">
        <v>1.98</v>
      </c>
      <c r="P103" s="18">
        <f t="shared" si="29"/>
        <v>96</v>
      </c>
      <c r="Q103" s="18">
        <f t="shared" si="30"/>
        <v>110</v>
      </c>
      <c r="R103" s="18">
        <f t="shared" si="31"/>
        <v>36029.447999999997</v>
      </c>
      <c r="S103" s="18">
        <f t="shared" si="32"/>
        <v>16</v>
      </c>
      <c r="T103" s="18">
        <f t="shared" si="33"/>
        <v>70</v>
      </c>
      <c r="U103" s="18">
        <f t="shared" si="34"/>
        <v>12</v>
      </c>
      <c r="V103" s="18">
        <f t="shared" si="35"/>
        <v>1000</v>
      </c>
      <c r="W103" s="18">
        <f t="shared" si="36"/>
        <v>300</v>
      </c>
      <c r="X103" s="19">
        <f t="shared" si="37"/>
        <v>1.98</v>
      </c>
      <c r="Z103" s="10">
        <v>90</v>
      </c>
      <c r="AA103" s="10">
        <v>120</v>
      </c>
      <c r="AB103" s="10">
        <v>36905.543999999994</v>
      </c>
      <c r="AC103" s="10">
        <v>12</v>
      </c>
      <c r="AD103" s="10">
        <v>70</v>
      </c>
      <c r="AE103" s="10">
        <v>12</v>
      </c>
      <c r="AF103" s="10">
        <v>1000</v>
      </c>
      <c r="AG103" s="10">
        <v>300</v>
      </c>
      <c r="AH103">
        <v>1.94</v>
      </c>
      <c r="AJ103" s="10">
        <v>96</v>
      </c>
      <c r="AK103" s="10">
        <v>110</v>
      </c>
      <c r="AL103" s="10">
        <v>36029.447999999997</v>
      </c>
      <c r="AM103" s="10">
        <v>16</v>
      </c>
      <c r="AN103" s="10">
        <v>70</v>
      </c>
      <c r="AO103" s="10">
        <v>12</v>
      </c>
      <c r="AP103" s="10">
        <v>1000</v>
      </c>
      <c r="AQ103" s="10">
        <v>300</v>
      </c>
      <c r="AR103" s="10">
        <v>1.98</v>
      </c>
      <c r="AU103" t="str">
        <f t="shared" si="38"/>
        <v/>
      </c>
      <c r="AV103" t="str">
        <f t="shared" si="39"/>
        <v/>
      </c>
      <c r="AW103" t="str">
        <f t="shared" si="40"/>
        <v/>
      </c>
      <c r="AX103" t="str">
        <f t="shared" si="41"/>
        <v/>
      </c>
      <c r="AY103" t="str">
        <f t="shared" si="42"/>
        <v/>
      </c>
      <c r="AZ103" t="str">
        <f t="shared" si="43"/>
        <v/>
      </c>
      <c r="BA103" t="str">
        <f t="shared" si="44"/>
        <v/>
      </c>
      <c r="BB103" t="str">
        <f t="shared" si="45"/>
        <v/>
      </c>
      <c r="BC103" s="11" t="str">
        <f t="shared" si="46"/>
        <v/>
      </c>
    </row>
    <row r="104" spans="1:55">
      <c r="A104">
        <v>96</v>
      </c>
      <c r="B104">
        <v>36905.543999999994</v>
      </c>
      <c r="C104">
        <v>16</v>
      </c>
      <c r="D104">
        <v>70</v>
      </c>
      <c r="E104">
        <v>12</v>
      </c>
      <c r="F104">
        <v>120</v>
      </c>
      <c r="G104">
        <v>1000</v>
      </c>
      <c r="H104">
        <v>300</v>
      </c>
      <c r="I104">
        <v>1.98</v>
      </c>
      <c r="P104" s="18">
        <f t="shared" si="29"/>
        <v>96</v>
      </c>
      <c r="Q104" s="18">
        <f t="shared" si="30"/>
        <v>120</v>
      </c>
      <c r="R104" s="18">
        <f t="shared" si="31"/>
        <v>36905.543999999994</v>
      </c>
      <c r="S104" s="18">
        <f t="shared" si="32"/>
        <v>16</v>
      </c>
      <c r="T104" s="18">
        <f t="shared" si="33"/>
        <v>70</v>
      </c>
      <c r="U104" s="18">
        <f t="shared" si="34"/>
        <v>12</v>
      </c>
      <c r="V104" s="18">
        <f t="shared" si="35"/>
        <v>1000</v>
      </c>
      <c r="W104" s="18">
        <f t="shared" si="36"/>
        <v>300</v>
      </c>
      <c r="X104" s="19">
        <f t="shared" si="37"/>
        <v>1.98</v>
      </c>
      <c r="Z104" s="10">
        <v>96</v>
      </c>
      <c r="AA104" s="10">
        <v>120</v>
      </c>
      <c r="AB104" s="10">
        <v>36905.543999999994</v>
      </c>
      <c r="AC104" s="10">
        <v>16</v>
      </c>
      <c r="AD104" s="10">
        <v>70</v>
      </c>
      <c r="AE104" s="10">
        <v>12</v>
      </c>
      <c r="AF104" s="10">
        <v>1000</v>
      </c>
      <c r="AG104" s="10">
        <v>300</v>
      </c>
      <c r="AH104">
        <v>1.98</v>
      </c>
      <c r="AJ104" s="10">
        <v>96</v>
      </c>
      <c r="AK104" s="10">
        <v>120</v>
      </c>
      <c r="AL104" s="10">
        <v>36905.543999999994</v>
      </c>
      <c r="AM104" s="10">
        <v>16</v>
      </c>
      <c r="AN104" s="10">
        <v>70</v>
      </c>
      <c r="AO104" s="10">
        <v>12</v>
      </c>
      <c r="AP104" s="10">
        <v>1000</v>
      </c>
      <c r="AQ104" s="10">
        <v>300</v>
      </c>
      <c r="AR104" s="10">
        <v>1.98</v>
      </c>
      <c r="AU104" t="str">
        <f t="shared" si="38"/>
        <v/>
      </c>
      <c r="AV104" t="str">
        <f t="shared" si="39"/>
        <v/>
      </c>
      <c r="AW104" t="str">
        <f t="shared" si="40"/>
        <v/>
      </c>
      <c r="AX104" t="str">
        <f t="shared" si="41"/>
        <v/>
      </c>
      <c r="AY104" t="str">
        <f t="shared" si="42"/>
        <v/>
      </c>
      <c r="AZ104" t="str">
        <f t="shared" si="43"/>
        <v/>
      </c>
      <c r="BA104" t="str">
        <f t="shared" si="44"/>
        <v/>
      </c>
      <c r="BB104" t="str">
        <f t="shared" si="45"/>
        <v/>
      </c>
      <c r="BC104" s="11" t="str">
        <f t="shared" si="46"/>
        <v/>
      </c>
    </row>
    <row r="105" spans="1:55">
      <c r="P105" s="18"/>
      <c r="Q105" s="18"/>
      <c r="R105" s="18"/>
      <c r="S105" s="18"/>
      <c r="T105" s="18"/>
      <c r="U105" s="18"/>
      <c r="V105" s="18"/>
      <c r="W105" s="18"/>
      <c r="X105" s="19"/>
    </row>
    <row r="106" spans="1:55">
      <c r="P106" s="18"/>
      <c r="Q106" s="18"/>
      <c r="R106" s="18"/>
      <c r="S106" s="18"/>
      <c r="T106" s="18"/>
      <c r="U106" s="18"/>
      <c r="V106" s="18"/>
      <c r="W106" s="18"/>
      <c r="X106" s="19"/>
    </row>
    <row r="107" spans="1:55">
      <c r="P107" s="18"/>
      <c r="Q107" s="18"/>
      <c r="R107" s="18"/>
      <c r="S107" s="18"/>
      <c r="T107" s="18"/>
      <c r="U107" s="18"/>
      <c r="V107" s="18"/>
      <c r="W107" s="18"/>
      <c r="X107" s="19"/>
      <c r="AU107" t="str">
        <f t="shared" si="38"/>
        <v/>
      </c>
      <c r="AV107" t="str">
        <f t="shared" si="39"/>
        <v/>
      </c>
      <c r="AW107" t="str">
        <f t="shared" si="40"/>
        <v/>
      </c>
      <c r="AX107" t="str">
        <f t="shared" si="41"/>
        <v/>
      </c>
      <c r="AY107" t="str">
        <f t="shared" si="42"/>
        <v/>
      </c>
      <c r="AZ107" t="str">
        <f t="shared" si="43"/>
        <v/>
      </c>
      <c r="BA107" t="str">
        <f t="shared" si="44"/>
        <v/>
      </c>
      <c r="BB107" t="str">
        <f t="shared" si="45"/>
        <v/>
      </c>
      <c r="BC107" s="11" t="str">
        <f t="shared" si="46"/>
        <v/>
      </c>
    </row>
    <row r="108" spans="1:55">
      <c r="P108" s="18"/>
      <c r="Q108" s="18"/>
      <c r="R108" s="18"/>
      <c r="S108" s="18"/>
      <c r="T108" s="18"/>
      <c r="U108" s="18"/>
      <c r="V108" s="18"/>
      <c r="W108" s="18"/>
      <c r="X108" s="19"/>
      <c r="AU108" t="str">
        <f t="shared" si="38"/>
        <v/>
      </c>
      <c r="AV108" t="str">
        <f t="shared" si="39"/>
        <v/>
      </c>
      <c r="AW108" t="str">
        <f t="shared" si="40"/>
        <v/>
      </c>
      <c r="AX108" t="str">
        <f t="shared" si="41"/>
        <v/>
      </c>
      <c r="AY108" t="str">
        <f t="shared" si="42"/>
        <v/>
      </c>
      <c r="AZ108" t="str">
        <f t="shared" si="43"/>
        <v/>
      </c>
      <c r="BA108" t="str">
        <f t="shared" si="44"/>
        <v/>
      </c>
      <c r="BB108" t="str">
        <f t="shared" si="45"/>
        <v/>
      </c>
      <c r="BC108" s="11" t="str">
        <f t="shared" si="46"/>
        <v/>
      </c>
    </row>
    <row r="109" spans="1:55">
      <c r="P109" s="18"/>
      <c r="Q109" s="18"/>
      <c r="R109" s="18"/>
      <c r="S109" s="18"/>
      <c r="T109" s="18"/>
      <c r="U109" s="18"/>
      <c r="V109" s="18"/>
      <c r="W109" s="18"/>
      <c r="X109" s="19"/>
      <c r="AU109" t="str">
        <f t="shared" si="38"/>
        <v/>
      </c>
      <c r="AV109" t="str">
        <f t="shared" si="39"/>
        <v/>
      </c>
      <c r="AW109" t="str">
        <f t="shared" si="40"/>
        <v/>
      </c>
      <c r="AX109" t="str">
        <f t="shared" si="41"/>
        <v/>
      </c>
      <c r="AY109" t="str">
        <f t="shared" si="42"/>
        <v/>
      </c>
      <c r="AZ109" t="str">
        <f t="shared" si="43"/>
        <v/>
      </c>
      <c r="BA109" t="str">
        <f t="shared" si="44"/>
        <v/>
      </c>
      <c r="BB109" t="str">
        <f t="shared" si="45"/>
        <v/>
      </c>
      <c r="BC109" s="11" t="str">
        <f t="shared" si="46"/>
        <v/>
      </c>
    </row>
    <row r="110" spans="1:55">
      <c r="P110" s="18"/>
      <c r="Q110" s="18"/>
      <c r="R110" s="18"/>
      <c r="S110" s="18"/>
      <c r="T110" s="18"/>
      <c r="U110" s="18"/>
      <c r="V110" s="18"/>
      <c r="W110" s="18"/>
      <c r="X110" s="19"/>
      <c r="AU110" t="str">
        <f t="shared" si="38"/>
        <v/>
      </c>
      <c r="AV110" t="str">
        <f t="shared" si="39"/>
        <v/>
      </c>
      <c r="AW110" t="str">
        <f t="shared" si="40"/>
        <v/>
      </c>
      <c r="AX110" t="str">
        <f t="shared" si="41"/>
        <v/>
      </c>
      <c r="AY110" t="str">
        <f t="shared" si="42"/>
        <v/>
      </c>
      <c r="AZ110" t="str">
        <f t="shared" si="43"/>
        <v/>
      </c>
      <c r="BA110" t="str">
        <f t="shared" si="44"/>
        <v/>
      </c>
      <c r="BB110" t="str">
        <f t="shared" si="45"/>
        <v/>
      </c>
      <c r="BC110" s="11" t="str">
        <f t="shared" si="46"/>
        <v/>
      </c>
    </row>
    <row r="111" spans="1:55">
      <c r="P111" s="18"/>
      <c r="Q111" s="18"/>
      <c r="R111" s="18"/>
      <c r="S111" s="18"/>
      <c r="T111" s="18"/>
      <c r="U111" s="18"/>
      <c r="V111" s="18"/>
      <c r="W111" s="18"/>
      <c r="X111" s="19"/>
      <c r="AU111" t="str">
        <f t="shared" si="38"/>
        <v/>
      </c>
      <c r="AV111" t="str">
        <f t="shared" si="39"/>
        <v/>
      </c>
      <c r="AW111" t="str">
        <f t="shared" si="40"/>
        <v/>
      </c>
      <c r="AX111" t="str">
        <f t="shared" si="41"/>
        <v/>
      </c>
      <c r="AY111" t="str">
        <f t="shared" si="42"/>
        <v/>
      </c>
      <c r="AZ111" t="str">
        <f t="shared" si="43"/>
        <v/>
      </c>
      <c r="BA111" t="str">
        <f t="shared" si="44"/>
        <v/>
      </c>
      <c r="BB111" t="str">
        <f t="shared" si="45"/>
        <v/>
      </c>
      <c r="BC111" s="11" t="str">
        <f t="shared" si="46"/>
        <v/>
      </c>
    </row>
    <row r="113" spans="47:55">
      <c r="AU113" t="str">
        <f t="shared" si="38"/>
        <v/>
      </c>
      <c r="AV113" t="str">
        <f t="shared" si="39"/>
        <v/>
      </c>
      <c r="AW113" t="str">
        <f t="shared" si="40"/>
        <v/>
      </c>
      <c r="AX113" t="str">
        <f t="shared" si="41"/>
        <v/>
      </c>
      <c r="AY113" t="str">
        <f t="shared" si="42"/>
        <v/>
      </c>
      <c r="AZ113" t="str">
        <f t="shared" si="43"/>
        <v/>
      </c>
      <c r="BA113" t="str">
        <f t="shared" si="44"/>
        <v/>
      </c>
      <c r="BB113" t="str">
        <f t="shared" si="45"/>
        <v/>
      </c>
      <c r="BC113" s="11" t="str">
        <f t="shared" si="46"/>
        <v/>
      </c>
    </row>
    <row r="114" spans="47:55">
      <c r="AU114" t="str">
        <f t="shared" si="38"/>
        <v/>
      </c>
      <c r="AV114" t="str">
        <f t="shared" si="39"/>
        <v/>
      </c>
      <c r="AW114" t="str">
        <f t="shared" si="40"/>
        <v/>
      </c>
      <c r="AX114" t="str">
        <f t="shared" si="41"/>
        <v/>
      </c>
      <c r="AY114" t="str">
        <f t="shared" si="42"/>
        <v/>
      </c>
      <c r="AZ114" t="str">
        <f t="shared" si="43"/>
        <v/>
      </c>
      <c r="BA114" t="str">
        <f t="shared" si="44"/>
        <v/>
      </c>
      <c r="BB114" t="str">
        <f t="shared" si="45"/>
        <v/>
      </c>
      <c r="BC114" s="11" t="str">
        <f t="shared" si="46"/>
        <v/>
      </c>
    </row>
    <row r="115" spans="47:55">
      <c r="AU115" t="str">
        <f t="shared" si="38"/>
        <v/>
      </c>
      <c r="AV115" t="str">
        <f t="shared" si="39"/>
        <v/>
      </c>
      <c r="AW115" t="str">
        <f t="shared" si="40"/>
        <v/>
      </c>
      <c r="AX115" t="str">
        <f t="shared" si="41"/>
        <v/>
      </c>
      <c r="AY115" t="str">
        <f t="shared" si="42"/>
        <v/>
      </c>
      <c r="AZ115" t="str">
        <f t="shared" si="43"/>
        <v/>
      </c>
      <c r="BA115" t="str">
        <f t="shared" si="44"/>
        <v/>
      </c>
      <c r="BB115" t="str">
        <f t="shared" si="45"/>
        <v/>
      </c>
      <c r="BC115" s="11" t="str">
        <f t="shared" si="46"/>
        <v/>
      </c>
    </row>
    <row r="116" spans="47:55">
      <c r="AU116" t="str">
        <f t="shared" si="38"/>
        <v/>
      </c>
      <c r="AV116" t="str">
        <f t="shared" si="39"/>
        <v/>
      </c>
      <c r="AW116" t="str">
        <f t="shared" si="40"/>
        <v/>
      </c>
      <c r="AX116" t="str">
        <f t="shared" si="41"/>
        <v/>
      </c>
      <c r="AY116" t="str">
        <f t="shared" si="42"/>
        <v/>
      </c>
      <c r="AZ116" t="str">
        <f t="shared" si="43"/>
        <v/>
      </c>
      <c r="BA116" t="str">
        <f t="shared" si="44"/>
        <v/>
      </c>
      <c r="BB116" t="str">
        <f t="shared" si="45"/>
        <v/>
      </c>
      <c r="BC116" s="11" t="str">
        <f t="shared" si="46"/>
        <v/>
      </c>
    </row>
  </sheetData>
  <mergeCells count="1">
    <mergeCell ref="A2:H2"/>
  </mergeCells>
  <conditionalFormatting sqref="A3">
    <cfRule type="top10" dxfId="5" priority="7" bottom="1" rank="10"/>
  </conditionalFormatting>
  <conditionalFormatting sqref="P3">
    <cfRule type="top10" dxfId="4" priority="5" bottom="1" rank="10"/>
  </conditionalFormatting>
  <conditionalFormatting sqref="Z3">
    <cfRule type="top10" dxfId="3" priority="4" bottom="1" rank="10"/>
  </conditionalFormatting>
  <conditionalFormatting sqref="AU3">
    <cfRule type="top10" dxfId="2" priority="3" bottom="1" rank="10"/>
  </conditionalFormatting>
  <conditionalFormatting sqref="AJ3">
    <cfRule type="top10" dxfId="1" priority="1" bottom="1" rank="10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F3510-1E84-4D86-9AF2-3033B770F474}">
  <dimension ref="A1:J156"/>
  <sheetViews>
    <sheetView workbookViewId="0">
      <selection activeCell="L8" sqref="L8"/>
    </sheetView>
    <sheetView workbookViewId="1">
      <selection activeCell="E3" sqref="E3"/>
    </sheetView>
  </sheetViews>
  <sheetFormatPr baseColWidth="10" defaultRowHeight="14.4"/>
  <cols>
    <col min="1" max="1" width="5.44140625" bestFit="1" customWidth="1"/>
    <col min="2" max="2" width="10.77734375" bestFit="1" customWidth="1"/>
    <col min="3" max="3" width="10.21875" bestFit="1" customWidth="1"/>
    <col min="4" max="4" width="12.88671875" bestFit="1" customWidth="1"/>
    <col min="5" max="5" width="18.21875" bestFit="1" customWidth="1"/>
    <col min="6" max="6" width="12.44140625" bestFit="1" customWidth="1"/>
    <col min="7" max="7" width="15" bestFit="1" customWidth="1"/>
    <col min="8" max="8" width="17.88671875" bestFit="1" customWidth="1"/>
  </cols>
  <sheetData>
    <row r="1" spans="1:10">
      <c r="H1" t="s">
        <v>26</v>
      </c>
    </row>
    <row r="2" spans="1:10">
      <c r="C2" s="16"/>
      <c r="H2" t="s">
        <v>27</v>
      </c>
    </row>
    <row r="3" spans="1:10">
      <c r="B3" s="17" t="s">
        <v>16</v>
      </c>
      <c r="C3" s="17">
        <f>Synthèse!B2</f>
        <v>6900</v>
      </c>
      <c r="D3" s="17" t="s">
        <v>0</v>
      </c>
      <c r="H3" t="s">
        <v>38</v>
      </c>
    </row>
    <row r="4" spans="1:10">
      <c r="C4" s="16"/>
    </row>
    <row r="5" spans="1:10">
      <c r="B5" s="8" t="s">
        <v>20</v>
      </c>
      <c r="C5" s="8"/>
      <c r="D5" s="8"/>
      <c r="E5" s="8"/>
      <c r="F5" s="8"/>
      <c r="G5" s="8"/>
      <c r="H5" s="8"/>
    </row>
    <row r="6" spans="1:10">
      <c r="A6" t="s">
        <v>28</v>
      </c>
      <c r="B6" t="s">
        <v>36</v>
      </c>
      <c r="C6" t="s">
        <v>32</v>
      </c>
      <c r="D6" t="s">
        <v>33</v>
      </c>
      <c r="F6" t="s">
        <v>34</v>
      </c>
      <c r="G6" t="s">
        <v>35</v>
      </c>
      <c r="H6" t="s">
        <v>37</v>
      </c>
      <c r="I6" t="s">
        <v>38</v>
      </c>
      <c r="J6" t="s">
        <v>18</v>
      </c>
    </row>
    <row r="7" spans="1:10">
      <c r="A7">
        <f>RANK(I7,$I$7:$I$156,1)</f>
        <v>147</v>
      </c>
      <c r="B7" s="5" cm="1">
        <f t="array" ref="B7">SMALL(IF('capacités Tiges'!I5:I2927&gt;=$C$3/0.9,'capacités Tiges'!I5:I2927),J7)</f>
        <v>12374.855999999998</v>
      </c>
      <c r="C7" s="2" cm="1">
        <f t="array" ref="C7">IFERROR(INDEX(diamètre,INT(SMALL(IF(capacite_tige=$B7,ROW(capacite_tige)-3+(COLUMN(capacite_tige)-1)/1000,""),COUNTIF($B$7:$B7,$B7)))),"")</f>
        <v>24</v>
      </c>
      <c r="D7" cm="1">
        <f t="array" ref="D7">IFERROR(INDEX(plaquette,INT(SMALL(IF(capacite_tige=$B7,ROW(capacite_tige)-3+(COLUMN(capacite_tige)-1)/1000,""),COUNTIF($B$7:$B7,$B7)))),"")</f>
        <v>90</v>
      </c>
      <c r="E7" cm="1">
        <f t="array" ref="E7">IFERROR(INDEX(epaisseur_plaquette,INT(SMALL(IF(capacite_tige=$B7,ROW(capacite_tige)-3+(COLUMN(capacite_tige)-1)/1000,""),COUNTIF($B$7:$B7,$B7)))),"")</f>
        <v>15</v>
      </c>
      <c r="F7" s="9" cm="1">
        <f t="array" ref="F7">IFERROR(INDEX(ea_tige,INT(SMALL(IF(capacite_tige=$B7,ROW(capacite_tige)-3+(COLUMN(capacite_tige)-1)/1000,""),COUNTIF($B$7:$B7,$B7)))),"")</f>
        <v>100</v>
      </c>
      <c r="G7" cm="1">
        <f t="array" ref="G7">IFERROR(INDEX(bord_beton,INT(SMALL(IF(capacite_tige=$B7,ROW(capacite_tige)-3+(COLUMN(capacite_tige)-1)/1000,""),COUNTIF($B$7:$B7,$B7)))),"")</f>
        <v>1000</v>
      </c>
      <c r="H7" cm="1">
        <f t="array" ref="H7">IFERROR(INDEX(longueur_tige,INT(SMALL(IF(capacite_tige=$B7,ROW(capacite_tige)-3+(COLUMN(capacite_tige)-1)/1000,""),COUNTIF($B$7:$B7,$B7)))),"")</f>
        <v>400</v>
      </c>
      <c r="I7" s="11">
        <f>(C7+D7*2+E7+H7/10)/100</f>
        <v>2.59</v>
      </c>
      <c r="J7">
        <v>1</v>
      </c>
    </row>
    <row r="8" spans="1:10">
      <c r="A8">
        <f t="shared" ref="A8:A71" si="0">RANK(I8,$I$7:$I$156,1)</f>
        <v>18</v>
      </c>
      <c r="B8" s="5" cm="1">
        <f t="array" ref="B8">SMALL(IF('capacités Tiges'!I6:I2928&gt;=$C$3/0.9,'capacités Tiges'!I6:I2928),J8)</f>
        <v>22395.203999999994</v>
      </c>
      <c r="C8" s="2" cm="1">
        <f t="array" ref="C8">IFERROR(INDEX(diamètre,INT(SMALL(IF(capacite_tige=$B8,ROW(capacite_tige)-3+(COLUMN(capacite_tige)-1)/1000,""),COUNTIF($B$7:$B8,$B8)))),"")</f>
        <v>16</v>
      </c>
      <c r="D8" cm="1">
        <f t="array" ref="D8">IFERROR(INDEX(plaquette,INT(SMALL(IF(capacite_tige=$B8,ROW(capacite_tige)-3+(COLUMN(capacite_tige)-1)/1000,""),COUNTIF($B$7:$B8,$B8)))),"")</f>
        <v>50</v>
      </c>
      <c r="E8" cm="1">
        <f t="array" ref="E8">IFERROR(INDEX(epaisseur_plaquette,INT(SMALL(IF(capacite_tige=$B8,ROW(capacite_tige)-3+(COLUMN(capacite_tige)-1)/1000,""),COUNTIF($B$7:$B8,$B8)))),"")</f>
        <v>8</v>
      </c>
      <c r="F8" s="9" cm="1">
        <f t="array" ref="F8">IFERROR(INDEX(ea_tige,INT(SMALL(IF(capacite_tige=$B8,ROW(capacite_tige)-3+(COLUMN(capacite_tige)-1)/1000,""),COUNTIF($B$7:$B8,$B8)))),"")</f>
        <v>50</v>
      </c>
      <c r="G8" cm="1">
        <f t="array" ref="G8">IFERROR(INDEX(bord_beton,INT(SMALL(IF(capacite_tige=$B8,ROW(capacite_tige)-3+(COLUMN(capacite_tige)-1)/1000,""),COUNTIF($B$7:$B8,$B8)))),"")</f>
        <v>80</v>
      </c>
      <c r="H8" cm="1">
        <f t="array" ref="H8">IFERROR(INDEX(longueur_tige,INT(SMALL(IF(capacite_tige=$B8,ROW(capacite_tige)-3+(COLUMN(capacite_tige)-1)/1000,""),COUNTIF($B$7:$B8,$B8)))),"")</f>
        <v>200</v>
      </c>
      <c r="I8" s="11">
        <f t="shared" ref="I8:I71" si="1">(C8+D8*2+E8+H8/10)/100</f>
        <v>1.44</v>
      </c>
      <c r="J8">
        <v>2</v>
      </c>
    </row>
    <row r="9" spans="1:10">
      <c r="A9">
        <f t="shared" si="0"/>
        <v>2</v>
      </c>
      <c r="B9" s="5" cm="1">
        <f t="array" ref="B9">SMALL(IF('capacités Tiges'!I7:I2929&gt;=$C$3/0.9,'capacités Tiges'!I7:I2929),J9)</f>
        <v>22723.739999999998</v>
      </c>
      <c r="C9" s="2" cm="1">
        <f t="array" ref="C9">IFERROR(INDEX(diamètre,INT(SMALL(IF(capacite_tige=$B9,ROW(capacite_tige)-3+(COLUMN(capacite_tige)-1)/1000,""),COUNTIF($B$7:$B9,$B9)))),"")</f>
        <v>12</v>
      </c>
      <c r="D9" cm="1">
        <f t="array" ref="D9">IFERROR(INDEX(plaquette,INT(SMALL(IF(capacite_tige=$B9,ROW(capacite_tige)-3+(COLUMN(capacite_tige)-1)/1000,""),COUNTIF($B$7:$B9,$B9)))),"")</f>
        <v>50</v>
      </c>
      <c r="E9" cm="1">
        <f t="array" ref="E9">IFERROR(INDEX(epaisseur_plaquette,INT(SMALL(IF(capacite_tige=$B9,ROW(capacite_tige)-3+(COLUMN(capacite_tige)-1)/1000,""),COUNTIF($B$7:$B9,$B9)))),"")</f>
        <v>8</v>
      </c>
      <c r="F9" s="9" cm="1">
        <f t="array" ref="F9">IFERROR(INDEX(ea_tige,INT(SMALL(IF(capacite_tige=$B9,ROW(capacite_tige)-3+(COLUMN(capacite_tige)-1)/1000,""),COUNTIF($B$7:$B9,$B9)))),"")</f>
        <v>100</v>
      </c>
      <c r="G9" cm="1">
        <f t="array" ref="G9">IFERROR(INDEX(bord_beton,INT(SMALL(IF(capacite_tige=$B9,ROW(capacite_tige)-3+(COLUMN(capacite_tige)-1)/1000,""),COUNTIF($B$7:$B9,$B9)))),"")</f>
        <v>80</v>
      </c>
      <c r="H9" cm="1">
        <f t="array" ref="H9">IFERROR(INDEX(longueur_tige,INT(SMALL(IF(capacite_tige=$B9,ROW(capacite_tige)-3+(COLUMN(capacite_tige)-1)/1000,""),COUNTIF($B$7:$B9,$B9)))),"")</f>
        <v>200</v>
      </c>
      <c r="I9" s="11">
        <f t="shared" si="1"/>
        <v>1.4</v>
      </c>
      <c r="J9">
        <v>3</v>
      </c>
    </row>
    <row r="10" spans="1:10">
      <c r="A10">
        <f t="shared" si="0"/>
        <v>18</v>
      </c>
      <c r="B10" s="5" cm="1">
        <f t="array" ref="B10">SMALL(IF('capacités Tiges'!I8:I2930&gt;=$C$3/0.9,'capacités Tiges'!I8:I2930),J10)</f>
        <v>22723.739999999998</v>
      </c>
      <c r="C10" s="2" cm="1">
        <f t="array" ref="C10">IFERROR(INDEX(diamètre,INT(SMALL(IF(capacite_tige=$B10,ROW(capacite_tige)-3+(COLUMN(capacite_tige)-1)/1000,""),COUNTIF($B$7:$B10,$B10)))),"")</f>
        <v>16</v>
      </c>
      <c r="D10" cm="1">
        <f t="array" ref="D10">IFERROR(INDEX(plaquette,INT(SMALL(IF(capacite_tige=$B10,ROW(capacite_tige)-3+(COLUMN(capacite_tige)-1)/1000,""),COUNTIF($B$7:$B10,$B10)))),"")</f>
        <v>50</v>
      </c>
      <c r="E10" cm="1">
        <f t="array" ref="E10">IFERROR(INDEX(epaisseur_plaquette,INT(SMALL(IF(capacite_tige=$B10,ROW(capacite_tige)-3+(COLUMN(capacite_tige)-1)/1000,""),COUNTIF($B$7:$B10,$B10)))),"")</f>
        <v>8</v>
      </c>
      <c r="F10" s="9" cm="1">
        <f t="array" ref="F10">IFERROR(INDEX(ea_tige,INT(SMALL(IF(capacite_tige=$B10,ROW(capacite_tige)-3+(COLUMN(capacite_tige)-1)/1000,""),COUNTIF($B$7:$B10,$B10)))),"")</f>
        <v>60</v>
      </c>
      <c r="G10" cm="1">
        <f t="array" ref="G10">IFERROR(INDEX(bord_beton,INT(SMALL(IF(capacite_tige=$B10,ROW(capacite_tige)-3+(COLUMN(capacite_tige)-1)/1000,""),COUNTIF($B$7:$B10,$B10)))),"")</f>
        <v>80</v>
      </c>
      <c r="H10" cm="1">
        <f t="array" ref="H10">IFERROR(INDEX(longueur_tige,INT(SMALL(IF(capacite_tige=$B10,ROW(capacite_tige)-3+(COLUMN(capacite_tige)-1)/1000,""),COUNTIF($B$7:$B10,$B10)))),"")</f>
        <v>200</v>
      </c>
      <c r="I10" s="11">
        <f t="shared" si="1"/>
        <v>1.44</v>
      </c>
      <c r="J10">
        <v>4</v>
      </c>
    </row>
    <row r="11" spans="1:10">
      <c r="A11">
        <f t="shared" si="0"/>
        <v>18</v>
      </c>
      <c r="B11" s="5" cm="1">
        <f t="array" ref="B11">SMALL(IF('capacités Tiges'!I9:I2931&gt;=$C$3/0.9,'capacités Tiges'!I9:I2931),J11)</f>
        <v>23052.275999999998</v>
      </c>
      <c r="C11" s="2" cm="1">
        <f t="array" ref="C11">IFERROR(INDEX(diamètre,INT(SMALL(IF(capacite_tige=$B11,ROW(capacite_tige)-3+(COLUMN(capacite_tige)-1)/1000,""),COUNTIF($B$7:$B11,$B11)))),"")</f>
        <v>16</v>
      </c>
      <c r="D11" cm="1">
        <f t="array" ref="D11">IFERROR(INDEX(plaquette,INT(SMALL(IF(capacite_tige=$B11,ROW(capacite_tige)-3+(COLUMN(capacite_tige)-1)/1000,""),COUNTIF($B$7:$B11,$B11)))),"")</f>
        <v>50</v>
      </c>
      <c r="E11" cm="1">
        <f t="array" ref="E11">IFERROR(INDEX(epaisseur_plaquette,INT(SMALL(IF(capacite_tige=$B11,ROW(capacite_tige)-3+(COLUMN(capacite_tige)-1)/1000,""),COUNTIF($B$7:$B11,$B11)))),"")</f>
        <v>8</v>
      </c>
      <c r="F11" s="9" cm="1">
        <f t="array" ref="F11">IFERROR(INDEX(ea_tige,INT(SMALL(IF(capacite_tige=$B11,ROW(capacite_tige)-3+(COLUMN(capacite_tige)-1)/1000,""),COUNTIF($B$7:$B11,$B11)))),"")</f>
        <v>70</v>
      </c>
      <c r="G11" cm="1">
        <f t="array" ref="G11">IFERROR(INDEX(bord_beton,INT(SMALL(IF(capacite_tige=$B11,ROW(capacite_tige)-3+(COLUMN(capacite_tige)-1)/1000,""),COUNTIF($B$7:$B11,$B11)))),"")</f>
        <v>80</v>
      </c>
      <c r="H11" cm="1">
        <f t="array" ref="H11">IFERROR(INDEX(longueur_tige,INT(SMALL(IF(capacite_tige=$B11,ROW(capacite_tige)-3+(COLUMN(capacite_tige)-1)/1000,""),COUNTIF($B$7:$B11,$B11)))),"")</f>
        <v>200</v>
      </c>
      <c r="I11" s="11">
        <f t="shared" si="1"/>
        <v>1.44</v>
      </c>
      <c r="J11">
        <v>5</v>
      </c>
    </row>
    <row r="12" spans="1:10">
      <c r="A12">
        <f t="shared" si="0"/>
        <v>2</v>
      </c>
      <c r="B12" s="5" cm="1">
        <f t="array" ref="B12">SMALL(IF('capacités Tiges'!I10:I2932&gt;=$C$3/0.9,'capacités Tiges'!I10:I2932),J12)</f>
        <v>23271.3</v>
      </c>
      <c r="C12" s="2" cm="1">
        <f t="array" ref="C12">IFERROR(INDEX(diamètre,INT(SMALL(IF(capacite_tige=$B12,ROW(capacite_tige)-3+(COLUMN(capacite_tige)-1)/1000,""),COUNTIF($B$7:$B12,$B12)))),"")</f>
        <v>12</v>
      </c>
      <c r="D12" cm="1">
        <f t="array" ref="D12">IFERROR(INDEX(plaquette,INT(SMALL(IF(capacite_tige=$B12,ROW(capacite_tige)-3+(COLUMN(capacite_tige)-1)/1000,""),COUNTIF($B$7:$B12,$B12)))),"")</f>
        <v>50</v>
      </c>
      <c r="E12" cm="1">
        <f t="array" ref="E12">IFERROR(INDEX(epaisseur_plaquette,INT(SMALL(IF(capacite_tige=$B12,ROW(capacite_tige)-3+(COLUMN(capacite_tige)-1)/1000,""),COUNTIF($B$7:$B12,$B12)))),"")</f>
        <v>8</v>
      </c>
      <c r="F12" s="9" cm="1">
        <f t="array" ref="F12">IFERROR(INDEX(ea_tige,INT(SMALL(IF(capacite_tige=$B12,ROW(capacite_tige)-3+(COLUMN(capacite_tige)-1)/1000,""),COUNTIF($B$7:$B12,$B12)))),"")</f>
        <v>60</v>
      </c>
      <c r="G12" cm="1">
        <f t="array" ref="G12">IFERROR(INDEX(bord_beton,INT(SMALL(IF(capacite_tige=$B12,ROW(capacite_tige)-3+(COLUMN(capacite_tige)-1)/1000,""),COUNTIF($B$7:$B12,$B12)))),"")</f>
        <v>80</v>
      </c>
      <c r="H12" cm="1">
        <f t="array" ref="H12">IFERROR(INDEX(longueur_tige,INT(SMALL(IF(capacite_tige=$B12,ROW(capacite_tige)-3+(COLUMN(capacite_tige)-1)/1000,""),COUNTIF($B$7:$B12,$B12)))),"")</f>
        <v>200</v>
      </c>
      <c r="I12" s="11">
        <f t="shared" si="1"/>
        <v>1.4</v>
      </c>
      <c r="J12">
        <v>6</v>
      </c>
    </row>
    <row r="13" spans="1:10">
      <c r="A13">
        <f t="shared" si="0"/>
        <v>18</v>
      </c>
      <c r="B13" s="5" cm="1">
        <f t="array" ref="B13">SMALL(IF('capacités Tiges'!I11:I2933&gt;=$C$3/0.9,'capacités Tiges'!I11:I2933),J13)</f>
        <v>23435.567999999996</v>
      </c>
      <c r="C13" s="2" cm="1">
        <f t="array" ref="C13">IFERROR(INDEX(diamètre,INT(SMALL(IF(capacite_tige=$B13,ROW(capacite_tige)-3+(COLUMN(capacite_tige)-1)/1000,""),COUNTIF($B$7:$B13,$B13)))),"")</f>
        <v>16</v>
      </c>
      <c r="D13" cm="1">
        <f t="array" ref="D13">IFERROR(INDEX(plaquette,INT(SMALL(IF(capacite_tige=$B13,ROW(capacite_tige)-3+(COLUMN(capacite_tige)-1)/1000,""),COUNTIF($B$7:$B13,$B13)))),"")</f>
        <v>50</v>
      </c>
      <c r="E13" cm="1">
        <f t="array" ref="E13">IFERROR(INDEX(epaisseur_plaquette,INT(SMALL(IF(capacite_tige=$B13,ROW(capacite_tige)-3+(COLUMN(capacite_tige)-1)/1000,""),COUNTIF($B$7:$B13,$B13)))),"")</f>
        <v>8</v>
      </c>
      <c r="F13" s="9" cm="1">
        <f t="array" ref="F13">IFERROR(INDEX(ea_tige,INT(SMALL(IF(capacite_tige=$B13,ROW(capacite_tige)-3+(COLUMN(capacite_tige)-1)/1000,""),COUNTIF($B$7:$B13,$B13)))),"")</f>
        <v>80</v>
      </c>
      <c r="G13" cm="1">
        <f t="array" ref="G13">IFERROR(INDEX(bord_beton,INT(SMALL(IF(capacite_tige=$B13,ROW(capacite_tige)-3+(COLUMN(capacite_tige)-1)/1000,""),COUNTIF($B$7:$B13,$B13)))),"")</f>
        <v>80</v>
      </c>
      <c r="H13" cm="1">
        <f t="array" ref="H13">IFERROR(INDEX(longueur_tige,INT(SMALL(IF(capacite_tige=$B13,ROW(capacite_tige)-3+(COLUMN(capacite_tige)-1)/1000,""),COUNTIF($B$7:$B13,$B13)))),"")</f>
        <v>200</v>
      </c>
      <c r="I13" s="11">
        <f t="shared" si="1"/>
        <v>1.44</v>
      </c>
      <c r="J13">
        <v>7</v>
      </c>
    </row>
    <row r="14" spans="1:10">
      <c r="A14">
        <f t="shared" si="0"/>
        <v>2</v>
      </c>
      <c r="B14" s="5" cm="1">
        <f t="array" ref="B14">SMALL(IF('capacités Tiges'!I12:I2934&gt;=$C$3/0.9,'capacités Tiges'!I12:I2934),J14)</f>
        <v>23654.591999999997</v>
      </c>
      <c r="C14" s="2" cm="1">
        <f t="array" ref="C14">IFERROR(INDEX(diamètre,INT(SMALL(IF(capacite_tige=$B14,ROW(capacite_tige)-3+(COLUMN(capacite_tige)-1)/1000,""),COUNTIF($B$7:$B14,$B14)))),"")</f>
        <v>12</v>
      </c>
      <c r="D14" cm="1">
        <f t="array" ref="D14">IFERROR(INDEX(plaquette,INT(SMALL(IF(capacite_tige=$B14,ROW(capacite_tige)-3+(COLUMN(capacite_tige)-1)/1000,""),COUNTIF($B$7:$B14,$B14)))),"")</f>
        <v>50</v>
      </c>
      <c r="E14" cm="1">
        <f t="array" ref="E14">IFERROR(INDEX(epaisseur_plaquette,INT(SMALL(IF(capacite_tige=$B14,ROW(capacite_tige)-3+(COLUMN(capacite_tige)-1)/1000,""),COUNTIF($B$7:$B14,$B14)))),"")</f>
        <v>8</v>
      </c>
      <c r="F14" s="9" cm="1">
        <f t="array" ref="F14">IFERROR(INDEX(ea_tige,INT(SMALL(IF(capacite_tige=$B14,ROW(capacite_tige)-3+(COLUMN(capacite_tige)-1)/1000,""),COUNTIF($B$7:$B14,$B14)))),"")</f>
        <v>70</v>
      </c>
      <c r="G14" cm="1">
        <f t="array" ref="G14">IFERROR(INDEX(bord_beton,INT(SMALL(IF(capacite_tige=$B14,ROW(capacite_tige)-3+(COLUMN(capacite_tige)-1)/1000,""),COUNTIF($B$7:$B14,$B14)))),"")</f>
        <v>80</v>
      </c>
      <c r="H14" cm="1">
        <f t="array" ref="H14">IFERROR(INDEX(longueur_tige,INT(SMALL(IF(capacite_tige=$B14,ROW(capacite_tige)-3+(COLUMN(capacite_tige)-1)/1000,""),COUNTIF($B$7:$B14,$B14)))),"")</f>
        <v>200</v>
      </c>
      <c r="I14" s="11">
        <f t="shared" si="1"/>
        <v>1.4</v>
      </c>
      <c r="J14">
        <v>8</v>
      </c>
    </row>
    <row r="15" spans="1:10">
      <c r="A15">
        <f t="shared" si="0"/>
        <v>18</v>
      </c>
      <c r="B15" s="5" cm="1">
        <f t="array" ref="B15">SMALL(IF('capacités Tiges'!I13:I2935&gt;=$C$3/0.9,'capacités Tiges'!I13:I2935),J15)</f>
        <v>23764.103999999996</v>
      </c>
      <c r="C15" s="2" cm="1">
        <f t="array" ref="C15">IFERROR(INDEX(diamètre,INT(SMALL(IF(capacite_tige=$B15,ROW(capacite_tige)-3+(COLUMN(capacite_tige)-1)/1000,""),COUNTIF($B$7:$B15,$B15)))),"")</f>
        <v>16</v>
      </c>
      <c r="D15" cm="1">
        <f t="array" ref="D15">IFERROR(INDEX(plaquette,INT(SMALL(IF(capacite_tige=$B15,ROW(capacite_tige)-3+(COLUMN(capacite_tige)-1)/1000,""),COUNTIF($B$7:$B15,$B15)))),"")</f>
        <v>50</v>
      </c>
      <c r="E15" cm="1">
        <f t="array" ref="E15">IFERROR(INDEX(epaisseur_plaquette,INT(SMALL(IF(capacite_tige=$B15,ROW(capacite_tige)-3+(COLUMN(capacite_tige)-1)/1000,""),COUNTIF($B$7:$B15,$B15)))),"")</f>
        <v>8</v>
      </c>
      <c r="F15" s="9" cm="1">
        <f t="array" ref="F15">IFERROR(INDEX(ea_tige,INT(SMALL(IF(capacite_tige=$B15,ROW(capacite_tige)-3+(COLUMN(capacite_tige)-1)/1000,""),COUNTIF($B$7:$B15,$B15)))),"")</f>
        <v>90</v>
      </c>
      <c r="G15" cm="1">
        <f t="array" ref="G15">IFERROR(INDEX(bord_beton,INT(SMALL(IF(capacite_tige=$B15,ROW(capacite_tige)-3+(COLUMN(capacite_tige)-1)/1000,""),COUNTIF($B$7:$B15,$B15)))),"")</f>
        <v>80</v>
      </c>
      <c r="H15" cm="1">
        <f t="array" ref="H15">IFERROR(INDEX(longueur_tige,INT(SMALL(IF(capacite_tige=$B15,ROW(capacite_tige)-3+(COLUMN(capacite_tige)-1)/1000,""),COUNTIF($B$7:$B15,$B15)))),"")</f>
        <v>200</v>
      </c>
      <c r="I15" s="11">
        <f t="shared" si="1"/>
        <v>1.44</v>
      </c>
      <c r="J15">
        <v>9</v>
      </c>
    </row>
    <row r="16" spans="1:10">
      <c r="A16">
        <f t="shared" si="0"/>
        <v>2</v>
      </c>
      <c r="B16" s="5" cm="1">
        <f t="array" ref="B16">SMALL(IF('capacités Tiges'!I14:I2936&gt;=$C$3/0.9,'capacités Tiges'!I14:I2936),J16)</f>
        <v>23983.127999999997</v>
      </c>
      <c r="C16" s="2" cm="1">
        <f t="array" ref="C16">IFERROR(INDEX(diamètre,INT(SMALL(IF(capacite_tige=$B16,ROW(capacite_tige)-3+(COLUMN(capacite_tige)-1)/1000,""),COUNTIF($B$7:$B16,$B16)))),"")</f>
        <v>12</v>
      </c>
      <c r="D16" cm="1">
        <f t="array" ref="D16">IFERROR(INDEX(plaquette,INT(SMALL(IF(capacite_tige=$B16,ROW(capacite_tige)-3+(COLUMN(capacite_tige)-1)/1000,""),COUNTIF($B$7:$B16,$B16)))),"")</f>
        <v>50</v>
      </c>
      <c r="E16" cm="1">
        <f t="array" ref="E16">IFERROR(INDEX(epaisseur_plaquette,INT(SMALL(IF(capacite_tige=$B16,ROW(capacite_tige)-3+(COLUMN(capacite_tige)-1)/1000,""),COUNTIF($B$7:$B16,$B16)))),"")</f>
        <v>8</v>
      </c>
      <c r="F16" s="9" cm="1">
        <f t="array" ref="F16">IFERROR(INDEX(ea_tige,INT(SMALL(IF(capacite_tige=$B16,ROW(capacite_tige)-3+(COLUMN(capacite_tige)-1)/1000,""),COUNTIF($B$7:$B16,$B16)))),"")</f>
        <v>80</v>
      </c>
      <c r="G16" cm="1">
        <f t="array" ref="G16">IFERROR(INDEX(bord_beton,INT(SMALL(IF(capacite_tige=$B16,ROW(capacite_tige)-3+(COLUMN(capacite_tige)-1)/1000,""),COUNTIF($B$7:$B16,$B16)))),"")</f>
        <v>80</v>
      </c>
      <c r="H16" cm="1">
        <f t="array" ref="H16">IFERROR(INDEX(longueur_tige,INT(SMALL(IF(capacite_tige=$B16,ROW(capacite_tige)-3+(COLUMN(capacite_tige)-1)/1000,""),COUNTIF($B$7:$B16,$B16)))),"")</f>
        <v>200</v>
      </c>
      <c r="I16" s="11">
        <f t="shared" si="1"/>
        <v>1.4</v>
      </c>
      <c r="J16">
        <v>10</v>
      </c>
    </row>
    <row r="17" spans="1:10">
      <c r="A17">
        <f t="shared" si="0"/>
        <v>18</v>
      </c>
      <c r="B17" s="5" cm="1">
        <f t="array" ref="B17">SMALL(IF('capacités Tiges'!I15:I2937&gt;=$C$3/0.9,'capacités Tiges'!I15:I2937),J17)</f>
        <v>24092.639999999999</v>
      </c>
      <c r="C17" s="2" cm="1">
        <f t="array" ref="C17">IFERROR(INDEX(diamètre,INT(SMALL(IF(capacite_tige=$B17,ROW(capacite_tige)-3+(COLUMN(capacite_tige)-1)/1000,""),COUNTIF($B$7:$B17,$B17)))),"")</f>
        <v>16</v>
      </c>
      <c r="D17" cm="1">
        <f t="array" ref="D17">IFERROR(INDEX(plaquette,INT(SMALL(IF(capacite_tige=$B17,ROW(capacite_tige)-3+(COLUMN(capacite_tige)-1)/1000,""),COUNTIF($B$7:$B17,$B17)))),"")</f>
        <v>50</v>
      </c>
      <c r="E17" cm="1">
        <f t="array" ref="E17">IFERROR(INDEX(epaisseur_plaquette,INT(SMALL(IF(capacite_tige=$B17,ROW(capacite_tige)-3+(COLUMN(capacite_tige)-1)/1000,""),COUNTIF($B$7:$B17,$B17)))),"")</f>
        <v>8</v>
      </c>
      <c r="F17" s="9" cm="1">
        <f t="array" ref="F17">IFERROR(INDEX(ea_tige,INT(SMALL(IF(capacite_tige=$B17,ROW(capacite_tige)-3+(COLUMN(capacite_tige)-1)/1000,""),COUNTIF($B$7:$B17,$B17)))),"")</f>
        <v>100</v>
      </c>
      <c r="G17" cm="1">
        <f t="array" ref="G17">IFERROR(INDEX(bord_beton,INT(SMALL(IF(capacite_tige=$B17,ROW(capacite_tige)-3+(COLUMN(capacite_tige)-1)/1000,""),COUNTIF($B$7:$B17,$B17)))),"")</f>
        <v>80</v>
      </c>
      <c r="H17" cm="1">
        <f t="array" ref="H17">IFERROR(INDEX(longueur_tige,INT(SMALL(IF(capacite_tige=$B17,ROW(capacite_tige)-3+(COLUMN(capacite_tige)-1)/1000,""),COUNTIF($B$7:$B17,$B17)))),"")</f>
        <v>200</v>
      </c>
      <c r="I17" s="11">
        <f t="shared" si="1"/>
        <v>1.44</v>
      </c>
      <c r="J17">
        <v>11</v>
      </c>
    </row>
    <row r="18" spans="1:10">
      <c r="A18">
        <f t="shared" si="0"/>
        <v>2</v>
      </c>
      <c r="B18" s="5" cm="1">
        <f t="array" ref="B18">SMALL(IF('capacités Tiges'!I16:I2938&gt;=$C$3/0.9,'capacités Tiges'!I16:I2938),J18)</f>
        <v>24366.42</v>
      </c>
      <c r="C18" s="2" cm="1">
        <f t="array" ref="C18">IFERROR(INDEX(diamètre,INT(SMALL(IF(capacite_tige=$B18,ROW(capacite_tige)-3+(COLUMN(capacite_tige)-1)/1000,""),COUNTIF($B$7:$B18,$B18)))),"")</f>
        <v>12</v>
      </c>
      <c r="D18" cm="1">
        <f t="array" ref="D18">IFERROR(INDEX(plaquette,INT(SMALL(IF(capacite_tige=$B18,ROW(capacite_tige)-3+(COLUMN(capacite_tige)-1)/1000,""),COUNTIF($B$7:$B18,$B18)))),"")</f>
        <v>50</v>
      </c>
      <c r="E18" cm="1">
        <f t="array" ref="E18">IFERROR(INDEX(epaisseur_plaquette,INT(SMALL(IF(capacite_tige=$B18,ROW(capacite_tige)-3+(COLUMN(capacite_tige)-1)/1000,""),COUNTIF($B$7:$B18,$B18)))),"")</f>
        <v>8</v>
      </c>
      <c r="F18" s="9" cm="1">
        <f t="array" ref="F18">IFERROR(INDEX(ea_tige,INT(SMALL(IF(capacite_tige=$B18,ROW(capacite_tige)-3+(COLUMN(capacite_tige)-1)/1000,""),COUNTIF($B$7:$B18,$B18)))),"")</f>
        <v>90</v>
      </c>
      <c r="G18" cm="1">
        <f t="array" ref="G18">IFERROR(INDEX(bord_beton,INT(SMALL(IF(capacite_tige=$B18,ROW(capacite_tige)-3+(COLUMN(capacite_tige)-1)/1000,""),COUNTIF($B$7:$B18,$B18)))),"")</f>
        <v>80</v>
      </c>
      <c r="H18" cm="1">
        <f t="array" ref="H18">IFERROR(INDEX(longueur_tige,INT(SMALL(IF(capacite_tige=$B18,ROW(capacite_tige)-3+(COLUMN(capacite_tige)-1)/1000,""),COUNTIF($B$7:$B18,$B18)))),"")</f>
        <v>200</v>
      </c>
      <c r="I18" s="11">
        <f t="shared" si="1"/>
        <v>1.4</v>
      </c>
      <c r="J18">
        <v>12</v>
      </c>
    </row>
    <row r="19" spans="1:10">
      <c r="A19">
        <f t="shared" si="0"/>
        <v>18</v>
      </c>
      <c r="B19" s="5" cm="1">
        <f t="array" ref="B19">SMALL(IF('capacités Tiges'!I17:I2939&gt;=$C$3/0.9,'capacités Tiges'!I17:I2939),J19)</f>
        <v>24475.931999999997</v>
      </c>
      <c r="C19" s="2" cm="1">
        <f t="array" ref="C19">IFERROR(INDEX(diamètre,INT(SMALL(IF(capacite_tige=$B19,ROW(capacite_tige)-3+(COLUMN(capacite_tige)-1)/1000,""),COUNTIF($B$7:$B19,$B19)))),"")</f>
        <v>16</v>
      </c>
      <c r="D19" cm="1">
        <f t="array" ref="D19">IFERROR(INDEX(plaquette,INT(SMALL(IF(capacite_tige=$B19,ROW(capacite_tige)-3+(COLUMN(capacite_tige)-1)/1000,""),COUNTIF($B$7:$B19,$B19)))),"")</f>
        <v>50</v>
      </c>
      <c r="E19" cm="1">
        <f t="array" ref="E19">IFERROR(INDEX(epaisseur_plaquette,INT(SMALL(IF(capacite_tige=$B19,ROW(capacite_tige)-3+(COLUMN(capacite_tige)-1)/1000,""),COUNTIF($B$7:$B19,$B19)))),"")</f>
        <v>8</v>
      </c>
      <c r="F19" s="9" cm="1">
        <f t="array" ref="F19">IFERROR(INDEX(ea_tige,INT(SMALL(IF(capacite_tige=$B19,ROW(capacite_tige)-3+(COLUMN(capacite_tige)-1)/1000,""),COUNTIF($B$7:$B19,$B19)))),"")</f>
        <v>110</v>
      </c>
      <c r="G19" cm="1">
        <f t="array" ref="G19">IFERROR(INDEX(bord_beton,INT(SMALL(IF(capacite_tige=$B19,ROW(capacite_tige)-3+(COLUMN(capacite_tige)-1)/1000,""),COUNTIF($B$7:$B19,$B19)))),"")</f>
        <v>80</v>
      </c>
      <c r="H19" cm="1">
        <f t="array" ref="H19">IFERROR(INDEX(longueur_tige,INT(SMALL(IF(capacite_tige=$B19,ROW(capacite_tige)-3+(COLUMN(capacite_tige)-1)/1000,""),COUNTIF($B$7:$B19,$B19)))),"")</f>
        <v>200</v>
      </c>
      <c r="I19" s="11">
        <f t="shared" si="1"/>
        <v>1.44</v>
      </c>
      <c r="J19">
        <v>13</v>
      </c>
    </row>
    <row r="20" spans="1:10">
      <c r="A20">
        <f t="shared" si="0"/>
        <v>2</v>
      </c>
      <c r="B20" s="5" cm="1">
        <f t="array" ref="B20">SMALL(IF('capacités Tiges'!I18:I2940&gt;=$C$3/0.9,'capacités Tiges'!I18:I2940),J20)</f>
        <v>25078.247999999996</v>
      </c>
      <c r="C20" s="2" cm="1">
        <f t="array" ref="C20">IFERROR(INDEX(diamètre,INT(SMALL(IF(capacite_tige=$B20,ROW(capacite_tige)-3+(COLUMN(capacite_tige)-1)/1000,""),COUNTIF($B$7:$B20,$B20)))),"")</f>
        <v>12</v>
      </c>
      <c r="D20" cm="1">
        <f t="array" ref="D20">IFERROR(INDEX(plaquette,INT(SMALL(IF(capacite_tige=$B20,ROW(capacite_tige)-3+(COLUMN(capacite_tige)-1)/1000,""),COUNTIF($B$7:$B20,$B20)))),"")</f>
        <v>50</v>
      </c>
      <c r="E20" cm="1">
        <f t="array" ref="E20">IFERROR(INDEX(epaisseur_plaquette,INT(SMALL(IF(capacite_tige=$B20,ROW(capacite_tige)-3+(COLUMN(capacite_tige)-1)/1000,""),COUNTIF($B$7:$B20,$B20)))),"")</f>
        <v>8</v>
      </c>
      <c r="F20" s="9" cm="1">
        <f t="array" ref="F20">IFERROR(INDEX(ea_tige,INT(SMALL(IF(capacite_tige=$B20,ROW(capacite_tige)-3+(COLUMN(capacite_tige)-1)/1000,""),COUNTIF($B$7:$B20,$B20)))),"")</f>
        <v>110</v>
      </c>
      <c r="G20" cm="1">
        <f t="array" ref="G20">IFERROR(INDEX(bord_beton,INT(SMALL(IF(capacite_tige=$B20,ROW(capacite_tige)-3+(COLUMN(capacite_tige)-1)/1000,""),COUNTIF($B$7:$B20,$B20)))),"")</f>
        <v>80</v>
      </c>
      <c r="H20" cm="1">
        <f t="array" ref="H20">IFERROR(INDEX(longueur_tige,INT(SMALL(IF(capacite_tige=$B20,ROW(capacite_tige)-3+(COLUMN(capacite_tige)-1)/1000,""),COUNTIF($B$7:$B20,$B20)))),"")</f>
        <v>200</v>
      </c>
      <c r="I20" s="11">
        <f t="shared" si="1"/>
        <v>1.4</v>
      </c>
      <c r="J20">
        <v>14</v>
      </c>
    </row>
    <row r="21" spans="1:10">
      <c r="A21">
        <f t="shared" si="0"/>
        <v>2</v>
      </c>
      <c r="B21" s="5" cm="1">
        <f t="array" ref="B21">SMALL(IF('capacités Tiges'!I19:I2941&gt;=$C$3/0.9,'capacités Tiges'!I19:I2941),J21)</f>
        <v>25406.783999999996</v>
      </c>
      <c r="C21" s="2" cm="1">
        <f t="array" ref="C21">IFERROR(INDEX(diamètre,INT(SMALL(IF(capacite_tige=$B21,ROW(capacite_tige)-3+(COLUMN(capacite_tige)-1)/1000,""),COUNTIF($B$7:$B21,$B21)))),"")</f>
        <v>12</v>
      </c>
      <c r="D21" cm="1">
        <f t="array" ref="D21">IFERROR(INDEX(plaquette,INT(SMALL(IF(capacite_tige=$B21,ROW(capacite_tige)-3+(COLUMN(capacite_tige)-1)/1000,""),COUNTIF($B$7:$B21,$B21)))),"")</f>
        <v>50</v>
      </c>
      <c r="E21" cm="1">
        <f t="array" ref="E21">IFERROR(INDEX(epaisseur_plaquette,INT(SMALL(IF(capacite_tige=$B21,ROW(capacite_tige)-3+(COLUMN(capacite_tige)-1)/1000,""),COUNTIF($B$7:$B21,$B21)))),"")</f>
        <v>8</v>
      </c>
      <c r="F21" s="9" cm="1">
        <f t="array" ref="F21">IFERROR(INDEX(ea_tige,INT(SMALL(IF(capacite_tige=$B21,ROW(capacite_tige)-3+(COLUMN(capacite_tige)-1)/1000,""),COUNTIF($B$7:$B21,$B21)))),"")</f>
        <v>120</v>
      </c>
      <c r="G21" cm="1">
        <f t="array" ref="G21">IFERROR(INDEX(bord_beton,INT(SMALL(IF(capacite_tige=$B21,ROW(capacite_tige)-3+(COLUMN(capacite_tige)-1)/1000,""),COUNTIF($B$7:$B21,$B21)))),"")</f>
        <v>80</v>
      </c>
      <c r="H21" cm="1">
        <f t="array" ref="H21">IFERROR(INDEX(longueur_tige,INT(SMALL(IF(capacite_tige=$B21,ROW(capacite_tige)-3+(COLUMN(capacite_tige)-1)/1000,""),COUNTIF($B$7:$B21,$B21)))),"")</f>
        <v>200</v>
      </c>
      <c r="I21" s="11">
        <f t="shared" si="1"/>
        <v>1.4</v>
      </c>
      <c r="J21">
        <v>15</v>
      </c>
    </row>
    <row r="22" spans="1:10">
      <c r="A22">
        <f t="shared" si="0"/>
        <v>37</v>
      </c>
      <c r="B22" s="5" cm="1">
        <f t="array" ref="B22">SMALL(IF('capacités Tiges'!I20:I2942&gt;=$C$3/0.9,'capacités Tiges'!I20:I2942),J22)</f>
        <v>27104.219999999998</v>
      </c>
      <c r="C22" s="2" cm="1">
        <f t="array" ref="C22">IFERROR(INDEX(diamètre,INT(SMALL(IF(capacite_tige=$B22,ROW(capacite_tige)-3+(COLUMN(capacite_tige)-1)/1000,""),COUNTIF($B$7:$B22,$B22)))),"")</f>
        <v>12</v>
      </c>
      <c r="D22" cm="1">
        <f t="array" ref="D22">IFERROR(INDEX(plaquette,INT(SMALL(IF(capacite_tige=$B22,ROW(capacite_tige)-3+(COLUMN(capacite_tige)-1)/1000,""),COUNTIF($B$7:$B22,$B22)))),"")</f>
        <v>50</v>
      </c>
      <c r="E22" cm="1">
        <f t="array" ref="E22">IFERROR(INDEX(epaisseur_plaquette,INT(SMALL(IF(capacite_tige=$B22,ROW(capacite_tige)-3+(COLUMN(capacite_tige)-1)/1000,""),COUNTIF($B$7:$B22,$B22)))),"")</f>
        <v>8</v>
      </c>
      <c r="F22" s="9" cm="1">
        <f t="array" ref="F22">IFERROR(INDEX(ea_tige,INT(SMALL(IF(capacite_tige=$B22,ROW(capacite_tige)-3+(COLUMN(capacite_tige)-1)/1000,""),COUNTIF($B$7:$B22,$B22)))),"")</f>
        <v>50</v>
      </c>
      <c r="G22" cm="1">
        <f t="array" ref="G22">IFERROR(INDEX(bord_beton,INT(SMALL(IF(capacite_tige=$B22,ROW(capacite_tige)-3+(COLUMN(capacite_tige)-1)/1000,""),COUNTIF($B$7:$B22,$B22)))),"")</f>
        <v>1000</v>
      </c>
      <c r="H22" cm="1">
        <f t="array" ref="H22">IFERROR(INDEX(longueur_tige,INT(SMALL(IF(capacite_tige=$B22,ROW(capacite_tige)-3+(COLUMN(capacite_tige)-1)/1000,""),COUNTIF($B$7:$B22,$B22)))),"")</f>
        <v>300</v>
      </c>
      <c r="I22" s="11">
        <f t="shared" si="1"/>
        <v>1.5</v>
      </c>
      <c r="J22">
        <v>16</v>
      </c>
    </row>
    <row r="23" spans="1:10">
      <c r="A23">
        <f t="shared" si="0"/>
        <v>58</v>
      </c>
      <c r="B23" s="5" cm="1">
        <f t="array" ref="B23">SMALL(IF('capacités Tiges'!I21:I2943&gt;=$C$3/0.9,'capacités Tiges'!I21:I2943),J23)</f>
        <v>27761.291999999998</v>
      </c>
      <c r="C23" s="2" cm="1">
        <f t="array" ref="C23">IFERROR(INDEX(diamètre,INT(SMALL(IF(capacite_tige=$B23,ROW(capacite_tige)-3+(COLUMN(capacite_tige)-1)/1000,""),COUNTIF($B$7:$B23,$B23)))),"")</f>
        <v>16</v>
      </c>
      <c r="D23" cm="1">
        <f t="array" ref="D23">IFERROR(INDEX(plaquette,INT(SMALL(IF(capacite_tige=$B23,ROW(capacite_tige)-3+(COLUMN(capacite_tige)-1)/1000,""),COUNTIF($B$7:$B23,$B23)))),"")</f>
        <v>60</v>
      </c>
      <c r="E23" cm="1">
        <f t="array" ref="E23">IFERROR(INDEX(epaisseur_plaquette,INT(SMALL(IF(capacite_tige=$B23,ROW(capacite_tige)-3+(COLUMN(capacite_tige)-1)/1000,""),COUNTIF($B$7:$B23,$B23)))),"")</f>
        <v>10</v>
      </c>
      <c r="F23" s="9" cm="1">
        <f t="array" ref="F23">IFERROR(INDEX(ea_tige,INT(SMALL(IF(capacite_tige=$B23,ROW(capacite_tige)-3+(COLUMN(capacite_tige)-1)/1000,""),COUNTIF($B$7:$B23,$B23)))),"")</f>
        <v>60</v>
      </c>
      <c r="G23" cm="1">
        <f t="array" ref="G23">IFERROR(INDEX(bord_beton,INT(SMALL(IF(capacite_tige=$B23,ROW(capacite_tige)-3+(COLUMN(capacite_tige)-1)/1000,""),COUNTIF($B$7:$B23,$B23)))),"")</f>
        <v>80</v>
      </c>
      <c r="H23" cm="1">
        <f t="array" ref="H23">IFERROR(INDEX(longueur_tige,INT(SMALL(IF(capacite_tige=$B23,ROW(capacite_tige)-3+(COLUMN(capacite_tige)-1)/1000,""),COUNTIF($B$7:$B23,$B23)))),"")</f>
        <v>200</v>
      </c>
      <c r="I23" s="11">
        <f t="shared" si="1"/>
        <v>1.66</v>
      </c>
      <c r="J23">
        <v>17</v>
      </c>
    </row>
    <row r="24" spans="1:10">
      <c r="A24">
        <f t="shared" si="0"/>
        <v>37</v>
      </c>
      <c r="B24" s="5" cm="1">
        <f t="array" ref="B24">SMALL(IF('capacités Tiges'!I22:I2944&gt;=$C$3/0.9,'capacités Tiges'!I22:I2944),J24)</f>
        <v>27925.559999999998</v>
      </c>
      <c r="C24" s="2" cm="1">
        <f t="array" ref="C24">IFERROR(INDEX(diamètre,INT(SMALL(IF(capacite_tige=$B24,ROW(capacite_tige)-3+(COLUMN(capacite_tige)-1)/1000,""),COUNTIF($B$7:$B24,$B24)))),"")</f>
        <v>12</v>
      </c>
      <c r="D24" cm="1">
        <f t="array" ref="D24">IFERROR(INDEX(plaquette,INT(SMALL(IF(capacite_tige=$B24,ROW(capacite_tige)-3+(COLUMN(capacite_tige)-1)/1000,""),COUNTIF($B$7:$B24,$B24)))),"")</f>
        <v>50</v>
      </c>
      <c r="E24" cm="1">
        <f t="array" ref="E24">IFERROR(INDEX(epaisseur_plaquette,INT(SMALL(IF(capacite_tige=$B24,ROW(capacite_tige)-3+(COLUMN(capacite_tige)-1)/1000,""),COUNTIF($B$7:$B24,$B24)))),"")</f>
        <v>8</v>
      </c>
      <c r="F24" s="9" cm="1">
        <f t="array" ref="F24">IFERROR(INDEX(ea_tige,INT(SMALL(IF(capacite_tige=$B24,ROW(capacite_tige)-3+(COLUMN(capacite_tige)-1)/1000,""),COUNTIF($B$7:$B24,$B24)))),"")</f>
        <v>60</v>
      </c>
      <c r="G24" cm="1">
        <f t="array" ref="G24">IFERROR(INDEX(bord_beton,INT(SMALL(IF(capacite_tige=$B24,ROW(capacite_tige)-3+(COLUMN(capacite_tige)-1)/1000,""),COUNTIF($B$7:$B24,$B24)))),"")</f>
        <v>1000</v>
      </c>
      <c r="H24" cm="1">
        <f t="array" ref="H24">IFERROR(INDEX(longueur_tige,INT(SMALL(IF(capacite_tige=$B24,ROW(capacite_tige)-3+(COLUMN(capacite_tige)-1)/1000,""),COUNTIF($B$7:$B24,$B24)))),"")</f>
        <v>300</v>
      </c>
      <c r="I24" s="11">
        <f t="shared" si="1"/>
        <v>1.5</v>
      </c>
      <c r="J24">
        <v>18</v>
      </c>
    </row>
    <row r="25" spans="1:10">
      <c r="A25">
        <f t="shared" si="0"/>
        <v>45</v>
      </c>
      <c r="B25" s="5" cm="1">
        <f t="array" ref="B25">SMALL(IF('capacités Tiges'!I23:I2945&gt;=$C$3/0.9,'capacités Tiges'!I23:I2945),J25)</f>
        <v>27925.559999999998</v>
      </c>
      <c r="C25" s="2" cm="1">
        <f t="array" ref="C25">IFERROR(INDEX(diamètre,INT(SMALL(IF(capacite_tige=$B25,ROW(capacite_tige)-3+(COLUMN(capacite_tige)-1)/1000,""),COUNTIF($B$7:$B25,$B25)))),"")</f>
        <v>16</v>
      </c>
      <c r="D25" cm="1">
        <f t="array" ref="D25">IFERROR(INDEX(plaquette,INT(SMALL(IF(capacite_tige=$B25,ROW(capacite_tige)-3+(COLUMN(capacite_tige)-1)/1000,""),COUNTIF($B$7:$B25,$B25)))),"")</f>
        <v>50</v>
      </c>
      <c r="E25" cm="1">
        <f t="array" ref="E25">IFERROR(INDEX(epaisseur_plaquette,INT(SMALL(IF(capacite_tige=$B25,ROW(capacite_tige)-3+(COLUMN(capacite_tige)-1)/1000,""),COUNTIF($B$7:$B25,$B25)))),"")</f>
        <v>8</v>
      </c>
      <c r="F25" s="9" cm="1">
        <f t="array" ref="F25">IFERROR(INDEX(ea_tige,INT(SMALL(IF(capacite_tige=$B25,ROW(capacite_tige)-3+(COLUMN(capacite_tige)-1)/1000,""),COUNTIF($B$7:$B25,$B25)))),"")</f>
        <v>60</v>
      </c>
      <c r="G25" cm="1">
        <f t="array" ref="G25">IFERROR(INDEX(bord_beton,INT(SMALL(IF(capacite_tige=$B25,ROW(capacite_tige)-3+(COLUMN(capacite_tige)-1)/1000,""),COUNTIF($B$7:$B25,$B25)))),"")</f>
        <v>1000</v>
      </c>
      <c r="H25" cm="1">
        <f t="array" ref="H25">IFERROR(INDEX(longueur_tige,INT(SMALL(IF(capacite_tige=$B25,ROW(capacite_tige)-3+(COLUMN(capacite_tige)-1)/1000,""),COUNTIF($B$7:$B25,$B25)))),"")</f>
        <v>300</v>
      </c>
      <c r="I25" s="11">
        <f t="shared" si="1"/>
        <v>1.54</v>
      </c>
      <c r="J25">
        <v>19</v>
      </c>
    </row>
    <row r="26" spans="1:10">
      <c r="A26">
        <f t="shared" si="0"/>
        <v>50</v>
      </c>
      <c r="B26" s="5" cm="1">
        <f t="array" ref="B26">SMALL(IF('capacités Tiges'!I24:I2946&gt;=$C$3/0.9,'capacités Tiges'!I24:I2946),J26)</f>
        <v>28199.339999999997</v>
      </c>
      <c r="C26" s="2" cm="1">
        <f t="array" ref="C26">IFERROR(INDEX(diamètre,INT(SMALL(IF(capacite_tige=$B26,ROW(capacite_tige)-3+(COLUMN(capacite_tige)-1)/1000,""),COUNTIF($B$7:$B26,$B26)))),"")</f>
        <v>12</v>
      </c>
      <c r="D26" cm="1">
        <f t="array" ref="D26">IFERROR(INDEX(plaquette,INT(SMALL(IF(capacite_tige=$B26,ROW(capacite_tige)-3+(COLUMN(capacite_tige)-1)/1000,""),COUNTIF($B$7:$B26,$B26)))),"")</f>
        <v>60</v>
      </c>
      <c r="E26" cm="1">
        <f t="array" ref="E26">IFERROR(INDEX(epaisseur_plaquette,INT(SMALL(IF(capacite_tige=$B26,ROW(capacite_tige)-3+(COLUMN(capacite_tige)-1)/1000,""),COUNTIF($B$7:$B26,$B26)))),"")</f>
        <v>10</v>
      </c>
      <c r="F26" s="9" cm="1">
        <f t="array" ref="F26">IFERROR(INDEX(ea_tige,INT(SMALL(IF(capacite_tige=$B26,ROW(capacite_tige)-3+(COLUMN(capacite_tige)-1)/1000,""),COUNTIF($B$7:$B26,$B26)))),"")</f>
        <v>60</v>
      </c>
      <c r="G26" cm="1">
        <f t="array" ref="G26">IFERROR(INDEX(bord_beton,INT(SMALL(IF(capacite_tige=$B26,ROW(capacite_tige)-3+(COLUMN(capacite_tige)-1)/1000,""),COUNTIF($B$7:$B26,$B26)))),"")</f>
        <v>80</v>
      </c>
      <c r="H26" cm="1">
        <f t="array" ref="H26">IFERROR(INDEX(longueur_tige,INT(SMALL(IF(capacite_tige=$B26,ROW(capacite_tige)-3+(COLUMN(capacite_tige)-1)/1000,""),COUNTIF($B$7:$B26,$B26)))),"")</f>
        <v>200</v>
      </c>
      <c r="I26" s="11">
        <f t="shared" si="1"/>
        <v>1.62</v>
      </c>
      <c r="J26">
        <v>20</v>
      </c>
    </row>
    <row r="27" spans="1:10">
      <c r="A27">
        <f t="shared" si="0"/>
        <v>58</v>
      </c>
      <c r="B27" s="5" cm="1">
        <f t="array" ref="B27">SMALL(IF('capacités Tiges'!I25:I2947&gt;=$C$3/0.9,'capacités Tiges'!I25:I2947),J27)</f>
        <v>28199.339999999997</v>
      </c>
      <c r="C27" s="2" cm="1">
        <f t="array" ref="C27">IFERROR(INDEX(diamètre,INT(SMALL(IF(capacite_tige=$B27,ROW(capacite_tige)-3+(COLUMN(capacite_tige)-1)/1000,""),COUNTIF($B$7:$B27,$B27)))),"")</f>
        <v>16</v>
      </c>
      <c r="D27" cm="1">
        <f t="array" ref="D27">IFERROR(INDEX(plaquette,INT(SMALL(IF(capacite_tige=$B27,ROW(capacite_tige)-3+(COLUMN(capacite_tige)-1)/1000,""),COUNTIF($B$7:$B27,$B27)))),"")</f>
        <v>60</v>
      </c>
      <c r="E27" cm="1">
        <f t="array" ref="E27">IFERROR(INDEX(epaisseur_plaquette,INT(SMALL(IF(capacite_tige=$B27,ROW(capacite_tige)-3+(COLUMN(capacite_tige)-1)/1000,""),COUNTIF($B$7:$B27,$B27)))),"")</f>
        <v>10</v>
      </c>
      <c r="F27" s="9" cm="1">
        <f t="array" ref="F27">IFERROR(INDEX(ea_tige,INT(SMALL(IF(capacite_tige=$B27,ROW(capacite_tige)-3+(COLUMN(capacite_tige)-1)/1000,""),COUNTIF($B$7:$B27,$B27)))),"")</f>
        <v>70</v>
      </c>
      <c r="G27" cm="1">
        <f t="array" ref="G27">IFERROR(INDEX(bord_beton,INT(SMALL(IF(capacite_tige=$B27,ROW(capacite_tige)-3+(COLUMN(capacite_tige)-1)/1000,""),COUNTIF($B$7:$B27,$B27)))),"")</f>
        <v>80</v>
      </c>
      <c r="H27" cm="1">
        <f t="array" ref="H27">IFERROR(INDEX(longueur_tige,INT(SMALL(IF(capacite_tige=$B27,ROW(capacite_tige)-3+(COLUMN(capacite_tige)-1)/1000,""),COUNTIF($B$7:$B27,$B27)))),"")</f>
        <v>200</v>
      </c>
      <c r="I27" s="11">
        <f t="shared" si="1"/>
        <v>1.66</v>
      </c>
      <c r="J27">
        <v>21</v>
      </c>
    </row>
    <row r="28" spans="1:10">
      <c r="A28">
        <f t="shared" si="0"/>
        <v>58</v>
      </c>
      <c r="B28" s="5" cm="1">
        <f t="array" ref="B28">SMALL(IF('capacités Tiges'!I26:I2948&gt;=$C$3/0.9,'capacités Tiges'!I26:I2948),J28)</f>
        <v>28582.631999999998</v>
      </c>
      <c r="C28" s="2" cm="1">
        <f t="array" ref="C28">IFERROR(INDEX(diamètre,INT(SMALL(IF(capacite_tige=$B28,ROW(capacite_tige)-3+(COLUMN(capacite_tige)-1)/1000,""),COUNTIF($B$7:$B28,$B28)))),"")</f>
        <v>16</v>
      </c>
      <c r="D28" cm="1">
        <f t="array" ref="D28">IFERROR(INDEX(plaquette,INT(SMALL(IF(capacite_tige=$B28,ROW(capacite_tige)-3+(COLUMN(capacite_tige)-1)/1000,""),COUNTIF($B$7:$B28,$B28)))),"")</f>
        <v>60</v>
      </c>
      <c r="E28" cm="1">
        <f t="array" ref="E28">IFERROR(INDEX(epaisseur_plaquette,INT(SMALL(IF(capacite_tige=$B28,ROW(capacite_tige)-3+(COLUMN(capacite_tige)-1)/1000,""),COUNTIF($B$7:$B28,$B28)))),"")</f>
        <v>10</v>
      </c>
      <c r="F28" s="9" cm="1">
        <f t="array" ref="F28">IFERROR(INDEX(ea_tige,INT(SMALL(IF(capacite_tige=$B28,ROW(capacite_tige)-3+(COLUMN(capacite_tige)-1)/1000,""),COUNTIF($B$7:$B28,$B28)))),"")</f>
        <v>80</v>
      </c>
      <c r="G28" cm="1">
        <f t="array" ref="G28">IFERROR(INDEX(bord_beton,INT(SMALL(IF(capacite_tige=$B28,ROW(capacite_tige)-3+(COLUMN(capacite_tige)-1)/1000,""),COUNTIF($B$7:$B28,$B28)))),"")</f>
        <v>80</v>
      </c>
      <c r="H28" cm="1">
        <f t="array" ref="H28">IFERROR(INDEX(longueur_tige,INT(SMALL(IF(capacite_tige=$B28,ROW(capacite_tige)-3+(COLUMN(capacite_tige)-1)/1000,""),COUNTIF($B$7:$B28,$B28)))),"")</f>
        <v>200</v>
      </c>
      <c r="I28" s="11">
        <f t="shared" si="1"/>
        <v>1.66</v>
      </c>
      <c r="J28">
        <v>22</v>
      </c>
    </row>
    <row r="29" spans="1:10">
      <c r="A29">
        <f t="shared" si="0"/>
        <v>37</v>
      </c>
      <c r="B29" s="5" cm="1">
        <f t="array" ref="B29">SMALL(IF('capacités Tiges'!I27:I2949&gt;=$C$3/0.9,'capacités Tiges'!I27:I2949),J29)</f>
        <v>28692.143999999997</v>
      </c>
      <c r="C29" s="2" cm="1">
        <f t="array" ref="C29">IFERROR(INDEX(diamètre,INT(SMALL(IF(capacite_tige=$B29,ROW(capacite_tige)-3+(COLUMN(capacite_tige)-1)/1000,""),COUNTIF($B$7:$B29,$B29)))),"")</f>
        <v>12</v>
      </c>
      <c r="D29" cm="1">
        <f t="array" ref="D29">IFERROR(INDEX(plaquette,INT(SMALL(IF(capacite_tige=$B29,ROW(capacite_tige)-3+(COLUMN(capacite_tige)-1)/1000,""),COUNTIF($B$7:$B29,$B29)))),"")</f>
        <v>50</v>
      </c>
      <c r="E29" cm="1">
        <f t="array" ref="E29">IFERROR(INDEX(epaisseur_plaquette,INT(SMALL(IF(capacite_tige=$B29,ROW(capacite_tige)-3+(COLUMN(capacite_tige)-1)/1000,""),COUNTIF($B$7:$B29,$B29)))),"")</f>
        <v>8</v>
      </c>
      <c r="F29" s="9" cm="1">
        <f t="array" ref="F29">IFERROR(INDEX(ea_tige,INT(SMALL(IF(capacite_tige=$B29,ROW(capacite_tige)-3+(COLUMN(capacite_tige)-1)/1000,""),COUNTIF($B$7:$B29,$B29)))),"")</f>
        <v>70</v>
      </c>
      <c r="G29" cm="1">
        <f t="array" ref="G29">IFERROR(INDEX(bord_beton,INT(SMALL(IF(capacite_tige=$B29,ROW(capacite_tige)-3+(COLUMN(capacite_tige)-1)/1000,""),COUNTIF($B$7:$B29,$B29)))),"")</f>
        <v>1000</v>
      </c>
      <c r="H29" cm="1">
        <f t="array" ref="H29">IFERROR(INDEX(longueur_tige,INT(SMALL(IF(capacite_tige=$B29,ROW(capacite_tige)-3+(COLUMN(capacite_tige)-1)/1000,""),COUNTIF($B$7:$B29,$B29)))),"")</f>
        <v>300</v>
      </c>
      <c r="I29" s="11">
        <f t="shared" si="1"/>
        <v>1.5</v>
      </c>
      <c r="J29">
        <v>23</v>
      </c>
    </row>
    <row r="30" spans="1:10">
      <c r="A30">
        <f t="shared" si="0"/>
        <v>45</v>
      </c>
      <c r="B30" s="5" cm="1">
        <f t="array" ref="B30">SMALL(IF('capacités Tiges'!I28:I2950&gt;=$C$3/0.9,'capacités Tiges'!I28:I2950),J30)</f>
        <v>28692.143999999997</v>
      </c>
      <c r="C30" s="2" cm="1">
        <f t="array" ref="C30">IFERROR(INDEX(diamètre,INT(SMALL(IF(capacite_tige=$B30,ROW(capacite_tige)-3+(COLUMN(capacite_tige)-1)/1000,""),COUNTIF($B$7:$B30,$B30)))),"")</f>
        <v>16</v>
      </c>
      <c r="D30" cm="1">
        <f t="array" ref="D30">IFERROR(INDEX(plaquette,INT(SMALL(IF(capacite_tige=$B30,ROW(capacite_tige)-3+(COLUMN(capacite_tige)-1)/1000,""),COUNTIF($B$7:$B30,$B30)))),"")</f>
        <v>50</v>
      </c>
      <c r="E30" cm="1">
        <f t="array" ref="E30">IFERROR(INDEX(epaisseur_plaquette,INT(SMALL(IF(capacite_tige=$B30,ROW(capacite_tige)-3+(COLUMN(capacite_tige)-1)/1000,""),COUNTIF($B$7:$B30,$B30)))),"")</f>
        <v>8</v>
      </c>
      <c r="F30" s="9" cm="1">
        <f t="array" ref="F30">IFERROR(INDEX(ea_tige,INT(SMALL(IF(capacite_tige=$B30,ROW(capacite_tige)-3+(COLUMN(capacite_tige)-1)/1000,""),COUNTIF($B$7:$B30,$B30)))),"")</f>
        <v>70</v>
      </c>
      <c r="G30" cm="1">
        <f t="array" ref="G30">IFERROR(INDEX(bord_beton,INT(SMALL(IF(capacite_tige=$B30,ROW(capacite_tige)-3+(COLUMN(capacite_tige)-1)/1000,""),COUNTIF($B$7:$B30,$B30)))),"")</f>
        <v>1000</v>
      </c>
      <c r="H30" cm="1">
        <f t="array" ref="H30">IFERROR(INDEX(longueur_tige,INT(SMALL(IF(capacite_tige=$B30,ROW(capacite_tige)-3+(COLUMN(capacite_tige)-1)/1000,""),COUNTIF($B$7:$B30,$B30)))),"")</f>
        <v>300</v>
      </c>
      <c r="I30" s="11">
        <f t="shared" si="1"/>
        <v>1.54</v>
      </c>
      <c r="J30">
        <v>24</v>
      </c>
    </row>
    <row r="31" spans="1:10">
      <c r="A31">
        <f t="shared" si="0"/>
        <v>58</v>
      </c>
      <c r="B31" s="5" cm="1">
        <f t="array" ref="B31">SMALL(IF('capacités Tiges'!I29:I2951&gt;=$C$3/0.9,'capacités Tiges'!I29:I2951),J31)</f>
        <v>29020.679999999997</v>
      </c>
      <c r="C31" s="2" cm="1">
        <f t="array" ref="C31">IFERROR(INDEX(diamètre,INT(SMALL(IF(capacite_tige=$B31,ROW(capacite_tige)-3+(COLUMN(capacite_tige)-1)/1000,""),COUNTIF($B$7:$B31,$B31)))),"")</f>
        <v>16</v>
      </c>
      <c r="D31" cm="1">
        <f t="array" ref="D31">IFERROR(INDEX(plaquette,INT(SMALL(IF(capacite_tige=$B31,ROW(capacite_tige)-3+(COLUMN(capacite_tige)-1)/1000,""),COUNTIF($B$7:$B31,$B31)))),"")</f>
        <v>60</v>
      </c>
      <c r="E31" cm="1">
        <f t="array" ref="E31">IFERROR(INDEX(epaisseur_plaquette,INT(SMALL(IF(capacite_tige=$B31,ROW(capacite_tige)-3+(COLUMN(capacite_tige)-1)/1000,""),COUNTIF($B$7:$B31,$B31)))),"")</f>
        <v>10</v>
      </c>
      <c r="F31" s="9" cm="1">
        <f t="array" ref="F31">IFERROR(INDEX(ea_tige,INT(SMALL(IF(capacite_tige=$B31,ROW(capacite_tige)-3+(COLUMN(capacite_tige)-1)/1000,""),COUNTIF($B$7:$B31,$B31)))),"")</f>
        <v>90</v>
      </c>
      <c r="G31" cm="1">
        <f t="array" ref="G31">IFERROR(INDEX(bord_beton,INT(SMALL(IF(capacite_tige=$B31,ROW(capacite_tige)-3+(COLUMN(capacite_tige)-1)/1000,""),COUNTIF($B$7:$B31,$B31)))),"")</f>
        <v>80</v>
      </c>
      <c r="H31" cm="1">
        <f t="array" ref="H31">IFERROR(INDEX(longueur_tige,INT(SMALL(IF(capacite_tige=$B31,ROW(capacite_tige)-3+(COLUMN(capacite_tige)-1)/1000,""),COUNTIF($B$7:$B31,$B31)))),"")</f>
        <v>200</v>
      </c>
      <c r="I31" s="11">
        <f t="shared" si="1"/>
        <v>1.66</v>
      </c>
      <c r="J31">
        <v>25</v>
      </c>
    </row>
    <row r="32" spans="1:10">
      <c r="A32">
        <f t="shared" si="0"/>
        <v>50</v>
      </c>
      <c r="B32" s="5" cm="1">
        <f t="array" ref="B32">SMALL(IF('capacités Tiges'!I30:I2952&gt;=$C$3/0.9,'capacités Tiges'!I30:I2952),J32)</f>
        <v>29075.435999999998</v>
      </c>
      <c r="C32" s="2" cm="1">
        <f t="array" ref="C32">IFERROR(INDEX(diamètre,INT(SMALL(IF(capacite_tige=$B32,ROW(capacite_tige)-3+(COLUMN(capacite_tige)-1)/1000,""),COUNTIF($B$7:$B32,$B32)))),"")</f>
        <v>12</v>
      </c>
      <c r="D32" cm="1">
        <f t="array" ref="D32">IFERROR(INDEX(plaquette,INT(SMALL(IF(capacite_tige=$B32,ROW(capacite_tige)-3+(COLUMN(capacite_tige)-1)/1000,""),COUNTIF($B$7:$B32,$B32)))),"")</f>
        <v>60</v>
      </c>
      <c r="E32" cm="1">
        <f t="array" ref="E32">IFERROR(INDEX(epaisseur_plaquette,INT(SMALL(IF(capacite_tige=$B32,ROW(capacite_tige)-3+(COLUMN(capacite_tige)-1)/1000,""),COUNTIF($B$7:$B32,$B32)))),"")</f>
        <v>10</v>
      </c>
      <c r="F32" s="9" cm="1">
        <f t="array" ref="F32">IFERROR(INDEX(ea_tige,INT(SMALL(IF(capacite_tige=$B32,ROW(capacite_tige)-3+(COLUMN(capacite_tige)-1)/1000,""),COUNTIF($B$7:$B32,$B32)))),"")</f>
        <v>80</v>
      </c>
      <c r="G32" cm="1">
        <f t="array" ref="G32">IFERROR(INDEX(bord_beton,INT(SMALL(IF(capacite_tige=$B32,ROW(capacite_tige)-3+(COLUMN(capacite_tige)-1)/1000,""),COUNTIF($B$7:$B32,$B32)))),"")</f>
        <v>80</v>
      </c>
      <c r="H32" cm="1">
        <f t="array" ref="H32">IFERROR(INDEX(longueur_tige,INT(SMALL(IF(capacite_tige=$B32,ROW(capacite_tige)-3+(COLUMN(capacite_tige)-1)/1000,""),COUNTIF($B$7:$B32,$B32)))),"")</f>
        <v>200</v>
      </c>
      <c r="I32" s="11">
        <f t="shared" si="1"/>
        <v>1.62</v>
      </c>
      <c r="J32">
        <v>26</v>
      </c>
    </row>
    <row r="33" spans="1:10">
      <c r="A33">
        <f t="shared" si="0"/>
        <v>37</v>
      </c>
      <c r="B33" s="5" cm="1">
        <f t="array" ref="B33">SMALL(IF('capacités Tiges'!I31:I2953&gt;=$C$3/0.9,'capacités Tiges'!I31:I2953),J33)</f>
        <v>29458.727999999996</v>
      </c>
      <c r="C33" s="2" cm="1">
        <f t="array" ref="C33">IFERROR(INDEX(diamètre,INT(SMALL(IF(capacite_tige=$B33,ROW(capacite_tige)-3+(COLUMN(capacite_tige)-1)/1000,""),COUNTIF($B$7:$B33,$B33)))),"")</f>
        <v>12</v>
      </c>
      <c r="D33" cm="1">
        <f t="array" ref="D33">IFERROR(INDEX(plaquette,INT(SMALL(IF(capacite_tige=$B33,ROW(capacite_tige)-3+(COLUMN(capacite_tige)-1)/1000,""),COUNTIF($B$7:$B33,$B33)))),"")</f>
        <v>50</v>
      </c>
      <c r="E33" cm="1">
        <f t="array" ref="E33">IFERROR(INDEX(epaisseur_plaquette,INT(SMALL(IF(capacite_tige=$B33,ROW(capacite_tige)-3+(COLUMN(capacite_tige)-1)/1000,""),COUNTIF($B$7:$B33,$B33)))),"")</f>
        <v>8</v>
      </c>
      <c r="F33" s="9" cm="1">
        <f t="array" ref="F33">IFERROR(INDEX(ea_tige,INT(SMALL(IF(capacite_tige=$B33,ROW(capacite_tige)-3+(COLUMN(capacite_tige)-1)/1000,""),COUNTIF($B$7:$B33,$B33)))),"")</f>
        <v>80</v>
      </c>
      <c r="G33" cm="1">
        <f t="array" ref="G33">IFERROR(INDEX(bord_beton,INT(SMALL(IF(capacite_tige=$B33,ROW(capacite_tige)-3+(COLUMN(capacite_tige)-1)/1000,""),COUNTIF($B$7:$B33,$B33)))),"")</f>
        <v>1000</v>
      </c>
      <c r="H33" cm="1">
        <f t="array" ref="H33">IFERROR(INDEX(longueur_tige,INT(SMALL(IF(capacite_tige=$B33,ROW(capacite_tige)-3+(COLUMN(capacite_tige)-1)/1000,""),COUNTIF($B$7:$B33,$B33)))),"")</f>
        <v>300</v>
      </c>
      <c r="I33" s="11">
        <f t="shared" si="1"/>
        <v>1.5</v>
      </c>
      <c r="J33">
        <v>27</v>
      </c>
    </row>
    <row r="34" spans="1:10">
      <c r="A34">
        <f t="shared" si="0"/>
        <v>45</v>
      </c>
      <c r="B34" s="5" cm="1">
        <f t="array" ref="B34">SMALL(IF('capacités Tiges'!I32:I2954&gt;=$C$3/0.9,'capacités Tiges'!I32:I2954),J34)</f>
        <v>29458.727999999996</v>
      </c>
      <c r="C34" s="2" cm="1">
        <f t="array" ref="C34">IFERROR(INDEX(diamètre,INT(SMALL(IF(capacite_tige=$B34,ROW(capacite_tige)-3+(COLUMN(capacite_tige)-1)/1000,""),COUNTIF($B$7:$B34,$B34)))),"")</f>
        <v>16</v>
      </c>
      <c r="D34" cm="1">
        <f t="array" ref="D34">IFERROR(INDEX(plaquette,INT(SMALL(IF(capacite_tige=$B34,ROW(capacite_tige)-3+(COLUMN(capacite_tige)-1)/1000,""),COUNTIF($B$7:$B34,$B34)))),"")</f>
        <v>50</v>
      </c>
      <c r="E34" cm="1">
        <f t="array" ref="E34">IFERROR(INDEX(epaisseur_plaquette,INT(SMALL(IF(capacite_tige=$B34,ROW(capacite_tige)-3+(COLUMN(capacite_tige)-1)/1000,""),COUNTIF($B$7:$B34,$B34)))),"")</f>
        <v>8</v>
      </c>
      <c r="F34" s="9" cm="1">
        <f t="array" ref="F34">IFERROR(INDEX(ea_tige,INT(SMALL(IF(capacite_tige=$B34,ROW(capacite_tige)-3+(COLUMN(capacite_tige)-1)/1000,""),COUNTIF($B$7:$B34,$B34)))),"")</f>
        <v>80</v>
      </c>
      <c r="G34" cm="1">
        <f t="array" ref="G34">IFERROR(INDEX(bord_beton,INT(SMALL(IF(capacite_tige=$B34,ROW(capacite_tige)-3+(COLUMN(capacite_tige)-1)/1000,""),COUNTIF($B$7:$B34,$B34)))),"")</f>
        <v>1000</v>
      </c>
      <c r="H34" cm="1">
        <f t="array" ref="H34">IFERROR(INDEX(longueur_tige,INT(SMALL(IF(capacite_tige=$B34,ROW(capacite_tige)-3+(COLUMN(capacite_tige)-1)/1000,""),COUNTIF($B$7:$B34,$B34)))),"")</f>
        <v>300</v>
      </c>
      <c r="I34" s="11">
        <f t="shared" si="1"/>
        <v>1.54</v>
      </c>
      <c r="J34">
        <v>28</v>
      </c>
    </row>
    <row r="35" spans="1:10">
      <c r="A35">
        <f t="shared" si="0"/>
        <v>50</v>
      </c>
      <c r="B35" s="5" cm="1">
        <f t="array" ref="B35">SMALL(IF('capacités Tiges'!I33:I2955&gt;=$C$3/0.9,'capacités Tiges'!I33:I2955),J35)</f>
        <v>29513.483999999993</v>
      </c>
      <c r="C35" s="2" cm="1">
        <f t="array" ref="C35">IFERROR(INDEX(diamètre,INT(SMALL(IF(capacite_tige=$B35,ROW(capacite_tige)-3+(COLUMN(capacite_tige)-1)/1000,""),COUNTIF($B$7:$B35,$B35)))),"")</f>
        <v>12</v>
      </c>
      <c r="D35" cm="1">
        <f t="array" ref="D35">IFERROR(INDEX(plaquette,INT(SMALL(IF(capacite_tige=$B35,ROW(capacite_tige)-3+(COLUMN(capacite_tige)-1)/1000,""),COUNTIF($B$7:$B35,$B35)))),"")</f>
        <v>60</v>
      </c>
      <c r="E35" cm="1">
        <f t="array" ref="E35">IFERROR(INDEX(epaisseur_plaquette,INT(SMALL(IF(capacite_tige=$B35,ROW(capacite_tige)-3+(COLUMN(capacite_tige)-1)/1000,""),COUNTIF($B$7:$B35,$B35)))),"")</f>
        <v>10</v>
      </c>
      <c r="F35" s="9" cm="1">
        <f t="array" ref="F35">IFERROR(INDEX(ea_tige,INT(SMALL(IF(capacite_tige=$B35,ROW(capacite_tige)-3+(COLUMN(capacite_tige)-1)/1000,""),COUNTIF($B$7:$B35,$B35)))),"")</f>
        <v>90</v>
      </c>
      <c r="G35" cm="1">
        <f t="array" ref="G35">IFERROR(INDEX(bord_beton,INT(SMALL(IF(capacite_tige=$B35,ROW(capacite_tige)-3+(COLUMN(capacite_tige)-1)/1000,""),COUNTIF($B$7:$B35,$B35)))),"")</f>
        <v>80</v>
      </c>
      <c r="H35" cm="1">
        <f t="array" ref="H35">IFERROR(INDEX(longueur_tige,INT(SMALL(IF(capacite_tige=$B35,ROW(capacite_tige)-3+(COLUMN(capacite_tige)-1)/1000,""),COUNTIF($B$7:$B35,$B35)))),"")</f>
        <v>200</v>
      </c>
      <c r="I35" s="11">
        <f t="shared" si="1"/>
        <v>1.62</v>
      </c>
      <c r="J35">
        <v>29</v>
      </c>
    </row>
    <row r="36" spans="1:10">
      <c r="A36">
        <f t="shared" si="0"/>
        <v>64</v>
      </c>
      <c r="B36" s="5" cm="1">
        <f t="array" ref="B36">SMALL(IF('capacités Tiges'!I34:I2956&gt;=$C$3/0.9,'capacités Tiges'!I34:I2956),J36)</f>
        <v>29787.263999999996</v>
      </c>
      <c r="C36" s="2" cm="1">
        <f t="array" ref="C36">IFERROR(INDEX(diamètre,INT(SMALL(IF(capacite_tige=$B36,ROW(capacite_tige)-3+(COLUMN(capacite_tige)-1)/1000,""),COUNTIF($B$7:$B36,$B36)))),"")</f>
        <v>12</v>
      </c>
      <c r="D36" cm="1">
        <f t="array" ref="D36">IFERROR(INDEX(plaquette,INT(SMALL(IF(capacite_tige=$B36,ROW(capacite_tige)-3+(COLUMN(capacite_tige)-1)/1000,""),COUNTIF($B$7:$B36,$B36)))),"")</f>
        <v>60</v>
      </c>
      <c r="E36" cm="1">
        <f t="array" ref="E36">IFERROR(INDEX(epaisseur_plaquette,INT(SMALL(IF(capacite_tige=$B36,ROW(capacite_tige)-3+(COLUMN(capacite_tige)-1)/1000,""),COUNTIF($B$7:$B36,$B36)))),"")</f>
        <v>10</v>
      </c>
      <c r="F36" s="9" cm="1">
        <f t="array" ref="F36">IFERROR(INDEX(ea_tige,INT(SMALL(IF(capacite_tige=$B36,ROW(capacite_tige)-3+(COLUMN(capacite_tige)-1)/1000,""),COUNTIF($B$7:$B36,$B36)))),"")</f>
        <v>60</v>
      </c>
      <c r="G36" cm="1">
        <f t="array" ref="G36">IFERROR(INDEX(bord_beton,INT(SMALL(IF(capacite_tige=$B36,ROW(capacite_tige)-3+(COLUMN(capacite_tige)-1)/1000,""),COUNTIF($B$7:$B36,$B36)))),"")</f>
        <v>1000</v>
      </c>
      <c r="H36" cm="1">
        <f t="array" ref="H36">IFERROR(INDEX(longueur_tige,INT(SMALL(IF(capacite_tige=$B36,ROW(capacite_tige)-3+(COLUMN(capacite_tige)-1)/1000,""),COUNTIF($B$7:$B36,$B36)))),"")</f>
        <v>300</v>
      </c>
      <c r="I36" s="11">
        <f t="shared" si="1"/>
        <v>1.72</v>
      </c>
      <c r="J36">
        <v>30</v>
      </c>
    </row>
    <row r="37" spans="1:10">
      <c r="A37">
        <f t="shared" si="0"/>
        <v>72</v>
      </c>
      <c r="B37" s="5" cm="1">
        <f t="array" ref="B37">SMALL(IF('capacités Tiges'!I35:I2957&gt;=$C$3/0.9,'capacités Tiges'!I35:I2957),J37)</f>
        <v>29787.263999999996</v>
      </c>
      <c r="C37" s="2" cm="1">
        <f t="array" ref="C37">IFERROR(INDEX(diamètre,INT(SMALL(IF(capacite_tige=$B37,ROW(capacite_tige)-3+(COLUMN(capacite_tige)-1)/1000,""),COUNTIF($B$7:$B37,$B37)))),"")</f>
        <v>16</v>
      </c>
      <c r="D37" cm="1">
        <f t="array" ref="D37">IFERROR(INDEX(plaquette,INT(SMALL(IF(capacite_tige=$B37,ROW(capacite_tige)-3+(COLUMN(capacite_tige)-1)/1000,""),COUNTIF($B$7:$B37,$B37)))),"")</f>
        <v>60</v>
      </c>
      <c r="E37" cm="1">
        <f t="array" ref="E37">IFERROR(INDEX(epaisseur_plaquette,INT(SMALL(IF(capacite_tige=$B37,ROW(capacite_tige)-3+(COLUMN(capacite_tige)-1)/1000,""),COUNTIF($B$7:$B37,$B37)))),"")</f>
        <v>10</v>
      </c>
      <c r="F37" s="9" cm="1">
        <f t="array" ref="F37">IFERROR(INDEX(ea_tige,INT(SMALL(IF(capacite_tige=$B37,ROW(capacite_tige)-3+(COLUMN(capacite_tige)-1)/1000,""),COUNTIF($B$7:$B37,$B37)))),"")</f>
        <v>60</v>
      </c>
      <c r="G37" cm="1">
        <f t="array" ref="G37">IFERROR(INDEX(bord_beton,INT(SMALL(IF(capacite_tige=$B37,ROW(capacite_tige)-3+(COLUMN(capacite_tige)-1)/1000,""),COUNTIF($B$7:$B37,$B37)))),"")</f>
        <v>1000</v>
      </c>
      <c r="H37" cm="1">
        <f t="array" ref="H37">IFERROR(INDEX(longueur_tige,INT(SMALL(IF(capacite_tige=$B37,ROW(capacite_tige)-3+(COLUMN(capacite_tige)-1)/1000,""),COUNTIF($B$7:$B37,$B37)))),"")</f>
        <v>300</v>
      </c>
      <c r="I37" s="11">
        <f t="shared" si="1"/>
        <v>1.76</v>
      </c>
      <c r="J37">
        <v>31</v>
      </c>
    </row>
    <row r="38" spans="1:10">
      <c r="A38">
        <f t="shared" si="0"/>
        <v>58</v>
      </c>
      <c r="B38" s="5" cm="1">
        <f t="array" ref="B38">SMALL(IF('capacités Tiges'!I36:I2958&gt;=$C$3/0.9,'capacités Tiges'!I36:I2958),J38)</f>
        <v>29842.019999999997</v>
      </c>
      <c r="C38" s="2" cm="1">
        <f t="array" ref="C38">IFERROR(INDEX(diamètre,INT(SMALL(IF(capacite_tige=$B38,ROW(capacite_tige)-3+(COLUMN(capacite_tige)-1)/1000,""),COUNTIF($B$7:$B38,$B38)))),"")</f>
        <v>16</v>
      </c>
      <c r="D38" cm="1">
        <f t="array" ref="D38">IFERROR(INDEX(plaquette,INT(SMALL(IF(capacite_tige=$B38,ROW(capacite_tige)-3+(COLUMN(capacite_tige)-1)/1000,""),COUNTIF($B$7:$B38,$B38)))),"")</f>
        <v>60</v>
      </c>
      <c r="E38" cm="1">
        <f t="array" ref="E38">IFERROR(INDEX(epaisseur_plaquette,INT(SMALL(IF(capacite_tige=$B38,ROW(capacite_tige)-3+(COLUMN(capacite_tige)-1)/1000,""),COUNTIF($B$7:$B38,$B38)))),"")</f>
        <v>10</v>
      </c>
      <c r="F38" s="9" cm="1">
        <f t="array" ref="F38">IFERROR(INDEX(ea_tige,INT(SMALL(IF(capacite_tige=$B38,ROW(capacite_tige)-3+(COLUMN(capacite_tige)-1)/1000,""),COUNTIF($B$7:$B38,$B38)))),"")</f>
        <v>110</v>
      </c>
      <c r="G38" cm="1">
        <f t="array" ref="G38">IFERROR(INDEX(bord_beton,INT(SMALL(IF(capacite_tige=$B38,ROW(capacite_tige)-3+(COLUMN(capacite_tige)-1)/1000,""),COUNTIF($B$7:$B38,$B38)))),"")</f>
        <v>80</v>
      </c>
      <c r="H38" cm="1">
        <f t="array" ref="H38">IFERROR(INDEX(longueur_tige,INT(SMALL(IF(capacite_tige=$B38,ROW(capacite_tige)-3+(COLUMN(capacite_tige)-1)/1000,""),COUNTIF($B$7:$B38,$B38)))),"")</f>
        <v>200</v>
      </c>
      <c r="I38" s="11">
        <f t="shared" si="1"/>
        <v>1.66</v>
      </c>
      <c r="J38">
        <v>32</v>
      </c>
    </row>
    <row r="39" spans="1:10">
      <c r="A39">
        <f t="shared" si="0"/>
        <v>50</v>
      </c>
      <c r="B39" s="5" cm="1">
        <f t="array" ref="B39">SMALL(IF('capacités Tiges'!I37:I2959&gt;=$C$3/0.9,'capacités Tiges'!I37:I2959),J39)</f>
        <v>29951.531999999996</v>
      </c>
      <c r="C39" s="2" cm="1">
        <f t="array" ref="C39">IFERROR(INDEX(diamètre,INT(SMALL(IF(capacite_tige=$B39,ROW(capacite_tige)-3+(COLUMN(capacite_tige)-1)/1000,""),COUNTIF($B$7:$B39,$B39)))),"")</f>
        <v>12</v>
      </c>
      <c r="D39" cm="1">
        <f t="array" ref="D39">IFERROR(INDEX(plaquette,INT(SMALL(IF(capacite_tige=$B39,ROW(capacite_tige)-3+(COLUMN(capacite_tige)-1)/1000,""),COUNTIF($B$7:$B39,$B39)))),"")</f>
        <v>60</v>
      </c>
      <c r="E39" cm="1">
        <f t="array" ref="E39">IFERROR(INDEX(epaisseur_plaquette,INT(SMALL(IF(capacite_tige=$B39,ROW(capacite_tige)-3+(COLUMN(capacite_tige)-1)/1000,""),COUNTIF($B$7:$B39,$B39)))),"")</f>
        <v>10</v>
      </c>
      <c r="F39" s="9" cm="1">
        <f t="array" ref="F39">IFERROR(INDEX(ea_tige,INT(SMALL(IF(capacite_tige=$B39,ROW(capacite_tige)-3+(COLUMN(capacite_tige)-1)/1000,""),COUNTIF($B$7:$B39,$B39)))),"")</f>
        <v>100</v>
      </c>
      <c r="G39" cm="1">
        <f t="array" ref="G39">IFERROR(INDEX(bord_beton,INT(SMALL(IF(capacite_tige=$B39,ROW(capacite_tige)-3+(COLUMN(capacite_tige)-1)/1000,""),COUNTIF($B$7:$B39,$B39)))),"")</f>
        <v>80</v>
      </c>
      <c r="H39" cm="1">
        <f t="array" ref="H39">IFERROR(INDEX(longueur_tige,INT(SMALL(IF(capacite_tige=$B39,ROW(capacite_tige)-3+(COLUMN(capacite_tige)-1)/1000,""),COUNTIF($B$7:$B39,$B39)))),"")</f>
        <v>200</v>
      </c>
      <c r="I39" s="11">
        <f t="shared" si="1"/>
        <v>1.62</v>
      </c>
      <c r="J39">
        <v>33</v>
      </c>
    </row>
    <row r="40" spans="1:10">
      <c r="A40">
        <f t="shared" si="0"/>
        <v>37</v>
      </c>
      <c r="B40" s="5" cm="1">
        <f t="array" ref="B40">SMALL(IF('capacités Tiges'!I38:I2960&gt;=$C$3/0.9,'capacités Tiges'!I38:I2960),J40)</f>
        <v>30225.311999999998</v>
      </c>
      <c r="C40" s="2" cm="1">
        <f t="array" ref="C40">IFERROR(INDEX(diamètre,INT(SMALL(IF(capacite_tige=$B40,ROW(capacite_tige)-3+(COLUMN(capacite_tige)-1)/1000,""),COUNTIF($B$7:$B40,$B40)))),"")</f>
        <v>12</v>
      </c>
      <c r="D40" cm="1">
        <f t="array" ref="D40">IFERROR(INDEX(plaquette,INT(SMALL(IF(capacite_tige=$B40,ROW(capacite_tige)-3+(COLUMN(capacite_tige)-1)/1000,""),COUNTIF($B$7:$B40,$B40)))),"")</f>
        <v>50</v>
      </c>
      <c r="E40" cm="1">
        <f t="array" ref="E40">IFERROR(INDEX(epaisseur_plaquette,INT(SMALL(IF(capacite_tige=$B40,ROW(capacite_tige)-3+(COLUMN(capacite_tige)-1)/1000,""),COUNTIF($B$7:$B40,$B40)))),"")</f>
        <v>8</v>
      </c>
      <c r="F40" s="9" cm="1">
        <f t="array" ref="F40">IFERROR(INDEX(ea_tige,INT(SMALL(IF(capacite_tige=$B40,ROW(capacite_tige)-3+(COLUMN(capacite_tige)-1)/1000,""),COUNTIF($B$7:$B40,$B40)))),"")</f>
        <v>90</v>
      </c>
      <c r="G40" cm="1">
        <f t="array" ref="G40">IFERROR(INDEX(bord_beton,INT(SMALL(IF(capacite_tige=$B40,ROW(capacite_tige)-3+(COLUMN(capacite_tige)-1)/1000,""),COUNTIF($B$7:$B40,$B40)))),"")</f>
        <v>1000</v>
      </c>
      <c r="H40" cm="1">
        <f t="array" ref="H40">IFERROR(INDEX(longueur_tige,INT(SMALL(IF(capacite_tige=$B40,ROW(capacite_tige)-3+(COLUMN(capacite_tige)-1)/1000,""),COUNTIF($B$7:$B40,$B40)))),"")</f>
        <v>300</v>
      </c>
      <c r="I40" s="11">
        <f t="shared" si="1"/>
        <v>1.5</v>
      </c>
      <c r="J40">
        <v>34</v>
      </c>
    </row>
    <row r="41" spans="1:10">
      <c r="A41">
        <f t="shared" si="0"/>
        <v>45</v>
      </c>
      <c r="B41" s="5" cm="1">
        <f t="array" ref="B41">SMALL(IF('capacités Tiges'!I39:I2961&gt;=$C$3/0.9,'capacités Tiges'!I39:I2961),J41)</f>
        <v>30225.311999999998</v>
      </c>
      <c r="C41" s="2" cm="1">
        <f t="array" ref="C41">IFERROR(INDEX(diamètre,INT(SMALL(IF(capacite_tige=$B41,ROW(capacite_tige)-3+(COLUMN(capacite_tige)-1)/1000,""),COUNTIF($B$7:$B41,$B41)))),"")</f>
        <v>16</v>
      </c>
      <c r="D41" cm="1">
        <f t="array" ref="D41">IFERROR(INDEX(plaquette,INT(SMALL(IF(capacite_tige=$B41,ROW(capacite_tige)-3+(COLUMN(capacite_tige)-1)/1000,""),COUNTIF($B$7:$B41,$B41)))),"")</f>
        <v>50</v>
      </c>
      <c r="E41" cm="1">
        <f t="array" ref="E41">IFERROR(INDEX(epaisseur_plaquette,INT(SMALL(IF(capacite_tige=$B41,ROW(capacite_tige)-3+(COLUMN(capacite_tige)-1)/1000,""),COUNTIF($B$7:$B41,$B41)))),"")</f>
        <v>8</v>
      </c>
      <c r="F41" s="9" cm="1">
        <f t="array" ref="F41">IFERROR(INDEX(ea_tige,INT(SMALL(IF(capacite_tige=$B41,ROW(capacite_tige)-3+(COLUMN(capacite_tige)-1)/1000,""),COUNTIF($B$7:$B41,$B41)))),"")</f>
        <v>90</v>
      </c>
      <c r="G41" cm="1">
        <f t="array" ref="G41">IFERROR(INDEX(bord_beton,INT(SMALL(IF(capacite_tige=$B41,ROW(capacite_tige)-3+(COLUMN(capacite_tige)-1)/1000,""),COUNTIF($B$7:$B41,$B41)))),"")</f>
        <v>1000</v>
      </c>
      <c r="H41" cm="1">
        <f t="array" ref="H41">IFERROR(INDEX(longueur_tige,INT(SMALL(IF(capacite_tige=$B41,ROW(capacite_tige)-3+(COLUMN(capacite_tige)-1)/1000,""),COUNTIF($B$7:$B41,$B41)))),"")</f>
        <v>300</v>
      </c>
      <c r="I41" s="11">
        <f t="shared" si="1"/>
        <v>1.54</v>
      </c>
      <c r="J41">
        <v>35</v>
      </c>
    </row>
    <row r="42" spans="1:10">
      <c r="A42">
        <f t="shared" si="0"/>
        <v>58</v>
      </c>
      <c r="B42" s="5" cm="1">
        <f t="array" ref="B42">SMALL(IF('capacités Tiges'!I40:I2962&gt;=$C$3/0.9,'capacités Tiges'!I40:I2962),J42)</f>
        <v>30280.067999999996</v>
      </c>
      <c r="C42" s="2" cm="1">
        <f t="array" ref="C42">IFERROR(INDEX(diamètre,INT(SMALL(IF(capacite_tige=$B42,ROW(capacite_tige)-3+(COLUMN(capacite_tige)-1)/1000,""),COUNTIF($B$7:$B42,$B42)))),"")</f>
        <v>16</v>
      </c>
      <c r="D42" cm="1">
        <f t="array" ref="D42">IFERROR(INDEX(plaquette,INT(SMALL(IF(capacite_tige=$B42,ROW(capacite_tige)-3+(COLUMN(capacite_tige)-1)/1000,""),COUNTIF($B$7:$B42,$B42)))),"")</f>
        <v>60</v>
      </c>
      <c r="E42" cm="1">
        <f t="array" ref="E42">IFERROR(INDEX(epaisseur_plaquette,INT(SMALL(IF(capacite_tige=$B42,ROW(capacite_tige)-3+(COLUMN(capacite_tige)-1)/1000,""),COUNTIF($B$7:$B42,$B42)))),"")</f>
        <v>10</v>
      </c>
      <c r="F42" s="9" cm="1">
        <f t="array" ref="F42">IFERROR(INDEX(ea_tige,INT(SMALL(IF(capacite_tige=$B42,ROW(capacite_tige)-3+(COLUMN(capacite_tige)-1)/1000,""),COUNTIF($B$7:$B42,$B42)))),"")</f>
        <v>120</v>
      </c>
      <c r="G42" cm="1">
        <f t="array" ref="G42">IFERROR(INDEX(bord_beton,INT(SMALL(IF(capacite_tige=$B42,ROW(capacite_tige)-3+(COLUMN(capacite_tige)-1)/1000,""),COUNTIF($B$7:$B42,$B42)))),"")</f>
        <v>80</v>
      </c>
      <c r="H42" cm="1">
        <f t="array" ref="H42">IFERROR(INDEX(longueur_tige,INT(SMALL(IF(capacite_tige=$B42,ROW(capacite_tige)-3+(COLUMN(capacite_tige)-1)/1000,""),COUNTIF($B$7:$B42,$B42)))),"")</f>
        <v>200</v>
      </c>
      <c r="I42" s="11">
        <f t="shared" si="1"/>
        <v>1.66</v>
      </c>
      <c r="J42">
        <v>36</v>
      </c>
    </row>
    <row r="43" spans="1:10">
      <c r="A43">
        <f t="shared" si="0"/>
        <v>64</v>
      </c>
      <c r="B43" s="5" cm="1">
        <f t="array" ref="B43">SMALL(IF('capacités Tiges'!I41:I2963&gt;=$C$3/0.9,'capacités Tiges'!I41:I2963),J43)</f>
        <v>30608.603999999996</v>
      </c>
      <c r="C43" s="2" cm="1">
        <f t="array" ref="C43">IFERROR(INDEX(diamètre,INT(SMALL(IF(capacite_tige=$B43,ROW(capacite_tige)-3+(COLUMN(capacite_tige)-1)/1000,""),COUNTIF($B$7:$B43,$B43)))),"")</f>
        <v>12</v>
      </c>
      <c r="D43" cm="1">
        <f t="array" ref="D43">IFERROR(INDEX(plaquette,INT(SMALL(IF(capacite_tige=$B43,ROW(capacite_tige)-3+(COLUMN(capacite_tige)-1)/1000,""),COUNTIF($B$7:$B43,$B43)))),"")</f>
        <v>60</v>
      </c>
      <c r="E43" cm="1">
        <f t="array" ref="E43">IFERROR(INDEX(epaisseur_plaquette,INT(SMALL(IF(capacite_tige=$B43,ROW(capacite_tige)-3+(COLUMN(capacite_tige)-1)/1000,""),COUNTIF($B$7:$B43,$B43)))),"")</f>
        <v>10</v>
      </c>
      <c r="F43" s="9" cm="1">
        <f t="array" ref="F43">IFERROR(INDEX(ea_tige,INT(SMALL(IF(capacite_tige=$B43,ROW(capacite_tige)-3+(COLUMN(capacite_tige)-1)/1000,""),COUNTIF($B$7:$B43,$B43)))),"")</f>
        <v>70</v>
      </c>
      <c r="G43" cm="1">
        <f t="array" ref="G43">IFERROR(INDEX(bord_beton,INT(SMALL(IF(capacite_tige=$B43,ROW(capacite_tige)-3+(COLUMN(capacite_tige)-1)/1000,""),COUNTIF($B$7:$B43,$B43)))),"")</f>
        <v>1000</v>
      </c>
      <c r="H43" cm="1">
        <f t="array" ref="H43">IFERROR(INDEX(longueur_tige,INT(SMALL(IF(capacite_tige=$B43,ROW(capacite_tige)-3+(COLUMN(capacite_tige)-1)/1000,""),COUNTIF($B$7:$B43,$B43)))),"")</f>
        <v>300</v>
      </c>
      <c r="I43" s="11">
        <f t="shared" si="1"/>
        <v>1.72</v>
      </c>
      <c r="J43">
        <v>37</v>
      </c>
    </row>
    <row r="44" spans="1:10">
      <c r="A44">
        <f t="shared" si="0"/>
        <v>72</v>
      </c>
      <c r="B44" s="5" cm="1">
        <f t="array" ref="B44">SMALL(IF('capacités Tiges'!I42:I2964&gt;=$C$3/0.9,'capacités Tiges'!I42:I2964),J44)</f>
        <v>30608.603999999996</v>
      </c>
      <c r="C44" s="2" cm="1">
        <f t="array" ref="C44">IFERROR(INDEX(diamètre,INT(SMALL(IF(capacite_tige=$B44,ROW(capacite_tige)-3+(COLUMN(capacite_tige)-1)/1000,""),COUNTIF($B$7:$B44,$B44)))),"")</f>
        <v>16</v>
      </c>
      <c r="D44" cm="1">
        <f t="array" ref="D44">IFERROR(INDEX(plaquette,INT(SMALL(IF(capacite_tige=$B44,ROW(capacite_tige)-3+(COLUMN(capacite_tige)-1)/1000,""),COUNTIF($B$7:$B44,$B44)))),"")</f>
        <v>60</v>
      </c>
      <c r="E44" cm="1">
        <f t="array" ref="E44">IFERROR(INDEX(epaisseur_plaquette,INT(SMALL(IF(capacite_tige=$B44,ROW(capacite_tige)-3+(COLUMN(capacite_tige)-1)/1000,""),COUNTIF($B$7:$B44,$B44)))),"")</f>
        <v>10</v>
      </c>
      <c r="F44" s="9" cm="1">
        <f t="array" ref="F44">IFERROR(INDEX(ea_tige,INT(SMALL(IF(capacite_tige=$B44,ROW(capacite_tige)-3+(COLUMN(capacite_tige)-1)/1000,""),COUNTIF($B$7:$B44,$B44)))),"")</f>
        <v>70</v>
      </c>
      <c r="G44" cm="1">
        <f t="array" ref="G44">IFERROR(INDEX(bord_beton,INT(SMALL(IF(capacite_tige=$B44,ROW(capacite_tige)-3+(COLUMN(capacite_tige)-1)/1000,""),COUNTIF($B$7:$B44,$B44)))),"")</f>
        <v>1000</v>
      </c>
      <c r="H44" cm="1">
        <f t="array" ref="H44">IFERROR(INDEX(longueur_tige,INT(SMALL(IF(capacite_tige=$B44,ROW(capacite_tige)-3+(COLUMN(capacite_tige)-1)/1000,""),COUNTIF($B$7:$B44,$B44)))),"")</f>
        <v>300</v>
      </c>
      <c r="I44" s="11">
        <f t="shared" si="1"/>
        <v>1.76</v>
      </c>
      <c r="J44">
        <v>38</v>
      </c>
    </row>
    <row r="45" spans="1:10">
      <c r="A45">
        <f t="shared" si="0"/>
        <v>50</v>
      </c>
      <c r="B45" s="5" cm="1">
        <f t="array" ref="B45">SMALL(IF('capacités Tiges'!I43:I2965&gt;=$C$3/0.9,'capacités Tiges'!I43:I2965),J45)</f>
        <v>30772.871999999996</v>
      </c>
      <c r="C45" s="2" cm="1">
        <f t="array" ref="C45">IFERROR(INDEX(diamètre,INT(SMALL(IF(capacite_tige=$B45,ROW(capacite_tige)-3+(COLUMN(capacite_tige)-1)/1000,""),COUNTIF($B$7:$B45,$B45)))),"")</f>
        <v>12</v>
      </c>
      <c r="D45" cm="1">
        <f t="array" ref="D45">IFERROR(INDEX(plaquette,INT(SMALL(IF(capacite_tige=$B45,ROW(capacite_tige)-3+(COLUMN(capacite_tige)-1)/1000,""),COUNTIF($B$7:$B45,$B45)))),"")</f>
        <v>60</v>
      </c>
      <c r="E45" cm="1">
        <f t="array" ref="E45">IFERROR(INDEX(epaisseur_plaquette,INT(SMALL(IF(capacite_tige=$B45,ROW(capacite_tige)-3+(COLUMN(capacite_tige)-1)/1000,""),COUNTIF($B$7:$B45,$B45)))),"")</f>
        <v>10</v>
      </c>
      <c r="F45" s="9" cm="1">
        <f t="array" ref="F45">IFERROR(INDEX(ea_tige,INT(SMALL(IF(capacite_tige=$B45,ROW(capacite_tige)-3+(COLUMN(capacite_tige)-1)/1000,""),COUNTIF($B$7:$B45,$B45)))),"")</f>
        <v>120</v>
      </c>
      <c r="G45" cm="1">
        <f t="array" ref="G45">IFERROR(INDEX(bord_beton,INT(SMALL(IF(capacite_tige=$B45,ROW(capacite_tige)-3+(COLUMN(capacite_tige)-1)/1000,""),COUNTIF($B$7:$B45,$B45)))),"")</f>
        <v>80</v>
      </c>
      <c r="H45" cm="1">
        <f t="array" ref="H45">IFERROR(INDEX(longueur_tige,INT(SMALL(IF(capacite_tige=$B45,ROW(capacite_tige)-3+(COLUMN(capacite_tige)-1)/1000,""),COUNTIF($B$7:$B45,$B45)))),"")</f>
        <v>200</v>
      </c>
      <c r="I45" s="11">
        <f t="shared" si="1"/>
        <v>1.62</v>
      </c>
      <c r="J45">
        <v>39</v>
      </c>
    </row>
    <row r="46" spans="1:10">
      <c r="A46">
        <f t="shared" si="0"/>
        <v>37</v>
      </c>
      <c r="B46" s="5" cm="1">
        <f t="array" ref="B46">SMALL(IF('capacités Tiges'!I44:I2966&gt;=$C$3/0.9,'capacités Tiges'!I44:I2966),J46)</f>
        <v>30991.895999999997</v>
      </c>
      <c r="C46" s="2" cm="1">
        <f t="array" ref="C46">IFERROR(INDEX(diamètre,INT(SMALL(IF(capacite_tige=$B46,ROW(capacite_tige)-3+(COLUMN(capacite_tige)-1)/1000,""),COUNTIF($B$7:$B46,$B46)))),"")</f>
        <v>12</v>
      </c>
      <c r="D46" cm="1">
        <f t="array" ref="D46">IFERROR(INDEX(plaquette,INT(SMALL(IF(capacite_tige=$B46,ROW(capacite_tige)-3+(COLUMN(capacite_tige)-1)/1000,""),COUNTIF($B$7:$B46,$B46)))),"")</f>
        <v>50</v>
      </c>
      <c r="E46" cm="1">
        <f t="array" ref="E46">IFERROR(INDEX(epaisseur_plaquette,INT(SMALL(IF(capacite_tige=$B46,ROW(capacite_tige)-3+(COLUMN(capacite_tige)-1)/1000,""),COUNTIF($B$7:$B46,$B46)))),"")</f>
        <v>8</v>
      </c>
      <c r="F46" s="9" cm="1">
        <f t="array" ref="F46">IFERROR(INDEX(ea_tige,INT(SMALL(IF(capacite_tige=$B46,ROW(capacite_tige)-3+(COLUMN(capacite_tige)-1)/1000,""),COUNTIF($B$7:$B46,$B46)))),"")</f>
        <v>100</v>
      </c>
      <c r="G46" cm="1">
        <f t="array" ref="G46">IFERROR(INDEX(bord_beton,INT(SMALL(IF(capacite_tige=$B46,ROW(capacite_tige)-3+(COLUMN(capacite_tige)-1)/1000,""),COUNTIF($B$7:$B46,$B46)))),"")</f>
        <v>1000</v>
      </c>
      <c r="H46" cm="1">
        <f t="array" ref="H46">IFERROR(INDEX(longueur_tige,INT(SMALL(IF(capacite_tige=$B46,ROW(capacite_tige)-3+(COLUMN(capacite_tige)-1)/1000,""),COUNTIF($B$7:$B46,$B46)))),"")</f>
        <v>300</v>
      </c>
      <c r="I46" s="11">
        <f t="shared" si="1"/>
        <v>1.5</v>
      </c>
      <c r="J46">
        <v>40</v>
      </c>
    </row>
    <row r="47" spans="1:10">
      <c r="A47">
        <f t="shared" si="0"/>
        <v>64</v>
      </c>
      <c r="B47" s="5" cm="1">
        <f t="array" ref="B47">SMALL(IF('capacités Tiges'!I45:I2967&gt;=$C$3/0.9,'capacités Tiges'!I45:I2967),J47)</f>
        <v>31429.943999999996</v>
      </c>
      <c r="C47" s="2" cm="1">
        <f t="array" ref="C47">IFERROR(INDEX(diamètre,INT(SMALL(IF(capacite_tige=$B47,ROW(capacite_tige)-3+(COLUMN(capacite_tige)-1)/1000,""),COUNTIF($B$7:$B47,$B47)))),"")</f>
        <v>12</v>
      </c>
      <c r="D47" cm="1">
        <f t="array" ref="D47">IFERROR(INDEX(plaquette,INT(SMALL(IF(capacite_tige=$B47,ROW(capacite_tige)-3+(COLUMN(capacite_tige)-1)/1000,""),COUNTIF($B$7:$B47,$B47)))),"")</f>
        <v>60</v>
      </c>
      <c r="E47" cm="1">
        <f t="array" ref="E47">IFERROR(INDEX(epaisseur_plaquette,INT(SMALL(IF(capacite_tige=$B47,ROW(capacite_tige)-3+(COLUMN(capacite_tige)-1)/1000,""),COUNTIF($B$7:$B47,$B47)))),"")</f>
        <v>10</v>
      </c>
      <c r="F47" s="9" cm="1">
        <f t="array" ref="F47">IFERROR(INDEX(ea_tige,INT(SMALL(IF(capacite_tige=$B47,ROW(capacite_tige)-3+(COLUMN(capacite_tige)-1)/1000,""),COUNTIF($B$7:$B47,$B47)))),"")</f>
        <v>80</v>
      </c>
      <c r="G47" cm="1">
        <f t="array" ref="G47">IFERROR(INDEX(bord_beton,INT(SMALL(IF(capacite_tige=$B47,ROW(capacite_tige)-3+(COLUMN(capacite_tige)-1)/1000,""),COUNTIF($B$7:$B47,$B47)))),"")</f>
        <v>1000</v>
      </c>
      <c r="H47" cm="1">
        <f t="array" ref="H47">IFERROR(INDEX(longueur_tige,INT(SMALL(IF(capacite_tige=$B47,ROW(capacite_tige)-3+(COLUMN(capacite_tige)-1)/1000,""),COUNTIF($B$7:$B47,$B47)))),"")</f>
        <v>300</v>
      </c>
      <c r="I47" s="11">
        <f t="shared" si="1"/>
        <v>1.72</v>
      </c>
      <c r="J47">
        <v>41</v>
      </c>
    </row>
    <row r="48" spans="1:10">
      <c r="A48">
        <f t="shared" si="0"/>
        <v>72</v>
      </c>
      <c r="B48" s="5" cm="1">
        <f t="array" ref="B48">SMALL(IF('capacités Tiges'!I46:I2968&gt;=$C$3/0.9,'capacités Tiges'!I46:I2968),J48)</f>
        <v>31429.943999999996</v>
      </c>
      <c r="C48" s="2" cm="1">
        <f t="array" ref="C48">IFERROR(INDEX(diamètre,INT(SMALL(IF(capacite_tige=$B48,ROW(capacite_tige)-3+(COLUMN(capacite_tige)-1)/1000,""),COUNTIF($B$7:$B48,$B48)))),"")</f>
        <v>16</v>
      </c>
      <c r="D48" cm="1">
        <f t="array" ref="D48">IFERROR(INDEX(plaquette,INT(SMALL(IF(capacite_tige=$B48,ROW(capacite_tige)-3+(COLUMN(capacite_tige)-1)/1000,""),COUNTIF($B$7:$B48,$B48)))),"")</f>
        <v>60</v>
      </c>
      <c r="E48" cm="1">
        <f t="array" ref="E48">IFERROR(INDEX(epaisseur_plaquette,INT(SMALL(IF(capacite_tige=$B48,ROW(capacite_tige)-3+(COLUMN(capacite_tige)-1)/1000,""),COUNTIF($B$7:$B48,$B48)))),"")</f>
        <v>10</v>
      </c>
      <c r="F48" s="9" cm="1">
        <f t="array" ref="F48">IFERROR(INDEX(ea_tige,INT(SMALL(IF(capacite_tige=$B48,ROW(capacite_tige)-3+(COLUMN(capacite_tige)-1)/1000,""),COUNTIF($B$7:$B48,$B48)))),"")</f>
        <v>80</v>
      </c>
      <c r="G48" cm="1">
        <f t="array" ref="G48">IFERROR(INDEX(bord_beton,INT(SMALL(IF(capacite_tige=$B48,ROW(capacite_tige)-3+(COLUMN(capacite_tige)-1)/1000,""),COUNTIF($B$7:$B48,$B48)))),"")</f>
        <v>1000</v>
      </c>
      <c r="H48" cm="1">
        <f t="array" ref="H48">IFERROR(INDEX(longueur_tige,INT(SMALL(IF(capacite_tige=$B48,ROW(capacite_tige)-3+(COLUMN(capacite_tige)-1)/1000,""),COUNTIF($B$7:$B48,$B48)))),"")</f>
        <v>300</v>
      </c>
      <c r="I48" s="11">
        <f t="shared" si="1"/>
        <v>1.76</v>
      </c>
      <c r="J48">
        <v>42</v>
      </c>
    </row>
    <row r="49" spans="1:10">
      <c r="A49">
        <f t="shared" si="0"/>
        <v>37</v>
      </c>
      <c r="B49" s="5" cm="1">
        <f t="array" ref="B49">SMALL(IF('capacités Tiges'!I47:I2969&gt;=$C$3/0.9,'capacités Tiges'!I47:I2969),J49)</f>
        <v>31758.48</v>
      </c>
      <c r="C49" s="2" cm="1">
        <f t="array" ref="C49">IFERROR(INDEX(diamètre,INT(SMALL(IF(capacite_tige=$B49,ROW(capacite_tige)-3+(COLUMN(capacite_tige)-1)/1000,""),COUNTIF($B$7:$B49,$B49)))),"")</f>
        <v>12</v>
      </c>
      <c r="D49" cm="1">
        <f t="array" ref="D49">IFERROR(INDEX(plaquette,INT(SMALL(IF(capacite_tige=$B49,ROW(capacite_tige)-3+(COLUMN(capacite_tige)-1)/1000,""),COUNTIF($B$7:$B49,$B49)))),"")</f>
        <v>50</v>
      </c>
      <c r="E49" cm="1">
        <f t="array" ref="E49">IFERROR(INDEX(epaisseur_plaquette,INT(SMALL(IF(capacite_tige=$B49,ROW(capacite_tige)-3+(COLUMN(capacite_tige)-1)/1000,""),COUNTIF($B$7:$B49,$B49)))),"")</f>
        <v>8</v>
      </c>
      <c r="F49" s="9" cm="1">
        <f t="array" ref="F49">IFERROR(INDEX(ea_tige,INT(SMALL(IF(capacite_tige=$B49,ROW(capacite_tige)-3+(COLUMN(capacite_tige)-1)/1000,""),COUNTIF($B$7:$B49,$B49)))),"")</f>
        <v>110</v>
      </c>
      <c r="G49" cm="1">
        <f t="array" ref="G49">IFERROR(INDEX(bord_beton,INT(SMALL(IF(capacite_tige=$B49,ROW(capacite_tige)-3+(COLUMN(capacite_tige)-1)/1000,""),COUNTIF($B$7:$B49,$B49)))),"")</f>
        <v>1000</v>
      </c>
      <c r="H49" cm="1">
        <f t="array" ref="H49">IFERROR(INDEX(longueur_tige,INT(SMALL(IF(capacite_tige=$B49,ROW(capacite_tige)-3+(COLUMN(capacite_tige)-1)/1000,""),COUNTIF($B$7:$B49,$B49)))),"")</f>
        <v>300</v>
      </c>
      <c r="I49" s="11">
        <f t="shared" si="1"/>
        <v>1.5</v>
      </c>
      <c r="J49">
        <v>43</v>
      </c>
    </row>
    <row r="50" spans="1:10">
      <c r="A50">
        <f t="shared" si="0"/>
        <v>45</v>
      </c>
      <c r="B50" s="5" cm="1">
        <f t="array" ref="B50">SMALL(IF('capacités Tiges'!I48:I2970&gt;=$C$3/0.9,'capacités Tiges'!I48:I2970),J50)</f>
        <v>31758.48</v>
      </c>
      <c r="C50" s="2" cm="1">
        <f t="array" ref="C50">IFERROR(INDEX(diamètre,INT(SMALL(IF(capacite_tige=$B50,ROW(capacite_tige)-3+(COLUMN(capacite_tige)-1)/1000,""),COUNTIF($B$7:$B50,$B50)))),"")</f>
        <v>16</v>
      </c>
      <c r="D50" cm="1">
        <f t="array" ref="D50">IFERROR(INDEX(plaquette,INT(SMALL(IF(capacite_tige=$B50,ROW(capacite_tige)-3+(COLUMN(capacite_tige)-1)/1000,""),COUNTIF($B$7:$B50,$B50)))),"")</f>
        <v>50</v>
      </c>
      <c r="E50" cm="1">
        <f t="array" ref="E50">IFERROR(INDEX(epaisseur_plaquette,INT(SMALL(IF(capacite_tige=$B50,ROW(capacite_tige)-3+(COLUMN(capacite_tige)-1)/1000,""),COUNTIF($B$7:$B50,$B50)))),"")</f>
        <v>8</v>
      </c>
      <c r="F50" s="9" cm="1">
        <f t="array" ref="F50">IFERROR(INDEX(ea_tige,INT(SMALL(IF(capacite_tige=$B50,ROW(capacite_tige)-3+(COLUMN(capacite_tige)-1)/1000,""),COUNTIF($B$7:$B50,$B50)))),"")</f>
        <v>110</v>
      </c>
      <c r="G50" cm="1">
        <f t="array" ref="G50">IFERROR(INDEX(bord_beton,INT(SMALL(IF(capacite_tige=$B50,ROW(capacite_tige)-3+(COLUMN(capacite_tige)-1)/1000,""),COUNTIF($B$7:$B50,$B50)))),"")</f>
        <v>1000</v>
      </c>
      <c r="H50" cm="1">
        <f t="array" ref="H50">IFERROR(INDEX(longueur_tige,INT(SMALL(IF(capacite_tige=$B50,ROW(capacite_tige)-3+(COLUMN(capacite_tige)-1)/1000,""),COUNTIF($B$7:$B50,$B50)))),"")</f>
        <v>300</v>
      </c>
      <c r="I50" s="11">
        <f t="shared" si="1"/>
        <v>1.54</v>
      </c>
      <c r="J50">
        <v>44</v>
      </c>
    </row>
    <row r="51" spans="1:10">
      <c r="A51">
        <f t="shared" si="0"/>
        <v>64</v>
      </c>
      <c r="B51" s="5" cm="1">
        <f t="array" ref="B51">SMALL(IF('capacités Tiges'!I49:I2971&gt;=$C$3/0.9,'capacités Tiges'!I49:I2971),J51)</f>
        <v>32251.283999999996</v>
      </c>
      <c r="C51" s="2" cm="1">
        <f t="array" ref="C51">IFERROR(INDEX(diamètre,INT(SMALL(IF(capacite_tige=$B51,ROW(capacite_tige)-3+(COLUMN(capacite_tige)-1)/1000,""),COUNTIF($B$7:$B51,$B51)))),"")</f>
        <v>12</v>
      </c>
      <c r="D51" cm="1">
        <f t="array" ref="D51">IFERROR(INDEX(plaquette,INT(SMALL(IF(capacite_tige=$B51,ROW(capacite_tige)-3+(COLUMN(capacite_tige)-1)/1000,""),COUNTIF($B$7:$B51,$B51)))),"")</f>
        <v>60</v>
      </c>
      <c r="E51" cm="1">
        <f t="array" ref="E51">IFERROR(INDEX(epaisseur_plaquette,INT(SMALL(IF(capacite_tige=$B51,ROW(capacite_tige)-3+(COLUMN(capacite_tige)-1)/1000,""),COUNTIF($B$7:$B51,$B51)))),"")</f>
        <v>10</v>
      </c>
      <c r="F51" s="9" cm="1">
        <f t="array" ref="F51">IFERROR(INDEX(ea_tige,INT(SMALL(IF(capacite_tige=$B51,ROW(capacite_tige)-3+(COLUMN(capacite_tige)-1)/1000,""),COUNTIF($B$7:$B51,$B51)))),"")</f>
        <v>90</v>
      </c>
      <c r="G51" cm="1">
        <f t="array" ref="G51">IFERROR(INDEX(bord_beton,INT(SMALL(IF(capacite_tige=$B51,ROW(capacite_tige)-3+(COLUMN(capacite_tige)-1)/1000,""),COUNTIF($B$7:$B51,$B51)))),"")</f>
        <v>1000</v>
      </c>
      <c r="H51" cm="1">
        <f t="array" ref="H51">IFERROR(INDEX(longueur_tige,INT(SMALL(IF(capacite_tige=$B51,ROW(capacite_tige)-3+(COLUMN(capacite_tige)-1)/1000,""),COUNTIF($B$7:$B51,$B51)))),"")</f>
        <v>300</v>
      </c>
      <c r="I51" s="11">
        <f t="shared" si="1"/>
        <v>1.72</v>
      </c>
      <c r="J51">
        <v>45</v>
      </c>
    </row>
    <row r="52" spans="1:10">
      <c r="A52">
        <f t="shared" si="0"/>
        <v>72</v>
      </c>
      <c r="B52" s="5" cm="1">
        <f t="array" ref="B52">SMALL(IF('capacités Tiges'!I50:I2972&gt;=$C$3/0.9,'capacités Tiges'!I50:I2972),J52)</f>
        <v>32251.283999999996</v>
      </c>
      <c r="C52" s="2" cm="1">
        <f t="array" ref="C52">IFERROR(INDEX(diamètre,INT(SMALL(IF(capacite_tige=$B52,ROW(capacite_tige)-3+(COLUMN(capacite_tige)-1)/1000,""),COUNTIF($B$7:$B52,$B52)))),"")</f>
        <v>16</v>
      </c>
      <c r="D52" cm="1">
        <f t="array" ref="D52">IFERROR(INDEX(plaquette,INT(SMALL(IF(capacite_tige=$B52,ROW(capacite_tige)-3+(COLUMN(capacite_tige)-1)/1000,""),COUNTIF($B$7:$B52,$B52)))),"")</f>
        <v>60</v>
      </c>
      <c r="E52" cm="1">
        <f t="array" ref="E52">IFERROR(INDEX(epaisseur_plaquette,INT(SMALL(IF(capacite_tige=$B52,ROW(capacite_tige)-3+(COLUMN(capacite_tige)-1)/1000,""),COUNTIF($B$7:$B52,$B52)))),"")</f>
        <v>10</v>
      </c>
      <c r="F52" s="9" cm="1">
        <f t="array" ref="F52">IFERROR(INDEX(ea_tige,INT(SMALL(IF(capacite_tige=$B52,ROW(capacite_tige)-3+(COLUMN(capacite_tige)-1)/1000,""),COUNTIF($B$7:$B52,$B52)))),"")</f>
        <v>90</v>
      </c>
      <c r="G52" cm="1">
        <f t="array" ref="G52">IFERROR(INDEX(bord_beton,INT(SMALL(IF(capacite_tige=$B52,ROW(capacite_tige)-3+(COLUMN(capacite_tige)-1)/1000,""),COUNTIF($B$7:$B52,$B52)))),"")</f>
        <v>1000</v>
      </c>
      <c r="H52" cm="1">
        <f t="array" ref="H52">IFERROR(INDEX(longueur_tige,INT(SMALL(IF(capacite_tige=$B52,ROW(capacite_tige)-3+(COLUMN(capacite_tige)-1)/1000,""),COUNTIF($B$7:$B52,$B52)))),"")</f>
        <v>300</v>
      </c>
      <c r="I52" s="11">
        <f t="shared" si="1"/>
        <v>1.76</v>
      </c>
      <c r="J52">
        <v>46</v>
      </c>
    </row>
    <row r="53" spans="1:10">
      <c r="A53">
        <f t="shared" si="0"/>
        <v>90</v>
      </c>
      <c r="B53" s="5" cm="1">
        <f t="array" ref="B53">SMALL(IF('capacités Tiges'!I51:I2973&gt;=$C$3/0.9,'capacités Tiges'!I51:I2973),J53)</f>
        <v>32525.063999999995</v>
      </c>
      <c r="C53" s="2" cm="1">
        <f t="array" ref="C53">IFERROR(INDEX(diamètre,INT(SMALL(IF(capacite_tige=$B53,ROW(capacite_tige)-3+(COLUMN(capacite_tige)-1)/1000,""),COUNTIF($B$7:$B53,$B53)))),"")</f>
        <v>12</v>
      </c>
      <c r="D53" cm="1">
        <f t="array" ref="D53">IFERROR(INDEX(plaquette,INT(SMALL(IF(capacite_tige=$B53,ROW(capacite_tige)-3+(COLUMN(capacite_tige)-1)/1000,""),COUNTIF($B$7:$B53,$B53)))),"")</f>
        <v>70</v>
      </c>
      <c r="E53" cm="1">
        <f t="array" ref="E53">IFERROR(INDEX(epaisseur_plaquette,INT(SMALL(IF(capacite_tige=$B53,ROW(capacite_tige)-3+(COLUMN(capacite_tige)-1)/1000,""),COUNTIF($B$7:$B53,$B53)))),"")</f>
        <v>12</v>
      </c>
      <c r="F53" s="9" cm="1">
        <f t="array" ref="F53">IFERROR(INDEX(ea_tige,INT(SMALL(IF(capacite_tige=$B53,ROW(capacite_tige)-3+(COLUMN(capacite_tige)-1)/1000,""),COUNTIF($B$7:$B53,$B53)))),"")</f>
        <v>70</v>
      </c>
      <c r="G53" cm="1">
        <f t="array" ref="G53">IFERROR(INDEX(bord_beton,INT(SMALL(IF(capacite_tige=$B53,ROW(capacite_tige)-3+(COLUMN(capacite_tige)-1)/1000,""),COUNTIF($B$7:$B53,$B53)))),"")</f>
        <v>1000</v>
      </c>
      <c r="H53" cm="1">
        <f t="array" ref="H53">IFERROR(INDEX(longueur_tige,INT(SMALL(IF(capacite_tige=$B53,ROW(capacite_tige)-3+(COLUMN(capacite_tige)-1)/1000,""),COUNTIF($B$7:$B53,$B53)))),"")</f>
        <v>300</v>
      </c>
      <c r="I53" s="11">
        <f t="shared" si="1"/>
        <v>1.94</v>
      </c>
      <c r="J53">
        <v>47</v>
      </c>
    </row>
    <row r="54" spans="1:10">
      <c r="A54">
        <f t="shared" si="0"/>
        <v>96</v>
      </c>
      <c r="B54" s="5" cm="1">
        <f t="array" ref="B54">SMALL(IF('capacités Tiges'!I52:I2974&gt;=$C$3/0.9,'capacités Tiges'!I52:I2974),J54)</f>
        <v>32525.063999999995</v>
      </c>
      <c r="C54" s="2" cm="1">
        <f t="array" ref="C54">IFERROR(INDEX(diamètre,INT(SMALL(IF(capacite_tige=$B54,ROW(capacite_tige)-3+(COLUMN(capacite_tige)-1)/1000,""),COUNTIF($B$7:$B54,$B54)))),"")</f>
        <v>16</v>
      </c>
      <c r="D54" cm="1">
        <f t="array" ref="D54">IFERROR(INDEX(plaquette,INT(SMALL(IF(capacite_tige=$B54,ROW(capacite_tige)-3+(COLUMN(capacite_tige)-1)/1000,""),COUNTIF($B$7:$B54,$B54)))),"")</f>
        <v>70</v>
      </c>
      <c r="E54" cm="1">
        <f t="array" ref="E54">IFERROR(INDEX(epaisseur_plaquette,INT(SMALL(IF(capacite_tige=$B54,ROW(capacite_tige)-3+(COLUMN(capacite_tige)-1)/1000,""),COUNTIF($B$7:$B54,$B54)))),"")</f>
        <v>12</v>
      </c>
      <c r="F54" s="9" cm="1">
        <f t="array" ref="F54">IFERROR(INDEX(ea_tige,INT(SMALL(IF(capacite_tige=$B54,ROW(capacite_tige)-3+(COLUMN(capacite_tige)-1)/1000,""),COUNTIF($B$7:$B54,$B54)))),"")</f>
        <v>70</v>
      </c>
      <c r="G54" cm="1">
        <f t="array" ref="G54">IFERROR(INDEX(bord_beton,INT(SMALL(IF(capacite_tige=$B54,ROW(capacite_tige)-3+(COLUMN(capacite_tige)-1)/1000,""),COUNTIF($B$7:$B54,$B54)))),"")</f>
        <v>1000</v>
      </c>
      <c r="H54" cm="1">
        <f t="array" ref="H54">IFERROR(INDEX(longueur_tige,INT(SMALL(IF(capacite_tige=$B54,ROW(capacite_tige)-3+(COLUMN(capacite_tige)-1)/1000,""),COUNTIF($B$7:$B54,$B54)))),"")</f>
        <v>300</v>
      </c>
      <c r="I54" s="11">
        <f t="shared" si="1"/>
        <v>1.98</v>
      </c>
      <c r="J54">
        <v>48</v>
      </c>
    </row>
    <row r="55" spans="1:10">
      <c r="A55">
        <f t="shared" si="0"/>
        <v>102</v>
      </c>
      <c r="B55" s="5" cm="1">
        <f t="array" ref="B55">SMALL(IF('capacités Tiges'!I53:I2975&gt;=$C$3/0.9,'capacités Tiges'!I53:I2975),J55)</f>
        <v>32525.063999999995</v>
      </c>
      <c r="C55" s="2" cm="1">
        <f t="array" ref="C55">IFERROR(INDEX(diamètre,INT(SMALL(IF(capacite_tige=$B55,ROW(capacite_tige)-3+(COLUMN(capacite_tige)-1)/1000,""),COUNTIF($B$7:$B55,$B55)))),"")</f>
        <v>20</v>
      </c>
      <c r="D55" cm="1">
        <f t="array" ref="D55">IFERROR(INDEX(plaquette,INT(SMALL(IF(capacite_tige=$B55,ROW(capacite_tige)-3+(COLUMN(capacite_tige)-1)/1000,""),COUNTIF($B$7:$B55,$B55)))),"")</f>
        <v>70</v>
      </c>
      <c r="E55" cm="1">
        <f t="array" ref="E55">IFERROR(INDEX(epaisseur_plaquette,INT(SMALL(IF(capacite_tige=$B55,ROW(capacite_tige)-3+(COLUMN(capacite_tige)-1)/1000,""),COUNTIF($B$7:$B55,$B55)))),"")</f>
        <v>12</v>
      </c>
      <c r="F55" s="9" cm="1">
        <f t="array" ref="F55">IFERROR(INDEX(ea_tige,INT(SMALL(IF(capacite_tige=$B55,ROW(capacite_tige)-3+(COLUMN(capacite_tige)-1)/1000,""),COUNTIF($B$7:$B55,$B55)))),"")</f>
        <v>70</v>
      </c>
      <c r="G55" cm="1">
        <f t="array" ref="G55">IFERROR(INDEX(bord_beton,INT(SMALL(IF(capacite_tige=$B55,ROW(capacite_tige)-3+(COLUMN(capacite_tige)-1)/1000,""),COUNTIF($B$7:$B55,$B55)))),"")</f>
        <v>1000</v>
      </c>
      <c r="H55" cm="1">
        <f t="array" ref="H55">IFERROR(INDEX(longueur_tige,INT(SMALL(IF(capacite_tige=$B55,ROW(capacite_tige)-3+(COLUMN(capacite_tige)-1)/1000,""),COUNTIF($B$7:$B55,$B55)))),"")</f>
        <v>300</v>
      </c>
      <c r="I55" s="11">
        <f t="shared" si="1"/>
        <v>2.02</v>
      </c>
      <c r="J55">
        <v>49</v>
      </c>
    </row>
    <row r="56" spans="1:10">
      <c r="A56">
        <f t="shared" si="0"/>
        <v>37</v>
      </c>
      <c r="B56" s="5" cm="1">
        <f t="array" ref="B56">SMALL(IF('capacités Tiges'!I54:I2976&gt;=$C$3/0.9,'capacités Tiges'!I54:I2976),J56)</f>
        <v>32579.82</v>
      </c>
      <c r="C56" s="2" cm="1">
        <f t="array" ref="C56">IFERROR(INDEX(diamètre,INT(SMALL(IF(capacite_tige=$B56,ROW(capacite_tige)-3+(COLUMN(capacite_tige)-1)/1000,""),COUNTIF($B$7:$B56,$B56)))),"")</f>
        <v>12</v>
      </c>
      <c r="D56" cm="1">
        <f t="array" ref="D56">IFERROR(INDEX(plaquette,INT(SMALL(IF(capacite_tige=$B56,ROW(capacite_tige)-3+(COLUMN(capacite_tige)-1)/1000,""),COUNTIF($B$7:$B56,$B56)))),"")</f>
        <v>50</v>
      </c>
      <c r="E56" cm="1">
        <f t="array" ref="E56">IFERROR(INDEX(epaisseur_plaquette,INT(SMALL(IF(capacite_tige=$B56,ROW(capacite_tige)-3+(COLUMN(capacite_tige)-1)/1000,""),COUNTIF($B$7:$B56,$B56)))),"")</f>
        <v>8</v>
      </c>
      <c r="F56" s="9" cm="1">
        <f t="array" ref="F56">IFERROR(INDEX(ea_tige,INT(SMALL(IF(capacite_tige=$B56,ROW(capacite_tige)-3+(COLUMN(capacite_tige)-1)/1000,""),COUNTIF($B$7:$B56,$B56)))),"")</f>
        <v>120</v>
      </c>
      <c r="G56" cm="1">
        <f t="array" ref="G56">IFERROR(INDEX(bord_beton,INT(SMALL(IF(capacite_tige=$B56,ROW(capacite_tige)-3+(COLUMN(capacite_tige)-1)/1000,""),COUNTIF($B$7:$B56,$B56)))),"")</f>
        <v>1000</v>
      </c>
      <c r="H56" cm="1">
        <f t="array" ref="H56">IFERROR(INDEX(longueur_tige,INT(SMALL(IF(capacite_tige=$B56,ROW(capacite_tige)-3+(COLUMN(capacite_tige)-1)/1000,""),COUNTIF($B$7:$B56,$B56)))),"")</f>
        <v>300</v>
      </c>
      <c r="I56" s="11">
        <f t="shared" si="1"/>
        <v>1.5</v>
      </c>
      <c r="J56">
        <v>50</v>
      </c>
    </row>
    <row r="57" spans="1:10">
      <c r="A57">
        <f t="shared" si="0"/>
        <v>64</v>
      </c>
      <c r="B57" s="5" cm="1">
        <f t="array" ref="B57">SMALL(IF('capacités Tiges'!I55:I2977&gt;=$C$3/0.9,'capacités Tiges'!I55:I2977),J57)</f>
        <v>33072.623999999996</v>
      </c>
      <c r="C57" s="2" cm="1">
        <f t="array" ref="C57">IFERROR(INDEX(diamètre,INT(SMALL(IF(capacite_tige=$B57,ROW(capacite_tige)-3+(COLUMN(capacite_tige)-1)/1000,""),COUNTIF($B$7:$B57,$B57)))),"")</f>
        <v>12</v>
      </c>
      <c r="D57" cm="1">
        <f t="array" ref="D57">IFERROR(INDEX(plaquette,INT(SMALL(IF(capacite_tige=$B57,ROW(capacite_tige)-3+(COLUMN(capacite_tige)-1)/1000,""),COUNTIF($B$7:$B57,$B57)))),"")</f>
        <v>60</v>
      </c>
      <c r="E57" cm="1">
        <f t="array" ref="E57">IFERROR(INDEX(epaisseur_plaquette,INT(SMALL(IF(capacite_tige=$B57,ROW(capacite_tige)-3+(COLUMN(capacite_tige)-1)/1000,""),COUNTIF($B$7:$B57,$B57)))),"")</f>
        <v>10</v>
      </c>
      <c r="F57" s="9" cm="1">
        <f t="array" ref="F57">IFERROR(INDEX(ea_tige,INT(SMALL(IF(capacite_tige=$B57,ROW(capacite_tige)-3+(COLUMN(capacite_tige)-1)/1000,""),COUNTIF($B$7:$B57,$B57)))),"")</f>
        <v>100</v>
      </c>
      <c r="G57" cm="1">
        <f t="array" ref="G57">IFERROR(INDEX(bord_beton,INT(SMALL(IF(capacite_tige=$B57,ROW(capacite_tige)-3+(COLUMN(capacite_tige)-1)/1000,""),COUNTIF($B$7:$B57,$B57)))),"")</f>
        <v>1000</v>
      </c>
      <c r="H57" cm="1">
        <f t="array" ref="H57">IFERROR(INDEX(longueur_tige,INT(SMALL(IF(capacite_tige=$B57,ROW(capacite_tige)-3+(COLUMN(capacite_tige)-1)/1000,""),COUNTIF($B$7:$B57,$B57)))),"")</f>
        <v>300</v>
      </c>
      <c r="I57" s="11">
        <f t="shared" si="1"/>
        <v>1.72</v>
      </c>
      <c r="J57">
        <v>51</v>
      </c>
    </row>
    <row r="58" spans="1:10">
      <c r="A58">
        <f t="shared" si="0"/>
        <v>72</v>
      </c>
      <c r="B58" s="5" cm="1">
        <f t="array" ref="B58">SMALL(IF('capacités Tiges'!I56:I2978&gt;=$C$3/0.9,'capacités Tiges'!I56:I2978),J58)</f>
        <v>33072.623999999996</v>
      </c>
      <c r="C58" s="2" cm="1">
        <f t="array" ref="C58">IFERROR(INDEX(diamètre,INT(SMALL(IF(capacite_tige=$B58,ROW(capacite_tige)-3+(COLUMN(capacite_tige)-1)/1000,""),COUNTIF($B$7:$B58,$B58)))),"")</f>
        <v>16</v>
      </c>
      <c r="D58" cm="1">
        <f t="array" ref="D58">IFERROR(INDEX(plaquette,INT(SMALL(IF(capacite_tige=$B58,ROW(capacite_tige)-3+(COLUMN(capacite_tige)-1)/1000,""),COUNTIF($B$7:$B58,$B58)))),"")</f>
        <v>60</v>
      </c>
      <c r="E58" cm="1">
        <f t="array" ref="E58">IFERROR(INDEX(epaisseur_plaquette,INT(SMALL(IF(capacite_tige=$B58,ROW(capacite_tige)-3+(COLUMN(capacite_tige)-1)/1000,""),COUNTIF($B$7:$B58,$B58)))),"")</f>
        <v>10</v>
      </c>
      <c r="F58" s="9" cm="1">
        <f t="array" ref="F58">IFERROR(INDEX(ea_tige,INT(SMALL(IF(capacite_tige=$B58,ROW(capacite_tige)-3+(COLUMN(capacite_tige)-1)/1000,""),COUNTIF($B$7:$B58,$B58)))),"")</f>
        <v>100</v>
      </c>
      <c r="G58" cm="1">
        <f t="array" ref="G58">IFERROR(INDEX(bord_beton,INT(SMALL(IF(capacite_tige=$B58,ROW(capacite_tige)-3+(COLUMN(capacite_tige)-1)/1000,""),COUNTIF($B$7:$B58,$B58)))),"")</f>
        <v>1000</v>
      </c>
      <c r="H58" cm="1">
        <f t="array" ref="H58">IFERROR(INDEX(longueur_tige,INT(SMALL(IF(capacite_tige=$B58,ROW(capacite_tige)-3+(COLUMN(capacite_tige)-1)/1000,""),COUNTIF($B$7:$B58,$B58)))),"")</f>
        <v>300</v>
      </c>
      <c r="I58" s="11">
        <f t="shared" si="1"/>
        <v>1.76</v>
      </c>
      <c r="J58">
        <v>52</v>
      </c>
    </row>
    <row r="59" spans="1:10">
      <c r="A59">
        <f t="shared" si="0"/>
        <v>84</v>
      </c>
      <c r="B59" s="5" cm="1">
        <f t="array" ref="B59">SMALL(IF('capacités Tiges'!I57:I2979&gt;=$C$3/0.9,'capacités Tiges'!I57:I2979),J59)</f>
        <v>33182.135999999999</v>
      </c>
      <c r="C59" s="2" cm="1">
        <f t="array" ref="C59">IFERROR(INDEX(diamètre,INT(SMALL(IF(capacite_tige=$B59,ROW(capacite_tige)-3+(COLUMN(capacite_tige)-1)/1000,""),COUNTIF($B$7:$B59,$B59)))),"")</f>
        <v>16</v>
      </c>
      <c r="D59" cm="1">
        <f t="array" ref="D59">IFERROR(INDEX(plaquette,INT(SMALL(IF(capacite_tige=$B59,ROW(capacite_tige)-3+(COLUMN(capacite_tige)-1)/1000,""),COUNTIF($B$7:$B59,$B59)))),"")</f>
        <v>70</v>
      </c>
      <c r="E59" cm="1">
        <f t="array" ref="E59">IFERROR(INDEX(epaisseur_plaquette,INT(SMALL(IF(capacite_tige=$B59,ROW(capacite_tige)-3+(COLUMN(capacite_tige)-1)/1000,""),COUNTIF($B$7:$B59,$B59)))),"")</f>
        <v>12</v>
      </c>
      <c r="F59" s="9" cm="1">
        <f t="array" ref="F59">IFERROR(INDEX(ea_tige,INT(SMALL(IF(capacite_tige=$B59,ROW(capacite_tige)-3+(COLUMN(capacite_tige)-1)/1000,""),COUNTIF($B$7:$B59,$B59)))),"")</f>
        <v>70</v>
      </c>
      <c r="G59" cm="1">
        <f t="array" ref="G59">IFERROR(INDEX(bord_beton,INT(SMALL(IF(capacite_tige=$B59,ROW(capacite_tige)-3+(COLUMN(capacite_tige)-1)/1000,""),COUNTIF($B$7:$B59,$B59)))),"")</f>
        <v>80</v>
      </c>
      <c r="H59" cm="1">
        <f t="array" ref="H59">IFERROR(INDEX(longueur_tige,INT(SMALL(IF(capacite_tige=$B59,ROW(capacite_tige)-3+(COLUMN(capacite_tige)-1)/1000,""),COUNTIF($B$7:$B59,$B59)))),"")</f>
        <v>200</v>
      </c>
      <c r="I59" s="11">
        <f t="shared" si="1"/>
        <v>1.88</v>
      </c>
      <c r="J59">
        <v>53</v>
      </c>
    </row>
    <row r="60" spans="1:10">
      <c r="A60">
        <f t="shared" si="0"/>
        <v>90</v>
      </c>
      <c r="B60" s="5" cm="1">
        <f t="array" ref="B60">SMALL(IF('capacités Tiges'!I58:I2980&gt;=$C$3/0.9,'capacités Tiges'!I58:I2980),J60)</f>
        <v>33401.159999999996</v>
      </c>
      <c r="C60" s="2" cm="1">
        <f t="array" ref="C60">IFERROR(INDEX(diamètre,INT(SMALL(IF(capacite_tige=$B60,ROW(capacite_tige)-3+(COLUMN(capacite_tige)-1)/1000,""),COUNTIF($B$7:$B60,$B60)))),"")</f>
        <v>12</v>
      </c>
      <c r="D60" cm="1">
        <f t="array" ref="D60">IFERROR(INDEX(plaquette,INT(SMALL(IF(capacite_tige=$B60,ROW(capacite_tige)-3+(COLUMN(capacite_tige)-1)/1000,""),COUNTIF($B$7:$B60,$B60)))),"")</f>
        <v>70</v>
      </c>
      <c r="E60" cm="1">
        <f t="array" ref="E60">IFERROR(INDEX(epaisseur_plaquette,INT(SMALL(IF(capacite_tige=$B60,ROW(capacite_tige)-3+(COLUMN(capacite_tige)-1)/1000,""),COUNTIF($B$7:$B60,$B60)))),"")</f>
        <v>12</v>
      </c>
      <c r="F60" s="9" cm="1">
        <f t="array" ref="F60">IFERROR(INDEX(ea_tige,INT(SMALL(IF(capacite_tige=$B60,ROW(capacite_tige)-3+(COLUMN(capacite_tige)-1)/1000,""),COUNTIF($B$7:$B60,$B60)))),"")</f>
        <v>80</v>
      </c>
      <c r="G60" cm="1">
        <f t="array" ref="G60">IFERROR(INDEX(bord_beton,INT(SMALL(IF(capacite_tige=$B60,ROW(capacite_tige)-3+(COLUMN(capacite_tige)-1)/1000,""),COUNTIF($B$7:$B60,$B60)))),"")</f>
        <v>1000</v>
      </c>
      <c r="H60" cm="1">
        <f t="array" ref="H60">IFERROR(INDEX(longueur_tige,INT(SMALL(IF(capacite_tige=$B60,ROW(capacite_tige)-3+(COLUMN(capacite_tige)-1)/1000,""),COUNTIF($B$7:$B60,$B60)))),"")</f>
        <v>300</v>
      </c>
      <c r="I60" s="11">
        <f t="shared" si="1"/>
        <v>1.94</v>
      </c>
      <c r="J60">
        <v>54</v>
      </c>
    </row>
    <row r="61" spans="1:10">
      <c r="A61">
        <f t="shared" si="0"/>
        <v>96</v>
      </c>
      <c r="B61" s="5" cm="1">
        <f t="array" ref="B61">SMALL(IF('capacités Tiges'!I59:I2981&gt;=$C$3/0.9,'capacités Tiges'!I59:I2981),J61)</f>
        <v>33401.159999999996</v>
      </c>
      <c r="C61" s="2" cm="1">
        <f t="array" ref="C61">IFERROR(INDEX(diamètre,INT(SMALL(IF(capacite_tige=$B61,ROW(capacite_tige)-3+(COLUMN(capacite_tige)-1)/1000,""),COUNTIF($B$7:$B61,$B61)))),"")</f>
        <v>16</v>
      </c>
      <c r="D61" cm="1">
        <f t="array" ref="D61">IFERROR(INDEX(plaquette,INT(SMALL(IF(capacite_tige=$B61,ROW(capacite_tige)-3+(COLUMN(capacite_tige)-1)/1000,""),COUNTIF($B$7:$B61,$B61)))),"")</f>
        <v>70</v>
      </c>
      <c r="E61" cm="1">
        <f t="array" ref="E61">IFERROR(INDEX(epaisseur_plaquette,INT(SMALL(IF(capacite_tige=$B61,ROW(capacite_tige)-3+(COLUMN(capacite_tige)-1)/1000,""),COUNTIF($B$7:$B61,$B61)))),"")</f>
        <v>12</v>
      </c>
      <c r="F61" s="9" cm="1">
        <f t="array" ref="F61">IFERROR(INDEX(ea_tige,INT(SMALL(IF(capacite_tige=$B61,ROW(capacite_tige)-3+(COLUMN(capacite_tige)-1)/1000,""),COUNTIF($B$7:$B61,$B61)))),"")</f>
        <v>80</v>
      </c>
      <c r="G61" cm="1">
        <f t="array" ref="G61">IFERROR(INDEX(bord_beton,INT(SMALL(IF(capacite_tige=$B61,ROW(capacite_tige)-3+(COLUMN(capacite_tige)-1)/1000,""),COUNTIF($B$7:$B61,$B61)))),"")</f>
        <v>1000</v>
      </c>
      <c r="H61" cm="1">
        <f t="array" ref="H61">IFERROR(INDEX(longueur_tige,INT(SMALL(IF(capacite_tige=$B61,ROW(capacite_tige)-3+(COLUMN(capacite_tige)-1)/1000,""),COUNTIF($B$7:$B61,$B61)))),"")</f>
        <v>300</v>
      </c>
      <c r="I61" s="11">
        <f t="shared" si="1"/>
        <v>1.98</v>
      </c>
      <c r="J61">
        <v>55</v>
      </c>
    </row>
    <row r="62" spans="1:10">
      <c r="A62">
        <f t="shared" si="0"/>
        <v>79</v>
      </c>
      <c r="B62" s="5" cm="1">
        <f t="array" ref="B62">SMALL(IF('capacités Tiges'!I60:I2982&gt;=$C$3/0.9,'capacités Tiges'!I60:I2982),J62)</f>
        <v>33620.183999999994</v>
      </c>
      <c r="C62" s="2" cm="1">
        <f t="array" ref="C62">IFERROR(INDEX(diamètre,INT(SMALL(IF(capacite_tige=$B62,ROW(capacite_tige)-3+(COLUMN(capacite_tige)-1)/1000,""),COUNTIF($B$7:$B62,$B62)))),"")</f>
        <v>12</v>
      </c>
      <c r="D62" cm="1">
        <f t="array" ref="D62">IFERROR(INDEX(plaquette,INT(SMALL(IF(capacite_tige=$B62,ROW(capacite_tige)-3+(COLUMN(capacite_tige)-1)/1000,""),COUNTIF($B$7:$B62,$B62)))),"")</f>
        <v>70</v>
      </c>
      <c r="E62" cm="1">
        <f t="array" ref="E62">IFERROR(INDEX(epaisseur_plaquette,INT(SMALL(IF(capacite_tige=$B62,ROW(capacite_tige)-3+(COLUMN(capacite_tige)-1)/1000,""),COUNTIF($B$7:$B62,$B62)))),"")</f>
        <v>12</v>
      </c>
      <c r="F62" s="9" cm="1">
        <f t="array" ref="F62">IFERROR(INDEX(ea_tige,INT(SMALL(IF(capacite_tige=$B62,ROW(capacite_tige)-3+(COLUMN(capacite_tige)-1)/1000,""),COUNTIF($B$7:$B62,$B62)))),"")</f>
        <v>70</v>
      </c>
      <c r="G62" cm="1">
        <f t="array" ref="G62">IFERROR(INDEX(bord_beton,INT(SMALL(IF(capacite_tige=$B62,ROW(capacite_tige)-3+(COLUMN(capacite_tige)-1)/1000,""),COUNTIF($B$7:$B62,$B62)))),"")</f>
        <v>80</v>
      </c>
      <c r="H62" cm="1">
        <f t="array" ref="H62">IFERROR(INDEX(longueur_tige,INT(SMALL(IF(capacite_tige=$B62,ROW(capacite_tige)-3+(COLUMN(capacite_tige)-1)/1000,""),COUNTIF($B$7:$B62,$B62)))),"")</f>
        <v>200</v>
      </c>
      <c r="I62" s="11">
        <f t="shared" si="1"/>
        <v>1.84</v>
      </c>
      <c r="J62">
        <v>56</v>
      </c>
    </row>
    <row r="63" spans="1:10">
      <c r="A63">
        <f t="shared" si="0"/>
        <v>84</v>
      </c>
      <c r="B63" s="5" cm="1">
        <f t="array" ref="B63">SMALL(IF('capacités Tiges'!I61:I2983&gt;=$C$3/0.9,'capacités Tiges'!I61:I2983),J63)</f>
        <v>33729.695999999996</v>
      </c>
      <c r="C63" s="2" cm="1">
        <f t="array" ref="C63">IFERROR(INDEX(diamètre,INT(SMALL(IF(capacite_tige=$B63,ROW(capacite_tige)-3+(COLUMN(capacite_tige)-1)/1000,""),COUNTIF($B$7:$B63,$B63)))),"")</f>
        <v>16</v>
      </c>
      <c r="D63" cm="1">
        <f t="array" ref="D63">IFERROR(INDEX(plaquette,INT(SMALL(IF(capacite_tige=$B63,ROW(capacite_tige)-3+(COLUMN(capacite_tige)-1)/1000,""),COUNTIF($B$7:$B63,$B63)))),"")</f>
        <v>70</v>
      </c>
      <c r="E63" cm="1">
        <f t="array" ref="E63">IFERROR(INDEX(epaisseur_plaquette,INT(SMALL(IF(capacite_tige=$B63,ROW(capacite_tige)-3+(COLUMN(capacite_tige)-1)/1000,""),COUNTIF($B$7:$B63,$B63)))),"")</f>
        <v>12</v>
      </c>
      <c r="F63" s="9" cm="1">
        <f t="array" ref="F63">IFERROR(INDEX(ea_tige,INT(SMALL(IF(capacite_tige=$B63,ROW(capacite_tige)-3+(COLUMN(capacite_tige)-1)/1000,""),COUNTIF($B$7:$B63,$B63)))),"")</f>
        <v>80</v>
      </c>
      <c r="G63" cm="1">
        <f t="array" ref="G63">IFERROR(INDEX(bord_beton,INT(SMALL(IF(capacite_tige=$B63,ROW(capacite_tige)-3+(COLUMN(capacite_tige)-1)/1000,""),COUNTIF($B$7:$B63,$B63)))),"")</f>
        <v>80</v>
      </c>
      <c r="H63" cm="1">
        <f t="array" ref="H63">IFERROR(INDEX(longueur_tige,INT(SMALL(IF(capacite_tige=$B63,ROW(capacite_tige)-3+(COLUMN(capacite_tige)-1)/1000,""),COUNTIF($B$7:$B63,$B63)))),"")</f>
        <v>200</v>
      </c>
      <c r="I63" s="11">
        <f t="shared" si="1"/>
        <v>1.88</v>
      </c>
      <c r="J63">
        <v>57</v>
      </c>
    </row>
    <row r="64" spans="1:10">
      <c r="A64">
        <f t="shared" si="0"/>
        <v>64</v>
      </c>
      <c r="B64" s="5" cm="1">
        <f t="array" ref="B64">SMALL(IF('capacités Tiges'!I62:I2984&gt;=$C$3/0.9,'capacités Tiges'!I62:I2984),J64)</f>
        <v>33893.963999999993</v>
      </c>
      <c r="C64" s="2" cm="1">
        <f t="array" ref="C64">IFERROR(INDEX(diamètre,INT(SMALL(IF(capacite_tige=$B64,ROW(capacite_tige)-3+(COLUMN(capacite_tige)-1)/1000,""),COUNTIF($B$7:$B64,$B64)))),"")</f>
        <v>12</v>
      </c>
      <c r="D64" cm="1">
        <f t="array" ref="D64">IFERROR(INDEX(plaquette,INT(SMALL(IF(capacite_tige=$B64,ROW(capacite_tige)-3+(COLUMN(capacite_tige)-1)/1000,""),COUNTIF($B$7:$B64,$B64)))),"")</f>
        <v>60</v>
      </c>
      <c r="E64" cm="1">
        <f t="array" ref="E64">IFERROR(INDEX(epaisseur_plaquette,INT(SMALL(IF(capacite_tige=$B64,ROW(capacite_tige)-3+(COLUMN(capacite_tige)-1)/1000,""),COUNTIF($B$7:$B64,$B64)))),"")</f>
        <v>10</v>
      </c>
      <c r="F64" s="9" cm="1">
        <f t="array" ref="F64">IFERROR(INDEX(ea_tige,INT(SMALL(IF(capacite_tige=$B64,ROW(capacite_tige)-3+(COLUMN(capacite_tige)-1)/1000,""),COUNTIF($B$7:$B64,$B64)))),"")</f>
        <v>110</v>
      </c>
      <c r="G64" cm="1">
        <f t="array" ref="G64">IFERROR(INDEX(bord_beton,INT(SMALL(IF(capacite_tige=$B64,ROW(capacite_tige)-3+(COLUMN(capacite_tige)-1)/1000,""),COUNTIF($B$7:$B64,$B64)))),"")</f>
        <v>1000</v>
      </c>
      <c r="H64" cm="1">
        <f t="array" ref="H64">IFERROR(INDEX(longueur_tige,INT(SMALL(IF(capacite_tige=$B64,ROW(capacite_tige)-3+(COLUMN(capacite_tige)-1)/1000,""),COUNTIF($B$7:$B64,$B64)))),"")</f>
        <v>300</v>
      </c>
      <c r="I64" s="11">
        <f t="shared" si="1"/>
        <v>1.72</v>
      </c>
      <c r="J64">
        <v>58</v>
      </c>
    </row>
    <row r="65" spans="1:10">
      <c r="A65">
        <f t="shared" si="0"/>
        <v>72</v>
      </c>
      <c r="B65" s="5" cm="1">
        <f t="array" ref="B65">SMALL(IF('capacités Tiges'!I63:I2985&gt;=$C$3/0.9,'capacités Tiges'!I63:I2985),J65)</f>
        <v>33893.963999999993</v>
      </c>
      <c r="C65" s="2" cm="1">
        <f t="array" ref="C65">IFERROR(INDEX(diamètre,INT(SMALL(IF(capacite_tige=$B65,ROW(capacite_tige)-3+(COLUMN(capacite_tige)-1)/1000,""),COUNTIF($B$7:$B65,$B65)))),"")</f>
        <v>16</v>
      </c>
      <c r="D65" cm="1">
        <f t="array" ref="D65">IFERROR(INDEX(plaquette,INT(SMALL(IF(capacite_tige=$B65,ROW(capacite_tige)-3+(COLUMN(capacite_tige)-1)/1000,""),COUNTIF($B$7:$B65,$B65)))),"")</f>
        <v>60</v>
      </c>
      <c r="E65" cm="1">
        <f t="array" ref="E65">IFERROR(INDEX(epaisseur_plaquette,INT(SMALL(IF(capacite_tige=$B65,ROW(capacite_tige)-3+(COLUMN(capacite_tige)-1)/1000,""),COUNTIF($B$7:$B65,$B65)))),"")</f>
        <v>10</v>
      </c>
      <c r="F65" s="9" cm="1">
        <f t="array" ref="F65">IFERROR(INDEX(ea_tige,INT(SMALL(IF(capacite_tige=$B65,ROW(capacite_tige)-3+(COLUMN(capacite_tige)-1)/1000,""),COUNTIF($B$7:$B65,$B65)))),"")</f>
        <v>110</v>
      </c>
      <c r="G65" cm="1">
        <f t="array" ref="G65">IFERROR(INDEX(bord_beton,INT(SMALL(IF(capacite_tige=$B65,ROW(capacite_tige)-3+(COLUMN(capacite_tige)-1)/1000,""),COUNTIF($B$7:$B65,$B65)))),"")</f>
        <v>1000</v>
      </c>
      <c r="H65" cm="1">
        <f t="array" ref="H65">IFERROR(INDEX(longueur_tige,INT(SMALL(IF(capacite_tige=$B65,ROW(capacite_tige)-3+(COLUMN(capacite_tige)-1)/1000,""),COUNTIF($B$7:$B65,$B65)))),"")</f>
        <v>300</v>
      </c>
      <c r="I65" s="11">
        <f t="shared" si="1"/>
        <v>1.76</v>
      </c>
      <c r="J65">
        <v>59</v>
      </c>
    </row>
    <row r="66" spans="1:10">
      <c r="A66">
        <f t="shared" si="0"/>
        <v>79</v>
      </c>
      <c r="B66" s="5" cm="1">
        <f t="array" ref="B66">SMALL(IF('capacités Tiges'!I64:I2986&gt;=$C$3/0.9,'capacités Tiges'!I64:I2986),J66)</f>
        <v>34112.987999999998</v>
      </c>
      <c r="C66" s="2" cm="1">
        <f t="array" ref="C66">IFERROR(INDEX(diamètre,INT(SMALL(IF(capacite_tige=$B66,ROW(capacite_tige)-3+(COLUMN(capacite_tige)-1)/1000,""),COUNTIF($B$7:$B66,$B66)))),"")</f>
        <v>12</v>
      </c>
      <c r="D66" cm="1">
        <f t="array" ref="D66">IFERROR(INDEX(plaquette,INT(SMALL(IF(capacite_tige=$B66,ROW(capacite_tige)-3+(COLUMN(capacite_tige)-1)/1000,""),COUNTIF($B$7:$B66,$B66)))),"")</f>
        <v>70</v>
      </c>
      <c r="E66" cm="1">
        <f t="array" ref="E66">IFERROR(INDEX(epaisseur_plaquette,INT(SMALL(IF(capacite_tige=$B66,ROW(capacite_tige)-3+(COLUMN(capacite_tige)-1)/1000,""),COUNTIF($B$7:$B66,$B66)))),"")</f>
        <v>12</v>
      </c>
      <c r="F66" s="9" cm="1">
        <f t="array" ref="F66">IFERROR(INDEX(ea_tige,INT(SMALL(IF(capacite_tige=$B66,ROW(capacite_tige)-3+(COLUMN(capacite_tige)-1)/1000,""),COUNTIF($B$7:$B66,$B66)))),"")</f>
        <v>80</v>
      </c>
      <c r="G66" cm="1">
        <f t="array" ref="G66">IFERROR(INDEX(bord_beton,INT(SMALL(IF(capacite_tige=$B66,ROW(capacite_tige)-3+(COLUMN(capacite_tige)-1)/1000,""),COUNTIF($B$7:$B66,$B66)))),"")</f>
        <v>80</v>
      </c>
      <c r="H66" cm="1">
        <f t="array" ref="H66">IFERROR(INDEX(longueur_tige,INT(SMALL(IF(capacite_tige=$B66,ROW(capacite_tige)-3+(COLUMN(capacite_tige)-1)/1000,""),COUNTIF($B$7:$B66,$B66)))),"")</f>
        <v>200</v>
      </c>
      <c r="I66" s="11">
        <f t="shared" si="1"/>
        <v>1.84</v>
      </c>
      <c r="J66">
        <v>60</v>
      </c>
    </row>
    <row r="67" spans="1:10">
      <c r="A67">
        <f t="shared" si="0"/>
        <v>84</v>
      </c>
      <c r="B67" s="5" cm="1">
        <f t="array" ref="B67">SMALL(IF('capacités Tiges'!I65:I2987&gt;=$C$3/0.9,'capacités Tiges'!I65:I2987),J67)</f>
        <v>34222.5</v>
      </c>
      <c r="C67" s="2" cm="1">
        <f t="array" ref="C67">IFERROR(INDEX(diamètre,INT(SMALL(IF(capacite_tige=$B67,ROW(capacite_tige)-3+(COLUMN(capacite_tige)-1)/1000,""),COUNTIF($B$7:$B67,$B67)))),"")</f>
        <v>16</v>
      </c>
      <c r="D67" cm="1">
        <f t="array" ref="D67">IFERROR(INDEX(plaquette,INT(SMALL(IF(capacite_tige=$B67,ROW(capacite_tige)-3+(COLUMN(capacite_tige)-1)/1000,""),COUNTIF($B$7:$B67,$B67)))),"")</f>
        <v>70</v>
      </c>
      <c r="E67" cm="1">
        <f t="array" ref="E67">IFERROR(INDEX(epaisseur_plaquette,INT(SMALL(IF(capacite_tige=$B67,ROW(capacite_tige)-3+(COLUMN(capacite_tige)-1)/1000,""),COUNTIF($B$7:$B67,$B67)))),"")</f>
        <v>12</v>
      </c>
      <c r="F67" s="9" cm="1">
        <f t="array" ref="F67">IFERROR(INDEX(ea_tige,INT(SMALL(IF(capacite_tige=$B67,ROW(capacite_tige)-3+(COLUMN(capacite_tige)-1)/1000,""),COUNTIF($B$7:$B67,$B67)))),"")</f>
        <v>90</v>
      </c>
      <c r="G67" cm="1">
        <f t="array" ref="G67">IFERROR(INDEX(bord_beton,INT(SMALL(IF(capacite_tige=$B67,ROW(capacite_tige)-3+(COLUMN(capacite_tige)-1)/1000,""),COUNTIF($B$7:$B67,$B67)))),"")</f>
        <v>80</v>
      </c>
      <c r="H67" cm="1">
        <f t="array" ref="H67">IFERROR(INDEX(longueur_tige,INT(SMALL(IF(capacite_tige=$B67,ROW(capacite_tige)-3+(COLUMN(capacite_tige)-1)/1000,""),COUNTIF($B$7:$B67,$B67)))),"")</f>
        <v>200</v>
      </c>
      <c r="I67" s="11">
        <f t="shared" si="1"/>
        <v>1.88</v>
      </c>
      <c r="J67">
        <v>61</v>
      </c>
    </row>
    <row r="68" spans="1:10">
      <c r="A68">
        <f t="shared" si="0"/>
        <v>90</v>
      </c>
      <c r="B68" s="5" cm="1">
        <f t="array" ref="B68">SMALL(IF('capacités Tiges'!I66:I2988&gt;=$C$3/0.9,'capacités Tiges'!I66:I2988),J68)</f>
        <v>34277.255999999994</v>
      </c>
      <c r="C68" s="2" cm="1">
        <f t="array" ref="C68">IFERROR(INDEX(diamètre,INT(SMALL(IF(capacite_tige=$B68,ROW(capacite_tige)-3+(COLUMN(capacite_tige)-1)/1000,""),COUNTIF($B$7:$B68,$B68)))),"")</f>
        <v>12</v>
      </c>
      <c r="D68" cm="1">
        <f t="array" ref="D68">IFERROR(INDEX(plaquette,INT(SMALL(IF(capacite_tige=$B68,ROW(capacite_tige)-3+(COLUMN(capacite_tige)-1)/1000,""),COUNTIF($B$7:$B68,$B68)))),"")</f>
        <v>70</v>
      </c>
      <c r="E68" cm="1">
        <f t="array" ref="E68">IFERROR(INDEX(epaisseur_plaquette,INT(SMALL(IF(capacite_tige=$B68,ROW(capacite_tige)-3+(COLUMN(capacite_tige)-1)/1000,""),COUNTIF($B$7:$B68,$B68)))),"")</f>
        <v>12</v>
      </c>
      <c r="F68" s="9" cm="1">
        <f t="array" ref="F68">IFERROR(INDEX(ea_tige,INT(SMALL(IF(capacite_tige=$B68,ROW(capacite_tige)-3+(COLUMN(capacite_tige)-1)/1000,""),COUNTIF($B$7:$B68,$B68)))),"")</f>
        <v>90</v>
      </c>
      <c r="G68" cm="1">
        <f t="array" ref="G68">IFERROR(INDEX(bord_beton,INT(SMALL(IF(capacite_tige=$B68,ROW(capacite_tige)-3+(COLUMN(capacite_tige)-1)/1000,""),COUNTIF($B$7:$B68,$B68)))),"")</f>
        <v>1000</v>
      </c>
      <c r="H68" cm="1">
        <f t="array" ref="H68">IFERROR(INDEX(longueur_tige,INT(SMALL(IF(capacite_tige=$B68,ROW(capacite_tige)-3+(COLUMN(capacite_tige)-1)/1000,""),COUNTIF($B$7:$B68,$B68)))),"")</f>
        <v>300</v>
      </c>
      <c r="I68" s="11">
        <f t="shared" si="1"/>
        <v>1.94</v>
      </c>
      <c r="J68">
        <v>62</v>
      </c>
    </row>
    <row r="69" spans="1:10">
      <c r="A69">
        <f t="shared" si="0"/>
        <v>96</v>
      </c>
      <c r="B69" s="5" cm="1">
        <f t="array" ref="B69">SMALL(IF('capacités Tiges'!I67:I2989&gt;=$C$3/0.9,'capacités Tiges'!I67:I2989),J69)</f>
        <v>34277.255999999994</v>
      </c>
      <c r="C69" s="2" cm="1">
        <f t="array" ref="C69">IFERROR(INDEX(diamètre,INT(SMALL(IF(capacite_tige=$B69,ROW(capacite_tige)-3+(COLUMN(capacite_tige)-1)/1000,""),COUNTIF($B$7:$B69,$B69)))),"")</f>
        <v>16</v>
      </c>
      <c r="D69" cm="1">
        <f t="array" ref="D69">IFERROR(INDEX(plaquette,INT(SMALL(IF(capacite_tige=$B69,ROW(capacite_tige)-3+(COLUMN(capacite_tige)-1)/1000,""),COUNTIF($B$7:$B69,$B69)))),"")</f>
        <v>70</v>
      </c>
      <c r="E69" cm="1">
        <f t="array" ref="E69">IFERROR(INDEX(epaisseur_plaquette,INT(SMALL(IF(capacite_tige=$B69,ROW(capacite_tige)-3+(COLUMN(capacite_tige)-1)/1000,""),COUNTIF($B$7:$B69,$B69)))),"")</f>
        <v>12</v>
      </c>
      <c r="F69" s="9" cm="1">
        <f t="array" ref="F69">IFERROR(INDEX(ea_tige,INT(SMALL(IF(capacite_tige=$B69,ROW(capacite_tige)-3+(COLUMN(capacite_tige)-1)/1000,""),COUNTIF($B$7:$B69,$B69)))),"")</f>
        <v>90</v>
      </c>
      <c r="G69" cm="1">
        <f t="array" ref="G69">IFERROR(INDEX(bord_beton,INT(SMALL(IF(capacite_tige=$B69,ROW(capacite_tige)-3+(COLUMN(capacite_tige)-1)/1000,""),COUNTIF($B$7:$B69,$B69)))),"")</f>
        <v>1000</v>
      </c>
      <c r="H69" cm="1">
        <f t="array" ref="H69">IFERROR(INDEX(longueur_tige,INT(SMALL(IF(capacite_tige=$B69,ROW(capacite_tige)-3+(COLUMN(capacite_tige)-1)/1000,""),COUNTIF($B$7:$B69,$B69)))),"")</f>
        <v>300</v>
      </c>
      <c r="I69" s="11">
        <f t="shared" si="1"/>
        <v>1.98</v>
      </c>
      <c r="J69">
        <v>63</v>
      </c>
    </row>
    <row r="70" spans="1:10">
      <c r="A70">
        <f t="shared" si="0"/>
        <v>102</v>
      </c>
      <c r="B70" s="5" cm="1">
        <f t="array" ref="B70">SMALL(IF('capacités Tiges'!I68:I2990&gt;=$C$3/0.9,'capacités Tiges'!I68:I2990),J70)</f>
        <v>34277.255999999994</v>
      </c>
      <c r="C70" s="2" cm="1">
        <f t="array" ref="C70">IFERROR(INDEX(diamètre,INT(SMALL(IF(capacite_tige=$B70,ROW(capacite_tige)-3+(COLUMN(capacite_tige)-1)/1000,""),COUNTIF($B$7:$B70,$B70)))),"")</f>
        <v>20</v>
      </c>
      <c r="D70" cm="1">
        <f t="array" ref="D70">IFERROR(INDEX(plaquette,INT(SMALL(IF(capacite_tige=$B70,ROW(capacite_tige)-3+(COLUMN(capacite_tige)-1)/1000,""),COUNTIF($B$7:$B70,$B70)))),"")</f>
        <v>70</v>
      </c>
      <c r="E70" cm="1">
        <f t="array" ref="E70">IFERROR(INDEX(epaisseur_plaquette,INT(SMALL(IF(capacite_tige=$B70,ROW(capacite_tige)-3+(COLUMN(capacite_tige)-1)/1000,""),COUNTIF($B$7:$B70,$B70)))),"")</f>
        <v>12</v>
      </c>
      <c r="F70" s="9" cm="1">
        <f t="array" ref="F70">IFERROR(INDEX(ea_tige,INT(SMALL(IF(capacite_tige=$B70,ROW(capacite_tige)-3+(COLUMN(capacite_tige)-1)/1000,""),COUNTIF($B$7:$B70,$B70)))),"")</f>
        <v>90</v>
      </c>
      <c r="G70" cm="1">
        <f t="array" ref="G70">IFERROR(INDEX(bord_beton,INT(SMALL(IF(capacite_tige=$B70,ROW(capacite_tige)-3+(COLUMN(capacite_tige)-1)/1000,""),COUNTIF($B$7:$B70,$B70)))),"")</f>
        <v>1000</v>
      </c>
      <c r="H70" cm="1">
        <f t="array" ref="H70">IFERROR(INDEX(longueur_tige,INT(SMALL(IF(capacite_tige=$B70,ROW(capacite_tige)-3+(COLUMN(capacite_tige)-1)/1000,""),COUNTIF($B$7:$B70,$B70)))),"")</f>
        <v>300</v>
      </c>
      <c r="I70" s="11">
        <f t="shared" si="1"/>
        <v>2.02</v>
      </c>
      <c r="J70">
        <v>64</v>
      </c>
    </row>
    <row r="71" spans="1:10">
      <c r="A71">
        <f t="shared" si="0"/>
        <v>64</v>
      </c>
      <c r="B71" s="5" cm="1">
        <f t="array" ref="B71">SMALL(IF('capacités Tiges'!I69:I2991&gt;=$C$3/0.9,'capacités Tiges'!I69:I2991),J71)</f>
        <v>34715.303999999996</v>
      </c>
      <c r="C71" s="2" cm="1">
        <f t="array" ref="C71">IFERROR(INDEX(diamètre,INT(SMALL(IF(capacite_tige=$B71,ROW(capacite_tige)-3+(COLUMN(capacite_tige)-1)/1000,""),COUNTIF($B$7:$B71,$B71)))),"")</f>
        <v>12</v>
      </c>
      <c r="D71" cm="1">
        <f t="array" ref="D71">IFERROR(INDEX(plaquette,INT(SMALL(IF(capacite_tige=$B71,ROW(capacite_tige)-3+(COLUMN(capacite_tige)-1)/1000,""),COUNTIF($B$7:$B71,$B71)))),"")</f>
        <v>60</v>
      </c>
      <c r="E71" cm="1">
        <f t="array" ref="E71">IFERROR(INDEX(epaisseur_plaquette,INT(SMALL(IF(capacite_tige=$B71,ROW(capacite_tige)-3+(COLUMN(capacite_tige)-1)/1000,""),COUNTIF($B$7:$B71,$B71)))),"")</f>
        <v>10</v>
      </c>
      <c r="F71" s="9" cm="1">
        <f t="array" ref="F71">IFERROR(INDEX(ea_tige,INT(SMALL(IF(capacite_tige=$B71,ROW(capacite_tige)-3+(COLUMN(capacite_tige)-1)/1000,""),COUNTIF($B$7:$B71,$B71)))),"")</f>
        <v>120</v>
      </c>
      <c r="G71" cm="1">
        <f t="array" ref="G71">IFERROR(INDEX(bord_beton,INT(SMALL(IF(capacite_tige=$B71,ROW(capacite_tige)-3+(COLUMN(capacite_tige)-1)/1000,""),COUNTIF($B$7:$B71,$B71)))),"")</f>
        <v>1000</v>
      </c>
      <c r="H71" cm="1">
        <f t="array" ref="H71">IFERROR(INDEX(longueur_tige,INT(SMALL(IF(capacite_tige=$B71,ROW(capacite_tige)-3+(COLUMN(capacite_tige)-1)/1000,""),COUNTIF($B$7:$B71,$B71)))),"")</f>
        <v>300</v>
      </c>
      <c r="I71" s="11">
        <f t="shared" si="1"/>
        <v>1.72</v>
      </c>
      <c r="J71">
        <v>65</v>
      </c>
    </row>
    <row r="72" spans="1:10">
      <c r="A72">
        <f t="shared" ref="A72:A135" si="2">RANK(I72,$I$7:$I$156,1)</f>
        <v>72</v>
      </c>
      <c r="B72" s="5" cm="1">
        <f t="array" ref="B72">SMALL(IF('capacités Tiges'!I70:I2992&gt;=$C$3/0.9,'capacités Tiges'!I70:I2992),J72)</f>
        <v>34715.303999999996</v>
      </c>
      <c r="C72" s="2" cm="1">
        <f t="array" ref="C72">IFERROR(INDEX(diamètre,INT(SMALL(IF(capacite_tige=$B72,ROW(capacite_tige)-3+(COLUMN(capacite_tige)-1)/1000,""),COUNTIF($B$7:$B72,$B72)))),"")</f>
        <v>16</v>
      </c>
      <c r="D72" cm="1">
        <f t="array" ref="D72">IFERROR(INDEX(plaquette,INT(SMALL(IF(capacite_tige=$B72,ROW(capacite_tige)-3+(COLUMN(capacite_tige)-1)/1000,""),COUNTIF($B$7:$B72,$B72)))),"")</f>
        <v>60</v>
      </c>
      <c r="E72" cm="1">
        <f t="array" ref="E72">IFERROR(INDEX(epaisseur_plaquette,INT(SMALL(IF(capacite_tige=$B72,ROW(capacite_tige)-3+(COLUMN(capacite_tige)-1)/1000,""),COUNTIF($B$7:$B72,$B72)))),"")</f>
        <v>10</v>
      </c>
      <c r="F72" s="9" cm="1">
        <f t="array" ref="F72">IFERROR(INDEX(ea_tige,INT(SMALL(IF(capacite_tige=$B72,ROW(capacite_tige)-3+(COLUMN(capacite_tige)-1)/1000,""),COUNTIF($B$7:$B72,$B72)))),"")</f>
        <v>120</v>
      </c>
      <c r="G72" cm="1">
        <f t="array" ref="G72">IFERROR(INDEX(bord_beton,INT(SMALL(IF(capacite_tige=$B72,ROW(capacite_tige)-3+(COLUMN(capacite_tige)-1)/1000,""),COUNTIF($B$7:$B72,$B72)))),"")</f>
        <v>1000</v>
      </c>
      <c r="H72" cm="1">
        <f t="array" ref="H72">IFERROR(INDEX(longueur_tige,INT(SMALL(IF(capacite_tige=$B72,ROW(capacite_tige)-3+(COLUMN(capacite_tige)-1)/1000,""),COUNTIF($B$7:$B72,$B72)))),"")</f>
        <v>300</v>
      </c>
      <c r="I72" s="11">
        <f t="shared" ref="I72:I135" si="3">(C72+D72*2+E72+H72/10)/100</f>
        <v>1.76</v>
      </c>
      <c r="J72">
        <v>66</v>
      </c>
    </row>
    <row r="73" spans="1:10">
      <c r="A73">
        <f t="shared" si="2"/>
        <v>84</v>
      </c>
      <c r="B73" s="5" cm="1">
        <f t="array" ref="B73">SMALL(IF('capacités Tiges'!I71:I2993&gt;=$C$3/0.9,'capacités Tiges'!I71:I2993),J73)</f>
        <v>34715.303999999996</v>
      </c>
      <c r="C73" s="2" cm="1">
        <f t="array" ref="C73">IFERROR(INDEX(diamètre,INT(SMALL(IF(capacite_tige=$B73,ROW(capacite_tige)-3+(COLUMN(capacite_tige)-1)/1000,""),COUNTIF($B$7:$B73,$B73)))),"")</f>
        <v>16</v>
      </c>
      <c r="D73" cm="1">
        <f t="array" ref="D73">IFERROR(INDEX(plaquette,INT(SMALL(IF(capacite_tige=$B73,ROW(capacite_tige)-3+(COLUMN(capacite_tige)-1)/1000,""),COUNTIF($B$7:$B73,$B73)))),"")</f>
        <v>70</v>
      </c>
      <c r="E73" cm="1">
        <f t="array" ref="E73">IFERROR(INDEX(epaisseur_plaquette,INT(SMALL(IF(capacite_tige=$B73,ROW(capacite_tige)-3+(COLUMN(capacite_tige)-1)/1000,""),COUNTIF($B$7:$B73,$B73)))),"")</f>
        <v>12</v>
      </c>
      <c r="F73" s="9" cm="1">
        <f t="array" ref="F73">IFERROR(INDEX(ea_tige,INT(SMALL(IF(capacite_tige=$B73,ROW(capacite_tige)-3+(COLUMN(capacite_tige)-1)/1000,""),COUNTIF($B$7:$B73,$B73)))),"")</f>
        <v>100</v>
      </c>
      <c r="G73" cm="1">
        <f t="array" ref="G73">IFERROR(INDEX(bord_beton,INT(SMALL(IF(capacite_tige=$B73,ROW(capacite_tige)-3+(COLUMN(capacite_tige)-1)/1000,""),COUNTIF($B$7:$B73,$B73)))),"")</f>
        <v>80</v>
      </c>
      <c r="H73" cm="1">
        <f t="array" ref="H73">IFERROR(INDEX(longueur_tige,INT(SMALL(IF(capacite_tige=$B73,ROW(capacite_tige)-3+(COLUMN(capacite_tige)-1)/1000,""),COUNTIF($B$7:$B73,$B73)))),"")</f>
        <v>200</v>
      </c>
      <c r="I73" s="11">
        <f t="shared" si="3"/>
        <v>1.88</v>
      </c>
      <c r="J73">
        <v>67</v>
      </c>
    </row>
    <row r="74" spans="1:10">
      <c r="A74">
        <f t="shared" si="2"/>
        <v>79</v>
      </c>
      <c r="B74" s="5" cm="1">
        <f t="array" ref="B74">SMALL(IF('capacités Tiges'!I72:I2994&gt;=$C$3/0.9,'capacités Tiges'!I72:I2994),J74)</f>
        <v>35098.595999999998</v>
      </c>
      <c r="C74" s="2" cm="1">
        <f t="array" ref="C74">IFERROR(INDEX(diamètre,INT(SMALL(IF(capacite_tige=$B74,ROW(capacite_tige)-3+(COLUMN(capacite_tige)-1)/1000,""),COUNTIF($B$7:$B74,$B74)))),"")</f>
        <v>12</v>
      </c>
      <c r="D74" cm="1">
        <f t="array" ref="D74">IFERROR(INDEX(plaquette,INT(SMALL(IF(capacite_tige=$B74,ROW(capacite_tige)-3+(COLUMN(capacite_tige)-1)/1000,""),COUNTIF($B$7:$B74,$B74)))),"")</f>
        <v>70</v>
      </c>
      <c r="E74" cm="1">
        <f t="array" ref="E74">IFERROR(INDEX(epaisseur_plaquette,INT(SMALL(IF(capacite_tige=$B74,ROW(capacite_tige)-3+(COLUMN(capacite_tige)-1)/1000,""),COUNTIF($B$7:$B74,$B74)))),"")</f>
        <v>12</v>
      </c>
      <c r="F74" s="9" cm="1">
        <f t="array" ref="F74">IFERROR(INDEX(ea_tige,INT(SMALL(IF(capacite_tige=$B74,ROW(capacite_tige)-3+(COLUMN(capacite_tige)-1)/1000,""),COUNTIF($B$7:$B74,$B74)))),"")</f>
        <v>100</v>
      </c>
      <c r="G74" cm="1">
        <f t="array" ref="G74">IFERROR(INDEX(bord_beton,INT(SMALL(IF(capacite_tige=$B74,ROW(capacite_tige)-3+(COLUMN(capacite_tige)-1)/1000,""),COUNTIF($B$7:$B74,$B74)))),"")</f>
        <v>80</v>
      </c>
      <c r="H74" cm="1">
        <f t="array" ref="H74">IFERROR(INDEX(longueur_tige,INT(SMALL(IF(capacite_tige=$B74,ROW(capacite_tige)-3+(COLUMN(capacite_tige)-1)/1000,""),COUNTIF($B$7:$B74,$B74)))),"")</f>
        <v>200</v>
      </c>
      <c r="I74" s="11">
        <f t="shared" si="3"/>
        <v>1.84</v>
      </c>
      <c r="J74">
        <v>68</v>
      </c>
    </row>
    <row r="75" spans="1:10">
      <c r="A75">
        <f t="shared" si="2"/>
        <v>90</v>
      </c>
      <c r="B75" s="5" cm="1">
        <f t="array" ref="B75">SMALL(IF('capacités Tiges'!I73:I2995&gt;=$C$3/0.9,'capacités Tiges'!I73:I2995),J75)</f>
        <v>35153.351999999999</v>
      </c>
      <c r="C75" s="2" cm="1">
        <f t="array" ref="C75">IFERROR(INDEX(diamètre,INT(SMALL(IF(capacite_tige=$B75,ROW(capacite_tige)-3+(COLUMN(capacite_tige)-1)/1000,""),COUNTIF($B$7:$B75,$B75)))),"")</f>
        <v>12</v>
      </c>
      <c r="D75" cm="1">
        <f t="array" ref="D75">IFERROR(INDEX(plaquette,INT(SMALL(IF(capacite_tige=$B75,ROW(capacite_tige)-3+(COLUMN(capacite_tige)-1)/1000,""),COUNTIF($B$7:$B75,$B75)))),"")</f>
        <v>70</v>
      </c>
      <c r="E75" cm="1">
        <f t="array" ref="E75">IFERROR(INDEX(epaisseur_plaquette,INT(SMALL(IF(capacite_tige=$B75,ROW(capacite_tige)-3+(COLUMN(capacite_tige)-1)/1000,""),COUNTIF($B$7:$B75,$B75)))),"")</f>
        <v>12</v>
      </c>
      <c r="F75" s="9" cm="1">
        <f t="array" ref="F75">IFERROR(INDEX(ea_tige,INT(SMALL(IF(capacite_tige=$B75,ROW(capacite_tige)-3+(COLUMN(capacite_tige)-1)/1000,""),COUNTIF($B$7:$B75,$B75)))),"")</f>
        <v>100</v>
      </c>
      <c r="G75" cm="1">
        <f t="array" ref="G75">IFERROR(INDEX(bord_beton,INT(SMALL(IF(capacite_tige=$B75,ROW(capacite_tige)-3+(COLUMN(capacite_tige)-1)/1000,""),COUNTIF($B$7:$B75,$B75)))),"")</f>
        <v>1000</v>
      </c>
      <c r="H75" cm="1">
        <f t="array" ref="H75">IFERROR(INDEX(longueur_tige,INT(SMALL(IF(capacite_tige=$B75,ROW(capacite_tige)-3+(COLUMN(capacite_tige)-1)/1000,""),COUNTIF($B$7:$B75,$B75)))),"")</f>
        <v>300</v>
      </c>
      <c r="I75" s="11">
        <f t="shared" si="3"/>
        <v>1.94</v>
      </c>
      <c r="J75">
        <v>69</v>
      </c>
    </row>
    <row r="76" spans="1:10">
      <c r="A76">
        <f t="shared" si="2"/>
        <v>96</v>
      </c>
      <c r="B76" s="5" cm="1">
        <f t="array" ref="B76">SMALL(IF('capacités Tiges'!I74:I2996&gt;=$C$3/0.9,'capacités Tiges'!I74:I2996),J76)</f>
        <v>35153.351999999999</v>
      </c>
      <c r="C76" s="2" cm="1">
        <f t="array" ref="C76">IFERROR(INDEX(diamètre,INT(SMALL(IF(capacite_tige=$B76,ROW(capacite_tige)-3+(COLUMN(capacite_tige)-1)/1000,""),COUNTIF($B$7:$B76,$B76)))),"")</f>
        <v>16</v>
      </c>
      <c r="D76" cm="1">
        <f t="array" ref="D76">IFERROR(INDEX(plaquette,INT(SMALL(IF(capacite_tige=$B76,ROW(capacite_tige)-3+(COLUMN(capacite_tige)-1)/1000,""),COUNTIF($B$7:$B76,$B76)))),"")</f>
        <v>70</v>
      </c>
      <c r="E76" cm="1">
        <f t="array" ref="E76">IFERROR(INDEX(epaisseur_plaquette,INT(SMALL(IF(capacite_tige=$B76,ROW(capacite_tige)-3+(COLUMN(capacite_tige)-1)/1000,""),COUNTIF($B$7:$B76,$B76)))),"")</f>
        <v>12</v>
      </c>
      <c r="F76" s="9" cm="1">
        <f t="array" ref="F76">IFERROR(INDEX(ea_tige,INT(SMALL(IF(capacite_tige=$B76,ROW(capacite_tige)-3+(COLUMN(capacite_tige)-1)/1000,""),COUNTIF($B$7:$B76,$B76)))),"")</f>
        <v>100</v>
      </c>
      <c r="G76" cm="1">
        <f t="array" ref="G76">IFERROR(INDEX(bord_beton,INT(SMALL(IF(capacite_tige=$B76,ROW(capacite_tige)-3+(COLUMN(capacite_tige)-1)/1000,""),COUNTIF($B$7:$B76,$B76)))),"")</f>
        <v>1000</v>
      </c>
      <c r="H76" cm="1">
        <f t="array" ref="H76">IFERROR(INDEX(longueur_tige,INT(SMALL(IF(capacite_tige=$B76,ROW(capacite_tige)-3+(COLUMN(capacite_tige)-1)/1000,""),COUNTIF($B$7:$B76,$B76)))),"")</f>
        <v>300</v>
      </c>
      <c r="I76" s="11">
        <f t="shared" si="3"/>
        <v>1.98</v>
      </c>
      <c r="J76">
        <v>70</v>
      </c>
    </row>
    <row r="77" spans="1:10">
      <c r="A77">
        <f t="shared" si="2"/>
        <v>84</v>
      </c>
      <c r="B77" s="5" cm="1">
        <f t="array" ref="B77">SMALL(IF('capacités Tiges'!I75:I2997&gt;=$C$3/0.9,'capacités Tiges'!I75:I2997),J77)</f>
        <v>35208.107999999993</v>
      </c>
      <c r="C77" s="2" cm="1">
        <f t="array" ref="C77">IFERROR(INDEX(diamètre,INT(SMALL(IF(capacite_tige=$B77,ROW(capacite_tige)-3+(COLUMN(capacite_tige)-1)/1000,""),COUNTIF($B$7:$B77,$B77)))),"")</f>
        <v>16</v>
      </c>
      <c r="D77" cm="1">
        <f t="array" ref="D77">IFERROR(INDEX(plaquette,INT(SMALL(IF(capacite_tige=$B77,ROW(capacite_tige)-3+(COLUMN(capacite_tige)-1)/1000,""),COUNTIF($B$7:$B77,$B77)))),"")</f>
        <v>70</v>
      </c>
      <c r="E77" cm="1">
        <f t="array" ref="E77">IFERROR(INDEX(epaisseur_plaquette,INT(SMALL(IF(capacite_tige=$B77,ROW(capacite_tige)-3+(COLUMN(capacite_tige)-1)/1000,""),COUNTIF($B$7:$B77,$B77)))),"")</f>
        <v>12</v>
      </c>
      <c r="F77" s="9" cm="1">
        <f t="array" ref="F77">IFERROR(INDEX(ea_tige,INT(SMALL(IF(capacite_tige=$B77,ROW(capacite_tige)-3+(COLUMN(capacite_tige)-1)/1000,""),COUNTIF($B$7:$B77,$B77)))),"")</f>
        <v>110</v>
      </c>
      <c r="G77" cm="1">
        <f t="array" ref="G77">IFERROR(INDEX(bord_beton,INT(SMALL(IF(capacite_tige=$B77,ROW(capacite_tige)-3+(COLUMN(capacite_tige)-1)/1000,""),COUNTIF($B$7:$B77,$B77)))),"")</f>
        <v>80</v>
      </c>
      <c r="H77" cm="1">
        <f t="array" ref="H77">IFERROR(INDEX(longueur_tige,INT(SMALL(IF(capacite_tige=$B77,ROW(capacite_tige)-3+(COLUMN(capacite_tige)-1)/1000,""),COUNTIF($B$7:$B77,$B77)))),"")</f>
        <v>200</v>
      </c>
      <c r="I77" s="11">
        <f t="shared" si="3"/>
        <v>1.88</v>
      </c>
      <c r="J77">
        <v>71</v>
      </c>
    </row>
    <row r="78" spans="1:10">
      <c r="A78">
        <f t="shared" si="2"/>
        <v>110</v>
      </c>
      <c r="B78" s="5" cm="1">
        <f t="array" ref="B78">SMALL(IF('capacités Tiges'!I76:I2998&gt;=$C$3/0.9,'capacités Tiges'!I76:I2998),J78)</f>
        <v>35372.375999999997</v>
      </c>
      <c r="C78" s="2" cm="1">
        <f t="array" ref="C78">IFERROR(INDEX(diamètre,INT(SMALL(IF(capacite_tige=$B78,ROW(capacite_tige)-3+(COLUMN(capacite_tige)-1)/1000,""),COUNTIF($B$7:$B78,$B78)))),"")</f>
        <v>12</v>
      </c>
      <c r="D78" cm="1">
        <f t="array" ref="D78">IFERROR(INDEX(plaquette,INT(SMALL(IF(capacite_tige=$B78,ROW(capacite_tige)-3+(COLUMN(capacite_tige)-1)/1000,""),COUNTIF($B$7:$B78,$B78)))),"")</f>
        <v>80</v>
      </c>
      <c r="E78" cm="1">
        <f t="array" ref="E78">IFERROR(INDEX(epaisseur_plaquette,INT(SMALL(IF(capacite_tige=$B78,ROW(capacite_tige)-3+(COLUMN(capacite_tige)-1)/1000,""),COUNTIF($B$7:$B78,$B78)))),"")</f>
        <v>12</v>
      </c>
      <c r="F78" s="9" cm="1">
        <f t="array" ref="F78">IFERROR(INDEX(ea_tige,INT(SMALL(IF(capacite_tige=$B78,ROW(capacite_tige)-3+(COLUMN(capacite_tige)-1)/1000,""),COUNTIF($B$7:$B78,$B78)))),"")</f>
        <v>80</v>
      </c>
      <c r="G78" cm="1">
        <f t="array" ref="G78">IFERROR(INDEX(bord_beton,INT(SMALL(IF(capacite_tige=$B78,ROW(capacite_tige)-3+(COLUMN(capacite_tige)-1)/1000,""),COUNTIF($B$7:$B78,$B78)))),"")</f>
        <v>1000</v>
      </c>
      <c r="H78" cm="1">
        <f t="array" ref="H78">IFERROR(INDEX(longueur_tige,INT(SMALL(IF(capacite_tige=$B78,ROW(capacite_tige)-3+(COLUMN(capacite_tige)-1)/1000,""),COUNTIF($B$7:$B78,$B78)))),"")</f>
        <v>300</v>
      </c>
      <c r="I78" s="11">
        <f t="shared" si="3"/>
        <v>2.14</v>
      </c>
      <c r="J78">
        <v>72</v>
      </c>
    </row>
    <row r="79" spans="1:10">
      <c r="A79">
        <f t="shared" si="2"/>
        <v>115</v>
      </c>
      <c r="B79" s="5" cm="1">
        <f t="array" ref="B79">SMALL(IF('capacités Tiges'!I77:I2999&gt;=$C$3/0.9,'capacités Tiges'!I77:I2999),J79)</f>
        <v>35372.375999999997</v>
      </c>
      <c r="C79" s="2" cm="1">
        <f t="array" ref="C79">IFERROR(INDEX(diamètre,INT(SMALL(IF(capacite_tige=$B79,ROW(capacite_tige)-3+(COLUMN(capacite_tige)-1)/1000,""),COUNTIF($B$7:$B79,$B79)))),"")</f>
        <v>16</v>
      </c>
      <c r="D79" cm="1">
        <f t="array" ref="D79">IFERROR(INDEX(plaquette,INT(SMALL(IF(capacite_tige=$B79,ROW(capacite_tige)-3+(COLUMN(capacite_tige)-1)/1000,""),COUNTIF($B$7:$B79,$B79)))),"")</f>
        <v>80</v>
      </c>
      <c r="E79" cm="1">
        <f t="array" ref="E79">IFERROR(INDEX(epaisseur_plaquette,INT(SMALL(IF(capacite_tige=$B79,ROW(capacite_tige)-3+(COLUMN(capacite_tige)-1)/1000,""),COUNTIF($B$7:$B79,$B79)))),"")</f>
        <v>12</v>
      </c>
      <c r="F79" s="9" cm="1">
        <f t="array" ref="F79">IFERROR(INDEX(ea_tige,INT(SMALL(IF(capacite_tige=$B79,ROW(capacite_tige)-3+(COLUMN(capacite_tige)-1)/1000,""),COUNTIF($B$7:$B79,$B79)))),"")</f>
        <v>80</v>
      </c>
      <c r="G79" cm="1">
        <f t="array" ref="G79">IFERROR(INDEX(bord_beton,INT(SMALL(IF(capacite_tige=$B79,ROW(capacite_tige)-3+(COLUMN(capacite_tige)-1)/1000,""),COUNTIF($B$7:$B79,$B79)))),"")</f>
        <v>1000</v>
      </c>
      <c r="H79" cm="1">
        <f t="array" ref="H79">IFERROR(INDEX(longueur_tige,INT(SMALL(IF(capacite_tige=$B79,ROW(capacite_tige)-3+(COLUMN(capacite_tige)-1)/1000,""),COUNTIF($B$7:$B79,$B79)))),"")</f>
        <v>300</v>
      </c>
      <c r="I79" s="11">
        <f t="shared" si="3"/>
        <v>2.1800000000000002</v>
      </c>
      <c r="J79">
        <v>73</v>
      </c>
    </row>
    <row r="80" spans="1:10">
      <c r="A80">
        <f t="shared" si="2"/>
        <v>120</v>
      </c>
      <c r="B80" s="5" cm="1">
        <f t="array" ref="B80">SMALL(IF('capacités Tiges'!I78:I3000&gt;=$C$3/0.9,'capacités Tiges'!I78:I3000),J80)</f>
        <v>35372.375999999997</v>
      </c>
      <c r="C80" s="2" cm="1">
        <f t="array" ref="C80">IFERROR(INDEX(diamètre,INT(SMALL(IF(capacite_tige=$B80,ROW(capacite_tige)-3+(COLUMN(capacite_tige)-1)/1000,""),COUNTIF($B$7:$B80,$B80)))),"")</f>
        <v>20</v>
      </c>
      <c r="D80" cm="1">
        <f t="array" ref="D80">IFERROR(INDEX(plaquette,INT(SMALL(IF(capacite_tige=$B80,ROW(capacite_tige)-3+(COLUMN(capacite_tige)-1)/1000,""),COUNTIF($B$7:$B80,$B80)))),"")</f>
        <v>80</v>
      </c>
      <c r="E80" cm="1">
        <f t="array" ref="E80">IFERROR(INDEX(epaisseur_plaquette,INT(SMALL(IF(capacite_tige=$B80,ROW(capacite_tige)-3+(COLUMN(capacite_tige)-1)/1000,""),COUNTIF($B$7:$B80,$B80)))),"")</f>
        <v>12</v>
      </c>
      <c r="F80" s="9" cm="1">
        <f t="array" ref="F80">IFERROR(INDEX(ea_tige,INT(SMALL(IF(capacite_tige=$B80,ROW(capacite_tige)-3+(COLUMN(capacite_tige)-1)/1000,""),COUNTIF($B$7:$B80,$B80)))),"")</f>
        <v>80</v>
      </c>
      <c r="G80" cm="1">
        <f t="array" ref="G80">IFERROR(INDEX(bord_beton,INT(SMALL(IF(capacite_tige=$B80,ROW(capacite_tige)-3+(COLUMN(capacite_tige)-1)/1000,""),COUNTIF($B$7:$B80,$B80)))),"")</f>
        <v>1000</v>
      </c>
      <c r="H80" cm="1">
        <f t="array" ref="H80">IFERROR(INDEX(longueur_tige,INT(SMALL(IF(capacite_tige=$B80,ROW(capacite_tige)-3+(COLUMN(capacite_tige)-1)/1000,""),COUNTIF($B$7:$B80,$B80)))),"")</f>
        <v>300</v>
      </c>
      <c r="I80" s="11">
        <f t="shared" si="3"/>
        <v>2.2200000000000002</v>
      </c>
      <c r="J80">
        <v>74</v>
      </c>
    </row>
    <row r="81" spans="1:10">
      <c r="A81">
        <f t="shared" si="2"/>
        <v>125</v>
      </c>
      <c r="B81" s="5" cm="1">
        <f t="array" ref="B81">SMALL(IF('capacités Tiges'!I79:I3001&gt;=$C$3/0.9,'capacités Tiges'!I79:I3001),J81)</f>
        <v>35372.375999999997</v>
      </c>
      <c r="C81" s="2" cm="1">
        <f t="array" ref="C81">IFERROR(INDEX(diamètre,INT(SMALL(IF(capacite_tige=$B81,ROW(capacite_tige)-3+(COLUMN(capacite_tige)-1)/1000,""),COUNTIF($B$7:$B81,$B81)))),"")</f>
        <v>24</v>
      </c>
      <c r="D81" cm="1">
        <f t="array" ref="D81">IFERROR(INDEX(plaquette,INT(SMALL(IF(capacite_tige=$B81,ROW(capacite_tige)-3+(COLUMN(capacite_tige)-1)/1000,""),COUNTIF($B$7:$B81,$B81)))),"")</f>
        <v>80</v>
      </c>
      <c r="E81" cm="1">
        <f t="array" ref="E81">IFERROR(INDEX(epaisseur_plaquette,INT(SMALL(IF(capacite_tige=$B81,ROW(capacite_tige)-3+(COLUMN(capacite_tige)-1)/1000,""),COUNTIF($B$7:$B81,$B81)))),"")</f>
        <v>12</v>
      </c>
      <c r="F81" s="9" cm="1">
        <f t="array" ref="F81">IFERROR(INDEX(ea_tige,INT(SMALL(IF(capacite_tige=$B81,ROW(capacite_tige)-3+(COLUMN(capacite_tige)-1)/1000,""),COUNTIF($B$7:$B81,$B81)))),"")</f>
        <v>80</v>
      </c>
      <c r="G81" cm="1">
        <f t="array" ref="G81">IFERROR(INDEX(bord_beton,INT(SMALL(IF(capacite_tige=$B81,ROW(capacite_tige)-3+(COLUMN(capacite_tige)-1)/1000,""),COUNTIF($B$7:$B81,$B81)))),"")</f>
        <v>1000</v>
      </c>
      <c r="H81" cm="1">
        <f t="array" ref="H81">IFERROR(INDEX(longueur_tige,INT(SMALL(IF(capacite_tige=$B81,ROW(capacite_tige)-3+(COLUMN(capacite_tige)-1)/1000,""),COUNTIF($B$7:$B81,$B81)))),"")</f>
        <v>300</v>
      </c>
      <c r="I81" s="11">
        <f t="shared" si="3"/>
        <v>2.2599999999999998</v>
      </c>
      <c r="J81">
        <v>75</v>
      </c>
    </row>
    <row r="82" spans="1:10">
      <c r="A82">
        <f t="shared" si="2"/>
        <v>130</v>
      </c>
      <c r="B82" s="5" cm="1">
        <f t="array" ref="B82">SMALL(IF('capacités Tiges'!I80:I3002&gt;=$C$3/0.9,'capacités Tiges'!I80:I3002),J82)</f>
        <v>35372.375999999997</v>
      </c>
      <c r="C82" s="2" cm="1">
        <f t="array" ref="C82">IFERROR(INDEX(diamètre,INT(SMALL(IF(capacite_tige=$B82,ROW(capacite_tige)-3+(COLUMN(capacite_tige)-1)/1000,""),COUNTIF($B$7:$B82,$B82)))),"")</f>
        <v>27</v>
      </c>
      <c r="D82" cm="1">
        <f t="array" ref="D82">IFERROR(INDEX(plaquette,INT(SMALL(IF(capacite_tige=$B82,ROW(capacite_tige)-3+(COLUMN(capacite_tige)-1)/1000,""),COUNTIF($B$7:$B82,$B82)))),"")</f>
        <v>80</v>
      </c>
      <c r="E82" cm="1">
        <f t="array" ref="E82">IFERROR(INDEX(epaisseur_plaquette,INT(SMALL(IF(capacite_tige=$B82,ROW(capacite_tige)-3+(COLUMN(capacite_tige)-1)/1000,""),COUNTIF($B$7:$B82,$B82)))),"")</f>
        <v>12</v>
      </c>
      <c r="F82" s="9" cm="1">
        <f t="array" ref="F82">IFERROR(INDEX(ea_tige,INT(SMALL(IF(capacite_tige=$B82,ROW(capacite_tige)-3+(COLUMN(capacite_tige)-1)/1000,""),COUNTIF($B$7:$B82,$B82)))),"")</f>
        <v>80</v>
      </c>
      <c r="G82" cm="1">
        <f t="array" ref="G82">IFERROR(INDEX(bord_beton,INT(SMALL(IF(capacite_tige=$B82,ROW(capacite_tige)-3+(COLUMN(capacite_tige)-1)/1000,""),COUNTIF($B$7:$B82,$B82)))),"")</f>
        <v>1000</v>
      </c>
      <c r="H82" cm="1">
        <f t="array" ref="H82">IFERROR(INDEX(longueur_tige,INT(SMALL(IF(capacite_tige=$B82,ROW(capacite_tige)-3+(COLUMN(capacite_tige)-1)/1000,""),COUNTIF($B$7:$B82,$B82)))),"")</f>
        <v>300</v>
      </c>
      <c r="I82" s="11">
        <f t="shared" si="3"/>
        <v>2.29</v>
      </c>
      <c r="J82">
        <v>76</v>
      </c>
    </row>
    <row r="83" spans="1:10">
      <c r="A83">
        <f t="shared" si="2"/>
        <v>79</v>
      </c>
      <c r="B83" s="5" cm="1">
        <f t="array" ref="B83">SMALL(IF('capacités Tiges'!I81:I3003&gt;=$C$3/0.9,'capacités Tiges'!I81:I3003),J83)</f>
        <v>35591.399999999994</v>
      </c>
      <c r="C83" s="2" cm="1">
        <f t="array" ref="C83">IFERROR(INDEX(diamètre,INT(SMALL(IF(capacite_tige=$B83,ROW(capacite_tige)-3+(COLUMN(capacite_tige)-1)/1000,""),COUNTIF($B$7:$B83,$B83)))),"")</f>
        <v>12</v>
      </c>
      <c r="D83" cm="1">
        <f t="array" ref="D83">IFERROR(INDEX(plaquette,INT(SMALL(IF(capacite_tige=$B83,ROW(capacite_tige)-3+(COLUMN(capacite_tige)-1)/1000,""),COUNTIF($B$7:$B83,$B83)))),"")</f>
        <v>70</v>
      </c>
      <c r="E83" cm="1">
        <f t="array" ref="E83">IFERROR(INDEX(epaisseur_plaquette,INT(SMALL(IF(capacite_tige=$B83,ROW(capacite_tige)-3+(COLUMN(capacite_tige)-1)/1000,""),COUNTIF($B$7:$B83,$B83)))),"")</f>
        <v>12</v>
      </c>
      <c r="F83" s="9" cm="1">
        <f t="array" ref="F83">IFERROR(INDEX(ea_tige,INT(SMALL(IF(capacite_tige=$B83,ROW(capacite_tige)-3+(COLUMN(capacite_tige)-1)/1000,""),COUNTIF($B$7:$B83,$B83)))),"")</f>
        <v>110</v>
      </c>
      <c r="G83" cm="1">
        <f t="array" ref="G83">IFERROR(INDEX(bord_beton,INT(SMALL(IF(capacite_tige=$B83,ROW(capacite_tige)-3+(COLUMN(capacite_tige)-1)/1000,""),COUNTIF($B$7:$B83,$B83)))),"")</f>
        <v>80</v>
      </c>
      <c r="H83" cm="1">
        <f t="array" ref="H83">IFERROR(INDEX(longueur_tige,INT(SMALL(IF(capacite_tige=$B83,ROW(capacite_tige)-3+(COLUMN(capacite_tige)-1)/1000,""),COUNTIF($B$7:$B83,$B83)))),"")</f>
        <v>200</v>
      </c>
      <c r="I83" s="11">
        <f t="shared" si="3"/>
        <v>1.84</v>
      </c>
      <c r="J83">
        <v>77</v>
      </c>
    </row>
    <row r="84" spans="1:10">
      <c r="A84">
        <f t="shared" si="2"/>
        <v>84</v>
      </c>
      <c r="B84" s="5" cm="1">
        <f t="array" ref="B84">SMALL(IF('capacités Tiges'!I82:I3004&gt;=$C$3/0.9,'capacités Tiges'!I82:I3004),J84)</f>
        <v>35700.911999999997</v>
      </c>
      <c r="C84" s="2" cm="1">
        <f t="array" ref="C84">IFERROR(INDEX(diamètre,INT(SMALL(IF(capacite_tige=$B84,ROW(capacite_tige)-3+(COLUMN(capacite_tige)-1)/1000,""),COUNTIF($B$7:$B84,$B84)))),"")</f>
        <v>16</v>
      </c>
      <c r="D84" cm="1">
        <f t="array" ref="D84">IFERROR(INDEX(plaquette,INT(SMALL(IF(capacite_tige=$B84,ROW(capacite_tige)-3+(COLUMN(capacite_tige)-1)/1000,""),COUNTIF($B$7:$B84,$B84)))),"")</f>
        <v>70</v>
      </c>
      <c r="E84" cm="1">
        <f t="array" ref="E84">IFERROR(INDEX(epaisseur_plaquette,INT(SMALL(IF(capacite_tige=$B84,ROW(capacite_tige)-3+(COLUMN(capacite_tige)-1)/1000,""),COUNTIF($B$7:$B84,$B84)))),"")</f>
        <v>12</v>
      </c>
      <c r="F84" s="9" cm="1">
        <f t="array" ref="F84">IFERROR(INDEX(ea_tige,INT(SMALL(IF(capacite_tige=$B84,ROW(capacite_tige)-3+(COLUMN(capacite_tige)-1)/1000,""),COUNTIF($B$7:$B84,$B84)))),"")</f>
        <v>120</v>
      </c>
      <c r="G84" cm="1">
        <f t="array" ref="G84">IFERROR(INDEX(bord_beton,INT(SMALL(IF(capacite_tige=$B84,ROW(capacite_tige)-3+(COLUMN(capacite_tige)-1)/1000,""),COUNTIF($B$7:$B84,$B84)))),"")</f>
        <v>80</v>
      </c>
      <c r="H84" cm="1">
        <f t="array" ref="H84">IFERROR(INDEX(longueur_tige,INT(SMALL(IF(capacite_tige=$B84,ROW(capacite_tige)-3+(COLUMN(capacite_tige)-1)/1000,""),COUNTIF($B$7:$B84,$B84)))),"")</f>
        <v>200</v>
      </c>
      <c r="I84" s="11">
        <f t="shared" si="3"/>
        <v>1.88</v>
      </c>
      <c r="J84">
        <v>78</v>
      </c>
    </row>
    <row r="85" spans="1:10">
      <c r="A85">
        <f t="shared" si="2"/>
        <v>90</v>
      </c>
      <c r="B85" s="5" cm="1">
        <f t="array" ref="B85">SMALL(IF('capacités Tiges'!I83:I3005&gt;=$C$3/0.9,'capacités Tiges'!I83:I3005),J85)</f>
        <v>36029.447999999997</v>
      </c>
      <c r="C85" s="2" cm="1">
        <f t="array" ref="C85">IFERROR(INDEX(diamètre,INT(SMALL(IF(capacite_tige=$B85,ROW(capacite_tige)-3+(COLUMN(capacite_tige)-1)/1000,""),COUNTIF($B$7:$B85,$B85)))),"")</f>
        <v>12</v>
      </c>
      <c r="D85" cm="1">
        <f t="array" ref="D85">IFERROR(INDEX(plaquette,INT(SMALL(IF(capacite_tige=$B85,ROW(capacite_tige)-3+(COLUMN(capacite_tige)-1)/1000,""),COUNTIF($B$7:$B85,$B85)))),"")</f>
        <v>70</v>
      </c>
      <c r="E85" cm="1">
        <f t="array" ref="E85">IFERROR(INDEX(epaisseur_plaquette,INT(SMALL(IF(capacite_tige=$B85,ROW(capacite_tige)-3+(COLUMN(capacite_tige)-1)/1000,""),COUNTIF($B$7:$B85,$B85)))),"")</f>
        <v>12</v>
      </c>
      <c r="F85" s="9" cm="1">
        <f t="array" ref="F85">IFERROR(INDEX(ea_tige,INT(SMALL(IF(capacite_tige=$B85,ROW(capacite_tige)-3+(COLUMN(capacite_tige)-1)/1000,""),COUNTIF($B$7:$B85,$B85)))),"")</f>
        <v>110</v>
      </c>
      <c r="G85" cm="1">
        <f t="array" ref="G85">IFERROR(INDEX(bord_beton,INT(SMALL(IF(capacite_tige=$B85,ROW(capacite_tige)-3+(COLUMN(capacite_tige)-1)/1000,""),COUNTIF($B$7:$B85,$B85)))),"")</f>
        <v>1000</v>
      </c>
      <c r="H85" cm="1">
        <f t="array" ref="H85">IFERROR(INDEX(longueur_tige,INT(SMALL(IF(capacite_tige=$B85,ROW(capacite_tige)-3+(COLUMN(capacite_tige)-1)/1000,""),COUNTIF($B$7:$B85,$B85)))),"")</f>
        <v>300</v>
      </c>
      <c r="I85" s="11">
        <f t="shared" si="3"/>
        <v>1.94</v>
      </c>
      <c r="J85">
        <v>79</v>
      </c>
    </row>
    <row r="86" spans="1:10">
      <c r="A86">
        <f t="shared" si="2"/>
        <v>96</v>
      </c>
      <c r="B86" s="5" cm="1">
        <f t="array" ref="B86">SMALL(IF('capacités Tiges'!I84:I3006&gt;=$C$3/0.9,'capacités Tiges'!I84:I3006),J86)</f>
        <v>36029.447999999997</v>
      </c>
      <c r="C86" s="2" cm="1">
        <f t="array" ref="C86">IFERROR(INDEX(diamètre,INT(SMALL(IF(capacite_tige=$B86,ROW(capacite_tige)-3+(COLUMN(capacite_tige)-1)/1000,""),COUNTIF($B$7:$B86,$B86)))),"")</f>
        <v>16</v>
      </c>
      <c r="D86" cm="1">
        <f t="array" ref="D86">IFERROR(INDEX(plaquette,INT(SMALL(IF(capacite_tige=$B86,ROW(capacite_tige)-3+(COLUMN(capacite_tige)-1)/1000,""),COUNTIF($B$7:$B86,$B86)))),"")</f>
        <v>70</v>
      </c>
      <c r="E86" cm="1">
        <f t="array" ref="E86">IFERROR(INDEX(epaisseur_plaquette,INT(SMALL(IF(capacite_tige=$B86,ROW(capacite_tige)-3+(COLUMN(capacite_tige)-1)/1000,""),COUNTIF($B$7:$B86,$B86)))),"")</f>
        <v>12</v>
      </c>
      <c r="F86" s="9" cm="1">
        <f t="array" ref="F86">IFERROR(INDEX(ea_tige,INT(SMALL(IF(capacite_tige=$B86,ROW(capacite_tige)-3+(COLUMN(capacite_tige)-1)/1000,""),COUNTIF($B$7:$B86,$B86)))),"")</f>
        <v>110</v>
      </c>
      <c r="G86" cm="1">
        <f t="array" ref="G86">IFERROR(INDEX(bord_beton,INT(SMALL(IF(capacite_tige=$B86,ROW(capacite_tige)-3+(COLUMN(capacite_tige)-1)/1000,""),COUNTIF($B$7:$B86,$B86)))),"")</f>
        <v>1000</v>
      </c>
      <c r="H86" cm="1">
        <f t="array" ref="H86">IFERROR(INDEX(longueur_tige,INT(SMALL(IF(capacite_tige=$B86,ROW(capacite_tige)-3+(COLUMN(capacite_tige)-1)/1000,""),COUNTIF($B$7:$B86,$B86)))),"")</f>
        <v>300</v>
      </c>
      <c r="I86" s="11">
        <f t="shared" si="3"/>
        <v>1.98</v>
      </c>
      <c r="J86">
        <v>80</v>
      </c>
    </row>
    <row r="87" spans="1:10">
      <c r="A87">
        <f t="shared" si="2"/>
        <v>102</v>
      </c>
      <c r="B87" s="5" cm="1">
        <f t="array" ref="B87">SMALL(IF('capacités Tiges'!I85:I3007&gt;=$C$3/0.9,'capacités Tiges'!I85:I3007),J87)</f>
        <v>36029.447999999997</v>
      </c>
      <c r="C87" s="2" cm="1">
        <f t="array" ref="C87">IFERROR(INDEX(diamètre,INT(SMALL(IF(capacite_tige=$B87,ROW(capacite_tige)-3+(COLUMN(capacite_tige)-1)/1000,""),COUNTIF($B$7:$B87,$B87)))),"")</f>
        <v>20</v>
      </c>
      <c r="D87" cm="1">
        <f t="array" ref="D87">IFERROR(INDEX(plaquette,INT(SMALL(IF(capacite_tige=$B87,ROW(capacite_tige)-3+(COLUMN(capacite_tige)-1)/1000,""),COUNTIF($B$7:$B87,$B87)))),"")</f>
        <v>70</v>
      </c>
      <c r="E87" cm="1">
        <f t="array" ref="E87">IFERROR(INDEX(epaisseur_plaquette,INT(SMALL(IF(capacite_tige=$B87,ROW(capacite_tige)-3+(COLUMN(capacite_tige)-1)/1000,""),COUNTIF($B$7:$B87,$B87)))),"")</f>
        <v>12</v>
      </c>
      <c r="F87" s="9" cm="1">
        <f t="array" ref="F87">IFERROR(INDEX(ea_tige,INT(SMALL(IF(capacite_tige=$B87,ROW(capacite_tige)-3+(COLUMN(capacite_tige)-1)/1000,""),COUNTIF($B$7:$B87,$B87)))),"")</f>
        <v>110</v>
      </c>
      <c r="G87" cm="1">
        <f t="array" ref="G87">IFERROR(INDEX(bord_beton,INT(SMALL(IF(capacite_tige=$B87,ROW(capacite_tige)-3+(COLUMN(capacite_tige)-1)/1000,""),COUNTIF($B$7:$B87,$B87)))),"")</f>
        <v>1000</v>
      </c>
      <c r="H87" cm="1">
        <f t="array" ref="H87">IFERROR(INDEX(longueur_tige,INT(SMALL(IF(capacite_tige=$B87,ROW(capacite_tige)-3+(COLUMN(capacite_tige)-1)/1000,""),COUNTIF($B$7:$B87,$B87)))),"")</f>
        <v>300</v>
      </c>
      <c r="I87" s="11">
        <f t="shared" si="3"/>
        <v>2.02</v>
      </c>
      <c r="J87">
        <v>81</v>
      </c>
    </row>
    <row r="88" spans="1:10">
      <c r="A88">
        <f t="shared" si="2"/>
        <v>79</v>
      </c>
      <c r="B88" s="5" cm="1">
        <f t="array" ref="B88">SMALL(IF('capacités Tiges'!I86:I3008&gt;=$C$3/0.9,'capacités Tiges'!I86:I3008),J88)</f>
        <v>36138.959999999992</v>
      </c>
      <c r="C88" s="2" cm="1">
        <f t="array" ref="C88">IFERROR(INDEX(diamètre,INT(SMALL(IF(capacite_tige=$B88,ROW(capacite_tige)-3+(COLUMN(capacite_tige)-1)/1000,""),COUNTIF($B$7:$B88,$B88)))),"")</f>
        <v>12</v>
      </c>
      <c r="D88" cm="1">
        <f t="array" ref="D88">IFERROR(INDEX(plaquette,INT(SMALL(IF(capacite_tige=$B88,ROW(capacite_tige)-3+(COLUMN(capacite_tige)-1)/1000,""),COUNTIF($B$7:$B88,$B88)))),"")</f>
        <v>70</v>
      </c>
      <c r="E88" cm="1">
        <f t="array" ref="E88">IFERROR(INDEX(epaisseur_plaquette,INT(SMALL(IF(capacite_tige=$B88,ROW(capacite_tige)-3+(COLUMN(capacite_tige)-1)/1000,""),COUNTIF($B$7:$B88,$B88)))),"")</f>
        <v>12</v>
      </c>
      <c r="F88" s="9" cm="1">
        <f t="array" ref="F88">IFERROR(INDEX(ea_tige,INT(SMALL(IF(capacite_tige=$B88,ROW(capacite_tige)-3+(COLUMN(capacite_tige)-1)/1000,""),COUNTIF($B$7:$B88,$B88)))),"")</f>
        <v>120</v>
      </c>
      <c r="G88" cm="1">
        <f t="array" ref="G88">IFERROR(INDEX(bord_beton,INT(SMALL(IF(capacite_tige=$B88,ROW(capacite_tige)-3+(COLUMN(capacite_tige)-1)/1000,""),COUNTIF($B$7:$B88,$B88)))),"")</f>
        <v>80</v>
      </c>
      <c r="H88" cm="1">
        <f t="array" ref="H88">IFERROR(INDEX(longueur_tige,INT(SMALL(IF(capacite_tige=$B88,ROW(capacite_tige)-3+(COLUMN(capacite_tige)-1)/1000,""),COUNTIF($B$7:$B88,$B88)))),"")</f>
        <v>200</v>
      </c>
      <c r="I88" s="11">
        <f t="shared" si="3"/>
        <v>1.84</v>
      </c>
      <c r="J88">
        <v>82</v>
      </c>
    </row>
    <row r="89" spans="1:10">
      <c r="A89">
        <f t="shared" si="2"/>
        <v>110</v>
      </c>
      <c r="B89" s="5" cm="1">
        <f t="array" ref="B89">SMALL(IF('capacités Tiges'!I87:I3009&gt;=$C$3/0.9,'capacités Tiges'!I87:I3009),J89)</f>
        <v>36303.227999999996</v>
      </c>
      <c r="C89" s="2" cm="1">
        <f t="array" ref="C89">IFERROR(INDEX(diamètre,INT(SMALL(IF(capacite_tige=$B89,ROW(capacite_tige)-3+(COLUMN(capacite_tige)-1)/1000,""),COUNTIF($B$7:$B89,$B89)))),"")</f>
        <v>12</v>
      </c>
      <c r="D89" cm="1">
        <f t="array" ref="D89">IFERROR(INDEX(plaquette,INT(SMALL(IF(capacite_tige=$B89,ROW(capacite_tige)-3+(COLUMN(capacite_tige)-1)/1000,""),COUNTIF($B$7:$B89,$B89)))),"")</f>
        <v>80</v>
      </c>
      <c r="E89" cm="1">
        <f t="array" ref="E89">IFERROR(INDEX(epaisseur_plaquette,INT(SMALL(IF(capacite_tige=$B89,ROW(capacite_tige)-3+(COLUMN(capacite_tige)-1)/1000,""),COUNTIF($B$7:$B89,$B89)))),"")</f>
        <v>12</v>
      </c>
      <c r="F89" s="9" cm="1">
        <f t="array" ref="F89">IFERROR(INDEX(ea_tige,INT(SMALL(IF(capacite_tige=$B89,ROW(capacite_tige)-3+(COLUMN(capacite_tige)-1)/1000,""),COUNTIF($B$7:$B89,$B89)))),"")</f>
        <v>90</v>
      </c>
      <c r="G89" cm="1">
        <f t="array" ref="G89">IFERROR(INDEX(bord_beton,INT(SMALL(IF(capacite_tige=$B89,ROW(capacite_tige)-3+(COLUMN(capacite_tige)-1)/1000,""),COUNTIF($B$7:$B89,$B89)))),"")</f>
        <v>1000</v>
      </c>
      <c r="H89" cm="1">
        <f t="array" ref="H89">IFERROR(INDEX(longueur_tige,INT(SMALL(IF(capacite_tige=$B89,ROW(capacite_tige)-3+(COLUMN(capacite_tige)-1)/1000,""),COUNTIF($B$7:$B89,$B89)))),"")</f>
        <v>300</v>
      </c>
      <c r="I89" s="11">
        <f t="shared" si="3"/>
        <v>2.14</v>
      </c>
      <c r="J89">
        <v>83</v>
      </c>
    </row>
    <row r="90" spans="1:10">
      <c r="A90">
        <f t="shared" si="2"/>
        <v>115</v>
      </c>
      <c r="B90" s="5" cm="1">
        <f t="array" ref="B90">SMALL(IF('capacités Tiges'!I88:I3010&gt;=$C$3/0.9,'capacités Tiges'!I88:I3010),J90)</f>
        <v>36303.227999999996</v>
      </c>
      <c r="C90" s="2" cm="1">
        <f t="array" ref="C90">IFERROR(INDEX(diamètre,INT(SMALL(IF(capacite_tige=$B90,ROW(capacite_tige)-3+(COLUMN(capacite_tige)-1)/1000,""),COUNTIF($B$7:$B90,$B90)))),"")</f>
        <v>16</v>
      </c>
      <c r="D90" cm="1">
        <f t="array" ref="D90">IFERROR(INDEX(plaquette,INT(SMALL(IF(capacite_tige=$B90,ROW(capacite_tige)-3+(COLUMN(capacite_tige)-1)/1000,""),COUNTIF($B$7:$B90,$B90)))),"")</f>
        <v>80</v>
      </c>
      <c r="E90" cm="1">
        <f t="array" ref="E90">IFERROR(INDEX(epaisseur_plaquette,INT(SMALL(IF(capacite_tige=$B90,ROW(capacite_tige)-3+(COLUMN(capacite_tige)-1)/1000,""),COUNTIF($B$7:$B90,$B90)))),"")</f>
        <v>12</v>
      </c>
      <c r="F90" s="9" cm="1">
        <f t="array" ref="F90">IFERROR(INDEX(ea_tige,INT(SMALL(IF(capacite_tige=$B90,ROW(capacite_tige)-3+(COLUMN(capacite_tige)-1)/1000,""),COUNTIF($B$7:$B90,$B90)))),"")</f>
        <v>90</v>
      </c>
      <c r="G90" cm="1">
        <f t="array" ref="G90">IFERROR(INDEX(bord_beton,INT(SMALL(IF(capacite_tige=$B90,ROW(capacite_tige)-3+(COLUMN(capacite_tige)-1)/1000,""),COUNTIF($B$7:$B90,$B90)))),"")</f>
        <v>1000</v>
      </c>
      <c r="H90" cm="1">
        <f t="array" ref="H90">IFERROR(INDEX(longueur_tige,INT(SMALL(IF(capacite_tige=$B90,ROW(capacite_tige)-3+(COLUMN(capacite_tige)-1)/1000,""),COUNTIF($B$7:$B90,$B90)))),"")</f>
        <v>300</v>
      </c>
      <c r="I90" s="11">
        <f t="shared" si="3"/>
        <v>2.1800000000000002</v>
      </c>
      <c r="J90">
        <v>84</v>
      </c>
    </row>
    <row r="91" spans="1:10">
      <c r="A91">
        <f t="shared" si="2"/>
        <v>120</v>
      </c>
      <c r="B91" s="5" cm="1">
        <f t="array" ref="B91">SMALL(IF('capacités Tiges'!I89:I3011&gt;=$C$3/0.9,'capacités Tiges'!I89:I3011),J91)</f>
        <v>36303.227999999996</v>
      </c>
      <c r="C91" s="2" cm="1">
        <f t="array" ref="C91">IFERROR(INDEX(diamètre,INT(SMALL(IF(capacite_tige=$B91,ROW(capacite_tige)-3+(COLUMN(capacite_tige)-1)/1000,""),COUNTIF($B$7:$B91,$B91)))),"")</f>
        <v>20</v>
      </c>
      <c r="D91" cm="1">
        <f t="array" ref="D91">IFERROR(INDEX(plaquette,INT(SMALL(IF(capacite_tige=$B91,ROW(capacite_tige)-3+(COLUMN(capacite_tige)-1)/1000,""),COUNTIF($B$7:$B91,$B91)))),"")</f>
        <v>80</v>
      </c>
      <c r="E91" cm="1">
        <f t="array" ref="E91">IFERROR(INDEX(epaisseur_plaquette,INT(SMALL(IF(capacite_tige=$B91,ROW(capacite_tige)-3+(COLUMN(capacite_tige)-1)/1000,""),COUNTIF($B$7:$B91,$B91)))),"")</f>
        <v>12</v>
      </c>
      <c r="F91" s="9" cm="1">
        <f t="array" ref="F91">IFERROR(INDEX(ea_tige,INT(SMALL(IF(capacite_tige=$B91,ROW(capacite_tige)-3+(COLUMN(capacite_tige)-1)/1000,""),COUNTIF($B$7:$B91,$B91)))),"")</f>
        <v>90</v>
      </c>
      <c r="G91" cm="1">
        <f t="array" ref="G91">IFERROR(INDEX(bord_beton,INT(SMALL(IF(capacite_tige=$B91,ROW(capacite_tige)-3+(COLUMN(capacite_tige)-1)/1000,""),COUNTIF($B$7:$B91,$B91)))),"")</f>
        <v>1000</v>
      </c>
      <c r="H91" cm="1">
        <f t="array" ref="H91">IFERROR(INDEX(longueur_tige,INT(SMALL(IF(capacite_tige=$B91,ROW(capacite_tige)-3+(COLUMN(capacite_tige)-1)/1000,""),COUNTIF($B$7:$B91,$B91)))),"")</f>
        <v>300</v>
      </c>
      <c r="I91" s="11">
        <f t="shared" si="3"/>
        <v>2.2200000000000002</v>
      </c>
      <c r="J91">
        <v>85</v>
      </c>
    </row>
    <row r="92" spans="1:10">
      <c r="A92">
        <f t="shared" si="2"/>
        <v>125</v>
      </c>
      <c r="B92" s="5" cm="1">
        <f t="array" ref="B92">SMALL(IF('capacités Tiges'!I90:I3012&gt;=$C$3/0.9,'capacités Tiges'!I90:I3012),J92)</f>
        <v>36303.227999999996</v>
      </c>
      <c r="C92" s="2" cm="1">
        <f t="array" ref="C92">IFERROR(INDEX(diamètre,INT(SMALL(IF(capacite_tige=$B92,ROW(capacite_tige)-3+(COLUMN(capacite_tige)-1)/1000,""),COUNTIF($B$7:$B92,$B92)))),"")</f>
        <v>24</v>
      </c>
      <c r="D92" cm="1">
        <f t="array" ref="D92">IFERROR(INDEX(plaquette,INT(SMALL(IF(capacite_tige=$B92,ROW(capacite_tige)-3+(COLUMN(capacite_tige)-1)/1000,""),COUNTIF($B$7:$B92,$B92)))),"")</f>
        <v>80</v>
      </c>
      <c r="E92" cm="1">
        <f t="array" ref="E92">IFERROR(INDEX(epaisseur_plaquette,INT(SMALL(IF(capacite_tige=$B92,ROW(capacite_tige)-3+(COLUMN(capacite_tige)-1)/1000,""),COUNTIF($B$7:$B92,$B92)))),"")</f>
        <v>12</v>
      </c>
      <c r="F92" s="9" cm="1">
        <f t="array" ref="F92">IFERROR(INDEX(ea_tige,INT(SMALL(IF(capacite_tige=$B92,ROW(capacite_tige)-3+(COLUMN(capacite_tige)-1)/1000,""),COUNTIF($B$7:$B92,$B92)))),"")</f>
        <v>90</v>
      </c>
      <c r="G92" cm="1">
        <f t="array" ref="G92">IFERROR(INDEX(bord_beton,INT(SMALL(IF(capacite_tige=$B92,ROW(capacite_tige)-3+(COLUMN(capacite_tige)-1)/1000,""),COUNTIF($B$7:$B92,$B92)))),"")</f>
        <v>1000</v>
      </c>
      <c r="H92" cm="1">
        <f t="array" ref="H92">IFERROR(INDEX(longueur_tige,INT(SMALL(IF(capacite_tige=$B92,ROW(capacite_tige)-3+(COLUMN(capacite_tige)-1)/1000,""),COUNTIF($B$7:$B92,$B92)))),"")</f>
        <v>300</v>
      </c>
      <c r="I92" s="11">
        <f t="shared" si="3"/>
        <v>2.2599999999999998</v>
      </c>
      <c r="J92">
        <v>86</v>
      </c>
    </row>
    <row r="93" spans="1:10">
      <c r="A93">
        <f t="shared" si="2"/>
        <v>18</v>
      </c>
      <c r="B93" s="5" cm="1">
        <f t="array" ref="B93">SMALL(IF('capacités Tiges'!I91:I3013&gt;=$C$3/0.9,'capacités Tiges'!I91:I3013),J93)</f>
        <v>36357.983999999997</v>
      </c>
      <c r="C93" s="2" cm="1">
        <f t="array" ref="C93">IFERROR(INDEX(diamètre,INT(SMALL(IF(capacite_tige=$B93,ROW(capacite_tige)-3+(COLUMN(capacite_tige)-1)/1000,""),COUNTIF($B$7:$B93,$B93)))),"")</f>
        <v>16</v>
      </c>
      <c r="D93" cm="1">
        <f t="array" ref="D93">IFERROR(INDEX(plaquette,INT(SMALL(IF(capacite_tige=$B93,ROW(capacite_tige)-3+(COLUMN(capacite_tige)-1)/1000,""),COUNTIF($B$7:$B93,$B93)))),"")</f>
        <v>50</v>
      </c>
      <c r="E93" cm="1">
        <f t="array" ref="E93">IFERROR(INDEX(epaisseur_plaquette,INT(SMALL(IF(capacite_tige=$B93,ROW(capacite_tige)-3+(COLUMN(capacite_tige)-1)/1000,""),COUNTIF($B$7:$B93,$B93)))),"")</f>
        <v>8</v>
      </c>
      <c r="F93" s="9" cm="1">
        <f t="array" ref="F93">IFERROR(INDEX(ea_tige,INT(SMALL(IF(capacite_tige=$B93,ROW(capacite_tige)-3+(COLUMN(capacite_tige)-1)/1000,""),COUNTIF($B$7:$B93,$B93)))),"")</f>
        <v>60</v>
      </c>
      <c r="G93" cm="1">
        <f t="array" ref="G93">IFERROR(INDEX(bord_beton,INT(SMALL(IF(capacite_tige=$B93,ROW(capacite_tige)-3+(COLUMN(capacite_tige)-1)/1000,""),COUNTIF($B$7:$B93,$B93)))),"")</f>
        <v>100</v>
      </c>
      <c r="H93" cm="1">
        <f t="array" ref="H93">IFERROR(INDEX(longueur_tige,INT(SMALL(IF(capacite_tige=$B93,ROW(capacite_tige)-3+(COLUMN(capacite_tige)-1)/1000,""),COUNTIF($B$7:$B93,$B93)))),"")</f>
        <v>200</v>
      </c>
      <c r="I93" s="11">
        <f t="shared" si="3"/>
        <v>1.44</v>
      </c>
      <c r="J93">
        <v>87</v>
      </c>
    </row>
    <row r="94" spans="1:10">
      <c r="A94">
        <f t="shared" si="2"/>
        <v>90</v>
      </c>
      <c r="B94" s="5" cm="1">
        <f t="array" ref="B94">SMALL(IF('capacités Tiges'!I92:I3014&gt;=$C$3/0.9,'capacités Tiges'!I92:I3014),J94)</f>
        <v>36905.543999999994</v>
      </c>
      <c r="C94" s="2" cm="1">
        <f t="array" ref="C94">IFERROR(INDEX(diamètre,INT(SMALL(IF(capacite_tige=$B94,ROW(capacite_tige)-3+(COLUMN(capacite_tige)-1)/1000,""),COUNTIF($B$7:$B94,$B94)))),"")</f>
        <v>12</v>
      </c>
      <c r="D94" cm="1">
        <f t="array" ref="D94">IFERROR(INDEX(plaquette,INT(SMALL(IF(capacite_tige=$B94,ROW(capacite_tige)-3+(COLUMN(capacite_tige)-1)/1000,""),COUNTIF($B$7:$B94,$B94)))),"")</f>
        <v>70</v>
      </c>
      <c r="E94" cm="1">
        <f t="array" ref="E94">IFERROR(INDEX(epaisseur_plaquette,INT(SMALL(IF(capacite_tige=$B94,ROW(capacite_tige)-3+(COLUMN(capacite_tige)-1)/1000,""),COUNTIF($B$7:$B94,$B94)))),"")</f>
        <v>12</v>
      </c>
      <c r="F94" s="9" cm="1">
        <f t="array" ref="F94">IFERROR(INDEX(ea_tige,INT(SMALL(IF(capacite_tige=$B94,ROW(capacite_tige)-3+(COLUMN(capacite_tige)-1)/1000,""),COUNTIF($B$7:$B94,$B94)))),"")</f>
        <v>120</v>
      </c>
      <c r="G94" cm="1">
        <f t="array" ref="G94">IFERROR(INDEX(bord_beton,INT(SMALL(IF(capacite_tige=$B94,ROW(capacite_tige)-3+(COLUMN(capacite_tige)-1)/1000,""),COUNTIF($B$7:$B94,$B94)))),"")</f>
        <v>1000</v>
      </c>
      <c r="H94" cm="1">
        <f t="array" ref="H94">IFERROR(INDEX(longueur_tige,INT(SMALL(IF(capacite_tige=$B94,ROW(capacite_tige)-3+(COLUMN(capacite_tige)-1)/1000,""),COUNTIF($B$7:$B94,$B94)))),"")</f>
        <v>300</v>
      </c>
      <c r="I94" s="11">
        <f t="shared" si="3"/>
        <v>1.94</v>
      </c>
      <c r="J94">
        <v>88</v>
      </c>
    </row>
    <row r="95" spans="1:10">
      <c r="A95">
        <f t="shared" si="2"/>
        <v>96</v>
      </c>
      <c r="B95" s="5" cm="1">
        <f t="array" ref="B95">SMALL(IF('capacités Tiges'!I93:I3015&gt;=$C$3/0.9,'capacités Tiges'!I93:I3015),J95)</f>
        <v>36905.543999999994</v>
      </c>
      <c r="C95" s="2" cm="1">
        <f t="array" ref="C95">IFERROR(INDEX(diamètre,INT(SMALL(IF(capacite_tige=$B95,ROW(capacite_tige)-3+(COLUMN(capacite_tige)-1)/1000,""),COUNTIF($B$7:$B95,$B95)))),"")</f>
        <v>16</v>
      </c>
      <c r="D95" cm="1">
        <f t="array" ref="D95">IFERROR(INDEX(plaquette,INT(SMALL(IF(capacite_tige=$B95,ROW(capacite_tige)-3+(COLUMN(capacite_tige)-1)/1000,""),COUNTIF($B$7:$B95,$B95)))),"")</f>
        <v>70</v>
      </c>
      <c r="E95" cm="1">
        <f t="array" ref="E95">IFERROR(INDEX(epaisseur_plaquette,INT(SMALL(IF(capacite_tige=$B95,ROW(capacite_tige)-3+(COLUMN(capacite_tige)-1)/1000,""),COUNTIF($B$7:$B95,$B95)))),"")</f>
        <v>12</v>
      </c>
      <c r="F95" s="9" cm="1">
        <f t="array" ref="F95">IFERROR(INDEX(ea_tige,INT(SMALL(IF(capacite_tige=$B95,ROW(capacite_tige)-3+(COLUMN(capacite_tige)-1)/1000,""),COUNTIF($B$7:$B95,$B95)))),"")</f>
        <v>120</v>
      </c>
      <c r="G95" cm="1">
        <f t="array" ref="G95">IFERROR(INDEX(bord_beton,INT(SMALL(IF(capacite_tige=$B95,ROW(capacite_tige)-3+(COLUMN(capacite_tige)-1)/1000,""),COUNTIF($B$7:$B95,$B95)))),"")</f>
        <v>1000</v>
      </c>
      <c r="H95" cm="1">
        <f t="array" ref="H95">IFERROR(INDEX(longueur_tige,INT(SMALL(IF(capacite_tige=$B95,ROW(capacite_tige)-3+(COLUMN(capacite_tige)-1)/1000,""),COUNTIF($B$7:$B95,$B95)))),"")</f>
        <v>300</v>
      </c>
      <c r="I95" s="11">
        <f t="shared" si="3"/>
        <v>1.98</v>
      </c>
      <c r="J95">
        <v>89</v>
      </c>
    </row>
    <row r="96" spans="1:10">
      <c r="A96">
        <f t="shared" si="2"/>
        <v>102</v>
      </c>
      <c r="B96" s="5" cm="1">
        <f t="array" ref="B96">SMALL(IF('capacités Tiges'!I94:I3016&gt;=$C$3/0.9,'capacités Tiges'!I94:I3016),J96)</f>
        <v>36905.543999999994</v>
      </c>
      <c r="C96" s="2" cm="1">
        <f t="array" ref="C96">IFERROR(INDEX(diamètre,INT(SMALL(IF(capacite_tige=$B96,ROW(capacite_tige)-3+(COLUMN(capacite_tige)-1)/1000,""),COUNTIF($B$7:$B96,$B96)))),"")</f>
        <v>20</v>
      </c>
      <c r="D96" cm="1">
        <f t="array" ref="D96">IFERROR(INDEX(plaquette,INT(SMALL(IF(capacite_tige=$B96,ROW(capacite_tige)-3+(COLUMN(capacite_tige)-1)/1000,""),COUNTIF($B$7:$B96,$B96)))),"")</f>
        <v>70</v>
      </c>
      <c r="E96" cm="1">
        <f t="array" ref="E96">IFERROR(INDEX(epaisseur_plaquette,INT(SMALL(IF(capacite_tige=$B96,ROW(capacite_tige)-3+(COLUMN(capacite_tige)-1)/1000,""),COUNTIF($B$7:$B96,$B96)))),"")</f>
        <v>12</v>
      </c>
      <c r="F96" s="9" cm="1">
        <f t="array" ref="F96">IFERROR(INDEX(ea_tige,INT(SMALL(IF(capacite_tige=$B96,ROW(capacite_tige)-3+(COLUMN(capacite_tige)-1)/1000,""),COUNTIF($B$7:$B96,$B96)))),"")</f>
        <v>120</v>
      </c>
      <c r="G96" cm="1">
        <f t="array" ref="G96">IFERROR(INDEX(bord_beton,INT(SMALL(IF(capacite_tige=$B96,ROW(capacite_tige)-3+(COLUMN(capacite_tige)-1)/1000,""),COUNTIF($B$7:$B96,$B96)))),"")</f>
        <v>1000</v>
      </c>
      <c r="H96" cm="1">
        <f t="array" ref="H96">IFERROR(INDEX(longueur_tige,INT(SMALL(IF(capacite_tige=$B96,ROW(capacite_tige)-3+(COLUMN(capacite_tige)-1)/1000,""),COUNTIF($B$7:$B96,$B96)))),"")</f>
        <v>300</v>
      </c>
      <c r="I96" s="11">
        <f t="shared" si="3"/>
        <v>2.02</v>
      </c>
      <c r="J96">
        <v>90</v>
      </c>
    </row>
    <row r="97" spans="1:10">
      <c r="A97">
        <f t="shared" si="2"/>
        <v>18</v>
      </c>
      <c r="B97" s="5" cm="1">
        <f t="array" ref="B97">SMALL(IF('capacités Tiges'!I95:I3017&gt;=$C$3/0.9,'capacités Tiges'!I95:I3017),J97)</f>
        <v>36960.299999999996</v>
      </c>
      <c r="C97" s="2" cm="1">
        <f t="array" ref="C97">IFERROR(INDEX(diamètre,INT(SMALL(IF(capacite_tige=$B97,ROW(capacite_tige)-3+(COLUMN(capacite_tige)-1)/1000,""),COUNTIF($B$7:$B97,$B97)))),"")</f>
        <v>16</v>
      </c>
      <c r="D97" cm="1">
        <f t="array" ref="D97">IFERROR(INDEX(plaquette,INT(SMALL(IF(capacite_tige=$B97,ROW(capacite_tige)-3+(COLUMN(capacite_tige)-1)/1000,""),COUNTIF($B$7:$B97,$B97)))),"")</f>
        <v>50</v>
      </c>
      <c r="E97" cm="1">
        <f t="array" ref="E97">IFERROR(INDEX(epaisseur_plaquette,INT(SMALL(IF(capacite_tige=$B97,ROW(capacite_tige)-3+(COLUMN(capacite_tige)-1)/1000,""),COUNTIF($B$7:$B97,$B97)))),"")</f>
        <v>8</v>
      </c>
      <c r="F97" s="9" cm="1">
        <f t="array" ref="F97">IFERROR(INDEX(ea_tige,INT(SMALL(IF(capacite_tige=$B97,ROW(capacite_tige)-3+(COLUMN(capacite_tige)-1)/1000,""),COUNTIF($B$7:$B97,$B97)))),"")</f>
        <v>70</v>
      </c>
      <c r="G97" cm="1">
        <f t="array" ref="G97">IFERROR(INDEX(bord_beton,INT(SMALL(IF(capacite_tige=$B97,ROW(capacite_tige)-3+(COLUMN(capacite_tige)-1)/1000,""),COUNTIF($B$7:$B97,$B97)))),"")</f>
        <v>100</v>
      </c>
      <c r="H97" cm="1">
        <f t="array" ref="H97">IFERROR(INDEX(longueur_tige,INT(SMALL(IF(capacite_tige=$B97,ROW(capacite_tige)-3+(COLUMN(capacite_tige)-1)/1000,""),COUNTIF($B$7:$B97,$B97)))),"")</f>
        <v>200</v>
      </c>
      <c r="I97" s="11">
        <f t="shared" si="3"/>
        <v>1.44</v>
      </c>
      <c r="J97">
        <v>91</v>
      </c>
    </row>
    <row r="98" spans="1:10">
      <c r="A98">
        <f t="shared" si="2"/>
        <v>110</v>
      </c>
      <c r="B98" s="5" cm="1">
        <f t="array" ref="B98">SMALL(IF('capacités Tiges'!I96:I3018&gt;=$C$3/0.9,'capacités Tiges'!I96:I3018),J98)</f>
        <v>37234.079999999994</v>
      </c>
      <c r="C98" s="2" cm="1">
        <f t="array" ref="C98">IFERROR(INDEX(diamètre,INT(SMALL(IF(capacite_tige=$B98,ROW(capacite_tige)-3+(COLUMN(capacite_tige)-1)/1000,""),COUNTIF($B$7:$B98,$B98)))),"")</f>
        <v>12</v>
      </c>
      <c r="D98" cm="1">
        <f t="array" ref="D98">IFERROR(INDEX(plaquette,INT(SMALL(IF(capacite_tige=$B98,ROW(capacite_tige)-3+(COLUMN(capacite_tige)-1)/1000,""),COUNTIF($B$7:$B98,$B98)))),"")</f>
        <v>80</v>
      </c>
      <c r="E98" cm="1">
        <f t="array" ref="E98">IFERROR(INDEX(epaisseur_plaquette,INT(SMALL(IF(capacite_tige=$B98,ROW(capacite_tige)-3+(COLUMN(capacite_tige)-1)/1000,""),COUNTIF($B$7:$B98,$B98)))),"")</f>
        <v>12</v>
      </c>
      <c r="F98" s="9" cm="1">
        <f t="array" ref="F98">IFERROR(INDEX(ea_tige,INT(SMALL(IF(capacite_tige=$B98,ROW(capacite_tige)-3+(COLUMN(capacite_tige)-1)/1000,""),COUNTIF($B$7:$B98,$B98)))),"")</f>
        <v>100</v>
      </c>
      <c r="G98" cm="1">
        <f t="array" ref="G98">IFERROR(INDEX(bord_beton,INT(SMALL(IF(capacite_tige=$B98,ROW(capacite_tige)-3+(COLUMN(capacite_tige)-1)/1000,""),COUNTIF($B$7:$B98,$B98)))),"")</f>
        <v>1000</v>
      </c>
      <c r="H98" cm="1">
        <f t="array" ref="H98">IFERROR(INDEX(longueur_tige,INT(SMALL(IF(capacite_tige=$B98,ROW(capacite_tige)-3+(COLUMN(capacite_tige)-1)/1000,""),COUNTIF($B$7:$B98,$B98)))),"")</f>
        <v>300</v>
      </c>
      <c r="I98" s="11">
        <f t="shared" si="3"/>
        <v>2.14</v>
      </c>
      <c r="J98">
        <v>92</v>
      </c>
    </row>
    <row r="99" spans="1:10">
      <c r="A99">
        <f t="shared" si="2"/>
        <v>115</v>
      </c>
      <c r="B99" s="5" cm="1">
        <f t="array" ref="B99">SMALL(IF('capacités Tiges'!I97:I3019&gt;=$C$3/0.9,'capacités Tiges'!I97:I3019),J99)</f>
        <v>37234.079999999994</v>
      </c>
      <c r="C99" s="2" cm="1">
        <f t="array" ref="C99">IFERROR(INDEX(diamètre,INT(SMALL(IF(capacite_tige=$B99,ROW(capacite_tige)-3+(COLUMN(capacite_tige)-1)/1000,""),COUNTIF($B$7:$B99,$B99)))),"")</f>
        <v>16</v>
      </c>
      <c r="D99" cm="1">
        <f t="array" ref="D99">IFERROR(INDEX(plaquette,INT(SMALL(IF(capacite_tige=$B99,ROW(capacite_tige)-3+(COLUMN(capacite_tige)-1)/1000,""),COUNTIF($B$7:$B99,$B99)))),"")</f>
        <v>80</v>
      </c>
      <c r="E99" cm="1">
        <f t="array" ref="E99">IFERROR(INDEX(epaisseur_plaquette,INT(SMALL(IF(capacite_tige=$B99,ROW(capacite_tige)-3+(COLUMN(capacite_tige)-1)/1000,""),COUNTIF($B$7:$B99,$B99)))),"")</f>
        <v>12</v>
      </c>
      <c r="F99" s="9" cm="1">
        <f t="array" ref="F99">IFERROR(INDEX(ea_tige,INT(SMALL(IF(capacite_tige=$B99,ROW(capacite_tige)-3+(COLUMN(capacite_tige)-1)/1000,""),COUNTIF($B$7:$B99,$B99)))),"")</f>
        <v>100</v>
      </c>
      <c r="G99" cm="1">
        <f t="array" ref="G99">IFERROR(INDEX(bord_beton,INT(SMALL(IF(capacite_tige=$B99,ROW(capacite_tige)-3+(COLUMN(capacite_tige)-1)/1000,""),COUNTIF($B$7:$B99,$B99)))),"")</f>
        <v>1000</v>
      </c>
      <c r="H99" cm="1">
        <f t="array" ref="H99">IFERROR(INDEX(longueur_tige,INT(SMALL(IF(capacite_tige=$B99,ROW(capacite_tige)-3+(COLUMN(capacite_tige)-1)/1000,""),COUNTIF($B$7:$B99,$B99)))),"")</f>
        <v>300</v>
      </c>
      <c r="I99" s="11">
        <f t="shared" si="3"/>
        <v>2.1800000000000002</v>
      </c>
      <c r="J99">
        <v>93</v>
      </c>
    </row>
    <row r="100" spans="1:10">
      <c r="A100">
        <f t="shared" si="2"/>
        <v>120</v>
      </c>
      <c r="B100" s="5" cm="1">
        <f t="array" ref="B100">SMALL(IF('capacités Tiges'!I98:I3020&gt;=$C$3/0.9,'capacités Tiges'!I98:I3020),J100)</f>
        <v>37234.079999999994</v>
      </c>
      <c r="C100" s="2" cm="1">
        <f t="array" ref="C100">IFERROR(INDEX(diamètre,INT(SMALL(IF(capacite_tige=$B100,ROW(capacite_tige)-3+(COLUMN(capacite_tige)-1)/1000,""),COUNTIF($B$7:$B100,$B100)))),"")</f>
        <v>20</v>
      </c>
      <c r="D100" cm="1">
        <f t="array" ref="D100">IFERROR(INDEX(plaquette,INT(SMALL(IF(capacite_tige=$B100,ROW(capacite_tige)-3+(COLUMN(capacite_tige)-1)/1000,""),COUNTIF($B$7:$B100,$B100)))),"")</f>
        <v>80</v>
      </c>
      <c r="E100" cm="1">
        <f t="array" ref="E100">IFERROR(INDEX(epaisseur_plaquette,INT(SMALL(IF(capacite_tige=$B100,ROW(capacite_tige)-3+(COLUMN(capacite_tige)-1)/1000,""),COUNTIF($B$7:$B100,$B100)))),"")</f>
        <v>12</v>
      </c>
      <c r="F100" s="9" cm="1">
        <f t="array" ref="F100">IFERROR(INDEX(ea_tige,INT(SMALL(IF(capacite_tige=$B100,ROW(capacite_tige)-3+(COLUMN(capacite_tige)-1)/1000,""),COUNTIF($B$7:$B100,$B100)))),"")</f>
        <v>100</v>
      </c>
      <c r="G100" cm="1">
        <f t="array" ref="G100">IFERROR(INDEX(bord_beton,INT(SMALL(IF(capacite_tige=$B100,ROW(capacite_tige)-3+(COLUMN(capacite_tige)-1)/1000,""),COUNTIF($B$7:$B100,$B100)))),"")</f>
        <v>1000</v>
      </c>
      <c r="H100" cm="1">
        <f t="array" ref="H100">IFERROR(INDEX(longueur_tige,INT(SMALL(IF(capacite_tige=$B100,ROW(capacite_tige)-3+(COLUMN(capacite_tige)-1)/1000,""),COUNTIF($B$7:$B100,$B100)))),"")</f>
        <v>300</v>
      </c>
      <c r="I100" s="11">
        <f t="shared" si="3"/>
        <v>2.2200000000000002</v>
      </c>
      <c r="J100">
        <v>94</v>
      </c>
    </row>
    <row r="101" spans="1:10">
      <c r="A101">
        <f t="shared" si="2"/>
        <v>125</v>
      </c>
      <c r="B101" s="5" cm="1">
        <f t="array" ref="B101">SMALL(IF('capacités Tiges'!I99:I3021&gt;=$C$3/0.9,'capacités Tiges'!I99:I3021),J101)</f>
        <v>37234.079999999994</v>
      </c>
      <c r="C101" s="2" cm="1">
        <f t="array" ref="C101">IFERROR(INDEX(diamètre,INT(SMALL(IF(capacite_tige=$B101,ROW(capacite_tige)-3+(COLUMN(capacite_tige)-1)/1000,""),COUNTIF($B$7:$B101,$B101)))),"")</f>
        <v>24</v>
      </c>
      <c r="D101" cm="1">
        <f t="array" ref="D101">IFERROR(INDEX(plaquette,INT(SMALL(IF(capacite_tige=$B101,ROW(capacite_tige)-3+(COLUMN(capacite_tige)-1)/1000,""),COUNTIF($B$7:$B101,$B101)))),"")</f>
        <v>80</v>
      </c>
      <c r="E101" cm="1">
        <f t="array" ref="E101">IFERROR(INDEX(epaisseur_plaquette,INT(SMALL(IF(capacite_tige=$B101,ROW(capacite_tige)-3+(COLUMN(capacite_tige)-1)/1000,""),COUNTIF($B$7:$B101,$B101)))),"")</f>
        <v>12</v>
      </c>
      <c r="F101" s="9" cm="1">
        <f t="array" ref="F101">IFERROR(INDEX(ea_tige,INT(SMALL(IF(capacite_tige=$B101,ROW(capacite_tige)-3+(COLUMN(capacite_tige)-1)/1000,""),COUNTIF($B$7:$B101,$B101)))),"")</f>
        <v>100</v>
      </c>
      <c r="G101" cm="1">
        <f t="array" ref="G101">IFERROR(INDEX(bord_beton,INT(SMALL(IF(capacite_tige=$B101,ROW(capacite_tige)-3+(COLUMN(capacite_tige)-1)/1000,""),COUNTIF($B$7:$B101,$B101)))),"")</f>
        <v>1000</v>
      </c>
      <c r="H101" cm="1">
        <f t="array" ref="H101">IFERROR(INDEX(longueur_tige,INT(SMALL(IF(capacite_tige=$B101,ROW(capacite_tige)-3+(COLUMN(capacite_tige)-1)/1000,""),COUNTIF($B$7:$B101,$B101)))),"")</f>
        <v>300</v>
      </c>
      <c r="I101" s="11">
        <f t="shared" si="3"/>
        <v>2.2599999999999998</v>
      </c>
      <c r="J101">
        <v>95</v>
      </c>
    </row>
    <row r="102" spans="1:10">
      <c r="A102">
        <f t="shared" si="2"/>
        <v>18</v>
      </c>
      <c r="B102" s="5" cm="1">
        <f t="array" ref="B102">SMALL(IF('capacités Tiges'!I100:I3022&gt;=$C$3/0.9,'capacités Tiges'!I100:I3022),J102)</f>
        <v>37507.859999999993</v>
      </c>
      <c r="C102" s="2" cm="1">
        <f t="array" ref="C102">IFERROR(INDEX(diamètre,INT(SMALL(IF(capacite_tige=$B102,ROW(capacite_tige)-3+(COLUMN(capacite_tige)-1)/1000,""),COUNTIF($B$7:$B102,$B102)))),"")</f>
        <v>16</v>
      </c>
      <c r="D102" cm="1">
        <f t="array" ref="D102">IFERROR(INDEX(plaquette,INT(SMALL(IF(capacite_tige=$B102,ROW(capacite_tige)-3+(COLUMN(capacite_tige)-1)/1000,""),COUNTIF($B$7:$B102,$B102)))),"")</f>
        <v>50</v>
      </c>
      <c r="E102" cm="1">
        <f t="array" ref="E102">IFERROR(INDEX(epaisseur_plaquette,INT(SMALL(IF(capacite_tige=$B102,ROW(capacite_tige)-3+(COLUMN(capacite_tige)-1)/1000,""),COUNTIF($B$7:$B102,$B102)))),"")</f>
        <v>8</v>
      </c>
      <c r="F102" s="9" cm="1">
        <f t="array" ref="F102">IFERROR(INDEX(ea_tige,INT(SMALL(IF(capacite_tige=$B102,ROW(capacite_tige)-3+(COLUMN(capacite_tige)-1)/1000,""),COUNTIF($B$7:$B102,$B102)))),"")</f>
        <v>80</v>
      </c>
      <c r="G102" cm="1">
        <f t="array" ref="G102">IFERROR(INDEX(bord_beton,INT(SMALL(IF(capacite_tige=$B102,ROW(capacite_tige)-3+(COLUMN(capacite_tige)-1)/1000,""),COUNTIF($B$7:$B102,$B102)))),"")</f>
        <v>100</v>
      </c>
      <c r="H102" cm="1">
        <f t="array" ref="H102">IFERROR(INDEX(longueur_tige,INT(SMALL(IF(capacite_tige=$B102,ROW(capacite_tige)-3+(COLUMN(capacite_tige)-1)/1000,""),COUNTIF($B$7:$B102,$B102)))),"")</f>
        <v>200</v>
      </c>
      <c r="I102" s="11">
        <f t="shared" si="3"/>
        <v>1.44</v>
      </c>
      <c r="J102">
        <v>96</v>
      </c>
    </row>
    <row r="103" spans="1:10">
      <c r="A103">
        <f t="shared" si="2"/>
        <v>110</v>
      </c>
      <c r="B103" s="5" cm="1">
        <f t="array" ref="B103">SMALL(IF('capacités Tiges'!I101:I3023&gt;=$C$3/0.9,'capacités Tiges'!I101:I3023),J103)</f>
        <v>38164.931999999993</v>
      </c>
      <c r="C103" s="2" cm="1">
        <f t="array" ref="C103">IFERROR(INDEX(diamètre,INT(SMALL(IF(capacite_tige=$B103,ROW(capacite_tige)-3+(COLUMN(capacite_tige)-1)/1000,""),COUNTIF($B$7:$B103,$B103)))),"")</f>
        <v>12</v>
      </c>
      <c r="D103" cm="1">
        <f t="array" ref="D103">IFERROR(INDEX(plaquette,INT(SMALL(IF(capacite_tige=$B103,ROW(capacite_tige)-3+(COLUMN(capacite_tige)-1)/1000,""),COUNTIF($B$7:$B103,$B103)))),"")</f>
        <v>80</v>
      </c>
      <c r="E103" cm="1">
        <f t="array" ref="E103">IFERROR(INDEX(epaisseur_plaquette,INT(SMALL(IF(capacite_tige=$B103,ROW(capacite_tige)-3+(COLUMN(capacite_tige)-1)/1000,""),COUNTIF($B$7:$B103,$B103)))),"")</f>
        <v>12</v>
      </c>
      <c r="F103" s="9" cm="1">
        <f t="array" ref="F103">IFERROR(INDEX(ea_tige,INT(SMALL(IF(capacite_tige=$B103,ROW(capacite_tige)-3+(COLUMN(capacite_tige)-1)/1000,""),COUNTIF($B$7:$B103,$B103)))),"")</f>
        <v>110</v>
      </c>
      <c r="G103" cm="1">
        <f t="array" ref="G103">IFERROR(INDEX(bord_beton,INT(SMALL(IF(capacite_tige=$B103,ROW(capacite_tige)-3+(COLUMN(capacite_tige)-1)/1000,""),COUNTIF($B$7:$B103,$B103)))),"")</f>
        <v>1000</v>
      </c>
      <c r="H103" cm="1">
        <f t="array" ref="H103">IFERROR(INDEX(longueur_tige,INT(SMALL(IF(capacite_tige=$B103,ROW(capacite_tige)-3+(COLUMN(capacite_tige)-1)/1000,""),COUNTIF($B$7:$B103,$B103)))),"")</f>
        <v>300</v>
      </c>
      <c r="I103" s="11">
        <f t="shared" si="3"/>
        <v>2.14</v>
      </c>
      <c r="J103">
        <v>97</v>
      </c>
    </row>
    <row r="104" spans="1:10">
      <c r="A104">
        <f t="shared" si="2"/>
        <v>115</v>
      </c>
      <c r="B104" s="5" cm="1">
        <f t="array" ref="B104">SMALL(IF('capacités Tiges'!I102:I3024&gt;=$C$3/0.9,'capacités Tiges'!I102:I3024),J104)</f>
        <v>38164.931999999993</v>
      </c>
      <c r="C104" s="2" cm="1">
        <f t="array" ref="C104">IFERROR(INDEX(diamètre,INT(SMALL(IF(capacite_tige=$B104,ROW(capacite_tige)-3+(COLUMN(capacite_tige)-1)/1000,""),COUNTIF($B$7:$B104,$B104)))),"")</f>
        <v>16</v>
      </c>
      <c r="D104" cm="1">
        <f t="array" ref="D104">IFERROR(INDEX(plaquette,INT(SMALL(IF(capacite_tige=$B104,ROW(capacite_tige)-3+(COLUMN(capacite_tige)-1)/1000,""),COUNTIF($B$7:$B104,$B104)))),"")</f>
        <v>80</v>
      </c>
      <c r="E104" cm="1">
        <f t="array" ref="E104">IFERROR(INDEX(epaisseur_plaquette,INT(SMALL(IF(capacite_tige=$B104,ROW(capacite_tige)-3+(COLUMN(capacite_tige)-1)/1000,""),COUNTIF($B$7:$B104,$B104)))),"")</f>
        <v>12</v>
      </c>
      <c r="F104" s="9" cm="1">
        <f t="array" ref="F104">IFERROR(INDEX(ea_tige,INT(SMALL(IF(capacite_tige=$B104,ROW(capacite_tige)-3+(COLUMN(capacite_tige)-1)/1000,""),COUNTIF($B$7:$B104,$B104)))),"")</f>
        <v>110</v>
      </c>
      <c r="G104" cm="1">
        <f t="array" ref="G104">IFERROR(INDEX(bord_beton,INT(SMALL(IF(capacite_tige=$B104,ROW(capacite_tige)-3+(COLUMN(capacite_tige)-1)/1000,""),COUNTIF($B$7:$B104,$B104)))),"")</f>
        <v>1000</v>
      </c>
      <c r="H104" cm="1">
        <f t="array" ref="H104">IFERROR(INDEX(longueur_tige,INT(SMALL(IF(capacite_tige=$B104,ROW(capacite_tige)-3+(COLUMN(capacite_tige)-1)/1000,""),COUNTIF($B$7:$B104,$B104)))),"")</f>
        <v>300</v>
      </c>
      <c r="I104" s="11">
        <f t="shared" si="3"/>
        <v>2.1800000000000002</v>
      </c>
      <c r="J104">
        <v>98</v>
      </c>
    </row>
    <row r="105" spans="1:10">
      <c r="A105">
        <f t="shared" si="2"/>
        <v>120</v>
      </c>
      <c r="B105" s="5" cm="1">
        <f t="array" ref="B105">SMALL(IF('capacités Tiges'!I103:I3025&gt;=$C$3/0.9,'capacités Tiges'!I103:I3025),J105)</f>
        <v>38164.931999999993</v>
      </c>
      <c r="C105" s="2" cm="1">
        <f t="array" ref="C105">IFERROR(INDEX(diamètre,INT(SMALL(IF(capacite_tige=$B105,ROW(capacite_tige)-3+(COLUMN(capacite_tige)-1)/1000,""),COUNTIF($B$7:$B105,$B105)))),"")</f>
        <v>20</v>
      </c>
      <c r="D105" cm="1">
        <f t="array" ref="D105">IFERROR(INDEX(plaquette,INT(SMALL(IF(capacite_tige=$B105,ROW(capacite_tige)-3+(COLUMN(capacite_tige)-1)/1000,""),COUNTIF($B$7:$B105,$B105)))),"")</f>
        <v>80</v>
      </c>
      <c r="E105" cm="1">
        <f t="array" ref="E105">IFERROR(INDEX(epaisseur_plaquette,INT(SMALL(IF(capacite_tige=$B105,ROW(capacite_tige)-3+(COLUMN(capacite_tige)-1)/1000,""),COUNTIF($B$7:$B105,$B105)))),"")</f>
        <v>12</v>
      </c>
      <c r="F105" s="9" cm="1">
        <f t="array" ref="F105">IFERROR(INDEX(ea_tige,INT(SMALL(IF(capacite_tige=$B105,ROW(capacite_tige)-3+(COLUMN(capacite_tige)-1)/1000,""),COUNTIF($B$7:$B105,$B105)))),"")</f>
        <v>110</v>
      </c>
      <c r="G105" cm="1">
        <f t="array" ref="G105">IFERROR(INDEX(bord_beton,INT(SMALL(IF(capacite_tige=$B105,ROW(capacite_tige)-3+(COLUMN(capacite_tige)-1)/1000,""),COUNTIF($B$7:$B105,$B105)))),"")</f>
        <v>1000</v>
      </c>
      <c r="H105" cm="1">
        <f t="array" ref="H105">IFERROR(INDEX(longueur_tige,INT(SMALL(IF(capacite_tige=$B105,ROW(capacite_tige)-3+(COLUMN(capacite_tige)-1)/1000,""),COUNTIF($B$7:$B105,$B105)))),"")</f>
        <v>300</v>
      </c>
      <c r="I105" s="11">
        <f t="shared" si="3"/>
        <v>2.2200000000000002</v>
      </c>
      <c r="J105">
        <v>99</v>
      </c>
    </row>
    <row r="106" spans="1:10">
      <c r="A106">
        <f t="shared" si="2"/>
        <v>125</v>
      </c>
      <c r="B106" s="5" cm="1">
        <f t="array" ref="B106">SMALL(IF('capacités Tiges'!I104:I3026&gt;=$C$3/0.9,'capacités Tiges'!I104:I3026),J106)</f>
        <v>38164.931999999993</v>
      </c>
      <c r="C106" s="2" cm="1">
        <f t="array" ref="C106">IFERROR(INDEX(diamètre,INT(SMALL(IF(capacite_tige=$B106,ROW(capacite_tige)-3+(COLUMN(capacite_tige)-1)/1000,""),COUNTIF($B$7:$B106,$B106)))),"")</f>
        <v>24</v>
      </c>
      <c r="D106" cm="1">
        <f t="array" ref="D106">IFERROR(INDEX(plaquette,INT(SMALL(IF(capacite_tige=$B106,ROW(capacite_tige)-3+(COLUMN(capacite_tige)-1)/1000,""),COUNTIF($B$7:$B106,$B106)))),"")</f>
        <v>80</v>
      </c>
      <c r="E106" cm="1">
        <f t="array" ref="E106">IFERROR(INDEX(epaisseur_plaquette,INT(SMALL(IF(capacite_tige=$B106,ROW(capacite_tige)-3+(COLUMN(capacite_tige)-1)/1000,""),COUNTIF($B$7:$B106,$B106)))),"")</f>
        <v>12</v>
      </c>
      <c r="F106" s="9" cm="1">
        <f t="array" ref="F106">IFERROR(INDEX(ea_tige,INT(SMALL(IF(capacite_tige=$B106,ROW(capacite_tige)-3+(COLUMN(capacite_tige)-1)/1000,""),COUNTIF($B$7:$B106,$B106)))),"")</f>
        <v>110</v>
      </c>
      <c r="G106" cm="1">
        <f t="array" ref="G106">IFERROR(INDEX(bord_beton,INT(SMALL(IF(capacite_tige=$B106,ROW(capacite_tige)-3+(COLUMN(capacite_tige)-1)/1000,""),COUNTIF($B$7:$B106,$B106)))),"")</f>
        <v>1000</v>
      </c>
      <c r="H106" cm="1">
        <f t="array" ref="H106">IFERROR(INDEX(longueur_tige,INT(SMALL(IF(capacite_tige=$B106,ROW(capacite_tige)-3+(COLUMN(capacite_tige)-1)/1000,""),COUNTIF($B$7:$B106,$B106)))),"")</f>
        <v>300</v>
      </c>
      <c r="I106" s="11">
        <f t="shared" si="3"/>
        <v>2.2599999999999998</v>
      </c>
      <c r="J106">
        <v>100</v>
      </c>
    </row>
    <row r="107" spans="1:10">
      <c r="A107">
        <f t="shared" si="2"/>
        <v>130</v>
      </c>
      <c r="B107" s="5" cm="1">
        <f t="array" ref="B107">SMALL(IF('capacités Tiges'!I105:I3027&gt;=$C$3/0.9,'capacités Tiges'!I105:I3027),J107)</f>
        <v>38164.931999999993</v>
      </c>
      <c r="C107" s="2" cm="1">
        <f t="array" ref="C107">IFERROR(INDEX(diamètre,INT(SMALL(IF(capacite_tige=$B107,ROW(capacite_tige)-3+(COLUMN(capacite_tige)-1)/1000,""),COUNTIF($B$7:$B107,$B107)))),"")</f>
        <v>27</v>
      </c>
      <c r="D107" cm="1">
        <f t="array" ref="D107">IFERROR(INDEX(plaquette,INT(SMALL(IF(capacite_tige=$B107,ROW(capacite_tige)-3+(COLUMN(capacite_tige)-1)/1000,""),COUNTIF($B$7:$B107,$B107)))),"")</f>
        <v>80</v>
      </c>
      <c r="E107" cm="1">
        <f t="array" ref="E107">IFERROR(INDEX(epaisseur_plaquette,INT(SMALL(IF(capacite_tige=$B107,ROW(capacite_tige)-3+(COLUMN(capacite_tige)-1)/1000,""),COUNTIF($B$7:$B107,$B107)))),"")</f>
        <v>12</v>
      </c>
      <c r="F107" s="9" cm="1">
        <f t="array" ref="F107">IFERROR(INDEX(ea_tige,INT(SMALL(IF(capacite_tige=$B107,ROW(capacite_tige)-3+(COLUMN(capacite_tige)-1)/1000,""),COUNTIF($B$7:$B107,$B107)))),"")</f>
        <v>110</v>
      </c>
      <c r="G107" cm="1">
        <f t="array" ref="G107">IFERROR(INDEX(bord_beton,INT(SMALL(IF(capacite_tige=$B107,ROW(capacite_tige)-3+(COLUMN(capacite_tige)-1)/1000,""),COUNTIF($B$7:$B107,$B107)))),"")</f>
        <v>1000</v>
      </c>
      <c r="H107" cm="1">
        <f t="array" ref="H107">IFERROR(INDEX(longueur_tige,INT(SMALL(IF(capacite_tige=$B107,ROW(capacite_tige)-3+(COLUMN(capacite_tige)-1)/1000,""),COUNTIF($B$7:$B107,$B107)))),"")</f>
        <v>300</v>
      </c>
      <c r="I107" s="11">
        <f t="shared" si="3"/>
        <v>2.29</v>
      </c>
      <c r="J107">
        <v>101</v>
      </c>
    </row>
    <row r="108" spans="1:10">
      <c r="A108">
        <f t="shared" si="2"/>
        <v>133</v>
      </c>
      <c r="B108" s="5" cm="1">
        <f t="array" ref="B108">SMALL(IF('capacités Tiges'!I106:I3028&gt;=$C$3/0.9,'capacités Tiges'!I106:I3028),J108)</f>
        <v>38274.443999999996</v>
      </c>
      <c r="C108" s="2" cm="1">
        <f t="array" ref="C108">IFERROR(INDEX(diamètre,INT(SMALL(IF(capacite_tige=$B108,ROW(capacite_tige)-3+(COLUMN(capacite_tige)-1)/1000,""),COUNTIF($B$7:$B108,$B108)))),"")</f>
        <v>16</v>
      </c>
      <c r="D108" cm="1">
        <f t="array" ref="D108">IFERROR(INDEX(plaquette,INT(SMALL(IF(capacite_tige=$B108,ROW(capacite_tige)-3+(COLUMN(capacite_tige)-1)/1000,""),COUNTIF($B$7:$B108,$B108)))),"")</f>
        <v>90</v>
      </c>
      <c r="E108" cm="1">
        <f t="array" ref="E108">IFERROR(INDEX(epaisseur_plaquette,INT(SMALL(IF(capacite_tige=$B108,ROW(capacite_tige)-3+(COLUMN(capacite_tige)-1)/1000,""),COUNTIF($B$7:$B108,$B108)))),"")</f>
        <v>15</v>
      </c>
      <c r="F108" s="9" cm="1">
        <f t="array" ref="F108">IFERROR(INDEX(ea_tige,INT(SMALL(IF(capacite_tige=$B108,ROW(capacite_tige)-3+(COLUMN(capacite_tige)-1)/1000,""),COUNTIF($B$7:$B108,$B108)))),"")</f>
        <v>90</v>
      </c>
      <c r="G108" cm="1">
        <f t="array" ref="G108">IFERROR(INDEX(bord_beton,INT(SMALL(IF(capacite_tige=$B108,ROW(capacite_tige)-3+(COLUMN(capacite_tige)-1)/1000,""),COUNTIF($B$7:$B108,$B108)))),"")</f>
        <v>1000</v>
      </c>
      <c r="H108" cm="1">
        <f t="array" ref="H108">IFERROR(INDEX(longueur_tige,INT(SMALL(IF(capacite_tige=$B108,ROW(capacite_tige)-3+(COLUMN(capacite_tige)-1)/1000,""),COUNTIF($B$7:$B108,$B108)))),"")</f>
        <v>300</v>
      </c>
      <c r="I108" s="11">
        <f t="shared" si="3"/>
        <v>2.41</v>
      </c>
      <c r="J108">
        <v>102</v>
      </c>
    </row>
    <row r="109" spans="1:10">
      <c r="A109">
        <f t="shared" si="2"/>
        <v>137</v>
      </c>
      <c r="B109" s="5" cm="1">
        <f t="array" ref="B109">SMALL(IF('capacités Tiges'!I107:I3029&gt;=$C$3/0.9,'capacités Tiges'!I107:I3029),J109)</f>
        <v>38274.443999999996</v>
      </c>
      <c r="C109" s="2" cm="1">
        <f t="array" ref="C109">IFERROR(INDEX(diamètre,INT(SMALL(IF(capacite_tige=$B109,ROW(capacite_tige)-3+(COLUMN(capacite_tige)-1)/1000,""),COUNTIF($B$7:$B109,$B109)))),"")</f>
        <v>20</v>
      </c>
      <c r="D109" cm="1">
        <f t="array" ref="D109">IFERROR(INDEX(plaquette,INT(SMALL(IF(capacite_tige=$B109,ROW(capacite_tige)-3+(COLUMN(capacite_tige)-1)/1000,""),COUNTIF($B$7:$B109,$B109)))),"")</f>
        <v>90</v>
      </c>
      <c r="E109" cm="1">
        <f t="array" ref="E109">IFERROR(INDEX(epaisseur_plaquette,INT(SMALL(IF(capacite_tige=$B109,ROW(capacite_tige)-3+(COLUMN(capacite_tige)-1)/1000,""),COUNTIF($B$7:$B109,$B109)))),"")</f>
        <v>15</v>
      </c>
      <c r="F109" s="9" cm="1">
        <f t="array" ref="F109">IFERROR(INDEX(ea_tige,INT(SMALL(IF(capacite_tige=$B109,ROW(capacite_tige)-3+(COLUMN(capacite_tige)-1)/1000,""),COUNTIF($B$7:$B109,$B109)))),"")</f>
        <v>90</v>
      </c>
      <c r="G109" cm="1">
        <f t="array" ref="G109">IFERROR(INDEX(bord_beton,INT(SMALL(IF(capacite_tige=$B109,ROW(capacite_tige)-3+(COLUMN(capacite_tige)-1)/1000,""),COUNTIF($B$7:$B109,$B109)))),"")</f>
        <v>1000</v>
      </c>
      <c r="H109" cm="1">
        <f t="array" ref="H109">IFERROR(INDEX(longueur_tige,INT(SMALL(IF(capacite_tige=$B109,ROW(capacite_tige)-3+(COLUMN(capacite_tige)-1)/1000,""),COUNTIF($B$7:$B109,$B109)))),"")</f>
        <v>300</v>
      </c>
      <c r="I109" s="11">
        <f t="shared" si="3"/>
        <v>2.4500000000000002</v>
      </c>
      <c r="J109">
        <v>103</v>
      </c>
    </row>
    <row r="110" spans="1:10">
      <c r="A110">
        <f t="shared" si="2"/>
        <v>141</v>
      </c>
      <c r="B110" s="5" cm="1">
        <f t="array" ref="B110">SMALL(IF('capacités Tiges'!I108:I3030&gt;=$C$3/0.9,'capacités Tiges'!I108:I3030),J110)</f>
        <v>38274.443999999996</v>
      </c>
      <c r="C110" s="2" cm="1">
        <f t="array" ref="C110">IFERROR(INDEX(diamètre,INT(SMALL(IF(capacite_tige=$B110,ROW(capacite_tige)-3+(COLUMN(capacite_tige)-1)/1000,""),COUNTIF($B$7:$B110,$B110)))),"")</f>
        <v>24</v>
      </c>
      <c r="D110" cm="1">
        <f t="array" ref="D110">IFERROR(INDEX(plaquette,INT(SMALL(IF(capacite_tige=$B110,ROW(capacite_tige)-3+(COLUMN(capacite_tige)-1)/1000,""),COUNTIF($B$7:$B110,$B110)))),"")</f>
        <v>90</v>
      </c>
      <c r="E110" cm="1">
        <f t="array" ref="E110">IFERROR(INDEX(epaisseur_plaquette,INT(SMALL(IF(capacite_tige=$B110,ROW(capacite_tige)-3+(COLUMN(capacite_tige)-1)/1000,""),COUNTIF($B$7:$B110,$B110)))),"")</f>
        <v>15</v>
      </c>
      <c r="F110" s="9" cm="1">
        <f t="array" ref="F110">IFERROR(INDEX(ea_tige,INT(SMALL(IF(capacite_tige=$B110,ROW(capacite_tige)-3+(COLUMN(capacite_tige)-1)/1000,""),COUNTIF($B$7:$B110,$B110)))),"")</f>
        <v>90</v>
      </c>
      <c r="G110" cm="1">
        <f t="array" ref="G110">IFERROR(INDEX(bord_beton,INT(SMALL(IF(capacite_tige=$B110,ROW(capacite_tige)-3+(COLUMN(capacite_tige)-1)/1000,""),COUNTIF($B$7:$B110,$B110)))),"")</f>
        <v>1000</v>
      </c>
      <c r="H110" cm="1">
        <f t="array" ref="H110">IFERROR(INDEX(longueur_tige,INT(SMALL(IF(capacite_tige=$B110,ROW(capacite_tige)-3+(COLUMN(capacite_tige)-1)/1000,""),COUNTIF($B$7:$B110,$B110)))),"")</f>
        <v>300</v>
      </c>
      <c r="I110" s="11">
        <f t="shared" si="3"/>
        <v>2.4900000000000002</v>
      </c>
      <c r="J110">
        <v>104</v>
      </c>
    </row>
    <row r="111" spans="1:10">
      <c r="A111">
        <f t="shared" si="2"/>
        <v>145</v>
      </c>
      <c r="B111" s="5" cm="1">
        <f t="array" ref="B111">SMALL(IF('capacités Tiges'!I109:I3031&gt;=$C$3/0.9,'capacités Tiges'!I109:I3031),J111)</f>
        <v>38274.443999999996</v>
      </c>
      <c r="C111" s="2" cm="1">
        <f t="array" ref="C111">IFERROR(INDEX(diamètre,INT(SMALL(IF(capacite_tige=$B111,ROW(capacite_tige)-3+(COLUMN(capacite_tige)-1)/1000,""),COUNTIF($B$7:$B111,$B111)))),"")</f>
        <v>27</v>
      </c>
      <c r="D111" cm="1">
        <f t="array" ref="D111">IFERROR(INDEX(plaquette,INT(SMALL(IF(capacite_tige=$B111,ROW(capacite_tige)-3+(COLUMN(capacite_tige)-1)/1000,""),COUNTIF($B$7:$B111,$B111)))),"")</f>
        <v>90</v>
      </c>
      <c r="E111" cm="1">
        <f t="array" ref="E111">IFERROR(INDEX(epaisseur_plaquette,INT(SMALL(IF(capacite_tige=$B111,ROW(capacite_tige)-3+(COLUMN(capacite_tige)-1)/1000,""),COUNTIF($B$7:$B111,$B111)))),"")</f>
        <v>15</v>
      </c>
      <c r="F111" s="9" cm="1">
        <f t="array" ref="F111">IFERROR(INDEX(ea_tige,INT(SMALL(IF(capacite_tige=$B111,ROW(capacite_tige)-3+(COLUMN(capacite_tige)-1)/1000,""),COUNTIF($B$7:$B111,$B111)))),"")</f>
        <v>90</v>
      </c>
      <c r="G111" cm="1">
        <f t="array" ref="G111">IFERROR(INDEX(bord_beton,INT(SMALL(IF(capacite_tige=$B111,ROW(capacite_tige)-3+(COLUMN(capacite_tige)-1)/1000,""),COUNTIF($B$7:$B111,$B111)))),"")</f>
        <v>1000</v>
      </c>
      <c r="H111" cm="1">
        <f t="array" ref="H111">IFERROR(INDEX(longueur_tige,INT(SMALL(IF(capacite_tige=$B111,ROW(capacite_tige)-3+(COLUMN(capacite_tige)-1)/1000,""),COUNTIF($B$7:$B111,$B111)))),"")</f>
        <v>300</v>
      </c>
      <c r="I111" s="11">
        <f t="shared" si="3"/>
        <v>2.52</v>
      </c>
      <c r="J111">
        <v>105</v>
      </c>
    </row>
    <row r="112" spans="1:10">
      <c r="A112">
        <f t="shared" si="2"/>
        <v>18</v>
      </c>
      <c r="B112" s="5" cm="1">
        <f t="array" ref="B112">SMALL(IF('capacités Tiges'!I110:I3032&gt;=$C$3/0.9,'capacités Tiges'!I110:I3032),J112)</f>
        <v>38602.979999999996</v>
      </c>
      <c r="C112" s="2" cm="1">
        <f t="array" ref="C112">IFERROR(INDEX(diamètre,INT(SMALL(IF(capacite_tige=$B112,ROW(capacite_tige)-3+(COLUMN(capacite_tige)-1)/1000,""),COUNTIF($B$7:$B112,$B112)))),"")</f>
        <v>16</v>
      </c>
      <c r="D112" cm="1">
        <f t="array" ref="D112">IFERROR(INDEX(plaquette,INT(SMALL(IF(capacite_tige=$B112,ROW(capacite_tige)-3+(COLUMN(capacite_tige)-1)/1000,""),COUNTIF($B$7:$B112,$B112)))),"")</f>
        <v>50</v>
      </c>
      <c r="E112" cm="1">
        <f t="array" ref="E112">IFERROR(INDEX(epaisseur_plaquette,INT(SMALL(IF(capacite_tige=$B112,ROW(capacite_tige)-3+(COLUMN(capacite_tige)-1)/1000,""),COUNTIF($B$7:$B112,$B112)))),"")</f>
        <v>8</v>
      </c>
      <c r="F112" s="9" cm="1">
        <f t="array" ref="F112">IFERROR(INDEX(ea_tige,INT(SMALL(IF(capacite_tige=$B112,ROW(capacite_tige)-3+(COLUMN(capacite_tige)-1)/1000,""),COUNTIF($B$7:$B112,$B112)))),"")</f>
        <v>100</v>
      </c>
      <c r="G112" cm="1">
        <f t="array" ref="G112">IFERROR(INDEX(bord_beton,INT(SMALL(IF(capacite_tige=$B112,ROW(capacite_tige)-3+(COLUMN(capacite_tige)-1)/1000,""),COUNTIF($B$7:$B112,$B112)))),"")</f>
        <v>100</v>
      </c>
      <c r="H112" cm="1">
        <f t="array" ref="H112">IFERROR(INDEX(longueur_tige,INT(SMALL(IF(capacite_tige=$B112,ROW(capacite_tige)-3+(COLUMN(capacite_tige)-1)/1000,""),COUNTIF($B$7:$B112,$B112)))),"")</f>
        <v>200</v>
      </c>
      <c r="I112" s="11">
        <f t="shared" si="3"/>
        <v>1.44</v>
      </c>
      <c r="J112">
        <v>106</v>
      </c>
    </row>
    <row r="113" spans="1:10">
      <c r="A113">
        <f t="shared" si="2"/>
        <v>2</v>
      </c>
      <c r="B113" s="5" cm="1">
        <f t="array" ref="B113">SMALL(IF('capacités Tiges'!I111:I3033&gt;=$C$3/0.9,'capacités Tiges'!I111:I3033),J113)</f>
        <v>38931.515999999996</v>
      </c>
      <c r="C113" s="2" cm="1">
        <f t="array" ref="C113">IFERROR(INDEX(diamètre,INT(SMALL(IF(capacite_tige=$B113,ROW(capacite_tige)-3+(COLUMN(capacite_tige)-1)/1000,""),COUNTIF($B$7:$B113,$B113)))),"")</f>
        <v>12</v>
      </c>
      <c r="D113" cm="1">
        <f t="array" ref="D113">IFERROR(INDEX(plaquette,INT(SMALL(IF(capacite_tige=$B113,ROW(capacite_tige)-3+(COLUMN(capacite_tige)-1)/1000,""),COUNTIF($B$7:$B113,$B113)))),"")</f>
        <v>50</v>
      </c>
      <c r="E113" cm="1">
        <f t="array" ref="E113">IFERROR(INDEX(epaisseur_plaquette,INT(SMALL(IF(capacite_tige=$B113,ROW(capacite_tige)-3+(COLUMN(capacite_tige)-1)/1000,""),COUNTIF($B$7:$B113,$B113)))),"")</f>
        <v>8</v>
      </c>
      <c r="F113" s="9" cm="1">
        <f t="array" ref="F113">IFERROR(INDEX(ea_tige,INT(SMALL(IF(capacite_tige=$B113,ROW(capacite_tige)-3+(COLUMN(capacite_tige)-1)/1000,""),COUNTIF($B$7:$B113,$B113)))),"")</f>
        <v>50</v>
      </c>
      <c r="G113" cm="1">
        <f t="array" ref="G113">IFERROR(INDEX(bord_beton,INT(SMALL(IF(capacite_tige=$B113,ROW(capacite_tige)-3+(COLUMN(capacite_tige)-1)/1000,""),COUNTIF($B$7:$B113,$B113)))),"")</f>
        <v>120</v>
      </c>
      <c r="H113" cm="1">
        <f t="array" ref="H113">IFERROR(INDEX(longueur_tige,INT(SMALL(IF(capacite_tige=$B113,ROW(capacite_tige)-3+(COLUMN(capacite_tige)-1)/1000,""),COUNTIF($B$7:$B113,$B113)))),"")</f>
        <v>200</v>
      </c>
      <c r="I113" s="11">
        <f t="shared" si="3"/>
        <v>1.4</v>
      </c>
      <c r="J113">
        <v>107</v>
      </c>
    </row>
    <row r="114" spans="1:10">
      <c r="A114">
        <f t="shared" si="2"/>
        <v>106</v>
      </c>
      <c r="B114" s="5" cm="1">
        <f t="array" ref="B114">SMALL(IF('capacités Tiges'!I112:I3034&gt;=$C$3/0.9,'capacités Tiges'!I112:I3034),J114)</f>
        <v>39095.783999999992</v>
      </c>
      <c r="C114" s="2" cm="1">
        <f t="array" ref="C114">IFERROR(INDEX(diamètre,INT(SMALL(IF(capacite_tige=$B114,ROW(capacite_tige)-3+(COLUMN(capacite_tige)-1)/1000,""),COUNTIF($B$7:$B114,$B114)))),"")</f>
        <v>12</v>
      </c>
      <c r="D114" cm="1">
        <f t="array" ref="D114">IFERROR(INDEX(plaquette,INT(SMALL(IF(capacite_tige=$B114,ROW(capacite_tige)-3+(COLUMN(capacite_tige)-1)/1000,""),COUNTIF($B$7:$B114,$B114)))),"")</f>
        <v>80</v>
      </c>
      <c r="E114" cm="1">
        <f t="array" ref="E114">IFERROR(INDEX(epaisseur_plaquette,INT(SMALL(IF(capacite_tige=$B114,ROW(capacite_tige)-3+(COLUMN(capacite_tige)-1)/1000,""),COUNTIF($B$7:$B114,$B114)))),"")</f>
        <v>12</v>
      </c>
      <c r="F114" s="9" cm="1">
        <f t="array" ref="F114">IFERROR(INDEX(ea_tige,INT(SMALL(IF(capacite_tige=$B114,ROW(capacite_tige)-3+(COLUMN(capacite_tige)-1)/1000,""),COUNTIF($B$7:$B114,$B114)))),"")</f>
        <v>80</v>
      </c>
      <c r="G114" cm="1">
        <f t="array" ref="G114">IFERROR(INDEX(bord_beton,INT(SMALL(IF(capacite_tige=$B114,ROW(capacite_tige)-3+(COLUMN(capacite_tige)-1)/1000,""),COUNTIF($B$7:$B114,$B114)))),"")</f>
        <v>80</v>
      </c>
      <c r="H114" cm="1">
        <f t="array" ref="H114">IFERROR(INDEX(longueur_tige,INT(SMALL(IF(capacite_tige=$B114,ROW(capacite_tige)-3+(COLUMN(capacite_tige)-1)/1000,""),COUNTIF($B$7:$B114,$B114)))),"")</f>
        <v>200</v>
      </c>
      <c r="I114" s="11">
        <f t="shared" si="3"/>
        <v>2.04</v>
      </c>
      <c r="J114">
        <v>108</v>
      </c>
    </row>
    <row r="115" spans="1:10">
      <c r="A115">
        <f t="shared" si="2"/>
        <v>110</v>
      </c>
      <c r="B115" s="5" cm="1">
        <f t="array" ref="B115">SMALL(IF('capacités Tiges'!I113:I3035&gt;=$C$3/0.9,'capacités Tiges'!I113:I3035),J115)</f>
        <v>39095.783999999992</v>
      </c>
      <c r="C115" s="2" cm="1">
        <f t="array" ref="C115">IFERROR(INDEX(diamètre,INT(SMALL(IF(capacite_tige=$B115,ROW(capacite_tige)-3+(COLUMN(capacite_tige)-1)/1000,""),COUNTIF($B$7:$B115,$B115)))),"")</f>
        <v>12</v>
      </c>
      <c r="D115" cm="1">
        <f t="array" ref="D115">IFERROR(INDEX(plaquette,INT(SMALL(IF(capacite_tige=$B115,ROW(capacite_tige)-3+(COLUMN(capacite_tige)-1)/1000,""),COUNTIF($B$7:$B115,$B115)))),"")</f>
        <v>80</v>
      </c>
      <c r="E115" cm="1">
        <f t="array" ref="E115">IFERROR(INDEX(epaisseur_plaquette,INT(SMALL(IF(capacite_tige=$B115,ROW(capacite_tige)-3+(COLUMN(capacite_tige)-1)/1000,""),COUNTIF($B$7:$B115,$B115)))),"")</f>
        <v>12</v>
      </c>
      <c r="F115" s="9" cm="1">
        <f t="array" ref="F115">IFERROR(INDEX(ea_tige,INT(SMALL(IF(capacite_tige=$B115,ROW(capacite_tige)-3+(COLUMN(capacite_tige)-1)/1000,""),COUNTIF($B$7:$B115,$B115)))),"")</f>
        <v>120</v>
      </c>
      <c r="G115" cm="1">
        <f t="array" ref="G115">IFERROR(INDEX(bord_beton,INT(SMALL(IF(capacite_tige=$B115,ROW(capacite_tige)-3+(COLUMN(capacite_tige)-1)/1000,""),COUNTIF($B$7:$B115,$B115)))),"")</f>
        <v>1000</v>
      </c>
      <c r="H115" cm="1">
        <f t="array" ref="H115">IFERROR(INDEX(longueur_tige,INT(SMALL(IF(capacite_tige=$B115,ROW(capacite_tige)-3+(COLUMN(capacite_tige)-1)/1000,""),COUNTIF($B$7:$B115,$B115)))),"")</f>
        <v>300</v>
      </c>
      <c r="I115" s="11">
        <f t="shared" si="3"/>
        <v>2.14</v>
      </c>
      <c r="J115">
        <v>109</v>
      </c>
    </row>
    <row r="116" spans="1:10">
      <c r="A116">
        <f t="shared" si="2"/>
        <v>115</v>
      </c>
      <c r="B116" s="5" cm="1">
        <f t="array" ref="B116">SMALL(IF('capacités Tiges'!I114:I3036&gt;=$C$3/0.9,'capacités Tiges'!I114:I3036),J116)</f>
        <v>39095.783999999992</v>
      </c>
      <c r="C116" s="2" cm="1">
        <f t="array" ref="C116">IFERROR(INDEX(diamètre,INT(SMALL(IF(capacite_tige=$B116,ROW(capacite_tige)-3+(COLUMN(capacite_tige)-1)/1000,""),COUNTIF($B$7:$B116,$B116)))),"")</f>
        <v>16</v>
      </c>
      <c r="D116" cm="1">
        <f t="array" ref="D116">IFERROR(INDEX(plaquette,INT(SMALL(IF(capacite_tige=$B116,ROW(capacite_tige)-3+(COLUMN(capacite_tige)-1)/1000,""),COUNTIF($B$7:$B116,$B116)))),"")</f>
        <v>80</v>
      </c>
      <c r="E116" cm="1">
        <f t="array" ref="E116">IFERROR(INDEX(epaisseur_plaquette,INT(SMALL(IF(capacite_tige=$B116,ROW(capacite_tige)-3+(COLUMN(capacite_tige)-1)/1000,""),COUNTIF($B$7:$B116,$B116)))),"")</f>
        <v>12</v>
      </c>
      <c r="F116" s="9" cm="1">
        <f t="array" ref="F116">IFERROR(INDEX(ea_tige,INT(SMALL(IF(capacite_tige=$B116,ROW(capacite_tige)-3+(COLUMN(capacite_tige)-1)/1000,""),COUNTIF($B$7:$B116,$B116)))),"")</f>
        <v>120</v>
      </c>
      <c r="G116" cm="1">
        <f t="array" ref="G116">IFERROR(INDEX(bord_beton,INT(SMALL(IF(capacite_tige=$B116,ROW(capacite_tige)-3+(COLUMN(capacite_tige)-1)/1000,""),COUNTIF($B$7:$B116,$B116)))),"")</f>
        <v>1000</v>
      </c>
      <c r="H116" cm="1">
        <f t="array" ref="H116">IFERROR(INDEX(longueur_tige,INT(SMALL(IF(capacite_tige=$B116,ROW(capacite_tige)-3+(COLUMN(capacite_tige)-1)/1000,""),COUNTIF($B$7:$B116,$B116)))),"")</f>
        <v>300</v>
      </c>
      <c r="I116" s="11">
        <f t="shared" si="3"/>
        <v>2.1800000000000002</v>
      </c>
      <c r="J116">
        <v>110</v>
      </c>
    </row>
    <row r="117" spans="1:10">
      <c r="A117">
        <f t="shared" si="2"/>
        <v>120</v>
      </c>
      <c r="B117" s="5" cm="1">
        <f t="array" ref="B117">SMALL(IF('capacités Tiges'!I115:I3037&gt;=$C$3/0.9,'capacités Tiges'!I115:I3037),J117)</f>
        <v>39095.783999999992</v>
      </c>
      <c r="C117" s="2" cm="1">
        <f t="array" ref="C117">IFERROR(INDEX(diamètre,INT(SMALL(IF(capacite_tige=$B117,ROW(capacite_tige)-3+(COLUMN(capacite_tige)-1)/1000,""),COUNTIF($B$7:$B117,$B117)))),"")</f>
        <v>20</v>
      </c>
      <c r="D117" cm="1">
        <f t="array" ref="D117">IFERROR(INDEX(plaquette,INT(SMALL(IF(capacite_tige=$B117,ROW(capacite_tige)-3+(COLUMN(capacite_tige)-1)/1000,""),COUNTIF($B$7:$B117,$B117)))),"")</f>
        <v>80</v>
      </c>
      <c r="E117" cm="1">
        <f t="array" ref="E117">IFERROR(INDEX(epaisseur_plaquette,INT(SMALL(IF(capacite_tige=$B117,ROW(capacite_tige)-3+(COLUMN(capacite_tige)-1)/1000,""),COUNTIF($B$7:$B117,$B117)))),"")</f>
        <v>12</v>
      </c>
      <c r="F117" s="9" cm="1">
        <f t="array" ref="F117">IFERROR(INDEX(ea_tige,INT(SMALL(IF(capacite_tige=$B117,ROW(capacite_tige)-3+(COLUMN(capacite_tige)-1)/1000,""),COUNTIF($B$7:$B117,$B117)))),"")</f>
        <v>120</v>
      </c>
      <c r="G117" cm="1">
        <f t="array" ref="G117">IFERROR(INDEX(bord_beton,INT(SMALL(IF(capacite_tige=$B117,ROW(capacite_tige)-3+(COLUMN(capacite_tige)-1)/1000,""),COUNTIF($B$7:$B117,$B117)))),"")</f>
        <v>1000</v>
      </c>
      <c r="H117" cm="1">
        <f t="array" ref="H117">IFERROR(INDEX(longueur_tige,INT(SMALL(IF(capacite_tige=$B117,ROW(capacite_tige)-3+(COLUMN(capacite_tige)-1)/1000,""),COUNTIF($B$7:$B117,$B117)))),"")</f>
        <v>300</v>
      </c>
      <c r="I117" s="11">
        <f t="shared" si="3"/>
        <v>2.2200000000000002</v>
      </c>
      <c r="J117">
        <v>111</v>
      </c>
    </row>
    <row r="118" spans="1:10">
      <c r="A118">
        <f t="shared" si="2"/>
        <v>125</v>
      </c>
      <c r="B118" s="5" cm="1">
        <f t="array" ref="B118">SMALL(IF('capacités Tiges'!I116:I3038&gt;=$C$3/0.9,'capacités Tiges'!I116:I3038),J118)</f>
        <v>39095.783999999992</v>
      </c>
      <c r="C118" s="2" cm="1">
        <f t="array" ref="C118">IFERROR(INDEX(diamètre,INT(SMALL(IF(capacite_tige=$B118,ROW(capacite_tige)-3+(COLUMN(capacite_tige)-1)/1000,""),COUNTIF($B$7:$B118,$B118)))),"")</f>
        <v>24</v>
      </c>
      <c r="D118" cm="1">
        <f t="array" ref="D118">IFERROR(INDEX(plaquette,INT(SMALL(IF(capacite_tige=$B118,ROW(capacite_tige)-3+(COLUMN(capacite_tige)-1)/1000,""),COUNTIF($B$7:$B118,$B118)))),"")</f>
        <v>80</v>
      </c>
      <c r="E118" cm="1">
        <f t="array" ref="E118">IFERROR(INDEX(epaisseur_plaquette,INT(SMALL(IF(capacite_tige=$B118,ROW(capacite_tige)-3+(COLUMN(capacite_tige)-1)/1000,""),COUNTIF($B$7:$B118,$B118)))),"")</f>
        <v>12</v>
      </c>
      <c r="F118" s="9" cm="1">
        <f t="array" ref="F118">IFERROR(INDEX(ea_tige,INT(SMALL(IF(capacite_tige=$B118,ROW(capacite_tige)-3+(COLUMN(capacite_tige)-1)/1000,""),COUNTIF($B$7:$B118,$B118)))),"")</f>
        <v>120</v>
      </c>
      <c r="G118" cm="1">
        <f t="array" ref="G118">IFERROR(INDEX(bord_beton,INT(SMALL(IF(capacite_tige=$B118,ROW(capacite_tige)-3+(COLUMN(capacite_tige)-1)/1000,""),COUNTIF($B$7:$B118,$B118)))),"")</f>
        <v>1000</v>
      </c>
      <c r="H118" cm="1">
        <f t="array" ref="H118">IFERROR(INDEX(longueur_tige,INT(SMALL(IF(capacite_tige=$B118,ROW(capacite_tige)-3+(COLUMN(capacite_tige)-1)/1000,""),COUNTIF($B$7:$B118,$B118)))),"")</f>
        <v>300</v>
      </c>
      <c r="I118" s="11">
        <f t="shared" si="3"/>
        <v>2.2599999999999998</v>
      </c>
      <c r="J118">
        <v>112</v>
      </c>
    </row>
    <row r="119" spans="1:10">
      <c r="A119">
        <f t="shared" si="2"/>
        <v>130</v>
      </c>
      <c r="B119" s="5" cm="1">
        <f t="array" ref="B119">SMALL(IF('capacités Tiges'!I117:I3039&gt;=$C$3/0.9,'capacités Tiges'!I117:I3039),J119)</f>
        <v>39095.783999999992</v>
      </c>
      <c r="C119" s="2" cm="1">
        <f t="array" ref="C119">IFERROR(INDEX(diamètre,INT(SMALL(IF(capacite_tige=$B119,ROW(capacite_tige)-3+(COLUMN(capacite_tige)-1)/1000,""),COUNTIF($B$7:$B119,$B119)))),"")</f>
        <v>27</v>
      </c>
      <c r="D119" cm="1">
        <f t="array" ref="D119">IFERROR(INDEX(plaquette,INT(SMALL(IF(capacite_tige=$B119,ROW(capacite_tige)-3+(COLUMN(capacite_tige)-1)/1000,""),COUNTIF($B$7:$B119,$B119)))),"")</f>
        <v>80</v>
      </c>
      <c r="E119" cm="1">
        <f t="array" ref="E119">IFERROR(INDEX(epaisseur_plaquette,INT(SMALL(IF(capacite_tige=$B119,ROW(capacite_tige)-3+(COLUMN(capacite_tige)-1)/1000,""),COUNTIF($B$7:$B119,$B119)))),"")</f>
        <v>12</v>
      </c>
      <c r="F119" s="9" cm="1">
        <f t="array" ref="F119">IFERROR(INDEX(ea_tige,INT(SMALL(IF(capacite_tige=$B119,ROW(capacite_tige)-3+(COLUMN(capacite_tige)-1)/1000,""),COUNTIF($B$7:$B119,$B119)))),"")</f>
        <v>120</v>
      </c>
      <c r="G119" cm="1">
        <f t="array" ref="G119">IFERROR(INDEX(bord_beton,INT(SMALL(IF(capacite_tige=$B119,ROW(capacite_tige)-3+(COLUMN(capacite_tige)-1)/1000,""),COUNTIF($B$7:$B119,$B119)))),"")</f>
        <v>1000</v>
      </c>
      <c r="H119" cm="1">
        <f t="array" ref="H119">IFERROR(INDEX(longueur_tige,INT(SMALL(IF(capacite_tige=$B119,ROW(capacite_tige)-3+(COLUMN(capacite_tige)-1)/1000,""),COUNTIF($B$7:$B119,$B119)))),"")</f>
        <v>300</v>
      </c>
      <c r="I119" s="11">
        <f t="shared" si="3"/>
        <v>2.29</v>
      </c>
      <c r="J119">
        <v>113</v>
      </c>
    </row>
    <row r="120" spans="1:10">
      <c r="A120">
        <f t="shared" si="2"/>
        <v>18</v>
      </c>
      <c r="B120" s="5" cm="1">
        <f t="array" ref="B120">SMALL(IF('capacités Tiges'!I118:I3040&gt;=$C$3/0.9,'capacités Tiges'!I118:I3040),J120)</f>
        <v>39150.54</v>
      </c>
      <c r="C120" s="2" cm="1">
        <f t="array" ref="C120">IFERROR(INDEX(diamètre,INT(SMALL(IF(capacite_tige=$B120,ROW(capacite_tige)-3+(COLUMN(capacite_tige)-1)/1000,""),COUNTIF($B$7:$B120,$B120)))),"")</f>
        <v>16</v>
      </c>
      <c r="D120" cm="1">
        <f t="array" ref="D120">IFERROR(INDEX(plaquette,INT(SMALL(IF(capacite_tige=$B120,ROW(capacite_tige)-3+(COLUMN(capacite_tige)-1)/1000,""),COUNTIF($B$7:$B120,$B120)))),"")</f>
        <v>50</v>
      </c>
      <c r="E120" cm="1">
        <f t="array" ref="E120">IFERROR(INDEX(epaisseur_plaquette,INT(SMALL(IF(capacite_tige=$B120,ROW(capacite_tige)-3+(COLUMN(capacite_tige)-1)/1000,""),COUNTIF($B$7:$B120,$B120)))),"")</f>
        <v>8</v>
      </c>
      <c r="F120" s="9" cm="1">
        <f t="array" ref="F120">IFERROR(INDEX(ea_tige,INT(SMALL(IF(capacite_tige=$B120,ROW(capacite_tige)-3+(COLUMN(capacite_tige)-1)/1000,""),COUNTIF($B$7:$B120,$B120)))),"")</f>
        <v>110</v>
      </c>
      <c r="G120" cm="1">
        <f t="array" ref="G120">IFERROR(INDEX(bord_beton,INT(SMALL(IF(capacite_tige=$B120,ROW(capacite_tige)-3+(COLUMN(capacite_tige)-1)/1000,""),COUNTIF($B$7:$B120,$B120)))),"")</f>
        <v>100</v>
      </c>
      <c r="H120" cm="1">
        <f t="array" ref="H120">IFERROR(INDEX(longueur_tige,INT(SMALL(IF(capacite_tige=$B120,ROW(capacite_tige)-3+(COLUMN(capacite_tige)-1)/1000,""),COUNTIF($B$7:$B120,$B120)))),"")</f>
        <v>200</v>
      </c>
      <c r="I120" s="11">
        <f t="shared" si="3"/>
        <v>1.44</v>
      </c>
      <c r="J120">
        <v>114</v>
      </c>
    </row>
    <row r="121" spans="1:10">
      <c r="A121">
        <f t="shared" si="2"/>
        <v>133</v>
      </c>
      <c r="B121" s="5" cm="1">
        <f t="array" ref="B121">SMALL(IF('capacités Tiges'!I119:I3041&gt;=$C$3/0.9,'capacités Tiges'!I119:I3041),J121)</f>
        <v>39260.051999999996</v>
      </c>
      <c r="C121" s="2" cm="1">
        <f t="array" ref="C121">IFERROR(INDEX(diamètre,INT(SMALL(IF(capacite_tige=$B121,ROW(capacite_tige)-3+(COLUMN(capacite_tige)-1)/1000,""),COUNTIF($B$7:$B121,$B121)))),"")</f>
        <v>16</v>
      </c>
      <c r="D121" cm="1">
        <f t="array" ref="D121">IFERROR(INDEX(plaquette,INT(SMALL(IF(capacite_tige=$B121,ROW(capacite_tige)-3+(COLUMN(capacite_tige)-1)/1000,""),COUNTIF($B$7:$B121,$B121)))),"")</f>
        <v>90</v>
      </c>
      <c r="E121" cm="1">
        <f t="array" ref="E121">IFERROR(INDEX(epaisseur_plaquette,INT(SMALL(IF(capacite_tige=$B121,ROW(capacite_tige)-3+(COLUMN(capacite_tige)-1)/1000,""),COUNTIF($B$7:$B121,$B121)))),"")</f>
        <v>15</v>
      </c>
      <c r="F121" s="9" cm="1">
        <f t="array" ref="F121">IFERROR(INDEX(ea_tige,INT(SMALL(IF(capacite_tige=$B121,ROW(capacite_tige)-3+(COLUMN(capacite_tige)-1)/1000,""),COUNTIF($B$7:$B121,$B121)))),"")</f>
        <v>100</v>
      </c>
      <c r="G121" cm="1">
        <f t="array" ref="G121">IFERROR(INDEX(bord_beton,INT(SMALL(IF(capacite_tige=$B121,ROW(capacite_tige)-3+(COLUMN(capacite_tige)-1)/1000,""),COUNTIF($B$7:$B121,$B121)))),"")</f>
        <v>1000</v>
      </c>
      <c r="H121" cm="1">
        <f t="array" ref="H121">IFERROR(INDEX(longueur_tige,INT(SMALL(IF(capacite_tige=$B121,ROW(capacite_tige)-3+(COLUMN(capacite_tige)-1)/1000,""),COUNTIF($B$7:$B121,$B121)))),"")</f>
        <v>300</v>
      </c>
      <c r="I121" s="11">
        <f t="shared" si="3"/>
        <v>2.41</v>
      </c>
      <c r="J121">
        <v>115</v>
      </c>
    </row>
    <row r="122" spans="1:10">
      <c r="A122">
        <f t="shared" si="2"/>
        <v>137</v>
      </c>
      <c r="B122" s="5" cm="1">
        <f t="array" ref="B122">SMALL(IF('capacités Tiges'!I120:I3042&gt;=$C$3/0.9,'capacités Tiges'!I120:I3042),J122)</f>
        <v>39260.051999999996</v>
      </c>
      <c r="C122" s="2" cm="1">
        <f t="array" ref="C122">IFERROR(INDEX(diamètre,INT(SMALL(IF(capacite_tige=$B122,ROW(capacite_tige)-3+(COLUMN(capacite_tige)-1)/1000,""),COUNTIF($B$7:$B122,$B122)))),"")</f>
        <v>20</v>
      </c>
      <c r="D122" cm="1">
        <f t="array" ref="D122">IFERROR(INDEX(plaquette,INT(SMALL(IF(capacite_tige=$B122,ROW(capacite_tige)-3+(COLUMN(capacite_tige)-1)/1000,""),COUNTIF($B$7:$B122,$B122)))),"")</f>
        <v>90</v>
      </c>
      <c r="E122" cm="1">
        <f t="array" ref="E122">IFERROR(INDEX(epaisseur_plaquette,INT(SMALL(IF(capacite_tige=$B122,ROW(capacite_tige)-3+(COLUMN(capacite_tige)-1)/1000,""),COUNTIF($B$7:$B122,$B122)))),"")</f>
        <v>15</v>
      </c>
      <c r="F122" s="9" cm="1">
        <f t="array" ref="F122">IFERROR(INDEX(ea_tige,INT(SMALL(IF(capacite_tige=$B122,ROW(capacite_tige)-3+(COLUMN(capacite_tige)-1)/1000,""),COUNTIF($B$7:$B122,$B122)))),"")</f>
        <v>100</v>
      </c>
      <c r="G122" cm="1">
        <f t="array" ref="G122">IFERROR(INDEX(bord_beton,INT(SMALL(IF(capacite_tige=$B122,ROW(capacite_tige)-3+(COLUMN(capacite_tige)-1)/1000,""),COUNTIF($B$7:$B122,$B122)))),"")</f>
        <v>1000</v>
      </c>
      <c r="H122" cm="1">
        <f t="array" ref="H122">IFERROR(INDEX(longueur_tige,INT(SMALL(IF(capacite_tige=$B122,ROW(capacite_tige)-3+(COLUMN(capacite_tige)-1)/1000,""),COUNTIF($B$7:$B122,$B122)))),"")</f>
        <v>300</v>
      </c>
      <c r="I122" s="11">
        <f t="shared" si="3"/>
        <v>2.4500000000000002</v>
      </c>
      <c r="J122">
        <v>116</v>
      </c>
    </row>
    <row r="123" spans="1:10">
      <c r="A123">
        <f t="shared" si="2"/>
        <v>141</v>
      </c>
      <c r="B123" s="5" cm="1">
        <f t="array" ref="B123">SMALL(IF('capacités Tiges'!I121:I3043&gt;=$C$3/0.9,'capacités Tiges'!I121:I3043),J123)</f>
        <v>39260.051999999996</v>
      </c>
      <c r="C123" s="2" cm="1">
        <f t="array" ref="C123">IFERROR(INDEX(diamètre,INT(SMALL(IF(capacite_tige=$B123,ROW(capacite_tige)-3+(COLUMN(capacite_tige)-1)/1000,""),COUNTIF($B$7:$B123,$B123)))),"")</f>
        <v>24</v>
      </c>
      <c r="D123" cm="1">
        <f t="array" ref="D123">IFERROR(INDEX(plaquette,INT(SMALL(IF(capacite_tige=$B123,ROW(capacite_tige)-3+(COLUMN(capacite_tige)-1)/1000,""),COUNTIF($B$7:$B123,$B123)))),"")</f>
        <v>90</v>
      </c>
      <c r="E123" cm="1">
        <f t="array" ref="E123">IFERROR(INDEX(epaisseur_plaquette,INT(SMALL(IF(capacite_tige=$B123,ROW(capacite_tige)-3+(COLUMN(capacite_tige)-1)/1000,""),COUNTIF($B$7:$B123,$B123)))),"")</f>
        <v>15</v>
      </c>
      <c r="F123" s="9" cm="1">
        <f t="array" ref="F123">IFERROR(INDEX(ea_tige,INT(SMALL(IF(capacite_tige=$B123,ROW(capacite_tige)-3+(COLUMN(capacite_tige)-1)/1000,""),COUNTIF($B$7:$B123,$B123)))),"")</f>
        <v>100</v>
      </c>
      <c r="G123" cm="1">
        <f t="array" ref="G123">IFERROR(INDEX(bord_beton,INT(SMALL(IF(capacite_tige=$B123,ROW(capacite_tige)-3+(COLUMN(capacite_tige)-1)/1000,""),COUNTIF($B$7:$B123,$B123)))),"")</f>
        <v>1000</v>
      </c>
      <c r="H123" cm="1">
        <f t="array" ref="H123">IFERROR(INDEX(longueur_tige,INT(SMALL(IF(capacite_tige=$B123,ROW(capacite_tige)-3+(COLUMN(capacite_tige)-1)/1000,""),COUNTIF($B$7:$B123,$B123)))),"")</f>
        <v>300</v>
      </c>
      <c r="I123" s="11">
        <f t="shared" si="3"/>
        <v>2.4900000000000002</v>
      </c>
      <c r="J123">
        <v>117</v>
      </c>
    </row>
    <row r="124" spans="1:10">
      <c r="A124">
        <f t="shared" si="2"/>
        <v>145</v>
      </c>
      <c r="B124" s="5" cm="1">
        <f t="array" ref="B124">SMALL(IF('capacités Tiges'!I122:I3044&gt;=$C$3/0.9,'capacités Tiges'!I122:I3044),J124)</f>
        <v>39260.051999999996</v>
      </c>
      <c r="C124" s="2" cm="1">
        <f t="array" ref="C124">IFERROR(INDEX(diamètre,INT(SMALL(IF(capacite_tige=$B124,ROW(capacite_tige)-3+(COLUMN(capacite_tige)-1)/1000,""),COUNTIF($B$7:$B124,$B124)))),"")</f>
        <v>27</v>
      </c>
      <c r="D124" cm="1">
        <f t="array" ref="D124">IFERROR(INDEX(plaquette,INT(SMALL(IF(capacite_tige=$B124,ROW(capacite_tige)-3+(COLUMN(capacite_tige)-1)/1000,""),COUNTIF($B$7:$B124,$B124)))),"")</f>
        <v>90</v>
      </c>
      <c r="E124" cm="1">
        <f t="array" ref="E124">IFERROR(INDEX(epaisseur_plaquette,INT(SMALL(IF(capacite_tige=$B124,ROW(capacite_tige)-3+(COLUMN(capacite_tige)-1)/1000,""),COUNTIF($B$7:$B124,$B124)))),"")</f>
        <v>15</v>
      </c>
      <c r="F124" s="9" cm="1">
        <f t="array" ref="F124">IFERROR(INDEX(ea_tige,INT(SMALL(IF(capacite_tige=$B124,ROW(capacite_tige)-3+(COLUMN(capacite_tige)-1)/1000,""),COUNTIF($B$7:$B124,$B124)))),"")</f>
        <v>100</v>
      </c>
      <c r="G124" cm="1">
        <f t="array" ref="G124">IFERROR(INDEX(bord_beton,INT(SMALL(IF(capacite_tige=$B124,ROW(capacite_tige)-3+(COLUMN(capacite_tige)-1)/1000,""),COUNTIF($B$7:$B124,$B124)))),"")</f>
        <v>1000</v>
      </c>
      <c r="H124" cm="1">
        <f t="array" ref="H124">IFERROR(INDEX(longueur_tige,INT(SMALL(IF(capacite_tige=$B124,ROW(capacite_tige)-3+(COLUMN(capacite_tige)-1)/1000,""),COUNTIF($B$7:$B124,$B124)))),"")</f>
        <v>300</v>
      </c>
      <c r="I124" s="11">
        <f t="shared" si="3"/>
        <v>2.52</v>
      </c>
      <c r="J124">
        <v>118</v>
      </c>
    </row>
    <row r="125" spans="1:10">
      <c r="A125">
        <f t="shared" si="2"/>
        <v>2</v>
      </c>
      <c r="B125" s="5" cm="1">
        <f t="array" ref="B125">SMALL(IF('capacités Tiges'!I123:I3045&gt;=$C$3/0.9,'capacités Tiges'!I123:I3045),J125)</f>
        <v>39533.831999999995</v>
      </c>
      <c r="C125" s="2" cm="1">
        <f t="array" ref="C125">IFERROR(INDEX(diamètre,INT(SMALL(IF(capacite_tige=$B125,ROW(capacite_tige)-3+(COLUMN(capacite_tige)-1)/1000,""),COUNTIF($B$7:$B125,$B125)))),"")</f>
        <v>12</v>
      </c>
      <c r="D125" cm="1">
        <f t="array" ref="D125">IFERROR(INDEX(plaquette,INT(SMALL(IF(capacite_tige=$B125,ROW(capacite_tige)-3+(COLUMN(capacite_tige)-1)/1000,""),COUNTIF($B$7:$B125,$B125)))),"")</f>
        <v>50</v>
      </c>
      <c r="E125" cm="1">
        <f t="array" ref="E125">IFERROR(INDEX(epaisseur_plaquette,INT(SMALL(IF(capacite_tige=$B125,ROW(capacite_tige)-3+(COLUMN(capacite_tige)-1)/1000,""),COUNTIF($B$7:$B125,$B125)))),"")</f>
        <v>8</v>
      </c>
      <c r="F125" s="9" cm="1">
        <f t="array" ref="F125">IFERROR(INDEX(ea_tige,INT(SMALL(IF(capacite_tige=$B125,ROW(capacite_tige)-3+(COLUMN(capacite_tige)-1)/1000,""),COUNTIF($B$7:$B125,$B125)))),"")</f>
        <v>60</v>
      </c>
      <c r="G125" cm="1">
        <f t="array" ref="G125">IFERROR(INDEX(bord_beton,INT(SMALL(IF(capacite_tige=$B125,ROW(capacite_tige)-3+(COLUMN(capacite_tige)-1)/1000,""),COUNTIF($B$7:$B125,$B125)))),"")</f>
        <v>120</v>
      </c>
      <c r="H125" cm="1">
        <f t="array" ref="H125">IFERROR(INDEX(longueur_tige,INT(SMALL(IF(capacite_tige=$B125,ROW(capacite_tige)-3+(COLUMN(capacite_tige)-1)/1000,""),COUNTIF($B$7:$B125,$B125)))),"")</f>
        <v>200</v>
      </c>
      <c r="I125" s="11">
        <f t="shared" si="3"/>
        <v>1.4</v>
      </c>
      <c r="J125">
        <v>119</v>
      </c>
    </row>
    <row r="126" spans="1:10">
      <c r="A126">
        <f t="shared" si="2"/>
        <v>106</v>
      </c>
      <c r="B126" s="5" cm="1">
        <f t="array" ref="B126">SMALL(IF('capacités Tiges'!I124:I3046&gt;=$C$3/0.9,'capacités Tiges'!I124:I3046),J126)</f>
        <v>39698.1</v>
      </c>
      <c r="C126" s="2" cm="1">
        <f t="array" ref="C126">IFERROR(INDEX(diamètre,INT(SMALL(IF(capacite_tige=$B126,ROW(capacite_tige)-3+(COLUMN(capacite_tige)-1)/1000,""),COUNTIF($B$7:$B126,$B126)))),"")</f>
        <v>12</v>
      </c>
      <c r="D126" cm="1">
        <f t="array" ref="D126">IFERROR(INDEX(plaquette,INT(SMALL(IF(capacite_tige=$B126,ROW(capacite_tige)-3+(COLUMN(capacite_tige)-1)/1000,""),COUNTIF($B$7:$B126,$B126)))),"")</f>
        <v>80</v>
      </c>
      <c r="E126" cm="1">
        <f t="array" ref="E126">IFERROR(INDEX(epaisseur_plaquette,INT(SMALL(IF(capacite_tige=$B126,ROW(capacite_tige)-3+(COLUMN(capacite_tige)-1)/1000,""),COUNTIF($B$7:$B126,$B126)))),"")</f>
        <v>12</v>
      </c>
      <c r="F126" s="9" cm="1">
        <f t="array" ref="F126">IFERROR(INDEX(ea_tige,INT(SMALL(IF(capacite_tige=$B126,ROW(capacite_tige)-3+(COLUMN(capacite_tige)-1)/1000,""),COUNTIF($B$7:$B126,$B126)))),"")</f>
        <v>90</v>
      </c>
      <c r="G126" cm="1">
        <f t="array" ref="G126">IFERROR(INDEX(bord_beton,INT(SMALL(IF(capacite_tige=$B126,ROW(capacite_tige)-3+(COLUMN(capacite_tige)-1)/1000,""),COUNTIF($B$7:$B126,$B126)))),"")</f>
        <v>80</v>
      </c>
      <c r="H126" cm="1">
        <f t="array" ref="H126">IFERROR(INDEX(longueur_tige,INT(SMALL(IF(capacite_tige=$B126,ROW(capacite_tige)-3+(COLUMN(capacite_tige)-1)/1000,""),COUNTIF($B$7:$B126,$B126)))),"")</f>
        <v>200</v>
      </c>
      <c r="I126" s="11">
        <f t="shared" si="3"/>
        <v>2.04</v>
      </c>
      <c r="J126">
        <v>120</v>
      </c>
    </row>
    <row r="127" spans="1:10">
      <c r="A127">
        <f t="shared" si="2"/>
        <v>18</v>
      </c>
      <c r="B127" s="5" cm="1">
        <f t="array" ref="B127">SMALL(IF('capacités Tiges'!I125:I3047&gt;=$C$3/0.9,'capacités Tiges'!I125:I3047),J127)</f>
        <v>39698.1</v>
      </c>
      <c r="C127" s="2" cm="1">
        <f t="array" ref="C127">IFERROR(INDEX(diamètre,INT(SMALL(IF(capacite_tige=$B127,ROW(capacite_tige)-3+(COLUMN(capacite_tige)-1)/1000,""),COUNTIF($B$7:$B127,$B127)))),"")</f>
        <v>16</v>
      </c>
      <c r="D127" cm="1">
        <f t="array" ref="D127">IFERROR(INDEX(plaquette,INT(SMALL(IF(capacite_tige=$B127,ROW(capacite_tige)-3+(COLUMN(capacite_tige)-1)/1000,""),COUNTIF($B$7:$B127,$B127)))),"")</f>
        <v>50</v>
      </c>
      <c r="E127" cm="1">
        <f t="array" ref="E127">IFERROR(INDEX(epaisseur_plaquette,INT(SMALL(IF(capacite_tige=$B127,ROW(capacite_tige)-3+(COLUMN(capacite_tige)-1)/1000,""),COUNTIF($B$7:$B127,$B127)))),"")</f>
        <v>8</v>
      </c>
      <c r="F127" s="9" cm="1">
        <f t="array" ref="F127">IFERROR(INDEX(ea_tige,INT(SMALL(IF(capacite_tige=$B127,ROW(capacite_tige)-3+(COLUMN(capacite_tige)-1)/1000,""),COUNTIF($B$7:$B127,$B127)))),"")</f>
        <v>120</v>
      </c>
      <c r="G127" cm="1">
        <f t="array" ref="G127">IFERROR(INDEX(bord_beton,INT(SMALL(IF(capacite_tige=$B127,ROW(capacite_tige)-3+(COLUMN(capacite_tige)-1)/1000,""),COUNTIF($B$7:$B127,$B127)))),"")</f>
        <v>100</v>
      </c>
      <c r="H127" cm="1">
        <f t="array" ref="H127">IFERROR(INDEX(longueur_tige,INT(SMALL(IF(capacite_tige=$B127,ROW(capacite_tige)-3+(COLUMN(capacite_tige)-1)/1000,""),COUNTIF($B$7:$B127,$B127)))),"")</f>
        <v>200</v>
      </c>
      <c r="I127" s="11">
        <f t="shared" si="3"/>
        <v>1.44</v>
      </c>
      <c r="J127">
        <v>121</v>
      </c>
    </row>
    <row r="128" spans="1:10">
      <c r="A128">
        <f t="shared" si="2"/>
        <v>2</v>
      </c>
      <c r="B128" s="5" cm="1">
        <f t="array" ref="B128">SMALL(IF('capacités Tiges'!I126:I3048&gt;=$C$3/0.9,'capacités Tiges'!I126:I3048),J128)</f>
        <v>39917.123999999996</v>
      </c>
      <c r="C128" s="2" cm="1">
        <f t="array" ref="C128">IFERROR(INDEX(diamètre,INT(SMALL(IF(capacite_tige=$B128,ROW(capacite_tige)-3+(COLUMN(capacite_tige)-1)/1000,""),COUNTIF($B$7:$B128,$B128)))),"")</f>
        <v>12</v>
      </c>
      <c r="D128" cm="1">
        <f t="array" ref="D128">IFERROR(INDEX(plaquette,INT(SMALL(IF(capacite_tige=$B128,ROW(capacite_tige)-3+(COLUMN(capacite_tige)-1)/1000,""),COUNTIF($B$7:$B128,$B128)))),"")</f>
        <v>50</v>
      </c>
      <c r="E128" cm="1">
        <f t="array" ref="E128">IFERROR(INDEX(epaisseur_plaquette,INT(SMALL(IF(capacite_tige=$B128,ROW(capacite_tige)-3+(COLUMN(capacite_tige)-1)/1000,""),COUNTIF($B$7:$B128,$B128)))),"")</f>
        <v>8</v>
      </c>
      <c r="F128" s="9" cm="1">
        <f t="array" ref="F128">IFERROR(INDEX(ea_tige,INT(SMALL(IF(capacite_tige=$B128,ROW(capacite_tige)-3+(COLUMN(capacite_tige)-1)/1000,""),COUNTIF($B$7:$B128,$B128)))),"")</f>
        <v>50</v>
      </c>
      <c r="G128" cm="1">
        <f t="array" ref="G128">IFERROR(INDEX(bord_beton,INT(SMALL(IF(capacite_tige=$B128,ROW(capacite_tige)-3+(COLUMN(capacite_tige)-1)/1000,""),COUNTIF($B$7:$B128,$B128)))),"")</f>
        <v>150</v>
      </c>
      <c r="H128" cm="1">
        <f t="array" ref="H128">IFERROR(INDEX(longueur_tige,INT(SMALL(IF(capacite_tige=$B128,ROW(capacite_tige)-3+(COLUMN(capacite_tige)-1)/1000,""),COUNTIF($B$7:$B128,$B128)))),"")</f>
        <v>200</v>
      </c>
      <c r="I128" s="11">
        <f t="shared" si="3"/>
        <v>1.4</v>
      </c>
      <c r="J128">
        <v>122</v>
      </c>
    </row>
    <row r="129" spans="1:10">
      <c r="A129">
        <f t="shared" si="2"/>
        <v>2</v>
      </c>
      <c r="B129" s="5" cm="1">
        <f t="array" ref="B129">SMALL(IF('capacités Tiges'!I127:I3049&gt;=$C$3/0.9,'capacités Tiges'!I127:I3049),J129)</f>
        <v>40081.391999999993</v>
      </c>
      <c r="C129" s="2" cm="1">
        <f t="array" ref="C129">IFERROR(INDEX(diamètre,INT(SMALL(IF(capacite_tige=$B129,ROW(capacite_tige)-3+(COLUMN(capacite_tige)-1)/1000,""),COUNTIF($B$7:$B129,$B129)))),"")</f>
        <v>12</v>
      </c>
      <c r="D129" cm="1">
        <f t="array" ref="D129">IFERROR(INDEX(plaquette,INT(SMALL(IF(capacite_tige=$B129,ROW(capacite_tige)-3+(COLUMN(capacite_tige)-1)/1000,""),COUNTIF($B$7:$B129,$B129)))),"")</f>
        <v>50</v>
      </c>
      <c r="E129" cm="1">
        <f t="array" ref="E129">IFERROR(INDEX(epaisseur_plaquette,INT(SMALL(IF(capacite_tige=$B129,ROW(capacite_tige)-3+(COLUMN(capacite_tige)-1)/1000,""),COUNTIF($B$7:$B129,$B129)))),"")</f>
        <v>8</v>
      </c>
      <c r="F129" s="9" cm="1">
        <f t="array" ref="F129">IFERROR(INDEX(ea_tige,INT(SMALL(IF(capacite_tige=$B129,ROW(capacite_tige)-3+(COLUMN(capacite_tige)-1)/1000,""),COUNTIF($B$7:$B129,$B129)))),"")</f>
        <v>110</v>
      </c>
      <c r="G129" cm="1">
        <f t="array" ref="G129">IFERROR(INDEX(bord_beton,INT(SMALL(IF(capacite_tige=$B129,ROW(capacite_tige)-3+(COLUMN(capacite_tige)-1)/1000,""),COUNTIF($B$7:$B129,$B129)))),"")</f>
        <v>100</v>
      </c>
      <c r="H129" cm="1">
        <f t="array" ref="H129">IFERROR(INDEX(longueur_tige,INT(SMALL(IF(capacite_tige=$B129,ROW(capacite_tige)-3+(COLUMN(capacite_tige)-1)/1000,""),COUNTIF($B$7:$B129,$B129)))),"")</f>
        <v>200</v>
      </c>
      <c r="I129" s="11">
        <f t="shared" si="3"/>
        <v>1.4</v>
      </c>
      <c r="J129">
        <v>123</v>
      </c>
    </row>
    <row r="130" spans="1:10">
      <c r="A130">
        <f t="shared" si="2"/>
        <v>2</v>
      </c>
      <c r="B130" s="5" cm="1">
        <f t="array" ref="B130">SMALL(IF('capacités Tiges'!I128:I3050&gt;=$C$3/0.9,'capacités Tiges'!I128:I3050),J130)</f>
        <v>40136.148000000001</v>
      </c>
      <c r="C130" s="2" cm="1">
        <f t="array" ref="C130">IFERROR(INDEX(diamètre,INT(SMALL(IF(capacite_tige=$B130,ROW(capacite_tige)-3+(COLUMN(capacite_tige)-1)/1000,""),COUNTIF($B$7:$B130,$B130)))),"")</f>
        <v>12</v>
      </c>
      <c r="D130" cm="1">
        <f t="array" ref="D130">IFERROR(INDEX(plaquette,INT(SMALL(IF(capacite_tige=$B130,ROW(capacite_tige)-3+(COLUMN(capacite_tige)-1)/1000,""),COUNTIF($B$7:$B130,$B130)))),"")</f>
        <v>50</v>
      </c>
      <c r="E130" cm="1">
        <f t="array" ref="E130">IFERROR(INDEX(epaisseur_plaquette,INT(SMALL(IF(capacite_tige=$B130,ROW(capacite_tige)-3+(COLUMN(capacite_tige)-1)/1000,""),COUNTIF($B$7:$B130,$B130)))),"")</f>
        <v>8</v>
      </c>
      <c r="F130" s="9" cm="1">
        <f t="array" ref="F130">IFERROR(INDEX(ea_tige,INT(SMALL(IF(capacite_tige=$B130,ROW(capacite_tige)-3+(COLUMN(capacite_tige)-1)/1000,""),COUNTIF($B$7:$B130,$B130)))),"")</f>
        <v>70</v>
      </c>
      <c r="G130" cm="1">
        <f t="array" ref="G130">IFERROR(INDEX(bord_beton,INT(SMALL(IF(capacite_tige=$B130,ROW(capacite_tige)-3+(COLUMN(capacite_tige)-1)/1000,""),COUNTIF($B$7:$B130,$B130)))),"")</f>
        <v>120</v>
      </c>
      <c r="H130" cm="1">
        <f t="array" ref="H130">IFERROR(INDEX(longueur_tige,INT(SMALL(IF(capacite_tige=$B130,ROW(capacite_tige)-3+(COLUMN(capacite_tige)-1)/1000,""),COUNTIF($B$7:$B130,$B130)))),"")</f>
        <v>200</v>
      </c>
      <c r="I130" s="11">
        <f t="shared" si="3"/>
        <v>1.4</v>
      </c>
      <c r="J130">
        <v>124</v>
      </c>
    </row>
    <row r="131" spans="1:10">
      <c r="A131">
        <f t="shared" si="2"/>
        <v>133</v>
      </c>
      <c r="B131" s="5" cm="1">
        <f t="array" ref="B131">SMALL(IF('capacités Tiges'!I129:I3051&gt;=$C$3/0.9,'capacités Tiges'!I129:I3051),J131)</f>
        <v>40245.659999999996</v>
      </c>
      <c r="C131" s="2" cm="1">
        <f t="array" ref="C131">IFERROR(INDEX(diamètre,INT(SMALL(IF(capacite_tige=$B131,ROW(capacite_tige)-3+(COLUMN(capacite_tige)-1)/1000,""),COUNTIF($B$7:$B131,$B131)))),"")</f>
        <v>16</v>
      </c>
      <c r="D131" cm="1">
        <f t="array" ref="D131">IFERROR(INDEX(plaquette,INT(SMALL(IF(capacite_tige=$B131,ROW(capacite_tige)-3+(COLUMN(capacite_tige)-1)/1000,""),COUNTIF($B$7:$B131,$B131)))),"")</f>
        <v>90</v>
      </c>
      <c r="E131" cm="1">
        <f t="array" ref="E131">IFERROR(INDEX(epaisseur_plaquette,INT(SMALL(IF(capacite_tige=$B131,ROW(capacite_tige)-3+(COLUMN(capacite_tige)-1)/1000,""),COUNTIF($B$7:$B131,$B131)))),"")</f>
        <v>15</v>
      </c>
      <c r="F131" s="9" cm="1">
        <f t="array" ref="F131">IFERROR(INDEX(ea_tige,INT(SMALL(IF(capacite_tige=$B131,ROW(capacite_tige)-3+(COLUMN(capacite_tige)-1)/1000,""),COUNTIF($B$7:$B131,$B131)))),"")</f>
        <v>110</v>
      </c>
      <c r="G131" cm="1">
        <f t="array" ref="G131">IFERROR(INDEX(bord_beton,INT(SMALL(IF(capacite_tige=$B131,ROW(capacite_tige)-3+(COLUMN(capacite_tige)-1)/1000,""),COUNTIF($B$7:$B131,$B131)))),"")</f>
        <v>1000</v>
      </c>
      <c r="H131" cm="1">
        <f t="array" ref="H131">IFERROR(INDEX(longueur_tige,INT(SMALL(IF(capacite_tige=$B131,ROW(capacite_tige)-3+(COLUMN(capacite_tige)-1)/1000,""),COUNTIF($B$7:$B131,$B131)))),"")</f>
        <v>300</v>
      </c>
      <c r="I131" s="11">
        <f t="shared" si="3"/>
        <v>2.41</v>
      </c>
      <c r="J131">
        <v>125</v>
      </c>
    </row>
    <row r="132" spans="1:10">
      <c r="A132">
        <f t="shared" si="2"/>
        <v>137</v>
      </c>
      <c r="B132" s="5" cm="1">
        <f t="array" ref="B132">SMALL(IF('capacités Tiges'!I130:I3052&gt;=$C$3/0.9,'capacités Tiges'!I130:I3052),J132)</f>
        <v>40245.659999999996</v>
      </c>
      <c r="C132" s="2" cm="1">
        <f t="array" ref="C132">IFERROR(INDEX(diamètre,INT(SMALL(IF(capacite_tige=$B132,ROW(capacite_tige)-3+(COLUMN(capacite_tige)-1)/1000,""),COUNTIF($B$7:$B132,$B132)))),"")</f>
        <v>20</v>
      </c>
      <c r="D132" cm="1">
        <f t="array" ref="D132">IFERROR(INDEX(plaquette,INT(SMALL(IF(capacite_tige=$B132,ROW(capacite_tige)-3+(COLUMN(capacite_tige)-1)/1000,""),COUNTIF($B$7:$B132,$B132)))),"")</f>
        <v>90</v>
      </c>
      <c r="E132" cm="1">
        <f t="array" ref="E132">IFERROR(INDEX(epaisseur_plaquette,INT(SMALL(IF(capacite_tige=$B132,ROW(capacite_tige)-3+(COLUMN(capacite_tige)-1)/1000,""),COUNTIF($B$7:$B132,$B132)))),"")</f>
        <v>15</v>
      </c>
      <c r="F132" s="9" cm="1">
        <f t="array" ref="F132">IFERROR(INDEX(ea_tige,INT(SMALL(IF(capacite_tige=$B132,ROW(capacite_tige)-3+(COLUMN(capacite_tige)-1)/1000,""),COUNTIF($B$7:$B132,$B132)))),"")</f>
        <v>110</v>
      </c>
      <c r="G132" cm="1">
        <f t="array" ref="G132">IFERROR(INDEX(bord_beton,INT(SMALL(IF(capacite_tige=$B132,ROW(capacite_tige)-3+(COLUMN(capacite_tige)-1)/1000,""),COUNTIF($B$7:$B132,$B132)))),"")</f>
        <v>1000</v>
      </c>
      <c r="H132" cm="1">
        <f t="array" ref="H132">IFERROR(INDEX(longueur_tige,INT(SMALL(IF(capacite_tige=$B132,ROW(capacite_tige)-3+(COLUMN(capacite_tige)-1)/1000,""),COUNTIF($B$7:$B132,$B132)))),"")</f>
        <v>300</v>
      </c>
      <c r="I132" s="11">
        <f t="shared" si="3"/>
        <v>2.4500000000000002</v>
      </c>
      <c r="J132">
        <v>126</v>
      </c>
    </row>
    <row r="133" spans="1:10">
      <c r="A133">
        <f t="shared" si="2"/>
        <v>141</v>
      </c>
      <c r="B133" s="5" cm="1">
        <f t="array" ref="B133">SMALL(IF('capacités Tiges'!I131:I3053&gt;=$C$3/0.9,'capacités Tiges'!I131:I3053),J133)</f>
        <v>40245.659999999996</v>
      </c>
      <c r="C133" s="2" cm="1">
        <f t="array" ref="C133">IFERROR(INDEX(diamètre,INT(SMALL(IF(capacite_tige=$B133,ROW(capacite_tige)-3+(COLUMN(capacite_tige)-1)/1000,""),COUNTIF($B$7:$B133,$B133)))),"")</f>
        <v>24</v>
      </c>
      <c r="D133" cm="1">
        <f t="array" ref="D133">IFERROR(INDEX(plaquette,INT(SMALL(IF(capacite_tige=$B133,ROW(capacite_tige)-3+(COLUMN(capacite_tige)-1)/1000,""),COUNTIF($B$7:$B133,$B133)))),"")</f>
        <v>90</v>
      </c>
      <c r="E133" cm="1">
        <f t="array" ref="E133">IFERROR(INDEX(epaisseur_plaquette,INT(SMALL(IF(capacite_tige=$B133,ROW(capacite_tige)-3+(COLUMN(capacite_tige)-1)/1000,""),COUNTIF($B$7:$B133,$B133)))),"")</f>
        <v>15</v>
      </c>
      <c r="F133" s="9" cm="1">
        <f t="array" ref="F133">IFERROR(INDEX(ea_tige,INT(SMALL(IF(capacite_tige=$B133,ROW(capacite_tige)-3+(COLUMN(capacite_tige)-1)/1000,""),COUNTIF($B$7:$B133,$B133)))),"")</f>
        <v>110</v>
      </c>
      <c r="G133" cm="1">
        <f t="array" ref="G133">IFERROR(INDEX(bord_beton,INT(SMALL(IF(capacite_tige=$B133,ROW(capacite_tige)-3+(COLUMN(capacite_tige)-1)/1000,""),COUNTIF($B$7:$B133,$B133)))),"")</f>
        <v>1000</v>
      </c>
      <c r="H133" cm="1">
        <f t="array" ref="H133">IFERROR(INDEX(longueur_tige,INT(SMALL(IF(capacite_tige=$B133,ROW(capacite_tige)-3+(COLUMN(capacite_tige)-1)/1000,""),COUNTIF($B$7:$B133,$B133)))),"")</f>
        <v>300</v>
      </c>
      <c r="I133" s="11">
        <f t="shared" si="3"/>
        <v>2.4900000000000002</v>
      </c>
      <c r="J133">
        <v>127</v>
      </c>
    </row>
    <row r="134" spans="1:10">
      <c r="A134">
        <f t="shared" si="2"/>
        <v>106</v>
      </c>
      <c r="B134" s="5" cm="1">
        <f t="array" ref="B134">SMALL(IF('capacités Tiges'!I132:I3054&gt;=$C$3/0.9,'capacités Tiges'!I132:I3054),J134)</f>
        <v>40300.41599999999</v>
      </c>
      <c r="C134" s="2" cm="1">
        <f t="array" ref="C134">IFERROR(INDEX(diamètre,INT(SMALL(IF(capacite_tige=$B134,ROW(capacite_tige)-3+(COLUMN(capacite_tige)-1)/1000,""),COUNTIF($B$7:$B134,$B134)))),"")</f>
        <v>12</v>
      </c>
      <c r="D134" cm="1">
        <f t="array" ref="D134">IFERROR(INDEX(plaquette,INT(SMALL(IF(capacite_tige=$B134,ROW(capacite_tige)-3+(COLUMN(capacite_tige)-1)/1000,""),COUNTIF($B$7:$B134,$B134)))),"")</f>
        <v>80</v>
      </c>
      <c r="E134" cm="1">
        <f t="array" ref="E134">IFERROR(INDEX(epaisseur_plaquette,INT(SMALL(IF(capacite_tige=$B134,ROW(capacite_tige)-3+(COLUMN(capacite_tige)-1)/1000,""),COUNTIF($B$7:$B134,$B134)))),"")</f>
        <v>12</v>
      </c>
      <c r="F134" s="9" cm="1">
        <f t="array" ref="F134">IFERROR(INDEX(ea_tige,INT(SMALL(IF(capacite_tige=$B134,ROW(capacite_tige)-3+(COLUMN(capacite_tige)-1)/1000,""),COUNTIF($B$7:$B134,$B134)))),"")</f>
        <v>100</v>
      </c>
      <c r="G134" cm="1">
        <f t="array" ref="G134">IFERROR(INDEX(bord_beton,INT(SMALL(IF(capacite_tige=$B134,ROW(capacite_tige)-3+(COLUMN(capacite_tige)-1)/1000,""),COUNTIF($B$7:$B134,$B134)))),"")</f>
        <v>80</v>
      </c>
      <c r="H134" cm="1">
        <f t="array" ref="H134">IFERROR(INDEX(longueur_tige,INT(SMALL(IF(capacite_tige=$B134,ROW(capacite_tige)-3+(COLUMN(capacite_tige)-1)/1000,""),COUNTIF($B$7:$B134,$B134)))),"")</f>
        <v>200</v>
      </c>
      <c r="I134" s="11">
        <f t="shared" si="3"/>
        <v>2.04</v>
      </c>
      <c r="J134">
        <v>128</v>
      </c>
    </row>
    <row r="135" spans="1:10">
      <c r="A135">
        <f t="shared" si="2"/>
        <v>109</v>
      </c>
      <c r="B135" s="5" cm="1">
        <f t="array" ref="B135">SMALL(IF('capacités Tiges'!I133:I3055&gt;=$C$3/0.9,'capacités Tiges'!I133:I3055),J135)</f>
        <v>40464.683999999994</v>
      </c>
      <c r="C135" s="2" cm="1">
        <f t="array" ref="C135">IFERROR(INDEX(diamètre,INT(SMALL(IF(capacite_tige=$B135,ROW(capacite_tige)-3+(COLUMN(capacite_tige)-1)/1000,""),COUNTIF($B$7:$B135,$B135)))),"")</f>
        <v>16</v>
      </c>
      <c r="D135" cm="1">
        <f t="array" ref="D135">IFERROR(INDEX(plaquette,INT(SMALL(IF(capacite_tige=$B135,ROW(capacite_tige)-3+(COLUMN(capacite_tige)-1)/1000,""),COUNTIF($B$7:$B135,$B135)))),"")</f>
        <v>80</v>
      </c>
      <c r="E135" cm="1">
        <f t="array" ref="E135">IFERROR(INDEX(epaisseur_plaquette,INT(SMALL(IF(capacite_tige=$B135,ROW(capacite_tige)-3+(COLUMN(capacite_tige)-1)/1000,""),COUNTIF($B$7:$B135,$B135)))),"")</f>
        <v>12</v>
      </c>
      <c r="F135" s="9" cm="1">
        <f t="array" ref="F135">IFERROR(INDEX(ea_tige,INT(SMALL(IF(capacite_tige=$B135,ROW(capacite_tige)-3+(COLUMN(capacite_tige)-1)/1000,""),COUNTIF($B$7:$B135,$B135)))),"")</f>
        <v>110</v>
      </c>
      <c r="G135" cm="1">
        <f t="array" ref="G135">IFERROR(INDEX(bord_beton,INT(SMALL(IF(capacite_tige=$B135,ROW(capacite_tige)-3+(COLUMN(capacite_tige)-1)/1000,""),COUNTIF($B$7:$B135,$B135)))),"")</f>
        <v>80</v>
      </c>
      <c r="H135" cm="1">
        <f t="array" ref="H135">IFERROR(INDEX(longueur_tige,INT(SMALL(IF(capacite_tige=$B135,ROW(capacite_tige)-3+(COLUMN(capacite_tige)-1)/1000,""),COUNTIF($B$7:$B135,$B135)))),"")</f>
        <v>200</v>
      </c>
      <c r="I135" s="11">
        <f t="shared" si="3"/>
        <v>2.08</v>
      </c>
      <c r="J135">
        <v>129</v>
      </c>
    </row>
    <row r="136" spans="1:10">
      <c r="A136">
        <f t="shared" ref="A136:A153" si="4">RANK(I136,$I$7:$I$156,1)</f>
        <v>2</v>
      </c>
      <c r="B136" s="5" cm="1">
        <f t="array" ref="B136">SMALL(IF('capacités Tiges'!I134:I3056&gt;=$C$3/0.9,'capacités Tiges'!I134:I3056),J136)</f>
        <v>40519.439999999995</v>
      </c>
      <c r="C136" s="2" cm="1">
        <f t="array" ref="C136">IFERROR(INDEX(diamètre,INT(SMALL(IF(capacite_tige=$B136,ROW(capacite_tige)-3+(COLUMN(capacite_tige)-1)/1000,""),COUNTIF($B$7:$B136,$B136)))),"")</f>
        <v>12</v>
      </c>
      <c r="D136" cm="1">
        <f t="array" ref="D136">IFERROR(INDEX(plaquette,INT(SMALL(IF(capacite_tige=$B136,ROW(capacite_tige)-3+(COLUMN(capacite_tige)-1)/1000,""),COUNTIF($B$7:$B136,$B136)))),"")</f>
        <v>50</v>
      </c>
      <c r="E136" cm="1">
        <f t="array" ref="E136">IFERROR(INDEX(epaisseur_plaquette,INT(SMALL(IF(capacite_tige=$B136,ROW(capacite_tige)-3+(COLUMN(capacite_tige)-1)/1000,""),COUNTIF($B$7:$B136,$B136)))),"")</f>
        <v>8</v>
      </c>
      <c r="F136" s="9" cm="1">
        <f t="array" ref="F136">IFERROR(INDEX(ea_tige,INT(SMALL(IF(capacite_tige=$B136,ROW(capacite_tige)-3+(COLUMN(capacite_tige)-1)/1000,""),COUNTIF($B$7:$B136,$B136)))),"")</f>
        <v>60</v>
      </c>
      <c r="G136" cm="1">
        <f t="array" ref="G136">IFERROR(INDEX(bord_beton,INT(SMALL(IF(capacite_tige=$B136,ROW(capacite_tige)-3+(COLUMN(capacite_tige)-1)/1000,""),COUNTIF($B$7:$B136,$B136)))),"")</f>
        <v>150</v>
      </c>
      <c r="H136" cm="1">
        <f t="array" ref="H136">IFERROR(INDEX(longueur_tige,INT(SMALL(IF(capacite_tige=$B136,ROW(capacite_tige)-3+(COLUMN(capacite_tige)-1)/1000,""),COUNTIF($B$7:$B136,$B136)))),"")</f>
        <v>200</v>
      </c>
      <c r="I136" s="11">
        <f t="shared" ref="I136:I153" si="5">(C136+D136*2+E136+H136/10)/100</f>
        <v>1.4</v>
      </c>
      <c r="J136">
        <v>130</v>
      </c>
    </row>
    <row r="137" spans="1:10">
      <c r="A137">
        <f t="shared" si="4"/>
        <v>2</v>
      </c>
      <c r="B137" s="5" cm="1">
        <f t="array" ref="B137">SMALL(IF('capacités Tiges'!I135:I3057&gt;=$C$3/0.9,'capacités Tiges'!I135:I3057),J137)</f>
        <v>40738.463999999993</v>
      </c>
      <c r="C137" s="2" cm="1">
        <f t="array" ref="C137">IFERROR(INDEX(diamètre,INT(SMALL(IF(capacite_tige=$B137,ROW(capacite_tige)-3+(COLUMN(capacite_tige)-1)/1000,""),COUNTIF($B$7:$B137,$B137)))),"")</f>
        <v>12</v>
      </c>
      <c r="D137" cm="1">
        <f t="array" ref="D137">IFERROR(INDEX(plaquette,INT(SMALL(IF(capacite_tige=$B137,ROW(capacite_tige)-3+(COLUMN(capacite_tige)-1)/1000,""),COUNTIF($B$7:$B137,$B137)))),"")</f>
        <v>50</v>
      </c>
      <c r="E137" cm="1">
        <f t="array" ref="E137">IFERROR(INDEX(epaisseur_plaquette,INT(SMALL(IF(capacite_tige=$B137,ROW(capacite_tige)-3+(COLUMN(capacite_tige)-1)/1000,""),COUNTIF($B$7:$B137,$B137)))),"")</f>
        <v>8</v>
      </c>
      <c r="F137" s="9" cm="1">
        <f t="array" ref="F137">IFERROR(INDEX(ea_tige,INT(SMALL(IF(capacite_tige=$B137,ROW(capacite_tige)-3+(COLUMN(capacite_tige)-1)/1000,""),COUNTIF($B$7:$B137,$B137)))),"")</f>
        <v>80</v>
      </c>
      <c r="G137" cm="1">
        <f t="array" ref="G137">IFERROR(INDEX(bord_beton,INT(SMALL(IF(capacite_tige=$B137,ROW(capacite_tige)-3+(COLUMN(capacite_tige)-1)/1000,""),COUNTIF($B$7:$B137,$B137)))),"")</f>
        <v>120</v>
      </c>
      <c r="H137" cm="1">
        <f t="array" ref="H137">IFERROR(INDEX(longueur_tige,INT(SMALL(IF(capacite_tige=$B137,ROW(capacite_tige)-3+(COLUMN(capacite_tige)-1)/1000,""),COUNTIF($B$7:$B137,$B137)))),"")</f>
        <v>200</v>
      </c>
      <c r="I137" s="11">
        <f t="shared" si="5"/>
        <v>1.4</v>
      </c>
      <c r="J137">
        <v>131</v>
      </c>
    </row>
    <row r="138" spans="1:10">
      <c r="A138">
        <f t="shared" si="4"/>
        <v>50</v>
      </c>
      <c r="B138" s="5" cm="1">
        <f t="array" ref="B138">SMALL(IF('capacités Tiges'!I136:I3058&gt;=$C$3/0.9,'capacités Tiges'!I136:I3058),J138)</f>
        <v>40738.463999999993</v>
      </c>
      <c r="C138" s="2" cm="1">
        <f t="array" ref="C138">IFERROR(INDEX(diamètre,INT(SMALL(IF(capacite_tige=$B138,ROW(capacite_tige)-3+(COLUMN(capacite_tige)-1)/1000,""),COUNTIF($B$7:$B138,$B138)))),"")</f>
        <v>12</v>
      </c>
      <c r="D138" cm="1">
        <f t="array" ref="D138">IFERROR(INDEX(plaquette,INT(SMALL(IF(capacite_tige=$B138,ROW(capacite_tige)-3+(COLUMN(capacite_tige)-1)/1000,""),COUNTIF($B$7:$B138,$B138)))),"")</f>
        <v>60</v>
      </c>
      <c r="E138" cm="1">
        <f t="array" ref="E138">IFERROR(INDEX(epaisseur_plaquette,INT(SMALL(IF(capacite_tige=$B138,ROW(capacite_tige)-3+(COLUMN(capacite_tige)-1)/1000,""),COUNTIF($B$7:$B138,$B138)))),"")</f>
        <v>10</v>
      </c>
      <c r="F138" s="9" cm="1">
        <f t="array" ref="F138">IFERROR(INDEX(ea_tige,INT(SMALL(IF(capacite_tige=$B138,ROW(capacite_tige)-3+(COLUMN(capacite_tige)-1)/1000,""),COUNTIF($B$7:$B138,$B138)))),"")</f>
        <v>70</v>
      </c>
      <c r="G138" cm="1">
        <f t="array" ref="G138">IFERROR(INDEX(bord_beton,INT(SMALL(IF(capacite_tige=$B138,ROW(capacite_tige)-3+(COLUMN(capacite_tige)-1)/1000,""),COUNTIF($B$7:$B138,$B138)))),"")</f>
        <v>100</v>
      </c>
      <c r="H138" cm="1">
        <f t="array" ref="H138">IFERROR(INDEX(longueur_tige,INT(SMALL(IF(capacite_tige=$B138,ROW(capacite_tige)-3+(COLUMN(capacite_tige)-1)/1000,""),COUNTIF($B$7:$B138,$B138)))),"")</f>
        <v>200</v>
      </c>
      <c r="I138" s="11">
        <f t="shared" si="5"/>
        <v>1.62</v>
      </c>
      <c r="J138">
        <v>132</v>
      </c>
    </row>
    <row r="139" spans="1:10">
      <c r="A139">
        <f t="shared" si="4"/>
        <v>18</v>
      </c>
      <c r="B139" s="5" cm="1">
        <f t="array" ref="B139">SMALL(IF('capacités Tiges'!I137:I3059&gt;=$C$3/0.9,'capacités Tiges'!I137:I3059),J139)</f>
        <v>41012.243999999992</v>
      </c>
      <c r="C139" s="2" cm="1">
        <f t="array" ref="C139">IFERROR(INDEX(diamètre,INT(SMALL(IF(capacite_tige=$B139,ROW(capacite_tige)-3+(COLUMN(capacite_tige)-1)/1000,""),COUNTIF($B$7:$B139,$B139)))),"")</f>
        <v>16</v>
      </c>
      <c r="D139" cm="1">
        <f t="array" ref="D139">IFERROR(INDEX(plaquette,INT(SMALL(IF(capacite_tige=$B139,ROW(capacite_tige)-3+(COLUMN(capacite_tige)-1)/1000,""),COUNTIF($B$7:$B139,$B139)))),"")</f>
        <v>50</v>
      </c>
      <c r="E139" cm="1">
        <f t="array" ref="E139">IFERROR(INDEX(epaisseur_plaquette,INT(SMALL(IF(capacite_tige=$B139,ROW(capacite_tige)-3+(COLUMN(capacite_tige)-1)/1000,""),COUNTIF($B$7:$B139,$B139)))),"")</f>
        <v>8</v>
      </c>
      <c r="F139" s="9" cm="1">
        <f t="array" ref="F139">IFERROR(INDEX(ea_tige,INT(SMALL(IF(capacite_tige=$B139,ROW(capacite_tige)-3+(COLUMN(capacite_tige)-1)/1000,""),COUNTIF($B$7:$B139,$B139)))),"")</f>
        <v>50</v>
      </c>
      <c r="G139" cm="1">
        <f t="array" ref="G139">IFERROR(INDEX(bord_beton,INT(SMALL(IF(capacite_tige=$B139,ROW(capacite_tige)-3+(COLUMN(capacite_tige)-1)/1000,""),COUNTIF($B$7:$B139,$B139)))),"")</f>
        <v>150</v>
      </c>
      <c r="H139" cm="1">
        <f t="array" ref="H139">IFERROR(INDEX(longueur_tige,INT(SMALL(IF(capacite_tige=$B139,ROW(capacite_tige)-3+(COLUMN(capacite_tige)-1)/1000,""),COUNTIF($B$7:$B139,$B139)))),"")</f>
        <v>200</v>
      </c>
      <c r="I139" s="11">
        <f t="shared" si="5"/>
        <v>1.44</v>
      </c>
      <c r="J139">
        <v>133</v>
      </c>
    </row>
    <row r="140" spans="1:10">
      <c r="A140">
        <f t="shared" si="4"/>
        <v>18</v>
      </c>
      <c r="B140" s="5" cm="1">
        <f t="array" ref="B140">SMALL(IF('capacités Tiges'!I138:I3060&gt;=$C$3/0.9,'capacités Tiges'!I138:I3060),J140)</f>
        <v>41012.243999999992</v>
      </c>
      <c r="C140" s="2" cm="1">
        <f t="array" ref="C140">IFERROR(INDEX(diamètre,INT(SMALL(IF(capacite_tige=$B140,ROW(capacite_tige)-3+(COLUMN(capacite_tige)-1)/1000,""),COUNTIF($B$7:$B140,$B140)))),"")</f>
        <v>16</v>
      </c>
      <c r="D140" cm="1">
        <f t="array" ref="D140">IFERROR(INDEX(plaquette,INT(SMALL(IF(capacite_tige=$B140,ROW(capacite_tige)-3+(COLUMN(capacite_tige)-1)/1000,""),COUNTIF($B$7:$B140,$B140)))),"")</f>
        <v>50</v>
      </c>
      <c r="E140" cm="1">
        <f t="array" ref="E140">IFERROR(INDEX(epaisseur_plaquette,INT(SMALL(IF(capacite_tige=$B140,ROW(capacite_tige)-3+(COLUMN(capacite_tige)-1)/1000,""),COUNTIF($B$7:$B140,$B140)))),"")</f>
        <v>8</v>
      </c>
      <c r="F140" s="9" cm="1">
        <f t="array" ref="F140">IFERROR(INDEX(ea_tige,INT(SMALL(IF(capacite_tige=$B140,ROW(capacite_tige)-3+(COLUMN(capacite_tige)-1)/1000,""),COUNTIF($B$7:$B140,$B140)))),"")</f>
        <v>50</v>
      </c>
      <c r="G140" cm="1">
        <f t="array" ref="G140">IFERROR(INDEX(bord_beton,INT(SMALL(IF(capacite_tige=$B140,ROW(capacite_tige)-3+(COLUMN(capacite_tige)-1)/1000,""),COUNTIF($B$7:$B140,$B140)))),"")</f>
        <v>175</v>
      </c>
      <c r="H140" cm="1">
        <f t="array" ref="H140">IFERROR(INDEX(longueur_tige,INT(SMALL(IF(capacite_tige=$B140,ROW(capacite_tige)-3+(COLUMN(capacite_tige)-1)/1000,""),COUNTIF($B$7:$B140,$B140)))),"")</f>
        <v>200</v>
      </c>
      <c r="I140" s="11">
        <f t="shared" si="5"/>
        <v>1.44</v>
      </c>
      <c r="J140">
        <v>134</v>
      </c>
    </row>
    <row r="141" spans="1:10">
      <c r="A141">
        <f t="shared" si="4"/>
        <v>18</v>
      </c>
      <c r="B141" s="5" cm="1">
        <f t="array" ref="B141">SMALL(IF('capacités Tiges'!I139:I3061&gt;=$C$3/0.9,'capacités Tiges'!I139:I3061),J141)</f>
        <v>41012.243999999992</v>
      </c>
      <c r="C141" s="2" cm="1">
        <f t="array" ref="C141">IFERROR(INDEX(diamètre,INT(SMALL(IF(capacite_tige=$B141,ROW(capacite_tige)-3+(COLUMN(capacite_tige)-1)/1000,""),COUNTIF($B$7:$B141,$B141)))),"")</f>
        <v>16</v>
      </c>
      <c r="D141" cm="1">
        <f t="array" ref="D141">IFERROR(INDEX(plaquette,INT(SMALL(IF(capacite_tige=$B141,ROW(capacite_tige)-3+(COLUMN(capacite_tige)-1)/1000,""),COUNTIF($B$7:$B141,$B141)))),"")</f>
        <v>50</v>
      </c>
      <c r="E141" cm="1">
        <f t="array" ref="E141">IFERROR(INDEX(epaisseur_plaquette,INT(SMALL(IF(capacite_tige=$B141,ROW(capacite_tige)-3+(COLUMN(capacite_tige)-1)/1000,""),COUNTIF($B$7:$B141,$B141)))),"")</f>
        <v>8</v>
      </c>
      <c r="F141" s="9" cm="1">
        <f t="array" ref="F141">IFERROR(INDEX(ea_tige,INT(SMALL(IF(capacite_tige=$B141,ROW(capacite_tige)-3+(COLUMN(capacite_tige)-1)/1000,""),COUNTIF($B$7:$B141,$B141)))),"")</f>
        <v>50</v>
      </c>
      <c r="G141" cm="1">
        <f t="array" ref="G141">IFERROR(INDEX(bord_beton,INT(SMALL(IF(capacite_tige=$B141,ROW(capacite_tige)-3+(COLUMN(capacite_tige)-1)/1000,""),COUNTIF($B$7:$B141,$B141)))),"")</f>
        <v>200</v>
      </c>
      <c r="H141" cm="1">
        <f t="array" ref="H141">IFERROR(INDEX(longueur_tige,INT(SMALL(IF(capacite_tige=$B141,ROW(capacite_tige)-3+(COLUMN(capacite_tige)-1)/1000,""),COUNTIF($B$7:$B141,$B141)))),"")</f>
        <v>200</v>
      </c>
      <c r="I141" s="11">
        <f t="shared" si="5"/>
        <v>1.44</v>
      </c>
      <c r="J141">
        <v>135</v>
      </c>
    </row>
    <row r="142" spans="1:10">
      <c r="A142">
        <f t="shared" si="4"/>
        <v>18</v>
      </c>
      <c r="B142" s="5" cm="1">
        <f t="array" ref="B142">SMALL(IF('capacités Tiges'!I140:I3062&gt;=$C$3/0.9,'capacités Tiges'!I140:I3062),J142)</f>
        <v>41012.243999999992</v>
      </c>
      <c r="C142" s="2" cm="1">
        <f t="array" ref="C142">IFERROR(INDEX(diamètre,INT(SMALL(IF(capacite_tige=$B142,ROW(capacite_tige)-3+(COLUMN(capacite_tige)-1)/1000,""),COUNTIF($B$7:$B142,$B142)))),"")</f>
        <v>16</v>
      </c>
      <c r="D142" cm="1">
        <f t="array" ref="D142">IFERROR(INDEX(plaquette,INT(SMALL(IF(capacite_tige=$B142,ROW(capacite_tige)-3+(COLUMN(capacite_tige)-1)/1000,""),COUNTIF($B$7:$B142,$B142)))),"")</f>
        <v>50</v>
      </c>
      <c r="E142" cm="1">
        <f t="array" ref="E142">IFERROR(INDEX(epaisseur_plaquette,INT(SMALL(IF(capacite_tige=$B142,ROW(capacite_tige)-3+(COLUMN(capacite_tige)-1)/1000,""),COUNTIF($B$7:$B142,$B142)))),"")</f>
        <v>8</v>
      </c>
      <c r="F142" s="9" cm="1">
        <f t="array" ref="F142">IFERROR(INDEX(ea_tige,INT(SMALL(IF(capacite_tige=$B142,ROW(capacite_tige)-3+(COLUMN(capacite_tige)-1)/1000,""),COUNTIF($B$7:$B142,$B142)))),"")</f>
        <v>50</v>
      </c>
      <c r="G142" cm="1">
        <f t="array" ref="G142">IFERROR(INDEX(bord_beton,INT(SMALL(IF(capacite_tige=$B142,ROW(capacite_tige)-3+(COLUMN(capacite_tige)-1)/1000,""),COUNTIF($B$7:$B142,$B142)))),"")</f>
        <v>250</v>
      </c>
      <c r="H142" cm="1">
        <f t="array" ref="H142">IFERROR(INDEX(longueur_tige,INT(SMALL(IF(capacite_tige=$B142,ROW(capacite_tige)-3+(COLUMN(capacite_tige)-1)/1000,""),COUNTIF($B$7:$B142,$B142)))),"")</f>
        <v>200</v>
      </c>
      <c r="I142" s="11">
        <f t="shared" si="5"/>
        <v>1.44</v>
      </c>
      <c r="J142">
        <v>136</v>
      </c>
    </row>
    <row r="143" spans="1:10">
      <c r="A143">
        <f t="shared" si="4"/>
        <v>18</v>
      </c>
      <c r="B143" s="5" cm="1">
        <f t="array" ref="B143">SMALL(IF('capacités Tiges'!I141:I3063&gt;=$C$3/0.9,'capacités Tiges'!I141:I3063),J143)</f>
        <v>41012.243999999992</v>
      </c>
      <c r="C143" s="2" cm="1">
        <f t="array" ref="C143">IFERROR(INDEX(diamètre,INT(SMALL(IF(capacite_tige=$B143,ROW(capacite_tige)-3+(COLUMN(capacite_tige)-1)/1000,""),COUNTIF($B$7:$B143,$B143)))),"")</f>
        <v>16</v>
      </c>
      <c r="D143" cm="1">
        <f t="array" ref="D143">IFERROR(INDEX(plaquette,INT(SMALL(IF(capacite_tige=$B143,ROW(capacite_tige)-3+(COLUMN(capacite_tige)-1)/1000,""),COUNTIF($B$7:$B143,$B143)))),"")</f>
        <v>50</v>
      </c>
      <c r="E143" cm="1">
        <f t="array" ref="E143">IFERROR(INDEX(epaisseur_plaquette,INT(SMALL(IF(capacite_tige=$B143,ROW(capacite_tige)-3+(COLUMN(capacite_tige)-1)/1000,""),COUNTIF($B$7:$B143,$B143)))),"")</f>
        <v>8</v>
      </c>
      <c r="F143" s="9" cm="1">
        <f t="array" ref="F143">IFERROR(INDEX(ea_tige,INT(SMALL(IF(capacite_tige=$B143,ROW(capacite_tige)-3+(COLUMN(capacite_tige)-1)/1000,""),COUNTIF($B$7:$B143,$B143)))),"")</f>
        <v>50</v>
      </c>
      <c r="G143" cm="1">
        <f t="array" ref="G143">IFERROR(INDEX(bord_beton,INT(SMALL(IF(capacite_tige=$B143,ROW(capacite_tige)-3+(COLUMN(capacite_tige)-1)/1000,""),COUNTIF($B$7:$B143,$B143)))),"")</f>
        <v>1000</v>
      </c>
      <c r="H143" cm="1">
        <f t="array" ref="H143">IFERROR(INDEX(longueur_tige,INT(SMALL(IF(capacite_tige=$B143,ROW(capacite_tige)-3+(COLUMN(capacite_tige)-1)/1000,""),COUNTIF($B$7:$B143,$B143)))),"")</f>
        <v>200</v>
      </c>
      <c r="I143" s="11">
        <f t="shared" si="5"/>
        <v>1.44</v>
      </c>
      <c r="J143">
        <v>137</v>
      </c>
    </row>
    <row r="144" spans="1:10">
      <c r="A144">
        <f t="shared" si="4"/>
        <v>1</v>
      </c>
      <c r="B144" s="5" cm="1">
        <f t="array" ref="B144">SMALL(IF('capacités Tiges'!I142:I3064&gt;=$C$3/0.9,'capacités Tiges'!I142:I3064),J144)</f>
        <v>41012.243999999992</v>
      </c>
      <c r="C144" s="2" cm="1">
        <f t="array" ref="C144">IFERROR(INDEX(diamètre,INT(SMALL(IF(capacite_tige=$B144,ROW(capacite_tige)-3+(COLUMN(capacite_tige)-1)/1000,""),COUNTIF($B$7:$B144,$B144)))),"")</f>
        <v>16</v>
      </c>
      <c r="D144" cm="1">
        <f t="array" ref="D144">IFERROR(INDEX(plaquette,INT(SMALL(IF(capacite_tige=$B144,ROW(capacite_tige)-3+(COLUMN(capacite_tige)-1)/1000,""),COUNTIF($B$7:$B144,$B144)))),"")</f>
        <v>50</v>
      </c>
      <c r="E144" cm="1">
        <f t="array" ref="E144">IFERROR(INDEX(epaisseur_plaquette,INT(SMALL(IF(capacite_tige=$B144,ROW(capacite_tige)-3+(COLUMN(capacite_tige)-1)/1000,""),COUNTIF($B$7:$B144,$B144)))),"")</f>
        <v>8</v>
      </c>
      <c r="F144" s="9" cm="1">
        <f t="array" ref="F144">IFERROR(INDEX(ea_tige,INT(SMALL(IF(capacite_tige=$B144,ROW(capacite_tige)-3+(COLUMN(capacite_tige)-1)/1000,""),COUNTIF($B$7:$B144,$B144)))),"")</f>
        <v>50</v>
      </c>
      <c r="G144" cm="1">
        <f t="array" ref="G144">IFERROR(INDEX(bord_beton,INT(SMALL(IF(capacite_tige=$B144,ROW(capacite_tige)-3+(COLUMN(capacite_tige)-1)/1000,""),COUNTIF($B$7:$B144,$B144)))),"")</f>
        <v>1000</v>
      </c>
      <c r="H144" cm="1">
        <f t="array" ref="H144">IFERROR(INDEX(longueur_tige,INT(SMALL(IF(capacite_tige=$B144,ROW(capacite_tige)-3+(COLUMN(capacite_tige)-1)/1000,""),COUNTIF($B$7:$B144,$B144)))),"")</f>
        <v>100</v>
      </c>
      <c r="I144" s="11">
        <f t="shared" si="5"/>
        <v>1.34</v>
      </c>
      <c r="J144">
        <v>138</v>
      </c>
    </row>
    <row r="145" spans="1:10">
      <c r="A145">
        <f t="shared" si="4"/>
        <v>57</v>
      </c>
      <c r="B145" s="5" cm="1">
        <f t="array" ref="B145">SMALL(IF('capacités Tiges'!I143:I3065&gt;=$C$3/0.9,'capacités Tiges'!I143:I3065),J145)</f>
        <v>41012.243999999992</v>
      </c>
      <c r="C145" s="2" cm="1">
        <f t="array" ref="C145">IFERROR(INDEX(diamètre,INT(SMALL(IF(capacite_tige=$B145,ROW(capacite_tige)-3+(COLUMN(capacite_tige)-1)/1000,""),COUNTIF($B$7:$B145,$B145)))),"")</f>
        <v>16</v>
      </c>
      <c r="D145" cm="1">
        <f t="array" ref="D145">IFERROR(INDEX(plaquette,INT(SMALL(IF(capacite_tige=$B145,ROW(capacite_tige)-3+(COLUMN(capacite_tige)-1)/1000,""),COUNTIF($B$7:$B145,$B145)))),"")</f>
        <v>50</v>
      </c>
      <c r="E145" cm="1">
        <f t="array" ref="E145">IFERROR(INDEX(epaisseur_plaquette,INT(SMALL(IF(capacite_tige=$B145,ROW(capacite_tige)-3+(COLUMN(capacite_tige)-1)/1000,""),COUNTIF($B$7:$B145,$B145)))),"")</f>
        <v>8</v>
      </c>
      <c r="F145" s="9" cm="1">
        <f t="array" ref="F145">IFERROR(INDEX(ea_tige,INT(SMALL(IF(capacite_tige=$B145,ROW(capacite_tige)-3+(COLUMN(capacite_tige)-1)/1000,""),COUNTIF($B$7:$B145,$B145)))),"")</f>
        <v>50</v>
      </c>
      <c r="G145" cm="1">
        <f t="array" ref="G145">IFERROR(INDEX(bord_beton,INT(SMALL(IF(capacite_tige=$B145,ROW(capacite_tige)-3+(COLUMN(capacite_tige)-1)/1000,""),COUNTIF($B$7:$B145,$B145)))),"")</f>
        <v>1000</v>
      </c>
      <c r="H145" cm="1">
        <f t="array" ref="H145">IFERROR(INDEX(longueur_tige,INT(SMALL(IF(capacite_tige=$B145,ROW(capacite_tige)-3+(COLUMN(capacite_tige)-1)/1000,""),COUNTIF($B$7:$B145,$B145)))),"")</f>
        <v>400</v>
      </c>
      <c r="I145" s="11">
        <f t="shared" si="5"/>
        <v>1.64</v>
      </c>
      <c r="J145">
        <v>139</v>
      </c>
    </row>
    <row r="146" spans="1:10">
      <c r="A146">
        <f t="shared" si="4"/>
        <v>71</v>
      </c>
      <c r="B146" s="5" cm="1">
        <f t="array" ref="B146">SMALL(IF('capacités Tiges'!I144:I3066&gt;=$C$3/0.9,'capacités Tiges'!I144:I3066),J146)</f>
        <v>41012.243999999992</v>
      </c>
      <c r="C146" s="2" cm="1">
        <f t="array" ref="C146">IFERROR(INDEX(diamètre,INT(SMALL(IF(capacite_tige=$B146,ROW(capacite_tige)-3+(COLUMN(capacite_tige)-1)/1000,""),COUNTIF($B$7:$B146,$B146)))),"")</f>
        <v>16</v>
      </c>
      <c r="D146" cm="1">
        <f t="array" ref="D146">IFERROR(INDEX(plaquette,INT(SMALL(IF(capacite_tige=$B146,ROW(capacite_tige)-3+(COLUMN(capacite_tige)-1)/1000,""),COUNTIF($B$7:$B146,$B146)))),"")</f>
        <v>50</v>
      </c>
      <c r="E146" cm="1">
        <f t="array" ref="E146">IFERROR(INDEX(epaisseur_plaquette,INT(SMALL(IF(capacite_tige=$B146,ROW(capacite_tige)-3+(COLUMN(capacite_tige)-1)/1000,""),COUNTIF($B$7:$B146,$B146)))),"")</f>
        <v>8</v>
      </c>
      <c r="F146" s="9" cm="1">
        <f t="array" ref="F146">IFERROR(INDEX(ea_tige,INT(SMALL(IF(capacite_tige=$B146,ROW(capacite_tige)-3+(COLUMN(capacite_tige)-1)/1000,""),COUNTIF($B$7:$B146,$B146)))),"")</f>
        <v>50</v>
      </c>
      <c r="G146" cm="1">
        <f t="array" ref="G146">IFERROR(INDEX(bord_beton,INT(SMALL(IF(capacite_tige=$B146,ROW(capacite_tige)-3+(COLUMN(capacite_tige)-1)/1000,""),COUNTIF($B$7:$B146,$B146)))),"")</f>
        <v>1000</v>
      </c>
      <c r="H146" cm="1">
        <f t="array" ref="H146">IFERROR(INDEX(longueur_tige,INT(SMALL(IF(capacite_tige=$B146,ROW(capacite_tige)-3+(COLUMN(capacite_tige)-1)/1000,""),COUNTIF($B$7:$B146,$B146)))),"")</f>
        <v>500</v>
      </c>
      <c r="I146" s="11">
        <f t="shared" si="5"/>
        <v>1.74</v>
      </c>
      <c r="J146">
        <v>140</v>
      </c>
    </row>
    <row r="147" spans="1:10">
      <c r="A147">
        <f t="shared" si="4"/>
        <v>18</v>
      </c>
      <c r="B147" s="5" cm="1">
        <f t="array" ref="B147">SMALL(IF('capacités Tiges'!I145:I3067&gt;=$C$3/0.9,'capacités Tiges'!I145:I3067),J147)</f>
        <v>41012.243999999992</v>
      </c>
      <c r="C147" s="2" cm="1">
        <f t="array" ref="C147">IFERROR(INDEX(diamètre,INT(SMALL(IF(capacite_tige=$B147,ROW(capacite_tige)-3+(COLUMN(capacite_tige)-1)/1000,""),COUNTIF($B$7:$B147,$B147)))),"")</f>
        <v>16</v>
      </c>
      <c r="D147" cm="1">
        <f t="array" ref="D147">IFERROR(INDEX(plaquette,INT(SMALL(IF(capacite_tige=$B147,ROW(capacite_tige)-3+(COLUMN(capacite_tige)-1)/1000,""),COUNTIF($B$7:$B147,$B147)))),"")</f>
        <v>50</v>
      </c>
      <c r="E147" cm="1">
        <f t="array" ref="E147">IFERROR(INDEX(epaisseur_plaquette,INT(SMALL(IF(capacite_tige=$B147,ROW(capacite_tige)-3+(COLUMN(capacite_tige)-1)/1000,""),COUNTIF($B$7:$B147,$B147)))),"")</f>
        <v>8</v>
      </c>
      <c r="F147" s="9" cm="1">
        <f t="array" ref="F147">IFERROR(INDEX(ea_tige,INT(SMALL(IF(capacite_tige=$B147,ROW(capacite_tige)-3+(COLUMN(capacite_tige)-1)/1000,""),COUNTIF($B$7:$B147,$B147)))),"")</f>
        <v>60</v>
      </c>
      <c r="G147" cm="1">
        <f t="array" ref="G147">IFERROR(INDEX(bord_beton,INT(SMALL(IF(capacite_tige=$B147,ROW(capacite_tige)-3+(COLUMN(capacite_tige)-1)/1000,""),COUNTIF($B$7:$B147,$B147)))),"")</f>
        <v>50</v>
      </c>
      <c r="H147" cm="1">
        <f t="array" ref="H147">IFERROR(INDEX(longueur_tige,INT(SMALL(IF(capacite_tige=$B147,ROW(capacite_tige)-3+(COLUMN(capacite_tige)-1)/1000,""),COUNTIF($B$7:$B147,$B147)))),"")</f>
        <v>200</v>
      </c>
      <c r="I147" s="11">
        <f t="shared" si="5"/>
        <v>1.44</v>
      </c>
      <c r="J147">
        <v>141</v>
      </c>
    </row>
    <row r="148" spans="1:10">
      <c r="A148">
        <f t="shared" si="4"/>
        <v>50</v>
      </c>
      <c r="B148" s="5" cm="1">
        <f t="array" ref="B148">SMALL(IF('capacités Tiges'!I146:I3068&gt;=$C$3/0.9,'capacités Tiges'!I146:I3068),J148)</f>
        <v>41121.755999999994</v>
      </c>
      <c r="C148" s="2" cm="1">
        <f t="array" ref="C148">IFERROR(INDEX(diamètre,INT(SMALL(IF(capacite_tige=$B148,ROW(capacite_tige)-3+(COLUMN(capacite_tige)-1)/1000,""),COUNTIF($B$7:$B148,$B148)))),"")</f>
        <v>12</v>
      </c>
      <c r="D148" cm="1">
        <f t="array" ref="D148">IFERROR(INDEX(plaquette,INT(SMALL(IF(capacite_tige=$B148,ROW(capacite_tige)-3+(COLUMN(capacite_tige)-1)/1000,""),COUNTIF($B$7:$B148,$B148)))),"")</f>
        <v>60</v>
      </c>
      <c r="E148" cm="1">
        <f t="array" ref="E148">IFERROR(INDEX(epaisseur_plaquette,INT(SMALL(IF(capacite_tige=$B148,ROW(capacite_tige)-3+(COLUMN(capacite_tige)-1)/1000,""),COUNTIF($B$7:$B148,$B148)))),"")</f>
        <v>10</v>
      </c>
      <c r="F148" s="9" cm="1">
        <f t="array" ref="F148">IFERROR(INDEX(ea_tige,INT(SMALL(IF(capacite_tige=$B148,ROW(capacite_tige)-3+(COLUMN(capacite_tige)-1)/1000,""),COUNTIF($B$7:$B148,$B148)))),"")</f>
        <v>60</v>
      </c>
      <c r="G148" cm="1">
        <f t="array" ref="G148">IFERROR(INDEX(bord_beton,INT(SMALL(IF(capacite_tige=$B148,ROW(capacite_tige)-3+(COLUMN(capacite_tige)-1)/1000,""),COUNTIF($B$7:$B148,$B148)))),"")</f>
        <v>120</v>
      </c>
      <c r="H148" cm="1">
        <f t="array" ref="H148">IFERROR(INDEX(longueur_tige,INT(SMALL(IF(capacite_tige=$B148,ROW(capacite_tige)-3+(COLUMN(capacite_tige)-1)/1000,""),COUNTIF($B$7:$B148,$B148)))),"")</f>
        <v>200</v>
      </c>
      <c r="I148" s="11">
        <f t="shared" si="5"/>
        <v>1.62</v>
      </c>
      <c r="J148">
        <v>142</v>
      </c>
    </row>
    <row r="149" spans="1:10">
      <c r="A149">
        <f t="shared" si="4"/>
        <v>2</v>
      </c>
      <c r="B149" s="5" cm="1">
        <f t="array" ref="B149">SMALL(IF('capacités Tiges'!I147:I3069&gt;=$C$3/0.9,'capacités Tiges'!I147:I3069),J149)</f>
        <v>41176.511999999995</v>
      </c>
      <c r="C149" s="2" cm="1">
        <f t="array" ref="C149">IFERROR(INDEX(diamètre,INT(SMALL(IF(capacite_tige=$B149,ROW(capacite_tige)-3+(COLUMN(capacite_tige)-1)/1000,""),COUNTIF($B$7:$B149,$B149)))),"")</f>
        <v>12</v>
      </c>
      <c r="D149" cm="1">
        <f t="array" ref="D149">IFERROR(INDEX(plaquette,INT(SMALL(IF(capacite_tige=$B149,ROW(capacite_tige)-3+(COLUMN(capacite_tige)-1)/1000,""),COUNTIF($B$7:$B149,$B149)))),"")</f>
        <v>50</v>
      </c>
      <c r="E149" cm="1">
        <f t="array" ref="E149">IFERROR(INDEX(epaisseur_plaquette,INT(SMALL(IF(capacite_tige=$B149,ROW(capacite_tige)-3+(COLUMN(capacite_tige)-1)/1000,""),COUNTIF($B$7:$B149,$B149)))),"")</f>
        <v>8</v>
      </c>
      <c r="F149" s="9" cm="1">
        <f t="array" ref="F149">IFERROR(INDEX(ea_tige,INT(SMALL(IF(capacite_tige=$B149,ROW(capacite_tige)-3+(COLUMN(capacite_tige)-1)/1000,""),COUNTIF($B$7:$B149,$B149)))),"")</f>
        <v>70</v>
      </c>
      <c r="G149" cm="1">
        <f t="array" ref="G149">IFERROR(INDEX(bord_beton,INT(SMALL(IF(capacite_tige=$B149,ROW(capacite_tige)-3+(COLUMN(capacite_tige)-1)/1000,""),COUNTIF($B$7:$B149,$B149)))),"")</f>
        <v>150</v>
      </c>
      <c r="H149" cm="1">
        <f t="array" ref="H149">IFERROR(INDEX(longueur_tige,INT(SMALL(IF(capacite_tige=$B149,ROW(capacite_tige)-3+(COLUMN(capacite_tige)-1)/1000,""),COUNTIF($B$7:$B149,$B149)))),"")</f>
        <v>200</v>
      </c>
      <c r="I149" s="11">
        <f t="shared" si="5"/>
        <v>1.4</v>
      </c>
      <c r="J149">
        <v>143</v>
      </c>
    </row>
    <row r="150" spans="1:10">
      <c r="A150">
        <f t="shared" si="4"/>
        <v>133</v>
      </c>
      <c r="B150" s="5" cm="1">
        <f t="array" ref="B150">SMALL(IF('capacités Tiges'!I148:I3070&gt;=$C$3/0.9,'capacités Tiges'!I148:I3070),J150)</f>
        <v>41231.267999999996</v>
      </c>
      <c r="C150" s="2" cm="1">
        <f t="array" ref="C150">IFERROR(INDEX(diamètre,INT(SMALL(IF(capacite_tige=$B150,ROW(capacite_tige)-3+(COLUMN(capacite_tige)-1)/1000,""),COUNTIF($B$7:$B150,$B150)))),"")</f>
        <v>16</v>
      </c>
      <c r="D150" cm="1">
        <f t="array" ref="D150">IFERROR(INDEX(plaquette,INT(SMALL(IF(capacite_tige=$B150,ROW(capacite_tige)-3+(COLUMN(capacite_tige)-1)/1000,""),COUNTIF($B$7:$B150,$B150)))),"")</f>
        <v>90</v>
      </c>
      <c r="E150" cm="1">
        <f t="array" ref="E150">IFERROR(INDEX(epaisseur_plaquette,INT(SMALL(IF(capacite_tige=$B150,ROW(capacite_tige)-3+(COLUMN(capacite_tige)-1)/1000,""),COUNTIF($B$7:$B150,$B150)))),"")</f>
        <v>15</v>
      </c>
      <c r="F150" s="9" cm="1">
        <f t="array" ref="F150">IFERROR(INDEX(ea_tige,INT(SMALL(IF(capacite_tige=$B150,ROW(capacite_tige)-3+(COLUMN(capacite_tige)-1)/1000,""),COUNTIF($B$7:$B150,$B150)))),"")</f>
        <v>120</v>
      </c>
      <c r="G150" cm="1">
        <f t="array" ref="G150">IFERROR(INDEX(bord_beton,INT(SMALL(IF(capacite_tige=$B150,ROW(capacite_tige)-3+(COLUMN(capacite_tige)-1)/1000,""),COUNTIF($B$7:$B150,$B150)))),"")</f>
        <v>1000</v>
      </c>
      <c r="H150" cm="1">
        <f t="array" ref="H150">IFERROR(INDEX(longueur_tige,INT(SMALL(IF(capacite_tige=$B150,ROW(capacite_tige)-3+(COLUMN(capacite_tige)-1)/1000,""),COUNTIF($B$7:$B150,$B150)))),"")</f>
        <v>300</v>
      </c>
      <c r="I150" s="11">
        <f t="shared" si="5"/>
        <v>2.41</v>
      </c>
      <c r="J150">
        <v>144</v>
      </c>
    </row>
    <row r="151" spans="1:10">
      <c r="A151">
        <f t="shared" si="4"/>
        <v>137</v>
      </c>
      <c r="B151" s="5" cm="1">
        <f t="array" ref="B151">SMALL(IF('capacités Tiges'!I149:I3071&gt;=$C$3/0.9,'capacités Tiges'!I149:I3071),J151)</f>
        <v>41231.267999999996</v>
      </c>
      <c r="C151" s="2" cm="1">
        <f t="array" ref="C151">IFERROR(INDEX(diamètre,INT(SMALL(IF(capacite_tige=$B151,ROW(capacite_tige)-3+(COLUMN(capacite_tige)-1)/1000,""),COUNTIF($B$7:$B151,$B151)))),"")</f>
        <v>20</v>
      </c>
      <c r="D151" cm="1">
        <f t="array" ref="D151">IFERROR(INDEX(plaquette,INT(SMALL(IF(capacite_tige=$B151,ROW(capacite_tige)-3+(COLUMN(capacite_tige)-1)/1000,""),COUNTIF($B$7:$B151,$B151)))),"")</f>
        <v>90</v>
      </c>
      <c r="E151" cm="1">
        <f t="array" ref="E151">IFERROR(INDEX(epaisseur_plaquette,INT(SMALL(IF(capacite_tige=$B151,ROW(capacite_tige)-3+(COLUMN(capacite_tige)-1)/1000,""),COUNTIF($B$7:$B151,$B151)))),"")</f>
        <v>15</v>
      </c>
      <c r="F151" s="9" cm="1">
        <f t="array" ref="F151">IFERROR(INDEX(ea_tige,INT(SMALL(IF(capacite_tige=$B151,ROW(capacite_tige)-3+(COLUMN(capacite_tige)-1)/1000,""),COUNTIF($B$7:$B151,$B151)))),"")</f>
        <v>120</v>
      </c>
      <c r="G151" cm="1">
        <f t="array" ref="G151">IFERROR(INDEX(bord_beton,INT(SMALL(IF(capacite_tige=$B151,ROW(capacite_tige)-3+(COLUMN(capacite_tige)-1)/1000,""),COUNTIF($B$7:$B151,$B151)))),"")</f>
        <v>1000</v>
      </c>
      <c r="H151" cm="1">
        <f t="array" ref="H151">IFERROR(INDEX(longueur_tige,INT(SMALL(IF(capacite_tige=$B151,ROW(capacite_tige)-3+(COLUMN(capacite_tige)-1)/1000,""),COUNTIF($B$7:$B151,$B151)))),"")</f>
        <v>300</v>
      </c>
      <c r="I151" s="11">
        <f t="shared" si="5"/>
        <v>2.4500000000000002</v>
      </c>
      <c r="J151">
        <v>145</v>
      </c>
    </row>
    <row r="152" spans="1:10">
      <c r="A152">
        <f t="shared" si="4"/>
        <v>141</v>
      </c>
      <c r="B152" s="5" cm="1">
        <f t="array" ref="B152">SMALL(IF('capacités Tiges'!I150:I3072&gt;=$C$3/0.9,'capacités Tiges'!I150:I3072),J152)</f>
        <v>41231.267999999996</v>
      </c>
      <c r="C152" s="2" cm="1">
        <f t="array" ref="C152">IFERROR(INDEX(diamètre,INT(SMALL(IF(capacite_tige=$B152,ROW(capacite_tige)-3+(COLUMN(capacite_tige)-1)/1000,""),COUNTIF($B$7:$B152,$B152)))),"")</f>
        <v>24</v>
      </c>
      <c r="D152" cm="1">
        <f t="array" ref="D152">IFERROR(INDEX(plaquette,INT(SMALL(IF(capacite_tige=$B152,ROW(capacite_tige)-3+(COLUMN(capacite_tige)-1)/1000,""),COUNTIF($B$7:$B152,$B152)))),"")</f>
        <v>90</v>
      </c>
      <c r="E152" cm="1">
        <f t="array" ref="E152">IFERROR(INDEX(epaisseur_plaquette,INT(SMALL(IF(capacite_tige=$B152,ROW(capacite_tige)-3+(COLUMN(capacite_tige)-1)/1000,""),COUNTIF($B$7:$B152,$B152)))),"")</f>
        <v>15</v>
      </c>
      <c r="F152" s="9" cm="1">
        <f t="array" ref="F152">IFERROR(INDEX(ea_tige,INT(SMALL(IF(capacite_tige=$B152,ROW(capacite_tige)-3+(COLUMN(capacite_tige)-1)/1000,""),COUNTIF($B$7:$B152,$B152)))),"")</f>
        <v>120</v>
      </c>
      <c r="G152" cm="1">
        <f t="array" ref="G152">IFERROR(INDEX(bord_beton,INT(SMALL(IF(capacite_tige=$B152,ROW(capacite_tige)-3+(COLUMN(capacite_tige)-1)/1000,""),COUNTIF($B$7:$B152,$B152)))),"")</f>
        <v>1000</v>
      </c>
      <c r="H152" cm="1">
        <f t="array" ref="H152">IFERROR(INDEX(longueur_tige,INT(SMALL(IF(capacite_tige=$B152,ROW(capacite_tige)-3+(COLUMN(capacite_tige)-1)/1000,""),COUNTIF($B$7:$B152,$B152)))),"")</f>
        <v>300</v>
      </c>
      <c r="I152" s="11">
        <f t="shared" si="5"/>
        <v>2.4900000000000002</v>
      </c>
      <c r="J152">
        <v>146</v>
      </c>
    </row>
    <row r="153" spans="1:10">
      <c r="A153">
        <f t="shared" si="4"/>
        <v>2</v>
      </c>
      <c r="B153" s="5" cm="1">
        <f t="array" ref="B153">SMALL(IF('capacités Tiges'!I151:I3073&gt;=$C$3/0.9,'capacités Tiges'!I151:I3073),J153)</f>
        <v>41340.78</v>
      </c>
      <c r="C153" s="2" cm="1">
        <f t="array" ref="C153">IFERROR(INDEX(diamètre,INT(SMALL(IF(capacite_tige=$B153,ROW(capacite_tige)-3+(COLUMN(capacite_tige)-1)/1000,""),COUNTIF($B$7:$B153,$B153)))),"")</f>
        <v>12</v>
      </c>
      <c r="D153" cm="1">
        <f t="array" ref="D153">IFERROR(INDEX(plaquette,INT(SMALL(IF(capacite_tige=$B153,ROW(capacite_tige)-3+(COLUMN(capacite_tige)-1)/1000,""),COUNTIF($B$7:$B153,$B153)))),"")</f>
        <v>50</v>
      </c>
      <c r="E153" cm="1">
        <f t="array" ref="E153">IFERROR(INDEX(epaisseur_plaquette,INT(SMALL(IF(capacite_tige=$B153,ROW(capacite_tige)-3+(COLUMN(capacite_tige)-1)/1000,""),COUNTIF($B$7:$B153,$B153)))),"")</f>
        <v>8</v>
      </c>
      <c r="F153" s="9" cm="1">
        <f t="array" ref="F153">IFERROR(INDEX(ea_tige,INT(SMALL(IF(capacite_tige=$B153,ROW(capacite_tige)-3+(COLUMN(capacite_tige)-1)/1000,""),COUNTIF($B$7:$B153,$B153)))),"")</f>
        <v>90</v>
      </c>
      <c r="G153" cm="1">
        <f t="array" ref="G153">IFERROR(INDEX(bord_beton,INT(SMALL(IF(capacite_tige=$B153,ROW(capacite_tige)-3+(COLUMN(capacite_tige)-1)/1000,""),COUNTIF($B$7:$B153,$B153)))),"")</f>
        <v>120</v>
      </c>
      <c r="H153" cm="1">
        <f t="array" ref="H153">IFERROR(INDEX(longueur_tige,INT(SMALL(IF(capacite_tige=$B153,ROW(capacite_tige)-3+(COLUMN(capacite_tige)-1)/1000,""),COUNTIF($B$7:$B153,$B153)))),"")</f>
        <v>200</v>
      </c>
      <c r="I153" s="11">
        <f t="shared" si="5"/>
        <v>1.4</v>
      </c>
      <c r="J153">
        <v>147</v>
      </c>
    </row>
    <row r="154" spans="1:10">
      <c r="C154" s="5"/>
      <c r="F154" s="9"/>
      <c r="H154" s="4"/>
    </row>
    <row r="155" spans="1:10">
      <c r="C155" s="5"/>
      <c r="F155" s="9"/>
      <c r="H155" s="4"/>
    </row>
    <row r="156" spans="1:10">
      <c r="C156" s="5"/>
      <c r="F156" s="9"/>
      <c r="H156" s="4"/>
    </row>
  </sheetData>
  <mergeCells count="1">
    <mergeCell ref="B5:H5"/>
  </mergeCells>
  <conditionalFormatting sqref="A1:A1048576">
    <cfRule type="top10" dxfId="0" priority="1" bottom="1" rank="10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E3090-F24E-4933-A3C0-BCBC39203A97}">
  <dimension ref="A1:J2927"/>
  <sheetViews>
    <sheetView workbookViewId="0">
      <selection activeCell="N10" sqref="N10"/>
    </sheetView>
    <sheetView workbookViewId="1"/>
  </sheetViews>
  <sheetFormatPr baseColWidth="10" defaultRowHeight="14.4"/>
  <cols>
    <col min="1" max="1" width="6.109375" bestFit="1" customWidth="1"/>
    <col min="2" max="2" width="8.88671875" bestFit="1" customWidth="1"/>
    <col min="3" max="3" width="4" bestFit="1" customWidth="1"/>
    <col min="4" max="4" width="3.21875" bestFit="1" customWidth="1"/>
    <col min="5" max="6" width="4" bestFit="1" customWidth="1"/>
    <col min="7" max="7" width="10.5546875" bestFit="1" customWidth="1"/>
    <col min="8" max="8" width="10.5546875" customWidth="1"/>
    <col min="9" max="9" width="14.88671875" bestFit="1" customWidth="1"/>
  </cols>
  <sheetData>
    <row r="1" spans="1:10">
      <c r="A1" t="s">
        <v>6</v>
      </c>
      <c r="B1" t="s">
        <v>7</v>
      </c>
    </row>
    <row r="2" spans="1:10">
      <c r="A2" s="8" t="s">
        <v>11</v>
      </c>
      <c r="B2" s="8"/>
      <c r="C2" s="8"/>
      <c r="D2" s="8"/>
      <c r="E2" s="8"/>
      <c r="F2" s="8"/>
    </row>
    <row r="3" spans="1:10">
      <c r="C3" s="8" t="s">
        <v>2</v>
      </c>
      <c r="D3" s="8"/>
      <c r="E3" s="2"/>
      <c r="I3" t="s">
        <v>6</v>
      </c>
      <c r="J3" t="s">
        <v>13</v>
      </c>
    </row>
    <row r="4" spans="1:10">
      <c r="A4" t="s">
        <v>3</v>
      </c>
      <c r="B4" t="s">
        <v>1</v>
      </c>
      <c r="C4" t="s">
        <v>4</v>
      </c>
      <c r="D4" t="s">
        <v>5</v>
      </c>
      <c r="E4" t="s">
        <v>12</v>
      </c>
      <c r="F4" t="s">
        <v>9</v>
      </c>
      <c r="G4" t="s">
        <v>8</v>
      </c>
      <c r="H4" t="s">
        <v>14</v>
      </c>
      <c r="I4" t="s">
        <v>10</v>
      </c>
    </row>
    <row r="5" spans="1:10">
      <c r="A5">
        <v>8.8000000000000007</v>
      </c>
      <c r="B5">
        <v>12</v>
      </c>
      <c r="C5">
        <v>50</v>
      </c>
      <c r="D5">
        <v>8</v>
      </c>
      <c r="E5">
        <v>200</v>
      </c>
      <c r="F5">
        <v>50</v>
      </c>
      <c r="G5">
        <v>50</v>
      </c>
      <c r="H5">
        <v>120</v>
      </c>
      <c r="I5">
        <v>22942.763999999996</v>
      </c>
      <c r="J5">
        <v>27780.383999999998</v>
      </c>
    </row>
    <row r="6" spans="1:10">
      <c r="A6">
        <v>8.8000000000000007</v>
      </c>
      <c r="B6">
        <v>12</v>
      </c>
      <c r="C6">
        <v>50</v>
      </c>
      <c r="D6">
        <v>8</v>
      </c>
      <c r="E6">
        <v>200</v>
      </c>
      <c r="F6">
        <v>50</v>
      </c>
      <c r="G6">
        <v>80</v>
      </c>
      <c r="H6">
        <v>120</v>
      </c>
      <c r="I6">
        <v>33784.451999999997</v>
      </c>
      <c r="J6">
        <v>27780.383999999998</v>
      </c>
    </row>
    <row r="7" spans="1:10">
      <c r="A7">
        <v>8.8000000000000007</v>
      </c>
      <c r="B7">
        <v>12</v>
      </c>
      <c r="C7">
        <v>50</v>
      </c>
      <c r="D7">
        <v>8</v>
      </c>
      <c r="E7">
        <v>200</v>
      </c>
      <c r="F7">
        <v>50</v>
      </c>
      <c r="G7">
        <v>100</v>
      </c>
      <c r="H7">
        <v>120</v>
      </c>
      <c r="I7">
        <v>38931.515999999996</v>
      </c>
      <c r="J7">
        <v>27780.383999999998</v>
      </c>
    </row>
    <row r="8" spans="1:10">
      <c r="A8">
        <v>8.8000000000000007</v>
      </c>
      <c r="B8">
        <v>12</v>
      </c>
      <c r="C8">
        <v>50</v>
      </c>
      <c r="D8">
        <v>8</v>
      </c>
      <c r="E8">
        <v>200</v>
      </c>
      <c r="F8">
        <v>50</v>
      </c>
      <c r="G8">
        <v>120</v>
      </c>
      <c r="H8">
        <v>120</v>
      </c>
      <c r="I8">
        <v>39917.123999999996</v>
      </c>
      <c r="J8">
        <v>27780.383999999998</v>
      </c>
    </row>
    <row r="9" spans="1:10">
      <c r="A9">
        <v>8.8000000000000007</v>
      </c>
      <c r="B9">
        <v>12</v>
      </c>
      <c r="C9">
        <v>50</v>
      </c>
      <c r="D9">
        <v>8</v>
      </c>
      <c r="E9">
        <v>200</v>
      </c>
      <c r="F9">
        <v>50</v>
      </c>
      <c r="G9">
        <v>150</v>
      </c>
      <c r="H9">
        <v>120</v>
      </c>
      <c r="I9">
        <v>41395.535999999993</v>
      </c>
      <c r="J9">
        <v>27780.383999999998</v>
      </c>
    </row>
    <row r="10" spans="1:10">
      <c r="A10">
        <v>8.8000000000000007</v>
      </c>
      <c r="B10">
        <v>12</v>
      </c>
      <c r="C10">
        <v>50</v>
      </c>
      <c r="D10">
        <v>8</v>
      </c>
      <c r="E10">
        <v>200</v>
      </c>
      <c r="F10">
        <v>50</v>
      </c>
      <c r="G10">
        <v>175</v>
      </c>
      <c r="H10">
        <v>120</v>
      </c>
      <c r="I10">
        <v>42600.167999999991</v>
      </c>
      <c r="J10">
        <v>27780.383999999998</v>
      </c>
    </row>
    <row r="11" spans="1:10">
      <c r="A11">
        <v>8.8000000000000007</v>
      </c>
      <c r="B11">
        <v>12</v>
      </c>
      <c r="C11">
        <v>50</v>
      </c>
      <c r="D11">
        <v>8</v>
      </c>
      <c r="E11">
        <v>200</v>
      </c>
      <c r="F11">
        <v>50</v>
      </c>
      <c r="G11">
        <v>200</v>
      </c>
      <c r="H11">
        <v>120</v>
      </c>
      <c r="I11">
        <v>43038.215999999993</v>
      </c>
      <c r="J11">
        <v>27780.383999999998</v>
      </c>
    </row>
    <row r="12" spans="1:10">
      <c r="A12">
        <v>8.8000000000000007</v>
      </c>
      <c r="B12">
        <v>12</v>
      </c>
      <c r="C12">
        <v>50</v>
      </c>
      <c r="D12">
        <v>8</v>
      </c>
      <c r="E12">
        <v>200</v>
      </c>
      <c r="F12">
        <v>50</v>
      </c>
      <c r="G12">
        <v>1000</v>
      </c>
      <c r="H12">
        <v>1000</v>
      </c>
      <c r="I12">
        <v>53168.075999999994</v>
      </c>
      <c r="J12">
        <v>34319.023999999998</v>
      </c>
    </row>
    <row r="13" spans="1:10">
      <c r="A13">
        <v>8.8000000000000007</v>
      </c>
      <c r="B13">
        <v>12</v>
      </c>
      <c r="C13">
        <v>50</v>
      </c>
      <c r="D13">
        <v>8</v>
      </c>
      <c r="E13">
        <v>100</v>
      </c>
      <c r="F13">
        <v>50</v>
      </c>
      <c r="G13">
        <v>1000</v>
      </c>
      <c r="H13">
        <v>1000</v>
      </c>
      <c r="I13">
        <v>27104.219999999998</v>
      </c>
      <c r="J13">
        <v>27780.383999999998</v>
      </c>
    </row>
    <row r="14" spans="1:10">
      <c r="A14">
        <v>8.8000000000000007</v>
      </c>
      <c r="B14">
        <v>12</v>
      </c>
      <c r="C14">
        <v>50</v>
      </c>
      <c r="D14">
        <v>8</v>
      </c>
      <c r="E14">
        <v>300</v>
      </c>
      <c r="F14">
        <v>50</v>
      </c>
      <c r="G14">
        <v>1000</v>
      </c>
      <c r="H14">
        <v>1000</v>
      </c>
      <c r="I14">
        <v>53168.075999999994</v>
      </c>
      <c r="J14">
        <v>34319.023999999998</v>
      </c>
    </row>
    <row r="15" spans="1:10">
      <c r="A15">
        <v>8.8000000000000007</v>
      </c>
      <c r="B15">
        <v>12</v>
      </c>
      <c r="C15">
        <v>50</v>
      </c>
      <c r="D15">
        <v>8</v>
      </c>
      <c r="E15">
        <v>400</v>
      </c>
      <c r="F15">
        <v>50</v>
      </c>
      <c r="G15">
        <v>1000</v>
      </c>
      <c r="H15">
        <v>1000</v>
      </c>
      <c r="I15">
        <v>53168.075999999994</v>
      </c>
      <c r="J15">
        <v>34319.023999999998</v>
      </c>
    </row>
    <row r="16" spans="1:10">
      <c r="A16">
        <v>8.8000000000000007</v>
      </c>
      <c r="B16">
        <v>12</v>
      </c>
      <c r="C16">
        <v>50</v>
      </c>
      <c r="D16">
        <v>8</v>
      </c>
      <c r="E16">
        <v>500</v>
      </c>
      <c r="F16">
        <v>50</v>
      </c>
      <c r="G16">
        <v>1000</v>
      </c>
      <c r="H16">
        <v>1000</v>
      </c>
      <c r="I16">
        <v>53168.075999999994</v>
      </c>
      <c r="J16">
        <v>34319.023999999998</v>
      </c>
    </row>
    <row r="17" spans="1:10">
      <c r="A17" s="6">
        <v>8.8000000000000007</v>
      </c>
      <c r="B17" s="6">
        <v>12</v>
      </c>
      <c r="C17" s="6">
        <v>50</v>
      </c>
      <c r="D17" s="6">
        <v>8</v>
      </c>
      <c r="E17" s="6">
        <v>200</v>
      </c>
      <c r="F17" s="6">
        <v>60</v>
      </c>
      <c r="G17" s="6">
        <v>50</v>
      </c>
      <c r="H17" s="6">
        <v>120</v>
      </c>
      <c r="I17" s="6">
        <v>23271.3</v>
      </c>
      <c r="J17" s="6">
        <v>27780.383999999998</v>
      </c>
    </row>
    <row r="18" spans="1:10">
      <c r="A18" s="6">
        <v>8.8000000000000007</v>
      </c>
      <c r="B18" s="6">
        <v>12</v>
      </c>
      <c r="C18" s="6">
        <v>50</v>
      </c>
      <c r="D18" s="6">
        <v>8</v>
      </c>
      <c r="E18" s="6">
        <v>200</v>
      </c>
      <c r="F18" s="6">
        <v>60</v>
      </c>
      <c r="G18" s="6">
        <v>80</v>
      </c>
      <c r="H18" s="6">
        <v>120</v>
      </c>
      <c r="I18" s="6">
        <v>37288.835999999996</v>
      </c>
      <c r="J18" s="6">
        <v>32410.447999999997</v>
      </c>
    </row>
    <row r="19" spans="1:10">
      <c r="A19" s="6">
        <v>8.8000000000000007</v>
      </c>
      <c r="B19" s="6">
        <v>12</v>
      </c>
      <c r="C19" s="6">
        <v>50</v>
      </c>
      <c r="D19" s="6">
        <v>8</v>
      </c>
      <c r="E19" s="6">
        <v>200</v>
      </c>
      <c r="F19" s="6">
        <v>60</v>
      </c>
      <c r="G19" s="6">
        <v>100</v>
      </c>
      <c r="H19" s="6">
        <v>120</v>
      </c>
      <c r="I19" s="6">
        <v>39533.831999999995</v>
      </c>
      <c r="J19" s="6">
        <v>32410.447999999997</v>
      </c>
    </row>
    <row r="20" spans="1:10">
      <c r="A20" s="6">
        <v>8.8000000000000007</v>
      </c>
      <c r="B20" s="6">
        <v>12</v>
      </c>
      <c r="C20" s="6">
        <v>50</v>
      </c>
      <c r="D20" s="6">
        <v>8</v>
      </c>
      <c r="E20" s="6">
        <v>200</v>
      </c>
      <c r="F20" s="6">
        <v>60</v>
      </c>
      <c r="G20" s="6">
        <v>120</v>
      </c>
      <c r="H20" s="6">
        <v>120</v>
      </c>
      <c r="I20" s="6">
        <v>40519.439999999995</v>
      </c>
      <c r="J20" s="6">
        <v>32410.447999999997</v>
      </c>
    </row>
    <row r="21" spans="1:10">
      <c r="A21" s="6">
        <v>8.8000000000000007</v>
      </c>
      <c r="B21" s="6">
        <v>12</v>
      </c>
      <c r="C21" s="6">
        <v>50</v>
      </c>
      <c r="D21" s="6">
        <v>8</v>
      </c>
      <c r="E21" s="6">
        <v>200</v>
      </c>
      <c r="F21" s="6">
        <v>60</v>
      </c>
      <c r="G21" s="6">
        <v>150</v>
      </c>
      <c r="H21" s="6">
        <v>120</v>
      </c>
      <c r="I21" s="6">
        <v>42052.607999999993</v>
      </c>
      <c r="J21" s="6">
        <v>32410.447999999997</v>
      </c>
    </row>
    <row r="22" spans="1:10">
      <c r="A22" s="6">
        <v>8.8000000000000007</v>
      </c>
      <c r="B22" s="6">
        <v>12</v>
      </c>
      <c r="C22" s="6">
        <v>50</v>
      </c>
      <c r="D22" s="6">
        <v>8</v>
      </c>
      <c r="E22" s="6">
        <v>200</v>
      </c>
      <c r="F22" s="6">
        <v>60</v>
      </c>
      <c r="G22" s="6">
        <v>175</v>
      </c>
      <c r="H22" s="6">
        <v>120</v>
      </c>
      <c r="I22" s="6">
        <v>43257.24</v>
      </c>
      <c r="J22" s="6">
        <v>32410.447999999997</v>
      </c>
    </row>
    <row r="23" spans="1:10">
      <c r="A23" s="6">
        <v>8.8000000000000007</v>
      </c>
      <c r="B23" s="6">
        <v>12</v>
      </c>
      <c r="C23" s="6">
        <v>50</v>
      </c>
      <c r="D23" s="6">
        <v>8</v>
      </c>
      <c r="E23" s="6">
        <v>200</v>
      </c>
      <c r="F23" s="6">
        <v>60</v>
      </c>
      <c r="G23" s="6">
        <v>200</v>
      </c>
      <c r="H23" s="6">
        <v>120</v>
      </c>
      <c r="I23" s="6">
        <v>44516.62799999999</v>
      </c>
      <c r="J23" s="6">
        <v>32410.447999999997</v>
      </c>
    </row>
    <row r="24" spans="1:10">
      <c r="A24" s="6">
        <v>8.8000000000000007</v>
      </c>
      <c r="B24" s="6">
        <v>12</v>
      </c>
      <c r="C24" s="6">
        <v>50</v>
      </c>
      <c r="D24" s="6">
        <v>8</v>
      </c>
      <c r="E24" s="6">
        <v>200</v>
      </c>
      <c r="F24" s="6">
        <v>60</v>
      </c>
      <c r="G24" s="6">
        <v>250</v>
      </c>
      <c r="H24" s="6">
        <v>120</v>
      </c>
      <c r="I24" s="6">
        <v>46980.647999999994</v>
      </c>
      <c r="J24" s="6">
        <v>32410.447999999997</v>
      </c>
    </row>
    <row r="25" spans="1:10">
      <c r="A25" s="6">
        <v>8.8000000000000007</v>
      </c>
      <c r="B25" s="6">
        <v>12</v>
      </c>
      <c r="C25" s="6">
        <v>50</v>
      </c>
      <c r="D25" s="6">
        <v>8</v>
      </c>
      <c r="E25" s="6">
        <v>200</v>
      </c>
      <c r="F25" s="6">
        <v>60</v>
      </c>
      <c r="G25" s="6">
        <v>1000</v>
      </c>
      <c r="H25" s="6">
        <v>1000</v>
      </c>
      <c r="I25" s="6">
        <v>50211.251999999993</v>
      </c>
      <c r="J25" s="6">
        <v>32410.447999999997</v>
      </c>
    </row>
    <row r="26" spans="1:10">
      <c r="A26" s="6">
        <v>8.8000000000000007</v>
      </c>
      <c r="B26" s="6">
        <v>12</v>
      </c>
      <c r="C26" s="6">
        <v>50</v>
      </c>
      <c r="D26" s="6">
        <v>8</v>
      </c>
      <c r="E26" s="6">
        <v>100</v>
      </c>
      <c r="F26" s="6">
        <v>60</v>
      </c>
      <c r="G26" s="6">
        <v>1000</v>
      </c>
      <c r="H26" s="6">
        <v>1000</v>
      </c>
      <c r="I26" s="6">
        <v>27925.559999999998</v>
      </c>
      <c r="J26" s="6">
        <v>32410.447999999997</v>
      </c>
    </row>
    <row r="27" spans="1:10">
      <c r="A27" s="6">
        <v>8.8000000000000007</v>
      </c>
      <c r="B27" s="6">
        <v>12</v>
      </c>
      <c r="C27" s="6">
        <v>50</v>
      </c>
      <c r="D27" s="6">
        <v>8</v>
      </c>
      <c r="E27" s="6">
        <v>300</v>
      </c>
      <c r="F27" s="6">
        <v>60</v>
      </c>
      <c r="G27" s="6">
        <v>1000</v>
      </c>
      <c r="H27" s="6">
        <v>1000</v>
      </c>
      <c r="I27" s="6">
        <v>50211.251999999993</v>
      </c>
      <c r="J27" s="6">
        <v>32410.447999999997</v>
      </c>
    </row>
    <row r="28" spans="1:10">
      <c r="A28" s="6">
        <v>8.8000000000000007</v>
      </c>
      <c r="B28" s="6">
        <v>12</v>
      </c>
      <c r="C28" s="6">
        <v>50</v>
      </c>
      <c r="D28" s="6">
        <v>8</v>
      </c>
      <c r="E28" s="6">
        <v>400</v>
      </c>
      <c r="F28" s="6">
        <v>60</v>
      </c>
      <c r="G28" s="6">
        <v>1000</v>
      </c>
      <c r="H28" s="6">
        <v>1000</v>
      </c>
      <c r="I28" s="6">
        <v>50211.251999999993</v>
      </c>
      <c r="J28" s="6">
        <v>32410.447999999997</v>
      </c>
    </row>
    <row r="29" spans="1:10">
      <c r="A29" s="6">
        <v>8.8000000000000007</v>
      </c>
      <c r="B29" s="6">
        <v>12</v>
      </c>
      <c r="C29" s="6">
        <v>50</v>
      </c>
      <c r="D29" s="6">
        <v>8</v>
      </c>
      <c r="E29" s="6">
        <v>500</v>
      </c>
      <c r="F29" s="6">
        <v>60</v>
      </c>
      <c r="G29" s="6">
        <v>1000</v>
      </c>
      <c r="H29" s="6">
        <v>1000</v>
      </c>
      <c r="I29" s="6">
        <v>50211.251999999993</v>
      </c>
      <c r="J29" s="6">
        <v>32410.447999999997</v>
      </c>
    </row>
    <row r="30" spans="1:10">
      <c r="A30">
        <v>8.8000000000000007</v>
      </c>
      <c r="B30">
        <v>12</v>
      </c>
      <c r="C30">
        <v>50</v>
      </c>
      <c r="D30">
        <v>8</v>
      </c>
      <c r="E30">
        <v>200</v>
      </c>
      <c r="F30">
        <v>70</v>
      </c>
      <c r="G30">
        <v>50</v>
      </c>
      <c r="H30">
        <v>120</v>
      </c>
      <c r="I30">
        <v>23654.591999999997</v>
      </c>
      <c r="J30">
        <v>27780.383999999998</v>
      </c>
    </row>
    <row r="31" spans="1:10">
      <c r="A31">
        <v>8.8000000000000007</v>
      </c>
      <c r="B31">
        <v>12</v>
      </c>
      <c r="C31">
        <v>50</v>
      </c>
      <c r="D31">
        <v>8</v>
      </c>
      <c r="E31">
        <v>200</v>
      </c>
      <c r="F31">
        <v>70</v>
      </c>
      <c r="G31">
        <v>80</v>
      </c>
      <c r="H31">
        <v>120</v>
      </c>
      <c r="I31">
        <v>37836.395999999993</v>
      </c>
      <c r="J31">
        <v>34319.023999999998</v>
      </c>
    </row>
    <row r="32" spans="1:10">
      <c r="A32">
        <v>8.8000000000000007</v>
      </c>
      <c r="B32">
        <v>12</v>
      </c>
      <c r="C32">
        <v>50</v>
      </c>
      <c r="D32">
        <v>8</v>
      </c>
      <c r="E32">
        <v>200</v>
      </c>
      <c r="F32">
        <v>70</v>
      </c>
      <c r="G32">
        <v>100</v>
      </c>
      <c r="H32">
        <v>120</v>
      </c>
      <c r="I32">
        <v>40136.148000000001</v>
      </c>
      <c r="J32">
        <v>34319.023999999998</v>
      </c>
    </row>
    <row r="33" spans="1:10">
      <c r="A33">
        <v>8.8000000000000007</v>
      </c>
      <c r="B33">
        <v>12</v>
      </c>
      <c r="C33">
        <v>50</v>
      </c>
      <c r="D33">
        <v>8</v>
      </c>
      <c r="E33">
        <v>200</v>
      </c>
      <c r="F33">
        <v>70</v>
      </c>
      <c r="G33">
        <v>120</v>
      </c>
      <c r="H33">
        <v>120</v>
      </c>
      <c r="I33">
        <v>41176.511999999995</v>
      </c>
      <c r="J33">
        <v>34319.023999999998</v>
      </c>
    </row>
    <row r="34" spans="1:10">
      <c r="A34">
        <v>8.8000000000000007</v>
      </c>
      <c r="B34">
        <v>12</v>
      </c>
      <c r="C34">
        <v>50</v>
      </c>
      <c r="D34">
        <v>8</v>
      </c>
      <c r="E34">
        <v>200</v>
      </c>
      <c r="F34">
        <v>70</v>
      </c>
      <c r="G34">
        <v>150</v>
      </c>
      <c r="H34">
        <v>120</v>
      </c>
      <c r="I34">
        <v>42654.923999999992</v>
      </c>
      <c r="J34">
        <v>34319.023999999998</v>
      </c>
    </row>
    <row r="35" spans="1:10">
      <c r="A35">
        <v>8.8000000000000007</v>
      </c>
      <c r="B35">
        <v>12</v>
      </c>
      <c r="C35">
        <v>50</v>
      </c>
      <c r="D35">
        <v>8</v>
      </c>
      <c r="E35">
        <v>200</v>
      </c>
      <c r="F35">
        <v>70</v>
      </c>
      <c r="G35">
        <v>175</v>
      </c>
      <c r="H35">
        <v>120</v>
      </c>
      <c r="I35">
        <v>43914.311999999998</v>
      </c>
      <c r="J35">
        <v>34319.023999999998</v>
      </c>
    </row>
    <row r="36" spans="1:10">
      <c r="A36">
        <v>8.8000000000000007</v>
      </c>
      <c r="B36">
        <v>12</v>
      </c>
      <c r="C36">
        <v>50</v>
      </c>
      <c r="D36">
        <v>8</v>
      </c>
      <c r="E36">
        <v>200</v>
      </c>
      <c r="F36">
        <v>70</v>
      </c>
      <c r="G36">
        <v>200</v>
      </c>
      <c r="H36">
        <v>120</v>
      </c>
      <c r="I36">
        <v>45173.7</v>
      </c>
      <c r="J36">
        <v>34319.023999999998</v>
      </c>
    </row>
    <row r="37" spans="1:10">
      <c r="A37">
        <v>8.8000000000000007</v>
      </c>
      <c r="B37">
        <v>12</v>
      </c>
      <c r="C37">
        <v>50</v>
      </c>
      <c r="D37">
        <v>8</v>
      </c>
      <c r="E37">
        <v>200</v>
      </c>
      <c r="F37">
        <v>70</v>
      </c>
      <c r="G37">
        <v>250</v>
      </c>
      <c r="H37">
        <v>120</v>
      </c>
      <c r="I37">
        <v>47692.475999999995</v>
      </c>
      <c r="J37">
        <v>34319.023999999998</v>
      </c>
    </row>
    <row r="38" spans="1:10">
      <c r="A38">
        <v>8.8000000000000007</v>
      </c>
      <c r="B38">
        <v>12</v>
      </c>
      <c r="C38">
        <v>50</v>
      </c>
      <c r="D38">
        <v>8</v>
      </c>
      <c r="E38">
        <v>200</v>
      </c>
      <c r="F38">
        <v>70</v>
      </c>
      <c r="G38">
        <v>300</v>
      </c>
      <c r="H38">
        <v>120</v>
      </c>
      <c r="I38">
        <v>50211.251999999993</v>
      </c>
      <c r="J38">
        <v>34319.023999999998</v>
      </c>
    </row>
    <row r="39" spans="1:10">
      <c r="A39">
        <v>8.8000000000000007</v>
      </c>
      <c r="B39">
        <v>12</v>
      </c>
      <c r="C39">
        <v>50</v>
      </c>
      <c r="D39">
        <v>8</v>
      </c>
      <c r="E39">
        <v>200</v>
      </c>
      <c r="F39">
        <v>70</v>
      </c>
      <c r="G39">
        <v>1000</v>
      </c>
      <c r="H39">
        <v>1000</v>
      </c>
      <c r="I39">
        <v>53168.075999999994</v>
      </c>
      <c r="J39">
        <v>34319.023999999998</v>
      </c>
    </row>
    <row r="40" spans="1:10">
      <c r="A40">
        <v>8.8000000000000007</v>
      </c>
      <c r="B40">
        <v>12</v>
      </c>
      <c r="C40">
        <v>50</v>
      </c>
      <c r="D40">
        <v>8</v>
      </c>
      <c r="E40">
        <v>100</v>
      </c>
      <c r="F40">
        <v>70</v>
      </c>
      <c r="G40">
        <v>1000</v>
      </c>
      <c r="H40">
        <v>1000</v>
      </c>
      <c r="I40">
        <v>28692.143999999997</v>
      </c>
      <c r="J40">
        <v>34319.023999999998</v>
      </c>
    </row>
    <row r="41" spans="1:10">
      <c r="A41">
        <v>8.8000000000000007</v>
      </c>
      <c r="B41">
        <v>12</v>
      </c>
      <c r="C41">
        <v>50</v>
      </c>
      <c r="D41">
        <v>8</v>
      </c>
      <c r="E41">
        <v>300</v>
      </c>
      <c r="F41">
        <v>70</v>
      </c>
      <c r="G41">
        <v>1000</v>
      </c>
      <c r="H41">
        <v>1000</v>
      </c>
      <c r="I41">
        <v>53168.075999999994</v>
      </c>
      <c r="J41">
        <v>34319.023999999998</v>
      </c>
    </row>
    <row r="42" spans="1:10">
      <c r="A42">
        <v>8.8000000000000007</v>
      </c>
      <c r="B42">
        <v>12</v>
      </c>
      <c r="C42">
        <v>50</v>
      </c>
      <c r="D42">
        <v>8</v>
      </c>
      <c r="E42">
        <v>400</v>
      </c>
      <c r="F42">
        <v>70</v>
      </c>
      <c r="G42">
        <v>1000</v>
      </c>
      <c r="H42">
        <v>1000</v>
      </c>
      <c r="I42">
        <v>53168.075999999994</v>
      </c>
      <c r="J42">
        <v>34319.023999999998</v>
      </c>
    </row>
    <row r="43" spans="1:10">
      <c r="A43">
        <v>8.8000000000000007</v>
      </c>
      <c r="B43">
        <v>12</v>
      </c>
      <c r="C43">
        <v>50</v>
      </c>
      <c r="D43">
        <v>8</v>
      </c>
      <c r="E43">
        <v>500</v>
      </c>
      <c r="F43">
        <v>70</v>
      </c>
      <c r="G43">
        <v>1000</v>
      </c>
      <c r="H43">
        <v>1000</v>
      </c>
      <c r="I43">
        <v>53168.075999999994</v>
      </c>
      <c r="J43">
        <v>34319.023999999998</v>
      </c>
    </row>
    <row r="44" spans="1:10">
      <c r="A44" s="6">
        <v>8.8000000000000007</v>
      </c>
      <c r="B44" s="6">
        <v>12</v>
      </c>
      <c r="C44" s="6">
        <v>50</v>
      </c>
      <c r="D44" s="6">
        <v>8</v>
      </c>
      <c r="E44" s="6">
        <v>200</v>
      </c>
      <c r="F44" s="6">
        <v>80</v>
      </c>
      <c r="G44" s="6">
        <v>50</v>
      </c>
      <c r="H44" s="6">
        <v>120</v>
      </c>
      <c r="I44" s="6">
        <v>23983.127999999997</v>
      </c>
      <c r="J44" s="6">
        <v>27780.383999999998</v>
      </c>
    </row>
    <row r="45" spans="1:10">
      <c r="A45" s="6">
        <v>8.8000000000000007</v>
      </c>
      <c r="B45" s="6">
        <v>12</v>
      </c>
      <c r="C45" s="6">
        <v>50</v>
      </c>
      <c r="D45" s="6">
        <v>8</v>
      </c>
      <c r="E45" s="6">
        <v>200</v>
      </c>
      <c r="F45" s="6">
        <v>80</v>
      </c>
      <c r="G45" s="6">
        <v>80</v>
      </c>
      <c r="H45" s="6">
        <v>120</v>
      </c>
      <c r="I45" s="6">
        <v>38438.712</v>
      </c>
      <c r="J45" s="6">
        <v>34319.023999999998</v>
      </c>
    </row>
    <row r="46" spans="1:10">
      <c r="A46" s="6">
        <v>8.8000000000000007</v>
      </c>
      <c r="B46" s="6">
        <v>12</v>
      </c>
      <c r="C46" s="6">
        <v>50</v>
      </c>
      <c r="D46" s="6">
        <v>8</v>
      </c>
      <c r="E46" s="6">
        <v>200</v>
      </c>
      <c r="F46" s="6">
        <v>80</v>
      </c>
      <c r="G46" s="6">
        <v>100</v>
      </c>
      <c r="H46" s="6">
        <v>120</v>
      </c>
      <c r="I46" s="6">
        <v>40738.463999999993</v>
      </c>
      <c r="J46" s="6">
        <v>34319.023999999998</v>
      </c>
    </row>
    <row r="47" spans="1:10">
      <c r="A47" s="6">
        <v>8.8000000000000007</v>
      </c>
      <c r="B47" s="6">
        <v>12</v>
      </c>
      <c r="C47" s="6">
        <v>50</v>
      </c>
      <c r="D47" s="6">
        <v>8</v>
      </c>
      <c r="E47" s="6">
        <v>200</v>
      </c>
      <c r="F47" s="6">
        <v>80</v>
      </c>
      <c r="G47" s="6">
        <v>120</v>
      </c>
      <c r="H47" s="6">
        <v>120</v>
      </c>
      <c r="I47" s="6">
        <v>41778.828000000001</v>
      </c>
      <c r="J47" s="6">
        <v>34319.023999999998</v>
      </c>
    </row>
    <row r="48" spans="1:10">
      <c r="A48" s="6">
        <v>8.8000000000000007</v>
      </c>
      <c r="B48" s="6">
        <v>12</v>
      </c>
      <c r="C48" s="6">
        <v>50</v>
      </c>
      <c r="D48" s="6">
        <v>8</v>
      </c>
      <c r="E48" s="6">
        <v>200</v>
      </c>
      <c r="F48" s="6">
        <v>80</v>
      </c>
      <c r="G48" s="6">
        <v>150</v>
      </c>
      <c r="H48" s="6">
        <v>120</v>
      </c>
      <c r="I48" s="6">
        <v>43311.995999999992</v>
      </c>
      <c r="J48" s="6">
        <v>34319.023999999998</v>
      </c>
    </row>
    <row r="49" spans="1:10">
      <c r="A49" s="6">
        <v>8.8000000000000007</v>
      </c>
      <c r="B49" s="6">
        <v>12</v>
      </c>
      <c r="C49" s="6">
        <v>50</v>
      </c>
      <c r="D49" s="6">
        <v>8</v>
      </c>
      <c r="E49" s="6">
        <v>200</v>
      </c>
      <c r="F49" s="6">
        <v>80</v>
      </c>
      <c r="G49" s="6">
        <v>175</v>
      </c>
      <c r="H49" s="6">
        <v>120</v>
      </c>
      <c r="I49" s="6">
        <v>44571.383999999991</v>
      </c>
      <c r="J49" s="6">
        <v>34319.023999999998</v>
      </c>
    </row>
    <row r="50" spans="1:10">
      <c r="A50" s="6">
        <v>8.8000000000000007</v>
      </c>
      <c r="B50" s="6">
        <v>12</v>
      </c>
      <c r="C50" s="6">
        <v>50</v>
      </c>
      <c r="D50" s="6">
        <v>8</v>
      </c>
      <c r="E50" s="6">
        <v>200</v>
      </c>
      <c r="F50" s="6">
        <v>80</v>
      </c>
      <c r="G50" s="6">
        <v>200</v>
      </c>
      <c r="H50" s="6">
        <v>120</v>
      </c>
      <c r="I50" s="6">
        <v>45830.771999999997</v>
      </c>
      <c r="J50" s="6">
        <v>34319.023999999998</v>
      </c>
    </row>
    <row r="51" spans="1:10">
      <c r="A51" s="6">
        <v>8.8000000000000007</v>
      </c>
      <c r="B51" s="6">
        <v>12</v>
      </c>
      <c r="C51" s="6">
        <v>50</v>
      </c>
      <c r="D51" s="6">
        <v>8</v>
      </c>
      <c r="E51" s="6">
        <v>200</v>
      </c>
      <c r="F51" s="6">
        <v>80</v>
      </c>
      <c r="G51" s="6">
        <v>250</v>
      </c>
      <c r="H51" s="6">
        <v>120</v>
      </c>
      <c r="I51" s="6">
        <v>48404.303999999996</v>
      </c>
      <c r="J51" s="6">
        <v>34319.023999999998</v>
      </c>
    </row>
    <row r="52" spans="1:10">
      <c r="A52" s="6">
        <v>8.8000000000000007</v>
      </c>
      <c r="B52" s="6">
        <v>12</v>
      </c>
      <c r="C52" s="6">
        <v>50</v>
      </c>
      <c r="D52" s="6">
        <v>8</v>
      </c>
      <c r="E52" s="6">
        <v>200</v>
      </c>
      <c r="F52" s="6">
        <v>80</v>
      </c>
      <c r="G52" s="6">
        <v>300</v>
      </c>
      <c r="H52" s="6">
        <v>120</v>
      </c>
      <c r="I52" s="6">
        <v>50923.079999999994</v>
      </c>
      <c r="J52" s="6">
        <v>34319.023999999998</v>
      </c>
    </row>
    <row r="53" spans="1:10">
      <c r="A53" s="6">
        <v>8.8000000000000007</v>
      </c>
      <c r="B53" s="6">
        <v>12</v>
      </c>
      <c r="C53" s="6">
        <v>50</v>
      </c>
      <c r="D53" s="6">
        <v>8</v>
      </c>
      <c r="E53" s="6">
        <v>200</v>
      </c>
      <c r="F53" s="6">
        <v>80</v>
      </c>
      <c r="G53" s="6">
        <v>1000</v>
      </c>
      <c r="H53" s="6">
        <v>1000</v>
      </c>
      <c r="I53" s="6">
        <v>53168.075999999994</v>
      </c>
      <c r="J53" s="6">
        <v>34319.023999999998</v>
      </c>
    </row>
    <row r="54" spans="1:10">
      <c r="A54" s="6">
        <v>8.8000000000000007</v>
      </c>
      <c r="B54" s="6">
        <v>12</v>
      </c>
      <c r="C54" s="6">
        <v>50</v>
      </c>
      <c r="D54" s="6">
        <v>8</v>
      </c>
      <c r="E54" s="6">
        <v>100</v>
      </c>
      <c r="F54" s="6">
        <v>80</v>
      </c>
      <c r="G54" s="6">
        <v>1000</v>
      </c>
      <c r="H54" s="6">
        <v>1000</v>
      </c>
      <c r="I54" s="6">
        <v>29458.727999999996</v>
      </c>
      <c r="J54" s="6">
        <v>34319.023999999998</v>
      </c>
    </row>
    <row r="55" spans="1:10">
      <c r="A55" s="6">
        <v>8.8000000000000007</v>
      </c>
      <c r="B55" s="6">
        <v>12</v>
      </c>
      <c r="C55" s="6">
        <v>50</v>
      </c>
      <c r="D55" s="6">
        <v>8</v>
      </c>
      <c r="E55" s="6">
        <v>300</v>
      </c>
      <c r="F55" s="6">
        <v>80</v>
      </c>
      <c r="G55" s="6">
        <v>1000</v>
      </c>
      <c r="H55" s="6">
        <v>1000</v>
      </c>
      <c r="I55" s="6">
        <v>53168.075999999994</v>
      </c>
      <c r="J55" s="6">
        <v>34319.023999999998</v>
      </c>
    </row>
    <row r="56" spans="1:10">
      <c r="A56" s="6">
        <v>8.8000000000000007</v>
      </c>
      <c r="B56" s="6">
        <v>12</v>
      </c>
      <c r="C56" s="6">
        <v>50</v>
      </c>
      <c r="D56" s="6">
        <v>8</v>
      </c>
      <c r="E56" s="6">
        <v>400</v>
      </c>
      <c r="F56" s="6">
        <v>80</v>
      </c>
      <c r="G56" s="6">
        <v>1000</v>
      </c>
      <c r="H56" s="6">
        <v>1000</v>
      </c>
      <c r="I56" s="6">
        <v>53168.075999999994</v>
      </c>
      <c r="J56" s="6">
        <v>34319.023999999998</v>
      </c>
    </row>
    <row r="57" spans="1:10">
      <c r="A57" s="6">
        <v>8.8000000000000007</v>
      </c>
      <c r="B57" s="6">
        <v>12</v>
      </c>
      <c r="C57" s="6">
        <v>50</v>
      </c>
      <c r="D57" s="6">
        <v>8</v>
      </c>
      <c r="E57" s="6">
        <v>500</v>
      </c>
      <c r="F57" s="6">
        <v>80</v>
      </c>
      <c r="G57" s="6">
        <v>1000</v>
      </c>
      <c r="H57" s="6">
        <v>1000</v>
      </c>
      <c r="I57" s="6">
        <v>53168.075999999994</v>
      </c>
      <c r="J57" s="6">
        <v>34319.023999999998</v>
      </c>
    </row>
    <row r="58" spans="1:10">
      <c r="A58">
        <v>8.8000000000000007</v>
      </c>
      <c r="B58">
        <v>12</v>
      </c>
      <c r="C58">
        <v>50</v>
      </c>
      <c r="D58">
        <v>8</v>
      </c>
      <c r="E58">
        <v>200</v>
      </c>
      <c r="F58">
        <v>90</v>
      </c>
      <c r="G58">
        <v>50</v>
      </c>
      <c r="H58">
        <v>120</v>
      </c>
      <c r="I58">
        <v>24366.42</v>
      </c>
      <c r="J58">
        <v>27780.383999999998</v>
      </c>
    </row>
    <row r="59" spans="1:10">
      <c r="A59">
        <v>8.8000000000000007</v>
      </c>
      <c r="B59">
        <v>12</v>
      </c>
      <c r="C59">
        <v>50</v>
      </c>
      <c r="D59">
        <v>8</v>
      </c>
      <c r="E59">
        <v>200</v>
      </c>
      <c r="F59">
        <v>90</v>
      </c>
      <c r="G59">
        <v>80</v>
      </c>
      <c r="H59">
        <v>120</v>
      </c>
      <c r="I59">
        <v>38986.271999999997</v>
      </c>
      <c r="J59">
        <v>34319.023999999998</v>
      </c>
    </row>
    <row r="60" spans="1:10">
      <c r="A60">
        <v>8.8000000000000007</v>
      </c>
      <c r="B60">
        <v>12</v>
      </c>
      <c r="C60">
        <v>50</v>
      </c>
      <c r="D60">
        <v>8</v>
      </c>
      <c r="E60">
        <v>200</v>
      </c>
      <c r="F60">
        <v>90</v>
      </c>
      <c r="G60">
        <v>100</v>
      </c>
      <c r="H60">
        <v>120</v>
      </c>
      <c r="I60">
        <v>41340.78</v>
      </c>
      <c r="J60">
        <v>34319.023999999998</v>
      </c>
    </row>
    <row r="61" spans="1:10">
      <c r="A61">
        <v>8.8000000000000007</v>
      </c>
      <c r="B61">
        <v>12</v>
      </c>
      <c r="C61">
        <v>50</v>
      </c>
      <c r="D61">
        <v>8</v>
      </c>
      <c r="E61">
        <v>200</v>
      </c>
      <c r="F61">
        <v>90</v>
      </c>
      <c r="G61">
        <v>120</v>
      </c>
      <c r="H61">
        <v>120</v>
      </c>
      <c r="I61">
        <v>42381.143999999993</v>
      </c>
      <c r="J61">
        <v>34319.023999999998</v>
      </c>
    </row>
    <row r="62" spans="1:10">
      <c r="A62">
        <v>8.8000000000000007</v>
      </c>
      <c r="B62">
        <v>12</v>
      </c>
      <c r="C62">
        <v>50</v>
      </c>
      <c r="D62">
        <v>8</v>
      </c>
      <c r="E62">
        <v>200</v>
      </c>
      <c r="F62">
        <v>90</v>
      </c>
      <c r="G62">
        <v>150</v>
      </c>
      <c r="H62">
        <v>120</v>
      </c>
      <c r="I62">
        <v>43914.311999999998</v>
      </c>
      <c r="J62">
        <v>34319.023999999998</v>
      </c>
    </row>
    <row r="63" spans="1:10">
      <c r="A63">
        <v>8.8000000000000007</v>
      </c>
      <c r="B63">
        <v>12</v>
      </c>
      <c r="C63">
        <v>50</v>
      </c>
      <c r="D63">
        <v>8</v>
      </c>
      <c r="E63">
        <v>200</v>
      </c>
      <c r="F63">
        <v>90</v>
      </c>
      <c r="G63">
        <v>175</v>
      </c>
      <c r="H63">
        <v>120</v>
      </c>
      <c r="I63">
        <v>45228.455999999991</v>
      </c>
      <c r="J63">
        <v>34319.023999999998</v>
      </c>
    </row>
    <row r="64" spans="1:10">
      <c r="A64">
        <v>8.8000000000000007</v>
      </c>
      <c r="B64">
        <v>12</v>
      </c>
      <c r="C64">
        <v>50</v>
      </c>
      <c r="D64">
        <v>8</v>
      </c>
      <c r="E64">
        <v>200</v>
      </c>
      <c r="F64">
        <v>90</v>
      </c>
      <c r="G64">
        <v>200</v>
      </c>
      <c r="H64">
        <v>120</v>
      </c>
      <c r="I64">
        <v>46542.6</v>
      </c>
      <c r="J64">
        <v>34319.023999999998</v>
      </c>
    </row>
    <row r="65" spans="1:10">
      <c r="A65">
        <v>8.8000000000000007</v>
      </c>
      <c r="B65">
        <v>12</v>
      </c>
      <c r="C65">
        <v>50</v>
      </c>
      <c r="D65">
        <v>8</v>
      </c>
      <c r="E65">
        <v>200</v>
      </c>
      <c r="F65">
        <v>90</v>
      </c>
      <c r="G65">
        <v>250</v>
      </c>
      <c r="H65">
        <v>120</v>
      </c>
      <c r="I65">
        <v>49116.131999999998</v>
      </c>
      <c r="J65">
        <v>34319.023999999998</v>
      </c>
    </row>
    <row r="66" spans="1:10">
      <c r="A66">
        <v>8.8000000000000007</v>
      </c>
      <c r="B66">
        <v>12</v>
      </c>
      <c r="C66">
        <v>50</v>
      </c>
      <c r="D66">
        <v>8</v>
      </c>
      <c r="E66">
        <v>200</v>
      </c>
      <c r="F66">
        <v>90</v>
      </c>
      <c r="G66">
        <v>300</v>
      </c>
      <c r="H66">
        <v>120</v>
      </c>
      <c r="I66">
        <v>51689.663999999997</v>
      </c>
      <c r="J66">
        <v>34319.023999999998</v>
      </c>
    </row>
    <row r="67" spans="1:10">
      <c r="A67">
        <v>8.8000000000000007</v>
      </c>
      <c r="B67">
        <v>12</v>
      </c>
      <c r="C67">
        <v>50</v>
      </c>
      <c r="D67">
        <v>8</v>
      </c>
      <c r="E67">
        <v>200</v>
      </c>
      <c r="F67">
        <v>90</v>
      </c>
      <c r="G67">
        <v>1000</v>
      </c>
      <c r="H67">
        <v>1000</v>
      </c>
      <c r="I67">
        <v>53168.075999999994</v>
      </c>
      <c r="J67">
        <v>34319.023999999998</v>
      </c>
    </row>
    <row r="68" spans="1:10">
      <c r="A68">
        <v>8.8000000000000007</v>
      </c>
      <c r="B68">
        <v>12</v>
      </c>
      <c r="C68">
        <v>50</v>
      </c>
      <c r="D68">
        <v>8</v>
      </c>
      <c r="E68">
        <v>100</v>
      </c>
      <c r="F68">
        <v>90</v>
      </c>
      <c r="G68">
        <v>1000</v>
      </c>
      <c r="H68">
        <v>1000</v>
      </c>
      <c r="I68">
        <v>30225.311999999998</v>
      </c>
      <c r="J68">
        <v>34319.023999999998</v>
      </c>
    </row>
    <row r="69" spans="1:10">
      <c r="A69">
        <v>8.8000000000000007</v>
      </c>
      <c r="B69">
        <v>12</v>
      </c>
      <c r="C69">
        <v>50</v>
      </c>
      <c r="D69">
        <v>8</v>
      </c>
      <c r="E69">
        <v>300</v>
      </c>
      <c r="F69">
        <v>90</v>
      </c>
      <c r="G69">
        <v>1000</v>
      </c>
      <c r="H69">
        <v>1000</v>
      </c>
      <c r="I69">
        <v>53168.075999999994</v>
      </c>
      <c r="J69">
        <v>34319.023999999998</v>
      </c>
    </row>
    <row r="70" spans="1:10">
      <c r="A70">
        <v>8.8000000000000007</v>
      </c>
      <c r="B70">
        <v>12</v>
      </c>
      <c r="C70">
        <v>50</v>
      </c>
      <c r="D70">
        <v>8</v>
      </c>
      <c r="E70">
        <v>400</v>
      </c>
      <c r="F70">
        <v>90</v>
      </c>
      <c r="G70">
        <v>1000</v>
      </c>
      <c r="H70">
        <v>1000</v>
      </c>
      <c r="I70">
        <v>53168.075999999994</v>
      </c>
      <c r="J70">
        <v>34319.023999999998</v>
      </c>
    </row>
    <row r="71" spans="1:10">
      <c r="A71">
        <v>8.8000000000000007</v>
      </c>
      <c r="B71">
        <v>12</v>
      </c>
      <c r="C71">
        <v>50</v>
      </c>
      <c r="D71">
        <v>8</v>
      </c>
      <c r="E71">
        <v>500</v>
      </c>
      <c r="F71">
        <v>90</v>
      </c>
      <c r="G71">
        <v>1000</v>
      </c>
      <c r="H71">
        <v>1000</v>
      </c>
      <c r="I71">
        <v>53168.075999999994</v>
      </c>
      <c r="J71">
        <v>34319.023999999998</v>
      </c>
    </row>
    <row r="72" spans="1:10">
      <c r="A72" s="6">
        <v>8.8000000000000007</v>
      </c>
      <c r="B72" s="6">
        <v>12</v>
      </c>
      <c r="C72" s="6">
        <v>50</v>
      </c>
      <c r="D72" s="6">
        <v>8</v>
      </c>
      <c r="E72" s="6">
        <v>200</v>
      </c>
      <c r="F72" s="6">
        <v>100</v>
      </c>
      <c r="G72" s="6">
        <v>50</v>
      </c>
      <c r="H72" s="6">
        <v>120</v>
      </c>
      <c r="I72" s="6">
        <v>22723.739999999998</v>
      </c>
      <c r="J72" s="6">
        <v>27780.383999999998</v>
      </c>
    </row>
    <row r="73" spans="1:10">
      <c r="A73" s="6">
        <v>8.8000000000000007</v>
      </c>
      <c r="B73" s="6">
        <v>12</v>
      </c>
      <c r="C73" s="6">
        <v>50</v>
      </c>
      <c r="D73" s="6">
        <v>8</v>
      </c>
      <c r="E73" s="6">
        <v>200</v>
      </c>
      <c r="F73" s="6">
        <v>100</v>
      </c>
      <c r="G73" s="6">
        <v>80</v>
      </c>
      <c r="H73" s="6">
        <v>120</v>
      </c>
      <c r="I73" s="6">
        <v>39533.831999999995</v>
      </c>
      <c r="J73" s="6">
        <v>34319.023999999998</v>
      </c>
    </row>
    <row r="74" spans="1:10">
      <c r="A74" s="6">
        <v>8.8000000000000007</v>
      </c>
      <c r="B74" s="6">
        <v>12</v>
      </c>
      <c r="C74" s="6">
        <v>50</v>
      </c>
      <c r="D74" s="6">
        <v>8</v>
      </c>
      <c r="E74" s="6">
        <v>200</v>
      </c>
      <c r="F74" s="6">
        <v>100</v>
      </c>
      <c r="G74" s="6">
        <v>100</v>
      </c>
      <c r="H74" s="6">
        <v>120</v>
      </c>
      <c r="I74" s="6">
        <v>41943.09599999999</v>
      </c>
      <c r="J74" s="6">
        <v>34319.023999999998</v>
      </c>
    </row>
    <row r="75" spans="1:10">
      <c r="A75" s="6">
        <v>8.8000000000000007</v>
      </c>
      <c r="B75" s="6">
        <v>12</v>
      </c>
      <c r="C75" s="6">
        <v>50</v>
      </c>
      <c r="D75" s="6">
        <v>8</v>
      </c>
      <c r="E75" s="6">
        <v>200</v>
      </c>
      <c r="F75" s="6">
        <v>100</v>
      </c>
      <c r="G75" s="6">
        <v>120</v>
      </c>
      <c r="H75" s="6">
        <v>120</v>
      </c>
      <c r="I75" s="6">
        <v>42983.46</v>
      </c>
      <c r="J75" s="6">
        <v>34319.023999999998</v>
      </c>
    </row>
    <row r="76" spans="1:10">
      <c r="A76" s="6">
        <v>8.8000000000000007</v>
      </c>
      <c r="B76" s="6">
        <v>12</v>
      </c>
      <c r="C76" s="6">
        <v>50</v>
      </c>
      <c r="D76" s="6">
        <v>8</v>
      </c>
      <c r="E76" s="6">
        <v>200</v>
      </c>
      <c r="F76" s="6">
        <v>100</v>
      </c>
      <c r="G76" s="6">
        <v>150</v>
      </c>
      <c r="H76" s="6">
        <v>120</v>
      </c>
      <c r="I76" s="6">
        <v>44571.383999999991</v>
      </c>
      <c r="J76" s="6">
        <v>34319.023999999998</v>
      </c>
    </row>
    <row r="77" spans="1:10">
      <c r="A77" s="6">
        <v>8.8000000000000007</v>
      </c>
      <c r="B77" s="6">
        <v>12</v>
      </c>
      <c r="C77" s="6">
        <v>50</v>
      </c>
      <c r="D77" s="6">
        <v>8</v>
      </c>
      <c r="E77" s="6">
        <v>200</v>
      </c>
      <c r="F77" s="6">
        <v>100</v>
      </c>
      <c r="G77" s="6">
        <v>175</v>
      </c>
      <c r="H77" s="6">
        <v>120</v>
      </c>
      <c r="I77" s="6">
        <v>45885.527999999991</v>
      </c>
      <c r="J77" s="6">
        <v>34319.023999999998</v>
      </c>
    </row>
    <row r="78" spans="1:10">
      <c r="A78" s="6">
        <v>8.8000000000000007</v>
      </c>
      <c r="B78" s="6">
        <v>12</v>
      </c>
      <c r="C78" s="6">
        <v>50</v>
      </c>
      <c r="D78" s="6">
        <v>8</v>
      </c>
      <c r="E78" s="6">
        <v>200</v>
      </c>
      <c r="F78" s="6">
        <v>100</v>
      </c>
      <c r="G78" s="6">
        <v>200</v>
      </c>
      <c r="H78" s="6">
        <v>120</v>
      </c>
      <c r="I78" s="6">
        <v>47199.671999999999</v>
      </c>
      <c r="J78" s="6">
        <v>34319.023999999998</v>
      </c>
    </row>
    <row r="79" spans="1:10">
      <c r="A79" s="6">
        <v>8.8000000000000007</v>
      </c>
      <c r="B79" s="6">
        <v>12</v>
      </c>
      <c r="C79" s="6">
        <v>50</v>
      </c>
      <c r="D79" s="6">
        <v>8</v>
      </c>
      <c r="E79" s="6">
        <v>200</v>
      </c>
      <c r="F79" s="6">
        <v>100</v>
      </c>
      <c r="G79" s="6">
        <v>250</v>
      </c>
      <c r="H79" s="6">
        <v>120</v>
      </c>
      <c r="I79" s="6">
        <v>49827.96</v>
      </c>
      <c r="J79" s="6">
        <v>34319.023999999998</v>
      </c>
    </row>
    <row r="80" spans="1:10">
      <c r="A80" s="6">
        <v>8.8000000000000007</v>
      </c>
      <c r="B80" s="6">
        <v>12</v>
      </c>
      <c r="C80" s="6">
        <v>50</v>
      </c>
      <c r="D80" s="6">
        <v>8</v>
      </c>
      <c r="E80" s="6">
        <v>200</v>
      </c>
      <c r="F80" s="6">
        <v>100</v>
      </c>
      <c r="G80" s="6">
        <v>300</v>
      </c>
      <c r="H80" s="6">
        <v>120</v>
      </c>
      <c r="I80" s="6">
        <v>52456.247999999992</v>
      </c>
      <c r="J80" s="6">
        <v>34319.023999999998</v>
      </c>
    </row>
    <row r="81" spans="1:10">
      <c r="A81" s="6">
        <v>8.8000000000000007</v>
      </c>
      <c r="B81" s="6">
        <v>12</v>
      </c>
      <c r="C81" s="6">
        <v>50</v>
      </c>
      <c r="D81" s="6">
        <v>8</v>
      </c>
      <c r="E81" s="6">
        <v>200</v>
      </c>
      <c r="F81" s="6">
        <v>100</v>
      </c>
      <c r="G81" s="6">
        <v>1000</v>
      </c>
      <c r="H81" s="6">
        <v>1000</v>
      </c>
      <c r="I81" s="6">
        <v>53168.075999999994</v>
      </c>
      <c r="J81" s="6">
        <v>34319.023999999998</v>
      </c>
    </row>
    <row r="82" spans="1:10">
      <c r="A82" s="6">
        <v>8.8000000000000007</v>
      </c>
      <c r="B82" s="6">
        <v>12</v>
      </c>
      <c r="C82" s="6">
        <v>50</v>
      </c>
      <c r="D82" s="6">
        <v>8</v>
      </c>
      <c r="E82" s="6">
        <v>100</v>
      </c>
      <c r="F82" s="6">
        <v>100</v>
      </c>
      <c r="G82" s="6">
        <v>1000</v>
      </c>
      <c r="H82" s="6">
        <v>1000</v>
      </c>
      <c r="I82" s="6">
        <v>30991.895999999997</v>
      </c>
      <c r="J82" s="6">
        <v>34319.023999999998</v>
      </c>
    </row>
    <row r="83" spans="1:10">
      <c r="A83" s="6">
        <v>8.8000000000000007</v>
      </c>
      <c r="B83" s="6">
        <v>12</v>
      </c>
      <c r="C83" s="6">
        <v>50</v>
      </c>
      <c r="D83" s="6">
        <v>8</v>
      </c>
      <c r="E83" s="6">
        <v>300</v>
      </c>
      <c r="F83" s="6">
        <v>100</v>
      </c>
      <c r="G83" s="6">
        <v>1000</v>
      </c>
      <c r="H83" s="6">
        <v>1000</v>
      </c>
      <c r="I83" s="6">
        <v>53168.075999999994</v>
      </c>
      <c r="J83" s="6">
        <v>34319.023999999998</v>
      </c>
    </row>
    <row r="84" spans="1:10">
      <c r="A84" s="6">
        <v>8.8000000000000007</v>
      </c>
      <c r="B84" s="6">
        <v>12</v>
      </c>
      <c r="C84" s="6">
        <v>50</v>
      </c>
      <c r="D84" s="6">
        <v>8</v>
      </c>
      <c r="E84" s="6">
        <v>400</v>
      </c>
      <c r="F84" s="6">
        <v>100</v>
      </c>
      <c r="G84" s="6">
        <v>1000</v>
      </c>
      <c r="H84" s="6">
        <v>1000</v>
      </c>
      <c r="I84" s="6">
        <v>53168.075999999994</v>
      </c>
      <c r="J84" s="6">
        <v>34319.023999999998</v>
      </c>
    </row>
    <row r="85" spans="1:10">
      <c r="A85" s="6">
        <v>8.8000000000000007</v>
      </c>
      <c r="B85" s="6">
        <v>12</v>
      </c>
      <c r="C85" s="6">
        <v>50</v>
      </c>
      <c r="D85" s="6">
        <v>8</v>
      </c>
      <c r="E85" s="6">
        <v>500</v>
      </c>
      <c r="F85" s="6">
        <v>100</v>
      </c>
      <c r="G85" s="6">
        <v>1000</v>
      </c>
      <c r="H85" s="6">
        <v>1000</v>
      </c>
      <c r="I85" s="6">
        <v>53168.075999999994</v>
      </c>
      <c r="J85" s="6">
        <v>34319.023999999998</v>
      </c>
    </row>
    <row r="86" spans="1:10">
      <c r="A86">
        <v>8.8000000000000007</v>
      </c>
      <c r="B86">
        <v>12</v>
      </c>
      <c r="C86">
        <v>50</v>
      </c>
      <c r="D86">
        <v>8</v>
      </c>
      <c r="E86">
        <v>200</v>
      </c>
      <c r="F86">
        <v>110</v>
      </c>
      <c r="G86">
        <v>50</v>
      </c>
      <c r="H86">
        <v>120</v>
      </c>
      <c r="I86">
        <v>25078.247999999996</v>
      </c>
      <c r="J86">
        <v>27780.383999999998</v>
      </c>
    </row>
    <row r="87" spans="1:10">
      <c r="A87">
        <v>8.8000000000000007</v>
      </c>
      <c r="B87">
        <v>12</v>
      </c>
      <c r="C87">
        <v>50</v>
      </c>
      <c r="D87">
        <v>8</v>
      </c>
      <c r="E87">
        <v>200</v>
      </c>
      <c r="F87">
        <v>110</v>
      </c>
      <c r="G87">
        <v>80</v>
      </c>
      <c r="H87">
        <v>120</v>
      </c>
      <c r="I87">
        <v>40081.391999999993</v>
      </c>
      <c r="J87">
        <v>34319.023999999998</v>
      </c>
    </row>
    <row r="88" spans="1:10">
      <c r="A88">
        <v>8.8000000000000007</v>
      </c>
      <c r="B88">
        <v>12</v>
      </c>
      <c r="C88">
        <v>50</v>
      </c>
      <c r="D88">
        <v>8</v>
      </c>
      <c r="E88">
        <v>200</v>
      </c>
      <c r="F88">
        <v>110</v>
      </c>
      <c r="G88">
        <v>100</v>
      </c>
      <c r="H88">
        <v>120</v>
      </c>
      <c r="I88">
        <v>42545.411999999997</v>
      </c>
      <c r="J88">
        <v>34319.023999999998</v>
      </c>
    </row>
    <row r="89" spans="1:10">
      <c r="A89">
        <v>8.8000000000000007</v>
      </c>
      <c r="B89">
        <v>12</v>
      </c>
      <c r="C89">
        <v>50</v>
      </c>
      <c r="D89">
        <v>8</v>
      </c>
      <c r="E89">
        <v>200</v>
      </c>
      <c r="F89">
        <v>110</v>
      </c>
      <c r="G89">
        <v>120</v>
      </c>
      <c r="H89">
        <v>120</v>
      </c>
      <c r="I89">
        <v>43640.531999999999</v>
      </c>
      <c r="J89">
        <v>34319.023999999998</v>
      </c>
    </row>
    <row r="90" spans="1:10">
      <c r="A90">
        <v>8.8000000000000007</v>
      </c>
      <c r="B90">
        <v>12</v>
      </c>
      <c r="C90">
        <v>50</v>
      </c>
      <c r="D90">
        <v>8</v>
      </c>
      <c r="E90">
        <v>200</v>
      </c>
      <c r="F90">
        <v>110</v>
      </c>
      <c r="G90">
        <v>150</v>
      </c>
      <c r="H90">
        <v>120</v>
      </c>
      <c r="I90">
        <v>45228.455999999991</v>
      </c>
      <c r="J90">
        <v>34319.023999999998</v>
      </c>
    </row>
    <row r="91" spans="1:10">
      <c r="A91">
        <v>8.8000000000000007</v>
      </c>
      <c r="B91">
        <v>12</v>
      </c>
      <c r="C91">
        <v>50</v>
      </c>
      <c r="D91">
        <v>8</v>
      </c>
      <c r="E91">
        <v>200</v>
      </c>
      <c r="F91">
        <v>110</v>
      </c>
      <c r="G91">
        <v>175</v>
      </c>
      <c r="H91">
        <v>120</v>
      </c>
      <c r="I91">
        <v>46542.6</v>
      </c>
      <c r="J91">
        <v>34319.023999999998</v>
      </c>
    </row>
    <row r="92" spans="1:10">
      <c r="A92">
        <v>8.8000000000000007</v>
      </c>
      <c r="B92">
        <v>12</v>
      </c>
      <c r="C92">
        <v>50</v>
      </c>
      <c r="D92">
        <v>8</v>
      </c>
      <c r="E92">
        <v>200</v>
      </c>
      <c r="F92">
        <v>110</v>
      </c>
      <c r="G92">
        <v>200</v>
      </c>
      <c r="H92">
        <v>120</v>
      </c>
      <c r="I92">
        <v>47856.743999999992</v>
      </c>
      <c r="J92">
        <v>34319.023999999998</v>
      </c>
    </row>
    <row r="93" spans="1:10">
      <c r="A93">
        <v>8.8000000000000007</v>
      </c>
      <c r="B93">
        <v>12</v>
      </c>
      <c r="C93">
        <v>50</v>
      </c>
      <c r="D93">
        <v>8</v>
      </c>
      <c r="E93">
        <v>200</v>
      </c>
      <c r="F93">
        <v>110</v>
      </c>
      <c r="G93">
        <v>250</v>
      </c>
      <c r="H93">
        <v>120</v>
      </c>
      <c r="I93">
        <v>50539.787999999993</v>
      </c>
      <c r="J93">
        <v>34319.023999999998</v>
      </c>
    </row>
    <row r="94" spans="1:10">
      <c r="A94">
        <v>8.8000000000000007</v>
      </c>
      <c r="B94">
        <v>12</v>
      </c>
      <c r="C94">
        <v>50</v>
      </c>
      <c r="D94">
        <v>8</v>
      </c>
      <c r="E94">
        <v>200</v>
      </c>
      <c r="F94">
        <v>110</v>
      </c>
      <c r="G94">
        <v>300</v>
      </c>
      <c r="H94">
        <v>120</v>
      </c>
      <c r="I94">
        <v>53168.075999999994</v>
      </c>
      <c r="J94">
        <v>34319.023999999998</v>
      </c>
    </row>
    <row r="95" spans="1:10">
      <c r="A95">
        <v>8.8000000000000007</v>
      </c>
      <c r="B95">
        <v>12</v>
      </c>
      <c r="C95">
        <v>50</v>
      </c>
      <c r="D95">
        <v>8</v>
      </c>
      <c r="E95">
        <v>200</v>
      </c>
      <c r="F95">
        <v>110</v>
      </c>
      <c r="G95">
        <v>1000</v>
      </c>
      <c r="H95">
        <v>1000</v>
      </c>
      <c r="I95">
        <v>53168.075999999994</v>
      </c>
      <c r="J95">
        <v>34319.023999999998</v>
      </c>
    </row>
    <row r="96" spans="1:10">
      <c r="A96">
        <v>8.8000000000000007</v>
      </c>
      <c r="B96">
        <v>12</v>
      </c>
      <c r="C96">
        <v>50</v>
      </c>
      <c r="D96">
        <v>8</v>
      </c>
      <c r="E96">
        <v>100</v>
      </c>
      <c r="F96">
        <v>110</v>
      </c>
      <c r="G96">
        <v>1000</v>
      </c>
      <c r="H96">
        <v>1000</v>
      </c>
      <c r="I96">
        <v>31758.48</v>
      </c>
      <c r="J96">
        <v>34319.023999999998</v>
      </c>
    </row>
    <row r="97" spans="1:10">
      <c r="A97">
        <v>8.8000000000000007</v>
      </c>
      <c r="B97">
        <v>12</v>
      </c>
      <c r="C97">
        <v>50</v>
      </c>
      <c r="D97">
        <v>8</v>
      </c>
      <c r="E97">
        <v>300</v>
      </c>
      <c r="F97">
        <v>110</v>
      </c>
      <c r="G97">
        <v>1000</v>
      </c>
      <c r="H97">
        <v>1000</v>
      </c>
      <c r="I97">
        <v>53168.075999999994</v>
      </c>
      <c r="J97">
        <v>34319.023999999998</v>
      </c>
    </row>
    <row r="98" spans="1:10">
      <c r="A98">
        <v>8.8000000000000007</v>
      </c>
      <c r="B98">
        <v>12</v>
      </c>
      <c r="C98">
        <v>50</v>
      </c>
      <c r="D98">
        <v>8</v>
      </c>
      <c r="E98">
        <v>400</v>
      </c>
      <c r="F98">
        <v>110</v>
      </c>
      <c r="G98">
        <v>1000</v>
      </c>
      <c r="H98">
        <v>1000</v>
      </c>
      <c r="I98">
        <v>53168.075999999994</v>
      </c>
      <c r="J98">
        <v>34319.023999999998</v>
      </c>
    </row>
    <row r="99" spans="1:10">
      <c r="A99">
        <v>8.8000000000000007</v>
      </c>
      <c r="B99">
        <v>12</v>
      </c>
      <c r="C99">
        <v>50</v>
      </c>
      <c r="D99">
        <v>8</v>
      </c>
      <c r="E99">
        <v>500</v>
      </c>
      <c r="F99">
        <v>110</v>
      </c>
      <c r="G99">
        <v>1000</v>
      </c>
      <c r="H99">
        <v>1000</v>
      </c>
      <c r="I99">
        <v>53168.075999999994</v>
      </c>
      <c r="J99">
        <v>34319.023999999998</v>
      </c>
    </row>
    <row r="100" spans="1:10">
      <c r="A100" s="6">
        <v>8.8000000000000007</v>
      </c>
      <c r="B100" s="6">
        <v>12</v>
      </c>
      <c r="C100" s="6">
        <v>50</v>
      </c>
      <c r="D100" s="6">
        <v>8</v>
      </c>
      <c r="E100" s="6">
        <v>200</v>
      </c>
      <c r="F100" s="6">
        <v>120</v>
      </c>
      <c r="G100" s="6">
        <v>50</v>
      </c>
      <c r="H100" s="6">
        <v>120</v>
      </c>
      <c r="I100" s="6">
        <v>25406.783999999996</v>
      </c>
      <c r="J100" s="6">
        <v>27780.383999999998</v>
      </c>
    </row>
    <row r="101" spans="1:10">
      <c r="A101" s="6">
        <v>8.8000000000000007</v>
      </c>
      <c r="B101" s="6">
        <v>12</v>
      </c>
      <c r="C101" s="6">
        <v>50</v>
      </c>
      <c r="D101" s="6">
        <v>8</v>
      </c>
      <c r="E101" s="6">
        <v>200</v>
      </c>
      <c r="F101" s="6">
        <v>120</v>
      </c>
      <c r="G101" s="6">
        <v>80</v>
      </c>
      <c r="H101" s="6">
        <v>120</v>
      </c>
      <c r="I101" s="6">
        <v>40683.707999999999</v>
      </c>
      <c r="J101" s="6">
        <v>34319.023999999998</v>
      </c>
    </row>
    <row r="102" spans="1:10">
      <c r="A102" s="6">
        <v>8.8000000000000007</v>
      </c>
      <c r="B102" s="6">
        <v>12</v>
      </c>
      <c r="C102" s="6">
        <v>50</v>
      </c>
      <c r="D102" s="6">
        <v>8</v>
      </c>
      <c r="E102" s="6">
        <v>200</v>
      </c>
      <c r="F102" s="6">
        <v>120</v>
      </c>
      <c r="G102" s="6">
        <v>100</v>
      </c>
      <c r="H102" s="6">
        <v>120</v>
      </c>
      <c r="I102" s="6">
        <v>43147.727999999988</v>
      </c>
      <c r="J102" s="6">
        <v>34319.023999999998</v>
      </c>
    </row>
    <row r="103" spans="1:10">
      <c r="A103" s="6">
        <v>8.8000000000000007</v>
      </c>
      <c r="B103" s="6">
        <v>12</v>
      </c>
      <c r="C103" s="6">
        <v>50</v>
      </c>
      <c r="D103" s="6">
        <v>8</v>
      </c>
      <c r="E103" s="6">
        <v>200</v>
      </c>
      <c r="F103" s="6">
        <v>120</v>
      </c>
      <c r="G103" s="6">
        <v>120</v>
      </c>
      <c r="H103" s="6">
        <v>120</v>
      </c>
      <c r="I103" s="6">
        <v>44242.847999999991</v>
      </c>
      <c r="J103" s="6">
        <v>34319.023999999998</v>
      </c>
    </row>
    <row r="104" spans="1:10">
      <c r="A104" s="6">
        <v>8.8000000000000007</v>
      </c>
      <c r="B104" s="6">
        <v>12</v>
      </c>
      <c r="C104" s="6">
        <v>50</v>
      </c>
      <c r="D104" s="6">
        <v>8</v>
      </c>
      <c r="E104" s="6">
        <v>200</v>
      </c>
      <c r="F104" s="6">
        <v>120</v>
      </c>
      <c r="G104" s="6">
        <v>150</v>
      </c>
      <c r="H104" s="6">
        <v>120</v>
      </c>
      <c r="I104" s="6">
        <v>45830.771999999997</v>
      </c>
      <c r="J104" s="6">
        <v>34319.023999999998</v>
      </c>
    </row>
    <row r="105" spans="1:10">
      <c r="A105" s="6">
        <v>8.8000000000000007</v>
      </c>
      <c r="B105" s="6">
        <v>12</v>
      </c>
      <c r="C105" s="6">
        <v>50</v>
      </c>
      <c r="D105" s="6">
        <v>8</v>
      </c>
      <c r="E105" s="6">
        <v>200</v>
      </c>
      <c r="F105" s="6">
        <v>120</v>
      </c>
      <c r="G105" s="6">
        <v>175</v>
      </c>
      <c r="H105" s="6">
        <v>120</v>
      </c>
      <c r="I105" s="6">
        <v>47199.671999999999</v>
      </c>
      <c r="J105" s="6">
        <v>34319.023999999998</v>
      </c>
    </row>
    <row r="106" spans="1:10">
      <c r="A106" s="6">
        <v>8.8000000000000007</v>
      </c>
      <c r="B106" s="6">
        <v>12</v>
      </c>
      <c r="C106" s="6">
        <v>50</v>
      </c>
      <c r="D106" s="6">
        <v>8</v>
      </c>
      <c r="E106" s="6">
        <v>200</v>
      </c>
      <c r="F106" s="6">
        <v>120</v>
      </c>
      <c r="G106" s="6">
        <v>200</v>
      </c>
      <c r="H106" s="6">
        <v>120</v>
      </c>
      <c r="I106" s="6">
        <v>48568.571999999993</v>
      </c>
      <c r="J106" s="6">
        <v>34319.023999999998</v>
      </c>
    </row>
    <row r="107" spans="1:10">
      <c r="A107" s="6">
        <v>8.8000000000000007</v>
      </c>
      <c r="B107" s="6">
        <v>12</v>
      </c>
      <c r="C107" s="6">
        <v>50</v>
      </c>
      <c r="D107" s="6">
        <v>8</v>
      </c>
      <c r="E107" s="6">
        <v>200</v>
      </c>
      <c r="F107" s="6">
        <v>120</v>
      </c>
      <c r="G107" s="6">
        <v>250</v>
      </c>
      <c r="H107" s="6">
        <v>120</v>
      </c>
      <c r="I107" s="6">
        <v>51251.615999999995</v>
      </c>
      <c r="J107" s="6">
        <v>34319.023999999998</v>
      </c>
    </row>
    <row r="108" spans="1:10">
      <c r="A108" s="6">
        <v>8.8000000000000007</v>
      </c>
      <c r="B108" s="6">
        <v>12</v>
      </c>
      <c r="C108" s="6">
        <v>50</v>
      </c>
      <c r="D108" s="6">
        <v>8</v>
      </c>
      <c r="E108" s="6">
        <v>200</v>
      </c>
      <c r="F108" s="6">
        <v>120</v>
      </c>
      <c r="G108" s="6">
        <v>300</v>
      </c>
      <c r="H108" s="6">
        <v>120</v>
      </c>
      <c r="I108" s="6">
        <v>53168.075999999994</v>
      </c>
      <c r="J108" s="6">
        <v>34319.023999999998</v>
      </c>
    </row>
    <row r="109" spans="1:10">
      <c r="A109" s="6">
        <v>8.8000000000000007</v>
      </c>
      <c r="B109" s="6">
        <v>12</v>
      </c>
      <c r="C109" s="6">
        <v>50</v>
      </c>
      <c r="D109" s="6">
        <v>8</v>
      </c>
      <c r="E109" s="6">
        <v>200</v>
      </c>
      <c r="F109" s="6">
        <v>120</v>
      </c>
      <c r="G109" s="6">
        <v>1000</v>
      </c>
      <c r="H109" s="6">
        <v>1000</v>
      </c>
      <c r="I109" s="6">
        <v>53168.075999999994</v>
      </c>
      <c r="J109" s="6">
        <v>34319.023999999998</v>
      </c>
    </row>
    <row r="110" spans="1:10">
      <c r="A110" s="6">
        <v>8.8000000000000007</v>
      </c>
      <c r="B110" s="6">
        <v>12</v>
      </c>
      <c r="C110" s="6">
        <v>50</v>
      </c>
      <c r="D110" s="6">
        <v>8</v>
      </c>
      <c r="E110" s="6">
        <v>100</v>
      </c>
      <c r="F110" s="6">
        <v>120</v>
      </c>
      <c r="G110" s="6">
        <v>1000</v>
      </c>
      <c r="H110" s="6">
        <v>1000</v>
      </c>
      <c r="I110" s="6">
        <v>32579.82</v>
      </c>
      <c r="J110" s="6">
        <v>34319.023999999998</v>
      </c>
    </row>
    <row r="111" spans="1:10">
      <c r="A111" s="6">
        <v>8.8000000000000007</v>
      </c>
      <c r="B111" s="6">
        <v>12</v>
      </c>
      <c r="C111" s="6">
        <v>50</v>
      </c>
      <c r="D111" s="6">
        <v>8</v>
      </c>
      <c r="E111" s="6">
        <v>300</v>
      </c>
      <c r="F111" s="6">
        <v>120</v>
      </c>
      <c r="G111" s="6">
        <v>1000</v>
      </c>
      <c r="H111" s="6">
        <v>1000</v>
      </c>
      <c r="I111" s="6">
        <v>53168.075999999994</v>
      </c>
      <c r="J111" s="6">
        <v>34319.023999999998</v>
      </c>
    </row>
    <row r="112" spans="1:10">
      <c r="A112" s="6">
        <v>8.8000000000000007</v>
      </c>
      <c r="B112" s="6">
        <v>12</v>
      </c>
      <c r="C112" s="6">
        <v>50</v>
      </c>
      <c r="D112" s="6">
        <v>8</v>
      </c>
      <c r="E112" s="6">
        <v>400</v>
      </c>
      <c r="F112" s="6">
        <v>120</v>
      </c>
      <c r="G112" s="6">
        <v>1000</v>
      </c>
      <c r="H112" s="6">
        <v>1000</v>
      </c>
      <c r="I112" s="6">
        <v>53168.075999999994</v>
      </c>
      <c r="J112" s="6">
        <v>34319.023999999998</v>
      </c>
    </row>
    <row r="113" spans="1:10">
      <c r="A113" s="6">
        <v>8.8000000000000007</v>
      </c>
      <c r="B113" s="6">
        <v>12</v>
      </c>
      <c r="C113" s="6">
        <v>50</v>
      </c>
      <c r="D113" s="6">
        <v>8</v>
      </c>
      <c r="E113" s="6">
        <v>500</v>
      </c>
      <c r="F113" s="6">
        <v>120</v>
      </c>
      <c r="G113" s="6">
        <v>1000</v>
      </c>
      <c r="H113" s="6">
        <v>1000</v>
      </c>
      <c r="I113" s="6">
        <v>53168.075999999994</v>
      </c>
      <c r="J113" s="6">
        <v>34319.023999999998</v>
      </c>
    </row>
    <row r="114" spans="1:10">
      <c r="A114">
        <v>8.8000000000000007</v>
      </c>
      <c r="B114">
        <v>12</v>
      </c>
      <c r="C114">
        <v>60</v>
      </c>
      <c r="D114">
        <v>10</v>
      </c>
      <c r="E114">
        <v>200</v>
      </c>
      <c r="F114">
        <v>50</v>
      </c>
      <c r="G114">
        <v>50</v>
      </c>
      <c r="H114">
        <v>120</v>
      </c>
      <c r="I114">
        <v>0</v>
      </c>
      <c r="J114">
        <v>0</v>
      </c>
    </row>
    <row r="115" spans="1:10">
      <c r="A115">
        <v>8.8000000000000007</v>
      </c>
      <c r="B115">
        <v>12</v>
      </c>
      <c r="C115">
        <v>60</v>
      </c>
      <c r="D115">
        <v>10</v>
      </c>
      <c r="E115">
        <v>200</v>
      </c>
      <c r="F115">
        <v>50</v>
      </c>
      <c r="G115">
        <v>80</v>
      </c>
      <c r="H115">
        <v>120</v>
      </c>
      <c r="I115">
        <v>0</v>
      </c>
      <c r="J115">
        <v>0</v>
      </c>
    </row>
    <row r="116" spans="1:10">
      <c r="A116">
        <v>8.8000000000000007</v>
      </c>
      <c r="B116">
        <v>12</v>
      </c>
      <c r="C116">
        <v>60</v>
      </c>
      <c r="D116">
        <v>10</v>
      </c>
      <c r="E116">
        <v>200</v>
      </c>
      <c r="F116">
        <v>50</v>
      </c>
      <c r="G116">
        <v>100</v>
      </c>
      <c r="H116">
        <v>120</v>
      </c>
      <c r="I116">
        <v>0</v>
      </c>
      <c r="J116">
        <v>0</v>
      </c>
    </row>
    <row r="117" spans="1:10">
      <c r="A117">
        <v>8.8000000000000007</v>
      </c>
      <c r="B117">
        <v>12</v>
      </c>
      <c r="C117">
        <v>60</v>
      </c>
      <c r="D117">
        <v>10</v>
      </c>
      <c r="E117">
        <v>200</v>
      </c>
      <c r="F117">
        <v>50</v>
      </c>
      <c r="G117">
        <v>120</v>
      </c>
      <c r="H117">
        <v>120</v>
      </c>
      <c r="I117">
        <v>0</v>
      </c>
      <c r="J117">
        <v>0</v>
      </c>
    </row>
    <row r="118" spans="1:10">
      <c r="A118">
        <v>8.8000000000000007</v>
      </c>
      <c r="B118">
        <v>12</v>
      </c>
      <c r="C118">
        <v>60</v>
      </c>
      <c r="D118">
        <v>10</v>
      </c>
      <c r="E118">
        <v>200</v>
      </c>
      <c r="F118">
        <v>50</v>
      </c>
      <c r="G118">
        <v>150</v>
      </c>
      <c r="H118">
        <v>120</v>
      </c>
      <c r="I118">
        <v>0</v>
      </c>
      <c r="J118">
        <v>0</v>
      </c>
    </row>
    <row r="119" spans="1:10">
      <c r="A119">
        <v>8.8000000000000007</v>
      </c>
      <c r="B119">
        <v>12</v>
      </c>
      <c r="C119">
        <v>60</v>
      </c>
      <c r="D119">
        <v>10</v>
      </c>
      <c r="E119">
        <v>200</v>
      </c>
      <c r="F119">
        <v>50</v>
      </c>
      <c r="G119">
        <v>175</v>
      </c>
      <c r="H119">
        <v>120</v>
      </c>
      <c r="I119">
        <v>0</v>
      </c>
      <c r="J119">
        <v>0</v>
      </c>
    </row>
    <row r="120" spans="1:10">
      <c r="A120">
        <v>8.8000000000000007</v>
      </c>
      <c r="B120">
        <v>12</v>
      </c>
      <c r="C120">
        <v>60</v>
      </c>
      <c r="D120">
        <v>10</v>
      </c>
      <c r="E120">
        <v>200</v>
      </c>
      <c r="F120">
        <v>50</v>
      </c>
      <c r="G120">
        <v>200</v>
      </c>
      <c r="H120">
        <v>120</v>
      </c>
      <c r="I120">
        <v>0</v>
      </c>
      <c r="J120">
        <v>0</v>
      </c>
    </row>
    <row r="121" spans="1:10">
      <c r="A121">
        <v>8.8000000000000007</v>
      </c>
      <c r="B121">
        <v>12</v>
      </c>
      <c r="C121">
        <v>60</v>
      </c>
      <c r="D121">
        <v>10</v>
      </c>
      <c r="E121">
        <v>200</v>
      </c>
      <c r="F121">
        <v>50</v>
      </c>
      <c r="G121">
        <v>250</v>
      </c>
      <c r="H121">
        <v>120</v>
      </c>
      <c r="I121">
        <v>0</v>
      </c>
      <c r="J121">
        <v>0</v>
      </c>
    </row>
    <row r="122" spans="1:10">
      <c r="A122" s="6">
        <v>8.8000000000000007</v>
      </c>
      <c r="B122" s="6">
        <v>12</v>
      </c>
      <c r="C122" s="6">
        <v>60</v>
      </c>
      <c r="D122" s="6">
        <v>10</v>
      </c>
      <c r="E122" s="6">
        <v>200</v>
      </c>
      <c r="F122" s="6">
        <v>60</v>
      </c>
      <c r="G122" s="6">
        <v>50</v>
      </c>
      <c r="H122" s="6">
        <v>120</v>
      </c>
      <c r="I122" s="6">
        <v>28199.339999999997</v>
      </c>
      <c r="J122" s="6">
        <v>32622.511999999995</v>
      </c>
    </row>
    <row r="123" spans="1:10">
      <c r="A123" s="6">
        <v>8.8000000000000007</v>
      </c>
      <c r="B123" s="6">
        <v>12</v>
      </c>
      <c r="C123" s="6">
        <v>60</v>
      </c>
      <c r="D123" s="6">
        <v>10</v>
      </c>
      <c r="E123" s="6">
        <v>200</v>
      </c>
      <c r="F123" s="6">
        <v>60</v>
      </c>
      <c r="G123" s="6">
        <v>80</v>
      </c>
      <c r="H123" s="6">
        <v>120</v>
      </c>
      <c r="I123" s="6">
        <v>40081.391999999993</v>
      </c>
      <c r="J123" s="6">
        <v>34319.023999999998</v>
      </c>
    </row>
    <row r="124" spans="1:10">
      <c r="A124" s="6">
        <v>8.8000000000000007</v>
      </c>
      <c r="B124" s="6">
        <v>12</v>
      </c>
      <c r="C124" s="6">
        <v>60</v>
      </c>
      <c r="D124" s="6">
        <v>10</v>
      </c>
      <c r="E124" s="6">
        <v>200</v>
      </c>
      <c r="F124" s="6">
        <v>60</v>
      </c>
      <c r="G124" s="6">
        <v>100</v>
      </c>
      <c r="H124" s="6">
        <v>120</v>
      </c>
      <c r="I124" s="6">
        <v>41121.755999999994</v>
      </c>
      <c r="J124" s="6">
        <v>34319.023999999998</v>
      </c>
    </row>
    <row r="125" spans="1:10">
      <c r="A125" s="6">
        <v>8.8000000000000007</v>
      </c>
      <c r="B125" s="6">
        <v>12</v>
      </c>
      <c r="C125" s="6">
        <v>60</v>
      </c>
      <c r="D125" s="6">
        <v>10</v>
      </c>
      <c r="E125" s="6">
        <v>200</v>
      </c>
      <c r="F125" s="6">
        <v>60</v>
      </c>
      <c r="G125" s="6">
        <v>120</v>
      </c>
      <c r="H125" s="6">
        <v>120</v>
      </c>
      <c r="I125" s="6">
        <v>42162.119999999995</v>
      </c>
      <c r="J125" s="6">
        <v>34319.023999999998</v>
      </c>
    </row>
    <row r="126" spans="1:10">
      <c r="A126" s="6">
        <v>8.8000000000000007</v>
      </c>
      <c r="B126" s="6">
        <v>12</v>
      </c>
      <c r="C126" s="6">
        <v>60</v>
      </c>
      <c r="D126" s="6">
        <v>10</v>
      </c>
      <c r="E126" s="6">
        <v>200</v>
      </c>
      <c r="F126" s="6">
        <v>60</v>
      </c>
      <c r="G126" s="6">
        <v>150</v>
      </c>
      <c r="H126" s="6">
        <v>120</v>
      </c>
      <c r="I126" s="6">
        <v>43695.287999999993</v>
      </c>
      <c r="J126" s="6">
        <v>34319.023999999998</v>
      </c>
    </row>
    <row r="127" spans="1:10">
      <c r="A127" s="6">
        <v>8.8000000000000007</v>
      </c>
      <c r="B127" s="6">
        <v>12</v>
      </c>
      <c r="C127" s="6">
        <v>60</v>
      </c>
      <c r="D127" s="6">
        <v>10</v>
      </c>
      <c r="E127" s="6">
        <v>200</v>
      </c>
      <c r="F127" s="6">
        <v>60</v>
      </c>
      <c r="G127" s="6">
        <v>175</v>
      </c>
      <c r="H127" s="6">
        <v>120</v>
      </c>
      <c r="I127" s="6">
        <v>45009.431999999993</v>
      </c>
      <c r="J127" s="6">
        <v>34319.023999999998</v>
      </c>
    </row>
    <row r="128" spans="1:10">
      <c r="A128" s="6">
        <v>8.8000000000000007</v>
      </c>
      <c r="B128" s="6">
        <v>12</v>
      </c>
      <c r="C128" s="6">
        <v>60</v>
      </c>
      <c r="D128" s="6">
        <v>10</v>
      </c>
      <c r="E128" s="6">
        <v>200</v>
      </c>
      <c r="F128" s="6">
        <v>60</v>
      </c>
      <c r="G128" s="6">
        <v>200</v>
      </c>
      <c r="H128" s="6">
        <v>120</v>
      </c>
      <c r="I128" s="6">
        <v>46268.82</v>
      </c>
      <c r="J128" s="6">
        <v>34319.023999999998</v>
      </c>
    </row>
    <row r="129" spans="1:10">
      <c r="A129" s="6">
        <v>8.8000000000000007</v>
      </c>
      <c r="B129" s="6">
        <v>12</v>
      </c>
      <c r="C129" s="6">
        <v>60</v>
      </c>
      <c r="D129" s="6">
        <v>10</v>
      </c>
      <c r="E129" s="6">
        <v>200</v>
      </c>
      <c r="F129" s="6">
        <v>60</v>
      </c>
      <c r="G129" s="6">
        <v>250</v>
      </c>
      <c r="H129" s="6">
        <v>120</v>
      </c>
      <c r="I129" s="6">
        <v>48842.351999999999</v>
      </c>
      <c r="J129" s="6">
        <v>34319.023999999998</v>
      </c>
    </row>
    <row r="130" spans="1:10">
      <c r="A130" s="6">
        <v>8.8000000000000007</v>
      </c>
      <c r="B130" s="6">
        <v>12</v>
      </c>
      <c r="C130" s="6">
        <v>60</v>
      </c>
      <c r="D130" s="6">
        <v>10</v>
      </c>
      <c r="E130" s="6">
        <v>200</v>
      </c>
      <c r="F130" s="6">
        <v>60</v>
      </c>
      <c r="G130" s="6">
        <v>1000</v>
      </c>
      <c r="H130" s="6">
        <v>1000</v>
      </c>
      <c r="I130" s="6">
        <v>53168.075999999994</v>
      </c>
      <c r="J130" s="6">
        <v>34319.023999999998</v>
      </c>
    </row>
    <row r="131" spans="1:10">
      <c r="A131" s="6">
        <v>8.8000000000000007</v>
      </c>
      <c r="B131" s="6">
        <v>12</v>
      </c>
      <c r="C131" s="6">
        <v>60</v>
      </c>
      <c r="D131" s="6">
        <v>10</v>
      </c>
      <c r="E131" s="6">
        <v>100</v>
      </c>
      <c r="F131" s="6">
        <v>60</v>
      </c>
      <c r="G131" s="6">
        <v>1000</v>
      </c>
      <c r="H131" s="6">
        <v>1000</v>
      </c>
      <c r="I131" s="6">
        <v>29787.263999999996</v>
      </c>
      <c r="J131" s="6">
        <v>34319.023999999998</v>
      </c>
    </row>
    <row r="132" spans="1:10">
      <c r="A132" s="6">
        <v>8.8000000000000007</v>
      </c>
      <c r="B132" s="6">
        <v>12</v>
      </c>
      <c r="C132" s="6">
        <v>60</v>
      </c>
      <c r="D132" s="6">
        <v>10</v>
      </c>
      <c r="E132" s="6">
        <v>300</v>
      </c>
      <c r="F132" s="6">
        <v>60</v>
      </c>
      <c r="G132" s="6">
        <v>1000</v>
      </c>
      <c r="H132" s="6">
        <v>1000</v>
      </c>
      <c r="I132" s="6">
        <v>53168.075999999994</v>
      </c>
      <c r="J132" s="6">
        <v>34319.023999999998</v>
      </c>
    </row>
    <row r="133" spans="1:10">
      <c r="A133" s="6">
        <v>8.8000000000000007</v>
      </c>
      <c r="B133" s="6">
        <v>12</v>
      </c>
      <c r="C133" s="6">
        <v>60</v>
      </c>
      <c r="D133" s="6">
        <v>10</v>
      </c>
      <c r="E133" s="6">
        <v>400</v>
      </c>
      <c r="F133" s="6">
        <v>60</v>
      </c>
      <c r="G133" s="6">
        <v>1000</v>
      </c>
      <c r="H133" s="6">
        <v>1000</v>
      </c>
      <c r="I133" s="6">
        <v>53168.075999999994</v>
      </c>
      <c r="J133" s="6">
        <v>34319.023999999998</v>
      </c>
    </row>
    <row r="134" spans="1:10">
      <c r="A134" s="6">
        <v>8.8000000000000007</v>
      </c>
      <c r="B134" s="6">
        <v>12</v>
      </c>
      <c r="C134" s="6">
        <v>60</v>
      </c>
      <c r="D134" s="6">
        <v>10</v>
      </c>
      <c r="E134" s="6">
        <v>500</v>
      </c>
      <c r="F134" s="6">
        <v>60</v>
      </c>
      <c r="G134" s="6">
        <v>1000</v>
      </c>
      <c r="H134" s="6">
        <v>1000</v>
      </c>
      <c r="I134" s="6">
        <v>53168.075999999994</v>
      </c>
      <c r="J134" s="6">
        <v>34319.023999999998</v>
      </c>
    </row>
    <row r="135" spans="1:10">
      <c r="A135">
        <v>8.8000000000000007</v>
      </c>
      <c r="B135">
        <v>12</v>
      </c>
      <c r="C135">
        <v>60</v>
      </c>
      <c r="D135">
        <v>10</v>
      </c>
      <c r="E135">
        <v>200</v>
      </c>
      <c r="F135">
        <v>70</v>
      </c>
      <c r="G135">
        <v>50</v>
      </c>
      <c r="H135">
        <v>120</v>
      </c>
      <c r="I135">
        <v>28637.387999999995</v>
      </c>
      <c r="J135">
        <v>32622.511999999995</v>
      </c>
    </row>
    <row r="136" spans="1:10">
      <c r="A136">
        <v>8.8000000000000007</v>
      </c>
      <c r="B136">
        <v>12</v>
      </c>
      <c r="C136">
        <v>60</v>
      </c>
      <c r="D136">
        <v>10</v>
      </c>
      <c r="E136">
        <v>200</v>
      </c>
      <c r="F136">
        <v>70</v>
      </c>
      <c r="G136">
        <v>80</v>
      </c>
      <c r="H136">
        <v>120</v>
      </c>
      <c r="I136">
        <v>40738.463999999993</v>
      </c>
      <c r="J136">
        <v>34319.023999999998</v>
      </c>
    </row>
    <row r="137" spans="1:10">
      <c r="A137">
        <v>8.8000000000000007</v>
      </c>
      <c r="B137">
        <v>12</v>
      </c>
      <c r="C137">
        <v>60</v>
      </c>
      <c r="D137">
        <v>10</v>
      </c>
      <c r="E137">
        <v>200</v>
      </c>
      <c r="F137">
        <v>70</v>
      </c>
      <c r="G137">
        <v>100</v>
      </c>
      <c r="H137">
        <v>120</v>
      </c>
      <c r="I137">
        <v>41778.828000000001</v>
      </c>
      <c r="J137">
        <v>34319.023999999998</v>
      </c>
    </row>
    <row r="138" spans="1:10">
      <c r="A138">
        <v>8.8000000000000007</v>
      </c>
      <c r="B138">
        <v>12</v>
      </c>
      <c r="C138">
        <v>60</v>
      </c>
      <c r="D138">
        <v>10</v>
      </c>
      <c r="E138">
        <v>200</v>
      </c>
      <c r="F138">
        <v>70</v>
      </c>
      <c r="G138">
        <v>120</v>
      </c>
      <c r="H138">
        <v>120</v>
      </c>
      <c r="I138">
        <v>42819.191999999995</v>
      </c>
      <c r="J138">
        <v>34319.023999999998</v>
      </c>
    </row>
    <row r="139" spans="1:10">
      <c r="A139">
        <v>8.8000000000000007</v>
      </c>
      <c r="B139">
        <v>12</v>
      </c>
      <c r="C139">
        <v>60</v>
      </c>
      <c r="D139">
        <v>10</v>
      </c>
      <c r="E139">
        <v>200</v>
      </c>
      <c r="F139">
        <v>70</v>
      </c>
      <c r="G139">
        <v>150</v>
      </c>
      <c r="H139">
        <v>120</v>
      </c>
      <c r="I139">
        <v>44352.36</v>
      </c>
      <c r="J139">
        <v>34319.023999999998</v>
      </c>
    </row>
    <row r="140" spans="1:10">
      <c r="A140">
        <v>8.8000000000000007</v>
      </c>
      <c r="B140">
        <v>12</v>
      </c>
      <c r="C140">
        <v>60</v>
      </c>
      <c r="D140">
        <v>10</v>
      </c>
      <c r="E140">
        <v>200</v>
      </c>
      <c r="F140">
        <v>70</v>
      </c>
      <c r="G140">
        <v>175</v>
      </c>
      <c r="H140">
        <v>120</v>
      </c>
      <c r="I140">
        <v>45666.503999999994</v>
      </c>
      <c r="J140">
        <v>34319.023999999998</v>
      </c>
    </row>
    <row r="141" spans="1:10">
      <c r="A141">
        <v>8.8000000000000007</v>
      </c>
      <c r="B141">
        <v>12</v>
      </c>
      <c r="C141">
        <v>60</v>
      </c>
      <c r="D141">
        <v>10</v>
      </c>
      <c r="E141">
        <v>200</v>
      </c>
      <c r="F141">
        <v>70</v>
      </c>
      <c r="G141">
        <v>200</v>
      </c>
      <c r="H141">
        <v>120</v>
      </c>
      <c r="I141">
        <v>46980.647999999994</v>
      </c>
      <c r="J141">
        <v>34319.023999999998</v>
      </c>
    </row>
    <row r="142" spans="1:10">
      <c r="A142">
        <v>8.8000000000000007</v>
      </c>
      <c r="B142">
        <v>12</v>
      </c>
      <c r="C142">
        <v>60</v>
      </c>
      <c r="D142">
        <v>10</v>
      </c>
      <c r="E142">
        <v>200</v>
      </c>
      <c r="F142">
        <v>70</v>
      </c>
      <c r="G142">
        <v>250</v>
      </c>
      <c r="H142">
        <v>120</v>
      </c>
      <c r="I142">
        <v>49608.935999999994</v>
      </c>
      <c r="J142">
        <v>34319.023999999998</v>
      </c>
    </row>
    <row r="143" spans="1:10">
      <c r="A143">
        <v>8.8000000000000007</v>
      </c>
      <c r="B143">
        <v>12</v>
      </c>
      <c r="C143">
        <v>60</v>
      </c>
      <c r="D143">
        <v>10</v>
      </c>
      <c r="E143">
        <v>200</v>
      </c>
      <c r="F143">
        <v>70</v>
      </c>
      <c r="G143">
        <v>300</v>
      </c>
      <c r="H143">
        <v>120</v>
      </c>
      <c r="I143">
        <v>52182.467999999993</v>
      </c>
      <c r="J143">
        <v>34319.023999999998</v>
      </c>
    </row>
    <row r="144" spans="1:10">
      <c r="A144">
        <v>8.8000000000000007</v>
      </c>
      <c r="B144">
        <v>12</v>
      </c>
      <c r="C144">
        <v>60</v>
      </c>
      <c r="D144">
        <v>10</v>
      </c>
      <c r="E144">
        <v>200</v>
      </c>
      <c r="F144">
        <v>70</v>
      </c>
      <c r="G144">
        <v>1000</v>
      </c>
      <c r="H144">
        <v>1000</v>
      </c>
      <c r="I144">
        <v>53168.075999999994</v>
      </c>
      <c r="J144">
        <v>34319.023999999998</v>
      </c>
    </row>
    <row r="145" spans="1:10">
      <c r="A145">
        <v>8.8000000000000007</v>
      </c>
      <c r="B145">
        <v>12</v>
      </c>
      <c r="C145">
        <v>60</v>
      </c>
      <c r="D145">
        <v>10</v>
      </c>
      <c r="E145">
        <v>100</v>
      </c>
      <c r="F145">
        <v>70</v>
      </c>
      <c r="G145">
        <v>1000</v>
      </c>
      <c r="H145">
        <v>1000</v>
      </c>
      <c r="I145">
        <v>30608.603999999996</v>
      </c>
      <c r="J145">
        <v>34319.023999999998</v>
      </c>
    </row>
    <row r="146" spans="1:10">
      <c r="A146">
        <v>8.8000000000000007</v>
      </c>
      <c r="B146">
        <v>12</v>
      </c>
      <c r="C146">
        <v>60</v>
      </c>
      <c r="D146">
        <v>10</v>
      </c>
      <c r="E146">
        <v>300</v>
      </c>
      <c r="F146">
        <v>70</v>
      </c>
      <c r="G146">
        <v>1000</v>
      </c>
      <c r="H146">
        <v>1000</v>
      </c>
      <c r="I146">
        <v>53168.075999999994</v>
      </c>
      <c r="J146">
        <v>34319.023999999998</v>
      </c>
    </row>
    <row r="147" spans="1:10">
      <c r="A147">
        <v>8.8000000000000007</v>
      </c>
      <c r="B147">
        <v>12</v>
      </c>
      <c r="C147">
        <v>60</v>
      </c>
      <c r="D147">
        <v>10</v>
      </c>
      <c r="E147">
        <v>400</v>
      </c>
      <c r="F147">
        <v>70</v>
      </c>
      <c r="G147">
        <v>1000</v>
      </c>
      <c r="H147">
        <v>1000</v>
      </c>
      <c r="I147">
        <v>53168.075999999994</v>
      </c>
      <c r="J147">
        <v>34319.023999999998</v>
      </c>
    </row>
    <row r="148" spans="1:10">
      <c r="A148">
        <v>8.8000000000000007</v>
      </c>
      <c r="B148">
        <v>12</v>
      </c>
      <c r="C148">
        <v>60</v>
      </c>
      <c r="D148">
        <v>10</v>
      </c>
      <c r="E148">
        <v>500</v>
      </c>
      <c r="F148">
        <v>70</v>
      </c>
      <c r="G148">
        <v>1000</v>
      </c>
      <c r="H148">
        <v>1000</v>
      </c>
      <c r="I148">
        <v>53168.075999999994</v>
      </c>
      <c r="J148">
        <v>34319.023999999998</v>
      </c>
    </row>
    <row r="149" spans="1:10">
      <c r="A149" s="6">
        <v>8.8000000000000007</v>
      </c>
      <c r="B149" s="6">
        <v>12</v>
      </c>
      <c r="C149" s="6">
        <v>60</v>
      </c>
      <c r="D149" s="6">
        <v>10</v>
      </c>
      <c r="E149" s="6">
        <v>200</v>
      </c>
      <c r="F149" s="6">
        <v>80</v>
      </c>
      <c r="G149" s="6">
        <v>50</v>
      </c>
      <c r="H149" s="6">
        <v>120</v>
      </c>
      <c r="I149" s="6">
        <v>29075.435999999998</v>
      </c>
      <c r="J149" s="6">
        <v>32622.511999999995</v>
      </c>
    </row>
    <row r="150" spans="1:10">
      <c r="A150" s="6">
        <v>8.8000000000000007</v>
      </c>
      <c r="B150" s="6">
        <v>12</v>
      </c>
      <c r="C150" s="6">
        <v>60</v>
      </c>
      <c r="D150" s="6">
        <v>10</v>
      </c>
      <c r="E150" s="6">
        <v>200</v>
      </c>
      <c r="F150" s="6">
        <v>80</v>
      </c>
      <c r="G150" s="6">
        <v>80</v>
      </c>
      <c r="H150" s="6">
        <v>120</v>
      </c>
      <c r="I150" s="6">
        <v>41340.78</v>
      </c>
      <c r="J150" s="6">
        <v>34319.023999999998</v>
      </c>
    </row>
    <row r="151" spans="1:10">
      <c r="A151" s="6">
        <v>8.8000000000000007</v>
      </c>
      <c r="B151" s="6">
        <v>12</v>
      </c>
      <c r="C151" s="6">
        <v>60</v>
      </c>
      <c r="D151" s="6">
        <v>10</v>
      </c>
      <c r="E151" s="6">
        <v>200</v>
      </c>
      <c r="F151" s="6">
        <v>80</v>
      </c>
      <c r="G151" s="6">
        <v>100</v>
      </c>
      <c r="H151" s="6">
        <v>120</v>
      </c>
      <c r="I151" s="6">
        <v>42381.143999999993</v>
      </c>
      <c r="J151" s="6">
        <v>34319.023999999998</v>
      </c>
    </row>
    <row r="152" spans="1:10">
      <c r="A152" s="6">
        <v>8.8000000000000007</v>
      </c>
      <c r="B152" s="6">
        <v>12</v>
      </c>
      <c r="C152" s="6">
        <v>60</v>
      </c>
      <c r="D152" s="6">
        <v>10</v>
      </c>
      <c r="E152" s="6">
        <v>200</v>
      </c>
      <c r="F152" s="6">
        <v>80</v>
      </c>
      <c r="G152" s="6">
        <v>120</v>
      </c>
      <c r="H152" s="6">
        <v>120</v>
      </c>
      <c r="I152" s="6">
        <v>43421.507999999987</v>
      </c>
      <c r="J152" s="6">
        <v>34319.023999999998</v>
      </c>
    </row>
    <row r="153" spans="1:10">
      <c r="A153" s="6">
        <v>8.8000000000000007</v>
      </c>
      <c r="B153" s="6">
        <v>12</v>
      </c>
      <c r="C153" s="6">
        <v>60</v>
      </c>
      <c r="D153" s="6">
        <v>10</v>
      </c>
      <c r="E153" s="6">
        <v>200</v>
      </c>
      <c r="F153" s="6">
        <v>80</v>
      </c>
      <c r="G153" s="6">
        <v>150</v>
      </c>
      <c r="H153" s="6">
        <v>120</v>
      </c>
      <c r="I153" s="6">
        <v>45009.431999999993</v>
      </c>
      <c r="J153" s="6">
        <v>34319.023999999998</v>
      </c>
    </row>
    <row r="154" spans="1:10">
      <c r="A154" s="6">
        <v>8.8000000000000007</v>
      </c>
      <c r="B154" s="6">
        <v>12</v>
      </c>
      <c r="C154" s="6">
        <v>60</v>
      </c>
      <c r="D154" s="6">
        <v>10</v>
      </c>
      <c r="E154" s="6">
        <v>200</v>
      </c>
      <c r="F154" s="6">
        <v>80</v>
      </c>
      <c r="G154" s="6">
        <v>175</v>
      </c>
      <c r="H154" s="6">
        <v>120</v>
      </c>
      <c r="I154" s="6">
        <v>46378.331999999995</v>
      </c>
      <c r="J154" s="6">
        <v>34319.023999999998</v>
      </c>
    </row>
    <row r="155" spans="1:10">
      <c r="A155" s="6">
        <v>8.8000000000000007</v>
      </c>
      <c r="B155" s="6">
        <v>12</v>
      </c>
      <c r="C155" s="6">
        <v>60</v>
      </c>
      <c r="D155" s="6">
        <v>10</v>
      </c>
      <c r="E155" s="6">
        <v>200</v>
      </c>
      <c r="F155" s="6">
        <v>80</v>
      </c>
      <c r="G155" s="6">
        <v>200</v>
      </c>
      <c r="H155" s="6">
        <v>120</v>
      </c>
      <c r="I155" s="6">
        <v>47692.475999999995</v>
      </c>
      <c r="J155" s="6">
        <v>34319.023999999998</v>
      </c>
    </row>
    <row r="156" spans="1:10">
      <c r="A156" s="6">
        <v>8.8000000000000007</v>
      </c>
      <c r="B156" s="6">
        <v>12</v>
      </c>
      <c r="C156" s="6">
        <v>60</v>
      </c>
      <c r="D156" s="6">
        <v>10</v>
      </c>
      <c r="E156" s="6">
        <v>200</v>
      </c>
      <c r="F156" s="6">
        <v>80</v>
      </c>
      <c r="G156" s="6">
        <v>250</v>
      </c>
      <c r="H156" s="6">
        <v>120</v>
      </c>
      <c r="I156" s="6">
        <v>50320.763999999996</v>
      </c>
      <c r="J156" s="6">
        <v>34319.023999999998</v>
      </c>
    </row>
    <row r="157" spans="1:10">
      <c r="A157" s="6">
        <v>8.8000000000000007</v>
      </c>
      <c r="B157" s="6">
        <v>12</v>
      </c>
      <c r="C157" s="6">
        <v>60</v>
      </c>
      <c r="D157" s="6">
        <v>10</v>
      </c>
      <c r="E157" s="6">
        <v>200</v>
      </c>
      <c r="F157" s="6">
        <v>80</v>
      </c>
      <c r="G157" s="6">
        <v>300</v>
      </c>
      <c r="H157" s="6">
        <v>120</v>
      </c>
      <c r="I157" s="6">
        <v>53003.80799999999</v>
      </c>
      <c r="J157" s="6">
        <v>34319.023999999998</v>
      </c>
    </row>
    <row r="158" spans="1:10">
      <c r="A158" s="6">
        <v>8.8000000000000007</v>
      </c>
      <c r="B158" s="6">
        <v>12</v>
      </c>
      <c r="C158" s="6">
        <v>60</v>
      </c>
      <c r="D158" s="6">
        <v>10</v>
      </c>
      <c r="E158" s="6">
        <v>200</v>
      </c>
      <c r="F158" s="6">
        <v>80</v>
      </c>
      <c r="G158" s="6">
        <v>1000</v>
      </c>
      <c r="H158" s="6">
        <v>1000</v>
      </c>
      <c r="I158" s="6">
        <v>53168.075999999994</v>
      </c>
      <c r="J158" s="6">
        <v>34319.023999999998</v>
      </c>
    </row>
    <row r="159" spans="1:10">
      <c r="A159" s="6">
        <v>8.8000000000000007</v>
      </c>
      <c r="B159" s="6">
        <v>12</v>
      </c>
      <c r="C159" s="6">
        <v>60</v>
      </c>
      <c r="D159" s="6">
        <v>10</v>
      </c>
      <c r="E159" s="6">
        <v>100</v>
      </c>
      <c r="F159" s="6">
        <v>80</v>
      </c>
      <c r="G159" s="6">
        <v>1000</v>
      </c>
      <c r="H159" s="6">
        <v>1000</v>
      </c>
      <c r="I159" s="6">
        <v>31429.943999999996</v>
      </c>
      <c r="J159" s="6">
        <v>34319.023999999998</v>
      </c>
    </row>
    <row r="160" spans="1:10">
      <c r="A160" s="6">
        <v>8.8000000000000007</v>
      </c>
      <c r="B160" s="6">
        <v>12</v>
      </c>
      <c r="C160" s="6">
        <v>60</v>
      </c>
      <c r="D160" s="6">
        <v>10</v>
      </c>
      <c r="E160" s="6">
        <v>300</v>
      </c>
      <c r="F160" s="6">
        <v>80</v>
      </c>
      <c r="G160" s="6">
        <v>1000</v>
      </c>
      <c r="H160" s="6">
        <v>1000</v>
      </c>
      <c r="I160" s="6">
        <v>53168.075999999994</v>
      </c>
      <c r="J160" s="6">
        <v>34319.023999999998</v>
      </c>
    </row>
    <row r="161" spans="1:10">
      <c r="A161" s="6">
        <v>8.8000000000000007</v>
      </c>
      <c r="B161" s="6">
        <v>12</v>
      </c>
      <c r="C161" s="6">
        <v>60</v>
      </c>
      <c r="D161" s="6">
        <v>10</v>
      </c>
      <c r="E161" s="6">
        <v>400</v>
      </c>
      <c r="F161" s="6">
        <v>80</v>
      </c>
      <c r="G161" s="6">
        <v>1000</v>
      </c>
      <c r="H161" s="6">
        <v>1000</v>
      </c>
      <c r="I161" s="6">
        <v>53168.075999999994</v>
      </c>
      <c r="J161" s="6">
        <v>34319.023999999998</v>
      </c>
    </row>
    <row r="162" spans="1:10">
      <c r="A162" s="6">
        <v>8.8000000000000007</v>
      </c>
      <c r="B162" s="6">
        <v>12</v>
      </c>
      <c r="C162" s="6">
        <v>60</v>
      </c>
      <c r="D162" s="6">
        <v>10</v>
      </c>
      <c r="E162" s="6">
        <v>500</v>
      </c>
      <c r="F162" s="6">
        <v>80</v>
      </c>
      <c r="G162" s="6">
        <v>1000</v>
      </c>
      <c r="H162" s="6">
        <v>1000</v>
      </c>
      <c r="I162" s="6">
        <v>53168.075999999994</v>
      </c>
      <c r="J162" s="6">
        <v>34319.023999999998</v>
      </c>
    </row>
    <row r="163" spans="1:10">
      <c r="A163">
        <v>8.8000000000000007</v>
      </c>
      <c r="B163">
        <v>12</v>
      </c>
      <c r="C163">
        <v>60</v>
      </c>
      <c r="D163">
        <v>10</v>
      </c>
      <c r="E163">
        <v>200</v>
      </c>
      <c r="F163">
        <v>90</v>
      </c>
      <c r="G163">
        <v>50</v>
      </c>
      <c r="H163">
        <v>120</v>
      </c>
      <c r="I163">
        <v>29513.483999999993</v>
      </c>
      <c r="J163">
        <v>32622.511999999995</v>
      </c>
    </row>
    <row r="164" spans="1:10">
      <c r="A164">
        <v>8.8000000000000007</v>
      </c>
      <c r="B164">
        <v>12</v>
      </c>
      <c r="C164">
        <v>60</v>
      </c>
      <c r="D164">
        <v>10</v>
      </c>
      <c r="E164">
        <v>200</v>
      </c>
      <c r="F164">
        <v>90</v>
      </c>
      <c r="G164">
        <v>80</v>
      </c>
      <c r="H164">
        <v>120</v>
      </c>
      <c r="I164">
        <v>41943.09599999999</v>
      </c>
      <c r="J164">
        <v>34319.023999999998</v>
      </c>
    </row>
    <row r="165" spans="1:10">
      <c r="A165">
        <v>8.8000000000000007</v>
      </c>
      <c r="B165">
        <v>12</v>
      </c>
      <c r="C165">
        <v>60</v>
      </c>
      <c r="D165">
        <v>10</v>
      </c>
      <c r="E165">
        <v>200</v>
      </c>
      <c r="F165">
        <v>90</v>
      </c>
      <c r="G165">
        <v>100</v>
      </c>
      <c r="H165">
        <v>120</v>
      </c>
      <c r="I165">
        <v>42983.46</v>
      </c>
      <c r="J165">
        <v>34319.023999999998</v>
      </c>
    </row>
    <row r="166" spans="1:10">
      <c r="A166">
        <v>8.8000000000000007</v>
      </c>
      <c r="B166">
        <v>12</v>
      </c>
      <c r="C166">
        <v>60</v>
      </c>
      <c r="D166">
        <v>10</v>
      </c>
      <c r="E166">
        <v>200</v>
      </c>
      <c r="F166">
        <v>90</v>
      </c>
      <c r="G166">
        <v>120</v>
      </c>
      <c r="H166">
        <v>120</v>
      </c>
      <c r="I166">
        <v>44078.579999999994</v>
      </c>
      <c r="J166">
        <v>34319.023999999998</v>
      </c>
    </row>
    <row r="167" spans="1:10">
      <c r="A167">
        <v>8.8000000000000007</v>
      </c>
      <c r="B167">
        <v>12</v>
      </c>
      <c r="C167">
        <v>60</v>
      </c>
      <c r="D167">
        <v>10</v>
      </c>
      <c r="E167">
        <v>200</v>
      </c>
      <c r="F167">
        <v>90</v>
      </c>
      <c r="G167">
        <v>150</v>
      </c>
      <c r="H167">
        <v>120</v>
      </c>
      <c r="I167">
        <v>45721.259999999995</v>
      </c>
      <c r="J167">
        <v>34319.023999999998</v>
      </c>
    </row>
    <row r="168" spans="1:10">
      <c r="A168">
        <v>8.8000000000000007</v>
      </c>
      <c r="B168">
        <v>12</v>
      </c>
      <c r="C168">
        <v>60</v>
      </c>
      <c r="D168">
        <v>10</v>
      </c>
      <c r="E168">
        <v>200</v>
      </c>
      <c r="F168">
        <v>90</v>
      </c>
      <c r="G168">
        <v>175</v>
      </c>
      <c r="H168">
        <v>120</v>
      </c>
      <c r="I168">
        <v>47035.403999999995</v>
      </c>
      <c r="J168">
        <v>34319.023999999998</v>
      </c>
    </row>
    <row r="169" spans="1:10">
      <c r="A169">
        <v>8.8000000000000007</v>
      </c>
      <c r="B169">
        <v>12</v>
      </c>
      <c r="C169">
        <v>60</v>
      </c>
      <c r="D169">
        <v>10</v>
      </c>
      <c r="E169">
        <v>200</v>
      </c>
      <c r="F169">
        <v>90</v>
      </c>
      <c r="G169">
        <v>200</v>
      </c>
      <c r="H169">
        <v>120</v>
      </c>
      <c r="I169">
        <v>48404.303999999996</v>
      </c>
      <c r="J169">
        <v>34319.023999999998</v>
      </c>
    </row>
    <row r="170" spans="1:10">
      <c r="A170">
        <v>8.8000000000000007</v>
      </c>
      <c r="B170">
        <v>12</v>
      </c>
      <c r="C170">
        <v>60</v>
      </c>
      <c r="D170">
        <v>10</v>
      </c>
      <c r="E170">
        <v>200</v>
      </c>
      <c r="F170">
        <v>90</v>
      </c>
      <c r="G170">
        <v>250</v>
      </c>
      <c r="H170">
        <v>120</v>
      </c>
      <c r="I170">
        <v>51087.347999999991</v>
      </c>
      <c r="J170">
        <v>34319.023999999998</v>
      </c>
    </row>
    <row r="171" spans="1:10">
      <c r="A171">
        <v>8.8000000000000007</v>
      </c>
      <c r="B171">
        <v>12</v>
      </c>
      <c r="C171">
        <v>60</v>
      </c>
      <c r="D171">
        <v>10</v>
      </c>
      <c r="E171">
        <v>200</v>
      </c>
      <c r="F171">
        <v>90</v>
      </c>
      <c r="G171">
        <v>300</v>
      </c>
      <c r="H171">
        <v>120</v>
      </c>
      <c r="I171">
        <v>53168.075999999994</v>
      </c>
      <c r="J171">
        <v>34319.023999999998</v>
      </c>
    </row>
    <row r="172" spans="1:10">
      <c r="A172">
        <v>8.8000000000000007</v>
      </c>
      <c r="B172">
        <v>12</v>
      </c>
      <c r="C172">
        <v>60</v>
      </c>
      <c r="D172">
        <v>10</v>
      </c>
      <c r="E172">
        <v>200</v>
      </c>
      <c r="F172">
        <v>90</v>
      </c>
      <c r="G172">
        <v>1000</v>
      </c>
      <c r="H172">
        <v>1000</v>
      </c>
      <c r="I172">
        <v>53168.075999999994</v>
      </c>
      <c r="J172">
        <v>34319.023999999998</v>
      </c>
    </row>
    <row r="173" spans="1:10">
      <c r="A173">
        <v>8.8000000000000007</v>
      </c>
      <c r="B173">
        <v>12</v>
      </c>
      <c r="C173">
        <v>60</v>
      </c>
      <c r="D173">
        <v>10</v>
      </c>
      <c r="E173">
        <v>100</v>
      </c>
      <c r="F173">
        <v>90</v>
      </c>
      <c r="G173">
        <v>1000</v>
      </c>
      <c r="H173">
        <v>1000</v>
      </c>
      <c r="I173">
        <v>32251.283999999996</v>
      </c>
      <c r="J173">
        <v>34319.023999999998</v>
      </c>
    </row>
    <row r="174" spans="1:10">
      <c r="A174">
        <v>8.8000000000000007</v>
      </c>
      <c r="B174">
        <v>12</v>
      </c>
      <c r="C174">
        <v>60</v>
      </c>
      <c r="D174">
        <v>10</v>
      </c>
      <c r="E174">
        <v>300</v>
      </c>
      <c r="F174">
        <v>90</v>
      </c>
      <c r="G174">
        <v>1000</v>
      </c>
      <c r="H174">
        <v>1000</v>
      </c>
      <c r="I174">
        <v>53168.075999999994</v>
      </c>
      <c r="J174">
        <v>34319.023999999998</v>
      </c>
    </row>
    <row r="175" spans="1:10">
      <c r="A175">
        <v>8.8000000000000007</v>
      </c>
      <c r="B175">
        <v>12</v>
      </c>
      <c r="C175">
        <v>60</v>
      </c>
      <c r="D175">
        <v>10</v>
      </c>
      <c r="E175">
        <v>400</v>
      </c>
      <c r="F175">
        <v>90</v>
      </c>
      <c r="G175">
        <v>1000</v>
      </c>
      <c r="H175">
        <v>1000</v>
      </c>
      <c r="I175">
        <v>53168.075999999994</v>
      </c>
      <c r="J175">
        <v>34319.023999999998</v>
      </c>
    </row>
    <row r="176" spans="1:10">
      <c r="A176">
        <v>8.8000000000000007</v>
      </c>
      <c r="B176">
        <v>12</v>
      </c>
      <c r="C176">
        <v>60</v>
      </c>
      <c r="D176">
        <v>10</v>
      </c>
      <c r="E176">
        <v>500</v>
      </c>
      <c r="F176">
        <v>90</v>
      </c>
      <c r="G176">
        <v>1000</v>
      </c>
      <c r="H176">
        <v>1000</v>
      </c>
      <c r="I176">
        <v>53168.075999999994</v>
      </c>
      <c r="J176">
        <v>34319.023999999998</v>
      </c>
    </row>
    <row r="177" spans="1:10">
      <c r="A177" s="6">
        <v>8.8000000000000007</v>
      </c>
      <c r="B177" s="6">
        <v>12</v>
      </c>
      <c r="C177" s="6">
        <v>60</v>
      </c>
      <c r="D177" s="6">
        <v>10</v>
      </c>
      <c r="E177" s="6">
        <v>200</v>
      </c>
      <c r="F177" s="6">
        <v>100</v>
      </c>
      <c r="G177" s="6">
        <v>50</v>
      </c>
      <c r="H177" s="6">
        <v>120</v>
      </c>
      <c r="I177" s="6">
        <v>29951.531999999996</v>
      </c>
      <c r="J177" s="6">
        <v>32622.511999999995</v>
      </c>
    </row>
    <row r="178" spans="1:10">
      <c r="A178" s="6">
        <v>8.8000000000000007</v>
      </c>
      <c r="B178" s="6">
        <v>12</v>
      </c>
      <c r="C178" s="6">
        <v>60</v>
      </c>
      <c r="D178" s="6">
        <v>10</v>
      </c>
      <c r="E178" s="6">
        <v>200</v>
      </c>
      <c r="F178" s="6">
        <v>100</v>
      </c>
      <c r="G178" s="6">
        <v>80</v>
      </c>
      <c r="H178" s="6">
        <v>120</v>
      </c>
      <c r="I178" s="6">
        <v>42545.411999999997</v>
      </c>
      <c r="J178" s="6">
        <v>34319.023999999998</v>
      </c>
    </row>
    <row r="179" spans="1:10">
      <c r="A179" s="6">
        <v>8.8000000000000007</v>
      </c>
      <c r="B179" s="6">
        <v>12</v>
      </c>
      <c r="C179" s="6">
        <v>60</v>
      </c>
      <c r="D179" s="6">
        <v>10</v>
      </c>
      <c r="E179" s="6">
        <v>200</v>
      </c>
      <c r="F179" s="6">
        <v>100</v>
      </c>
      <c r="G179" s="6">
        <v>100</v>
      </c>
      <c r="H179" s="6">
        <v>120</v>
      </c>
      <c r="I179" s="6">
        <v>43640.531999999999</v>
      </c>
      <c r="J179" s="6">
        <v>34319.023999999998</v>
      </c>
    </row>
    <row r="180" spans="1:10">
      <c r="A180" s="6">
        <v>8.8000000000000007</v>
      </c>
      <c r="B180" s="6">
        <v>12</v>
      </c>
      <c r="C180" s="6">
        <v>60</v>
      </c>
      <c r="D180" s="6">
        <v>10</v>
      </c>
      <c r="E180" s="6">
        <v>200</v>
      </c>
      <c r="F180" s="6">
        <v>100</v>
      </c>
      <c r="G180" s="6">
        <v>120</v>
      </c>
      <c r="H180" s="6">
        <v>120</v>
      </c>
      <c r="I180" s="6">
        <v>44735.651999999995</v>
      </c>
      <c r="J180" s="6">
        <v>34319.023999999998</v>
      </c>
    </row>
    <row r="181" spans="1:10">
      <c r="A181" s="6">
        <v>8.8000000000000007</v>
      </c>
      <c r="B181" s="6">
        <v>12</v>
      </c>
      <c r="C181" s="6">
        <v>60</v>
      </c>
      <c r="D181" s="6">
        <v>10</v>
      </c>
      <c r="E181" s="6">
        <v>200</v>
      </c>
      <c r="F181" s="6">
        <v>100</v>
      </c>
      <c r="G181" s="6">
        <v>150</v>
      </c>
      <c r="H181" s="6">
        <v>120</v>
      </c>
      <c r="I181" s="6">
        <v>46378.331999999995</v>
      </c>
      <c r="J181" s="6">
        <v>34319.023999999998</v>
      </c>
    </row>
    <row r="182" spans="1:10">
      <c r="A182" s="6">
        <v>8.8000000000000007</v>
      </c>
      <c r="B182" s="6">
        <v>12</v>
      </c>
      <c r="C182" s="6">
        <v>60</v>
      </c>
      <c r="D182" s="6">
        <v>10</v>
      </c>
      <c r="E182" s="6">
        <v>200</v>
      </c>
      <c r="F182" s="6">
        <v>100</v>
      </c>
      <c r="G182" s="6">
        <v>175</v>
      </c>
      <c r="H182" s="6">
        <v>120</v>
      </c>
      <c r="I182" s="6">
        <v>47747.231999999996</v>
      </c>
      <c r="J182" s="6">
        <v>34319.023999999998</v>
      </c>
    </row>
    <row r="183" spans="1:10">
      <c r="A183" s="6">
        <v>8.8000000000000007</v>
      </c>
      <c r="B183" s="6">
        <v>12</v>
      </c>
      <c r="C183" s="6">
        <v>60</v>
      </c>
      <c r="D183" s="6">
        <v>10</v>
      </c>
      <c r="E183" s="6">
        <v>200</v>
      </c>
      <c r="F183" s="6">
        <v>100</v>
      </c>
      <c r="G183" s="6">
        <v>200</v>
      </c>
      <c r="H183" s="6">
        <v>120</v>
      </c>
      <c r="I183" s="6">
        <v>49061.375999999989</v>
      </c>
      <c r="J183" s="6">
        <v>34319.023999999998</v>
      </c>
    </row>
    <row r="184" spans="1:10">
      <c r="A184" s="6">
        <v>8.8000000000000007</v>
      </c>
      <c r="B184" s="6">
        <v>12</v>
      </c>
      <c r="C184" s="6">
        <v>60</v>
      </c>
      <c r="D184" s="6">
        <v>10</v>
      </c>
      <c r="E184" s="6">
        <v>200</v>
      </c>
      <c r="F184" s="6">
        <v>100</v>
      </c>
      <c r="G184" s="6">
        <v>250</v>
      </c>
      <c r="H184" s="6">
        <v>120</v>
      </c>
      <c r="I184" s="6">
        <v>51799.175999999992</v>
      </c>
      <c r="J184" s="6">
        <v>34319.023999999998</v>
      </c>
    </row>
    <row r="185" spans="1:10">
      <c r="A185" s="6">
        <v>8.8000000000000007</v>
      </c>
      <c r="B185" s="6">
        <v>12</v>
      </c>
      <c r="C185" s="6">
        <v>60</v>
      </c>
      <c r="D185" s="6">
        <v>10</v>
      </c>
      <c r="E185" s="6">
        <v>200</v>
      </c>
      <c r="F185" s="6">
        <v>100</v>
      </c>
      <c r="G185" s="6">
        <v>300</v>
      </c>
      <c r="H185" s="6">
        <v>120</v>
      </c>
      <c r="I185" s="6">
        <v>53168.075999999994</v>
      </c>
      <c r="J185" s="6">
        <v>34319.023999999998</v>
      </c>
    </row>
    <row r="186" spans="1:10">
      <c r="A186" s="6">
        <v>8.8000000000000007</v>
      </c>
      <c r="B186" s="6">
        <v>12</v>
      </c>
      <c r="C186" s="6">
        <v>60</v>
      </c>
      <c r="D186" s="6">
        <v>10</v>
      </c>
      <c r="E186" s="6">
        <v>200</v>
      </c>
      <c r="F186" s="6">
        <v>100</v>
      </c>
      <c r="G186" s="6">
        <v>1000</v>
      </c>
      <c r="H186" s="6">
        <v>1000</v>
      </c>
      <c r="I186" s="6">
        <v>53168.075999999994</v>
      </c>
      <c r="J186" s="6">
        <v>34319.023999999998</v>
      </c>
    </row>
    <row r="187" spans="1:10">
      <c r="A187" s="6">
        <v>8.8000000000000007</v>
      </c>
      <c r="B187" s="6">
        <v>12</v>
      </c>
      <c r="C187" s="6">
        <v>60</v>
      </c>
      <c r="D187" s="6">
        <v>10</v>
      </c>
      <c r="E187" s="6">
        <v>100</v>
      </c>
      <c r="F187" s="6">
        <v>100</v>
      </c>
      <c r="G187" s="6">
        <v>1000</v>
      </c>
      <c r="H187" s="6">
        <v>1000</v>
      </c>
      <c r="I187" s="6">
        <v>33072.623999999996</v>
      </c>
      <c r="J187" s="6">
        <v>34319.023999999998</v>
      </c>
    </row>
    <row r="188" spans="1:10">
      <c r="A188" s="6">
        <v>8.8000000000000007</v>
      </c>
      <c r="B188" s="6">
        <v>12</v>
      </c>
      <c r="C188" s="6">
        <v>60</v>
      </c>
      <c r="D188" s="6">
        <v>10</v>
      </c>
      <c r="E188" s="6">
        <v>300</v>
      </c>
      <c r="F188" s="6">
        <v>100</v>
      </c>
      <c r="G188" s="6">
        <v>1000</v>
      </c>
      <c r="H188" s="6">
        <v>1000</v>
      </c>
      <c r="I188" s="6">
        <v>53168.075999999994</v>
      </c>
      <c r="J188" s="6">
        <v>34319.023999999998</v>
      </c>
    </row>
    <row r="189" spans="1:10">
      <c r="A189" s="6">
        <v>8.8000000000000007</v>
      </c>
      <c r="B189" s="6">
        <v>12</v>
      </c>
      <c r="C189" s="6">
        <v>60</v>
      </c>
      <c r="D189" s="6">
        <v>10</v>
      </c>
      <c r="E189" s="6">
        <v>400</v>
      </c>
      <c r="F189" s="6">
        <v>100</v>
      </c>
      <c r="G189" s="6">
        <v>1000</v>
      </c>
      <c r="H189" s="6">
        <v>1000</v>
      </c>
      <c r="I189" s="6">
        <v>53168.075999999994</v>
      </c>
      <c r="J189" s="6">
        <v>34319.023999999998</v>
      </c>
    </row>
    <row r="190" spans="1:10">
      <c r="A190" s="6">
        <v>8.8000000000000007</v>
      </c>
      <c r="B190" s="6">
        <v>12</v>
      </c>
      <c r="C190" s="6">
        <v>60</v>
      </c>
      <c r="D190" s="6">
        <v>10</v>
      </c>
      <c r="E190" s="6">
        <v>500</v>
      </c>
      <c r="F190" s="6">
        <v>100</v>
      </c>
      <c r="G190" s="6">
        <v>1000</v>
      </c>
      <c r="H190" s="6">
        <v>1000</v>
      </c>
      <c r="I190" s="6">
        <v>53168.075999999994</v>
      </c>
      <c r="J190" s="6">
        <v>34319.023999999998</v>
      </c>
    </row>
    <row r="191" spans="1:10">
      <c r="A191">
        <v>8.8000000000000007</v>
      </c>
      <c r="B191">
        <v>12</v>
      </c>
      <c r="C191">
        <v>60</v>
      </c>
      <c r="D191">
        <v>10</v>
      </c>
      <c r="E191">
        <v>200</v>
      </c>
      <c r="F191">
        <v>110</v>
      </c>
      <c r="G191">
        <v>50</v>
      </c>
      <c r="H191">
        <v>120</v>
      </c>
      <c r="I191">
        <v>30334.823999999993</v>
      </c>
      <c r="J191">
        <v>32622.511999999995</v>
      </c>
    </row>
    <row r="192" spans="1:10">
      <c r="A192">
        <v>8.8000000000000007</v>
      </c>
      <c r="B192">
        <v>12</v>
      </c>
      <c r="C192">
        <v>60</v>
      </c>
      <c r="D192">
        <v>10</v>
      </c>
      <c r="E192">
        <v>200</v>
      </c>
      <c r="F192">
        <v>110</v>
      </c>
      <c r="G192">
        <v>80</v>
      </c>
      <c r="H192">
        <v>120</v>
      </c>
      <c r="I192">
        <v>43147.727999999988</v>
      </c>
      <c r="J192">
        <v>34319.023999999998</v>
      </c>
    </row>
    <row r="193" spans="1:10">
      <c r="A193">
        <v>8.8000000000000007</v>
      </c>
      <c r="B193">
        <v>12</v>
      </c>
      <c r="C193">
        <v>60</v>
      </c>
      <c r="D193">
        <v>10</v>
      </c>
      <c r="E193">
        <v>200</v>
      </c>
      <c r="F193">
        <v>110</v>
      </c>
      <c r="G193">
        <v>100</v>
      </c>
      <c r="H193">
        <v>120</v>
      </c>
      <c r="I193">
        <v>44242.847999999991</v>
      </c>
      <c r="J193">
        <v>34319.023999999998</v>
      </c>
    </row>
    <row r="194" spans="1:10">
      <c r="A194">
        <v>8.8000000000000007</v>
      </c>
      <c r="B194">
        <v>12</v>
      </c>
      <c r="C194">
        <v>60</v>
      </c>
      <c r="D194">
        <v>10</v>
      </c>
      <c r="E194">
        <v>200</v>
      </c>
      <c r="F194">
        <v>110</v>
      </c>
      <c r="G194">
        <v>120</v>
      </c>
      <c r="H194">
        <v>120</v>
      </c>
      <c r="I194">
        <v>45337.967999999993</v>
      </c>
      <c r="J194">
        <v>34319.023999999998</v>
      </c>
    </row>
    <row r="195" spans="1:10">
      <c r="A195">
        <v>8.8000000000000007</v>
      </c>
      <c r="B195">
        <v>12</v>
      </c>
      <c r="C195">
        <v>60</v>
      </c>
      <c r="D195">
        <v>10</v>
      </c>
      <c r="E195">
        <v>200</v>
      </c>
      <c r="F195">
        <v>110</v>
      </c>
      <c r="G195">
        <v>150</v>
      </c>
      <c r="H195">
        <v>120</v>
      </c>
      <c r="I195">
        <v>47035.403999999995</v>
      </c>
      <c r="J195">
        <v>34319.023999999998</v>
      </c>
    </row>
    <row r="196" spans="1:10">
      <c r="A196">
        <v>8.8000000000000007</v>
      </c>
      <c r="B196">
        <v>12</v>
      </c>
      <c r="C196">
        <v>60</v>
      </c>
      <c r="D196">
        <v>10</v>
      </c>
      <c r="E196">
        <v>200</v>
      </c>
      <c r="F196">
        <v>110</v>
      </c>
      <c r="G196">
        <v>175</v>
      </c>
      <c r="H196">
        <v>120</v>
      </c>
      <c r="I196">
        <v>48404.303999999996</v>
      </c>
      <c r="J196">
        <v>34319.023999999998</v>
      </c>
    </row>
    <row r="197" spans="1:10">
      <c r="A197">
        <v>8.8000000000000007</v>
      </c>
      <c r="B197">
        <v>12</v>
      </c>
      <c r="C197">
        <v>60</v>
      </c>
      <c r="D197">
        <v>10</v>
      </c>
      <c r="E197">
        <v>200</v>
      </c>
      <c r="F197">
        <v>110</v>
      </c>
      <c r="G197">
        <v>200</v>
      </c>
      <c r="H197">
        <v>120</v>
      </c>
      <c r="I197">
        <v>49773.203999999991</v>
      </c>
      <c r="J197">
        <v>34319.023999999998</v>
      </c>
    </row>
    <row r="198" spans="1:10">
      <c r="A198">
        <v>8.8000000000000007</v>
      </c>
      <c r="B198">
        <v>12</v>
      </c>
      <c r="C198">
        <v>60</v>
      </c>
      <c r="D198">
        <v>10</v>
      </c>
      <c r="E198">
        <v>200</v>
      </c>
      <c r="F198">
        <v>110</v>
      </c>
      <c r="G198">
        <v>250</v>
      </c>
      <c r="H198">
        <v>120</v>
      </c>
      <c r="I198">
        <v>52565.759999999995</v>
      </c>
      <c r="J198">
        <v>34319.023999999998</v>
      </c>
    </row>
    <row r="199" spans="1:10">
      <c r="A199">
        <v>8.8000000000000007</v>
      </c>
      <c r="B199">
        <v>12</v>
      </c>
      <c r="C199">
        <v>60</v>
      </c>
      <c r="D199">
        <v>10</v>
      </c>
      <c r="E199">
        <v>200</v>
      </c>
      <c r="F199">
        <v>110</v>
      </c>
      <c r="G199">
        <v>300</v>
      </c>
      <c r="H199">
        <v>120</v>
      </c>
      <c r="I199">
        <v>53168.075999999994</v>
      </c>
      <c r="J199">
        <v>34319.023999999998</v>
      </c>
    </row>
    <row r="200" spans="1:10">
      <c r="A200">
        <v>8.8000000000000007</v>
      </c>
      <c r="B200">
        <v>12</v>
      </c>
      <c r="C200">
        <v>60</v>
      </c>
      <c r="D200">
        <v>10</v>
      </c>
      <c r="E200">
        <v>200</v>
      </c>
      <c r="F200">
        <v>110</v>
      </c>
      <c r="G200">
        <v>1000</v>
      </c>
      <c r="H200">
        <v>1000</v>
      </c>
      <c r="I200">
        <v>53168.075999999994</v>
      </c>
      <c r="J200">
        <v>34319.023999999998</v>
      </c>
    </row>
    <row r="201" spans="1:10">
      <c r="A201">
        <v>8.8000000000000007</v>
      </c>
      <c r="B201">
        <v>12</v>
      </c>
      <c r="C201">
        <v>60</v>
      </c>
      <c r="D201">
        <v>10</v>
      </c>
      <c r="E201">
        <v>100</v>
      </c>
      <c r="F201">
        <v>110</v>
      </c>
      <c r="G201">
        <v>1000</v>
      </c>
      <c r="H201">
        <v>1000</v>
      </c>
      <c r="I201">
        <v>33893.963999999993</v>
      </c>
      <c r="J201">
        <v>34319.023999999998</v>
      </c>
    </row>
    <row r="202" spans="1:10">
      <c r="A202">
        <v>8.8000000000000007</v>
      </c>
      <c r="B202">
        <v>12</v>
      </c>
      <c r="C202">
        <v>60</v>
      </c>
      <c r="D202">
        <v>10</v>
      </c>
      <c r="E202">
        <v>300</v>
      </c>
      <c r="F202">
        <v>110</v>
      </c>
      <c r="G202">
        <v>1000</v>
      </c>
      <c r="H202">
        <v>1000</v>
      </c>
      <c r="I202">
        <v>53168.075999999994</v>
      </c>
      <c r="J202">
        <v>34319.023999999998</v>
      </c>
    </row>
    <row r="203" spans="1:10">
      <c r="A203">
        <v>8.8000000000000007</v>
      </c>
      <c r="B203">
        <v>12</v>
      </c>
      <c r="C203">
        <v>60</v>
      </c>
      <c r="D203">
        <v>10</v>
      </c>
      <c r="E203">
        <v>400</v>
      </c>
      <c r="F203">
        <v>110</v>
      </c>
      <c r="G203">
        <v>1000</v>
      </c>
      <c r="H203">
        <v>1000</v>
      </c>
      <c r="I203">
        <v>53168.075999999994</v>
      </c>
      <c r="J203">
        <v>34319.023999999998</v>
      </c>
    </row>
    <row r="204" spans="1:10">
      <c r="A204">
        <v>8.8000000000000007</v>
      </c>
      <c r="B204">
        <v>12</v>
      </c>
      <c r="C204">
        <v>60</v>
      </c>
      <c r="D204">
        <v>10</v>
      </c>
      <c r="E204">
        <v>500</v>
      </c>
      <c r="F204">
        <v>110</v>
      </c>
      <c r="G204">
        <v>1000</v>
      </c>
      <c r="H204">
        <v>1000</v>
      </c>
      <c r="I204">
        <v>53168.075999999994</v>
      </c>
      <c r="J204">
        <v>34319.023999999998</v>
      </c>
    </row>
    <row r="205" spans="1:10">
      <c r="A205" s="6">
        <v>8.8000000000000007</v>
      </c>
      <c r="B205" s="6">
        <v>12</v>
      </c>
      <c r="C205" s="6">
        <v>60</v>
      </c>
      <c r="D205" s="6">
        <v>10</v>
      </c>
      <c r="E205" s="6">
        <v>200</v>
      </c>
      <c r="F205" s="6">
        <v>120</v>
      </c>
      <c r="G205" s="6">
        <v>50</v>
      </c>
      <c r="H205" s="6">
        <v>120</v>
      </c>
      <c r="I205" s="6">
        <v>30772.871999999996</v>
      </c>
      <c r="J205" s="6">
        <v>32622.511999999995</v>
      </c>
    </row>
    <row r="206" spans="1:10">
      <c r="A206" s="6">
        <v>8.8000000000000007</v>
      </c>
      <c r="B206" s="6">
        <v>12</v>
      </c>
      <c r="C206" s="6">
        <v>60</v>
      </c>
      <c r="D206" s="6">
        <v>10</v>
      </c>
      <c r="E206" s="6">
        <v>200</v>
      </c>
      <c r="F206" s="6">
        <v>120</v>
      </c>
      <c r="G206" s="6">
        <v>80</v>
      </c>
      <c r="H206" s="6">
        <v>120</v>
      </c>
      <c r="I206" s="6">
        <v>43750.043999999994</v>
      </c>
      <c r="J206" s="6">
        <v>34319.023999999998</v>
      </c>
    </row>
    <row r="207" spans="1:10">
      <c r="A207" s="6">
        <v>8.8000000000000007</v>
      </c>
      <c r="B207" s="6">
        <v>12</v>
      </c>
      <c r="C207" s="6">
        <v>60</v>
      </c>
      <c r="D207" s="6">
        <v>10</v>
      </c>
      <c r="E207" s="6">
        <v>200</v>
      </c>
      <c r="F207" s="6">
        <v>120</v>
      </c>
      <c r="G207" s="6">
        <v>100</v>
      </c>
      <c r="H207" s="6">
        <v>120</v>
      </c>
      <c r="I207" s="6">
        <v>44899.92</v>
      </c>
      <c r="J207" s="6">
        <v>34319.023999999998</v>
      </c>
    </row>
    <row r="208" spans="1:10">
      <c r="A208" s="6">
        <v>8.8000000000000007</v>
      </c>
      <c r="B208" s="6">
        <v>12</v>
      </c>
      <c r="C208" s="6">
        <v>60</v>
      </c>
      <c r="D208" s="6">
        <v>10</v>
      </c>
      <c r="E208" s="6">
        <v>200</v>
      </c>
      <c r="F208" s="6">
        <v>120</v>
      </c>
      <c r="G208" s="6">
        <v>120</v>
      </c>
      <c r="H208" s="6">
        <v>120</v>
      </c>
      <c r="I208" s="6">
        <v>45995.039999999994</v>
      </c>
      <c r="J208" s="6">
        <v>34319.023999999998</v>
      </c>
    </row>
    <row r="209" spans="1:10">
      <c r="A209" s="6">
        <v>8.8000000000000007</v>
      </c>
      <c r="B209" s="6">
        <v>12</v>
      </c>
      <c r="C209" s="6">
        <v>60</v>
      </c>
      <c r="D209" s="6">
        <v>10</v>
      </c>
      <c r="E209" s="6">
        <v>200</v>
      </c>
      <c r="F209" s="6">
        <v>120</v>
      </c>
      <c r="G209" s="6">
        <v>150</v>
      </c>
      <c r="H209" s="6">
        <v>120</v>
      </c>
      <c r="I209" s="6">
        <v>47692.475999999995</v>
      </c>
      <c r="J209" s="6">
        <v>34319.023999999998</v>
      </c>
    </row>
    <row r="210" spans="1:10">
      <c r="A210" s="6">
        <v>8.8000000000000007</v>
      </c>
      <c r="B210" s="6">
        <v>12</v>
      </c>
      <c r="C210" s="6">
        <v>60</v>
      </c>
      <c r="D210" s="6">
        <v>10</v>
      </c>
      <c r="E210" s="6">
        <v>200</v>
      </c>
      <c r="F210" s="6">
        <v>120</v>
      </c>
      <c r="G210" s="6">
        <v>175</v>
      </c>
      <c r="H210" s="6">
        <v>120</v>
      </c>
      <c r="I210" s="6">
        <v>49061.375999999989</v>
      </c>
      <c r="J210" s="6">
        <v>34319.023999999998</v>
      </c>
    </row>
    <row r="211" spans="1:10">
      <c r="A211" s="6">
        <v>8.8000000000000007</v>
      </c>
      <c r="B211" s="6">
        <v>12</v>
      </c>
      <c r="C211" s="6">
        <v>60</v>
      </c>
      <c r="D211" s="6">
        <v>10</v>
      </c>
      <c r="E211" s="6">
        <v>200</v>
      </c>
      <c r="F211" s="6">
        <v>120</v>
      </c>
      <c r="G211" s="6">
        <v>200</v>
      </c>
      <c r="H211" s="6">
        <v>120</v>
      </c>
      <c r="I211" s="6">
        <v>50485.031999999992</v>
      </c>
      <c r="J211" s="6">
        <v>34319.023999999998</v>
      </c>
    </row>
    <row r="212" spans="1:10">
      <c r="A212" s="6">
        <v>8.8000000000000007</v>
      </c>
      <c r="B212" s="6">
        <v>12</v>
      </c>
      <c r="C212" s="6">
        <v>60</v>
      </c>
      <c r="D212" s="6">
        <v>10</v>
      </c>
      <c r="E212" s="6">
        <v>200</v>
      </c>
      <c r="F212" s="6">
        <v>120</v>
      </c>
      <c r="G212" s="6">
        <v>250</v>
      </c>
      <c r="H212" s="6">
        <v>120</v>
      </c>
      <c r="I212" s="6">
        <v>53168.075999999994</v>
      </c>
      <c r="J212" s="6">
        <v>34319.023999999998</v>
      </c>
    </row>
    <row r="213" spans="1:10">
      <c r="A213" s="6">
        <v>8.8000000000000007</v>
      </c>
      <c r="B213" s="6">
        <v>12</v>
      </c>
      <c r="C213" s="6">
        <v>60</v>
      </c>
      <c r="D213" s="6">
        <v>10</v>
      </c>
      <c r="E213" s="6">
        <v>200</v>
      </c>
      <c r="F213" s="6">
        <v>120</v>
      </c>
      <c r="G213" s="6">
        <v>300</v>
      </c>
      <c r="H213" s="6">
        <v>120</v>
      </c>
      <c r="I213" s="6">
        <v>53168.075999999994</v>
      </c>
      <c r="J213" s="6">
        <v>34319.023999999998</v>
      </c>
    </row>
    <row r="214" spans="1:10">
      <c r="A214" s="6">
        <v>8.8000000000000007</v>
      </c>
      <c r="B214" s="6">
        <v>12</v>
      </c>
      <c r="C214" s="6">
        <v>60</v>
      </c>
      <c r="D214" s="6">
        <v>10</v>
      </c>
      <c r="E214" s="6">
        <v>200</v>
      </c>
      <c r="F214" s="6">
        <v>120</v>
      </c>
      <c r="G214" s="6">
        <v>1000</v>
      </c>
      <c r="H214" s="6">
        <v>1000</v>
      </c>
      <c r="I214" s="6">
        <v>53168.075999999994</v>
      </c>
      <c r="J214" s="6">
        <v>34319.023999999998</v>
      </c>
    </row>
    <row r="215" spans="1:10">
      <c r="A215" s="6">
        <v>8.8000000000000007</v>
      </c>
      <c r="B215" s="6">
        <v>12</v>
      </c>
      <c r="C215" s="6">
        <v>60</v>
      </c>
      <c r="D215" s="6">
        <v>10</v>
      </c>
      <c r="E215" s="6">
        <v>100</v>
      </c>
      <c r="F215" s="6">
        <v>120</v>
      </c>
      <c r="G215" s="6">
        <v>1000</v>
      </c>
      <c r="H215" s="6">
        <v>1000</v>
      </c>
      <c r="I215" s="6">
        <v>34715.303999999996</v>
      </c>
      <c r="J215" s="6">
        <v>34319.023999999998</v>
      </c>
    </row>
    <row r="216" spans="1:10">
      <c r="A216" s="6">
        <v>8.8000000000000007</v>
      </c>
      <c r="B216" s="6">
        <v>12</v>
      </c>
      <c r="C216" s="6">
        <v>60</v>
      </c>
      <c r="D216" s="6">
        <v>10</v>
      </c>
      <c r="E216" s="6">
        <v>300</v>
      </c>
      <c r="F216" s="6">
        <v>120</v>
      </c>
      <c r="G216" s="6">
        <v>1000</v>
      </c>
      <c r="H216" s="6">
        <v>1000</v>
      </c>
      <c r="I216" s="6">
        <v>53168.075999999994</v>
      </c>
      <c r="J216" s="6">
        <v>34319.023999999998</v>
      </c>
    </row>
    <row r="217" spans="1:10">
      <c r="A217" s="6">
        <v>8.8000000000000007</v>
      </c>
      <c r="B217" s="6">
        <v>12</v>
      </c>
      <c r="C217" s="6">
        <v>60</v>
      </c>
      <c r="D217" s="6">
        <v>10</v>
      </c>
      <c r="E217" s="6">
        <v>400</v>
      </c>
      <c r="F217" s="6">
        <v>120</v>
      </c>
      <c r="G217" s="6">
        <v>1000</v>
      </c>
      <c r="H217" s="6">
        <v>1000</v>
      </c>
      <c r="I217" s="6">
        <v>53168.075999999994</v>
      </c>
      <c r="J217" s="6">
        <v>34319.023999999998</v>
      </c>
    </row>
    <row r="218" spans="1:10">
      <c r="A218" s="6">
        <v>8.8000000000000007</v>
      </c>
      <c r="B218" s="6">
        <v>12</v>
      </c>
      <c r="C218" s="6">
        <v>60</v>
      </c>
      <c r="D218" s="6">
        <v>10</v>
      </c>
      <c r="E218" s="6">
        <v>500</v>
      </c>
      <c r="F218" s="6">
        <v>120</v>
      </c>
      <c r="G218" s="6">
        <v>1000</v>
      </c>
      <c r="H218" s="6">
        <v>1000</v>
      </c>
      <c r="I218" s="6">
        <v>53168.075999999994</v>
      </c>
      <c r="J218" s="6">
        <v>34319.023999999998</v>
      </c>
    </row>
    <row r="219" spans="1:10">
      <c r="A219">
        <v>8.8000000000000007</v>
      </c>
      <c r="B219">
        <v>12</v>
      </c>
      <c r="C219">
        <v>70</v>
      </c>
      <c r="D219">
        <v>12</v>
      </c>
      <c r="E219">
        <v>200</v>
      </c>
      <c r="F219">
        <v>70</v>
      </c>
      <c r="G219">
        <v>50</v>
      </c>
      <c r="H219">
        <v>120</v>
      </c>
      <c r="I219">
        <v>33620.183999999994</v>
      </c>
      <c r="J219">
        <v>33647.487999999998</v>
      </c>
    </row>
    <row r="220" spans="1:10">
      <c r="A220">
        <v>8.8000000000000007</v>
      </c>
      <c r="B220">
        <v>12</v>
      </c>
      <c r="C220">
        <v>70</v>
      </c>
      <c r="D220">
        <v>12</v>
      </c>
      <c r="E220">
        <v>200</v>
      </c>
      <c r="F220">
        <v>70</v>
      </c>
      <c r="G220">
        <v>80</v>
      </c>
      <c r="H220">
        <v>120</v>
      </c>
      <c r="I220">
        <v>42271.631999999998</v>
      </c>
      <c r="J220">
        <v>34319.023999999998</v>
      </c>
    </row>
    <row r="221" spans="1:10">
      <c r="A221">
        <v>8.8000000000000007</v>
      </c>
      <c r="B221">
        <v>12</v>
      </c>
      <c r="C221">
        <v>70</v>
      </c>
      <c r="D221">
        <v>12</v>
      </c>
      <c r="E221">
        <v>200</v>
      </c>
      <c r="F221">
        <v>70</v>
      </c>
      <c r="G221">
        <v>100</v>
      </c>
      <c r="H221">
        <v>120</v>
      </c>
      <c r="I221">
        <v>43366.751999999993</v>
      </c>
      <c r="J221">
        <v>34319.023999999998</v>
      </c>
    </row>
    <row r="222" spans="1:10">
      <c r="A222">
        <v>8.8000000000000007</v>
      </c>
      <c r="B222">
        <v>12</v>
      </c>
      <c r="C222">
        <v>70</v>
      </c>
      <c r="D222">
        <v>12</v>
      </c>
      <c r="E222">
        <v>200</v>
      </c>
      <c r="F222">
        <v>70</v>
      </c>
      <c r="G222">
        <v>120</v>
      </c>
      <c r="H222">
        <v>120</v>
      </c>
      <c r="I222">
        <v>44461.871999999996</v>
      </c>
      <c r="J222">
        <v>34319.023999999998</v>
      </c>
    </row>
    <row r="223" spans="1:10">
      <c r="A223">
        <v>8.8000000000000007</v>
      </c>
      <c r="B223">
        <v>12</v>
      </c>
      <c r="C223">
        <v>70</v>
      </c>
      <c r="D223">
        <v>12</v>
      </c>
      <c r="E223">
        <v>200</v>
      </c>
      <c r="F223">
        <v>70</v>
      </c>
      <c r="G223">
        <v>150</v>
      </c>
      <c r="H223">
        <v>120</v>
      </c>
      <c r="I223">
        <v>46104.551999999996</v>
      </c>
      <c r="J223">
        <v>34319.023999999998</v>
      </c>
    </row>
    <row r="224" spans="1:10">
      <c r="A224">
        <v>8.8000000000000007</v>
      </c>
      <c r="B224">
        <v>12</v>
      </c>
      <c r="C224">
        <v>70</v>
      </c>
      <c r="D224">
        <v>12</v>
      </c>
      <c r="E224">
        <v>200</v>
      </c>
      <c r="F224">
        <v>70</v>
      </c>
      <c r="G224">
        <v>175</v>
      </c>
      <c r="H224">
        <v>120</v>
      </c>
      <c r="I224">
        <v>47418.695999999989</v>
      </c>
      <c r="J224">
        <v>34319.023999999998</v>
      </c>
    </row>
    <row r="225" spans="1:10">
      <c r="A225">
        <v>8.8000000000000007</v>
      </c>
      <c r="B225">
        <v>12</v>
      </c>
      <c r="C225">
        <v>70</v>
      </c>
      <c r="D225">
        <v>12</v>
      </c>
      <c r="E225">
        <v>200</v>
      </c>
      <c r="F225">
        <v>70</v>
      </c>
      <c r="G225">
        <v>200</v>
      </c>
      <c r="H225">
        <v>120</v>
      </c>
      <c r="I225">
        <v>48787.59599999999</v>
      </c>
      <c r="J225">
        <v>34319.023999999998</v>
      </c>
    </row>
    <row r="226" spans="1:10">
      <c r="A226">
        <v>8.8000000000000007</v>
      </c>
      <c r="B226">
        <v>12</v>
      </c>
      <c r="C226">
        <v>70</v>
      </c>
      <c r="D226">
        <v>12</v>
      </c>
      <c r="E226">
        <v>200</v>
      </c>
      <c r="F226">
        <v>70</v>
      </c>
      <c r="G226">
        <v>250</v>
      </c>
      <c r="H226">
        <v>120</v>
      </c>
      <c r="I226">
        <v>51525.395999999993</v>
      </c>
      <c r="J226">
        <v>34319.023999999998</v>
      </c>
    </row>
    <row r="227" spans="1:10">
      <c r="A227">
        <v>8.8000000000000007</v>
      </c>
      <c r="B227">
        <v>12</v>
      </c>
      <c r="C227">
        <v>70</v>
      </c>
      <c r="D227">
        <v>12</v>
      </c>
      <c r="E227">
        <v>200</v>
      </c>
      <c r="F227">
        <v>70</v>
      </c>
      <c r="G227">
        <v>300</v>
      </c>
      <c r="H227">
        <v>120</v>
      </c>
      <c r="I227">
        <v>53168.075999999994</v>
      </c>
      <c r="J227">
        <v>34319.023999999998</v>
      </c>
    </row>
    <row r="228" spans="1:10">
      <c r="A228">
        <v>8.8000000000000007</v>
      </c>
      <c r="B228">
        <v>12</v>
      </c>
      <c r="C228">
        <v>70</v>
      </c>
      <c r="D228">
        <v>12</v>
      </c>
      <c r="E228">
        <v>200</v>
      </c>
      <c r="F228">
        <v>70</v>
      </c>
      <c r="G228">
        <v>1000</v>
      </c>
      <c r="H228">
        <v>1000</v>
      </c>
      <c r="I228">
        <v>53168.075999999994</v>
      </c>
      <c r="J228">
        <v>34319.023999999998</v>
      </c>
    </row>
    <row r="229" spans="1:10">
      <c r="A229">
        <v>8.8000000000000007</v>
      </c>
      <c r="B229">
        <v>12</v>
      </c>
      <c r="C229">
        <v>70</v>
      </c>
      <c r="D229">
        <v>12</v>
      </c>
      <c r="E229">
        <v>100</v>
      </c>
      <c r="F229">
        <v>70</v>
      </c>
      <c r="G229">
        <v>1000</v>
      </c>
      <c r="H229">
        <v>1000</v>
      </c>
      <c r="I229">
        <v>32525.063999999995</v>
      </c>
      <c r="J229">
        <v>34319.023999999998</v>
      </c>
    </row>
    <row r="230" spans="1:10">
      <c r="A230">
        <v>8.8000000000000007</v>
      </c>
      <c r="B230">
        <v>12</v>
      </c>
      <c r="C230">
        <v>70</v>
      </c>
      <c r="D230">
        <v>12</v>
      </c>
      <c r="E230">
        <v>300</v>
      </c>
      <c r="F230">
        <v>70</v>
      </c>
      <c r="G230">
        <v>1000</v>
      </c>
      <c r="H230">
        <v>1000</v>
      </c>
      <c r="I230">
        <v>53168.075999999994</v>
      </c>
      <c r="J230">
        <v>34319.023999999998</v>
      </c>
    </row>
    <row r="231" spans="1:10">
      <c r="A231">
        <v>8.8000000000000007</v>
      </c>
      <c r="B231">
        <v>12</v>
      </c>
      <c r="C231">
        <v>70</v>
      </c>
      <c r="D231">
        <v>12</v>
      </c>
      <c r="E231">
        <v>400</v>
      </c>
      <c r="F231">
        <v>70</v>
      </c>
      <c r="G231">
        <v>1000</v>
      </c>
      <c r="H231">
        <v>1000</v>
      </c>
      <c r="I231">
        <v>53168.075999999994</v>
      </c>
      <c r="J231">
        <v>34319.023999999998</v>
      </c>
    </row>
    <row r="232" spans="1:10">
      <c r="A232">
        <v>8.8000000000000007</v>
      </c>
      <c r="B232">
        <v>12</v>
      </c>
      <c r="C232">
        <v>70</v>
      </c>
      <c r="D232">
        <v>12</v>
      </c>
      <c r="E232">
        <v>500</v>
      </c>
      <c r="F232">
        <v>70</v>
      </c>
      <c r="G232">
        <v>1000</v>
      </c>
      <c r="H232">
        <v>1000</v>
      </c>
      <c r="I232">
        <v>53168.075999999994</v>
      </c>
      <c r="J232">
        <v>34319.023999999998</v>
      </c>
    </row>
    <row r="233" spans="1:10">
      <c r="A233" s="6">
        <v>8.8000000000000007</v>
      </c>
      <c r="B233" s="6">
        <v>12</v>
      </c>
      <c r="C233" s="6">
        <v>70</v>
      </c>
      <c r="D233" s="6">
        <v>12</v>
      </c>
      <c r="E233" s="6">
        <v>200</v>
      </c>
      <c r="F233" s="6">
        <v>80</v>
      </c>
      <c r="G233" s="6">
        <v>50</v>
      </c>
      <c r="H233" s="6">
        <v>120</v>
      </c>
      <c r="I233" s="6">
        <v>34112.987999999998</v>
      </c>
      <c r="J233" s="6">
        <v>33647.487999999998</v>
      </c>
    </row>
    <row r="234" spans="1:10">
      <c r="A234" s="6">
        <v>8.8000000000000007</v>
      </c>
      <c r="B234" s="6">
        <v>12</v>
      </c>
      <c r="C234" s="6">
        <v>70</v>
      </c>
      <c r="D234" s="6">
        <v>12</v>
      </c>
      <c r="E234" s="6">
        <v>200</v>
      </c>
      <c r="F234" s="6">
        <v>80</v>
      </c>
      <c r="G234" s="6">
        <v>80</v>
      </c>
      <c r="H234" s="6">
        <v>120</v>
      </c>
      <c r="I234" s="6">
        <v>42928.703999999991</v>
      </c>
      <c r="J234" s="6">
        <v>34319.023999999998</v>
      </c>
    </row>
    <row r="235" spans="1:10">
      <c r="A235" s="6">
        <v>8.8000000000000007</v>
      </c>
      <c r="B235" s="6">
        <v>12</v>
      </c>
      <c r="C235" s="6">
        <v>70</v>
      </c>
      <c r="D235" s="6">
        <v>12</v>
      </c>
      <c r="E235" s="6">
        <v>200</v>
      </c>
      <c r="F235" s="6">
        <v>80</v>
      </c>
      <c r="G235" s="6">
        <v>100</v>
      </c>
      <c r="H235" s="6">
        <v>120</v>
      </c>
      <c r="I235" s="6">
        <v>44023.823999999993</v>
      </c>
      <c r="J235" s="6">
        <v>34319.023999999998</v>
      </c>
    </row>
    <row r="236" spans="1:10">
      <c r="A236" s="6">
        <v>8.8000000000000007</v>
      </c>
      <c r="B236" s="6">
        <v>12</v>
      </c>
      <c r="C236" s="6">
        <v>70</v>
      </c>
      <c r="D236" s="6">
        <v>12</v>
      </c>
      <c r="E236" s="6">
        <v>200</v>
      </c>
      <c r="F236" s="6">
        <v>80</v>
      </c>
      <c r="G236" s="6">
        <v>120</v>
      </c>
      <c r="H236" s="6">
        <v>120</v>
      </c>
      <c r="I236" s="6">
        <v>45118.943999999996</v>
      </c>
      <c r="J236" s="6">
        <v>34319.023999999998</v>
      </c>
    </row>
    <row r="237" spans="1:10">
      <c r="A237" s="6">
        <v>8.8000000000000007</v>
      </c>
      <c r="B237" s="6">
        <v>12</v>
      </c>
      <c r="C237" s="6">
        <v>70</v>
      </c>
      <c r="D237" s="6">
        <v>12</v>
      </c>
      <c r="E237" s="6">
        <v>200</v>
      </c>
      <c r="F237" s="6">
        <v>80</v>
      </c>
      <c r="G237" s="6">
        <v>150</v>
      </c>
      <c r="H237" s="6">
        <v>120</v>
      </c>
      <c r="I237" s="6">
        <v>46761.623999999996</v>
      </c>
      <c r="J237" s="6">
        <v>34319.023999999998</v>
      </c>
    </row>
    <row r="238" spans="1:10">
      <c r="A238" s="6">
        <v>8.8000000000000007</v>
      </c>
      <c r="B238" s="6">
        <v>12</v>
      </c>
      <c r="C238" s="6">
        <v>70</v>
      </c>
      <c r="D238" s="6">
        <v>12</v>
      </c>
      <c r="E238" s="6">
        <v>200</v>
      </c>
      <c r="F238" s="6">
        <v>80</v>
      </c>
      <c r="G238" s="6">
        <v>175</v>
      </c>
      <c r="H238" s="6">
        <v>120</v>
      </c>
      <c r="I238" s="6">
        <v>48130.52399999999</v>
      </c>
      <c r="J238" s="6">
        <v>34319.023999999998</v>
      </c>
    </row>
    <row r="239" spans="1:10">
      <c r="A239" s="6">
        <v>8.8000000000000007</v>
      </c>
      <c r="B239" s="6">
        <v>12</v>
      </c>
      <c r="C239" s="6">
        <v>70</v>
      </c>
      <c r="D239" s="6">
        <v>12</v>
      </c>
      <c r="E239" s="6">
        <v>200</v>
      </c>
      <c r="F239" s="6">
        <v>80</v>
      </c>
      <c r="G239" s="6">
        <v>200</v>
      </c>
      <c r="H239" s="6">
        <v>120</v>
      </c>
      <c r="I239" s="6">
        <v>49499.423999999992</v>
      </c>
      <c r="J239" s="6">
        <v>34319.023999999998</v>
      </c>
    </row>
    <row r="240" spans="1:10">
      <c r="A240" s="6">
        <v>8.8000000000000007</v>
      </c>
      <c r="B240" s="6">
        <v>12</v>
      </c>
      <c r="C240" s="6">
        <v>70</v>
      </c>
      <c r="D240" s="6">
        <v>12</v>
      </c>
      <c r="E240" s="6">
        <v>200</v>
      </c>
      <c r="F240" s="6">
        <v>80</v>
      </c>
      <c r="G240" s="6">
        <v>250</v>
      </c>
      <c r="H240" s="6">
        <v>120</v>
      </c>
      <c r="I240" s="6">
        <v>52291.979999999996</v>
      </c>
      <c r="J240" s="6">
        <v>34319.023999999998</v>
      </c>
    </row>
    <row r="241" spans="1:10">
      <c r="A241" s="6">
        <v>8.8000000000000007</v>
      </c>
      <c r="B241" s="6">
        <v>12</v>
      </c>
      <c r="C241" s="6">
        <v>70</v>
      </c>
      <c r="D241" s="6">
        <v>12</v>
      </c>
      <c r="E241" s="6">
        <v>200</v>
      </c>
      <c r="F241" s="6">
        <v>80</v>
      </c>
      <c r="G241" s="6">
        <v>300</v>
      </c>
      <c r="H241" s="6">
        <v>120</v>
      </c>
      <c r="I241" s="6">
        <v>53168.075999999994</v>
      </c>
      <c r="J241" s="6">
        <v>34319.023999999998</v>
      </c>
    </row>
    <row r="242" spans="1:10">
      <c r="A242" s="6">
        <v>8.8000000000000007</v>
      </c>
      <c r="B242" s="6">
        <v>12</v>
      </c>
      <c r="C242" s="6">
        <v>70</v>
      </c>
      <c r="D242" s="6">
        <v>12</v>
      </c>
      <c r="E242" s="6">
        <v>200</v>
      </c>
      <c r="F242" s="6">
        <v>80</v>
      </c>
      <c r="G242" s="6">
        <v>1000</v>
      </c>
      <c r="H242" s="6">
        <v>1000</v>
      </c>
      <c r="I242" s="6">
        <v>53168.075999999994</v>
      </c>
      <c r="J242" s="6">
        <v>34319.023999999998</v>
      </c>
    </row>
    <row r="243" spans="1:10">
      <c r="A243" s="6">
        <v>8.8000000000000007</v>
      </c>
      <c r="B243" s="6">
        <v>12</v>
      </c>
      <c r="C243" s="6">
        <v>70</v>
      </c>
      <c r="D243" s="6">
        <v>12</v>
      </c>
      <c r="E243" s="6">
        <v>100</v>
      </c>
      <c r="F243" s="6">
        <v>80</v>
      </c>
      <c r="G243" s="6">
        <v>1000</v>
      </c>
      <c r="H243" s="6">
        <v>1000</v>
      </c>
      <c r="I243" s="6">
        <v>33401.159999999996</v>
      </c>
      <c r="J243" s="6">
        <v>34319.023999999998</v>
      </c>
    </row>
    <row r="244" spans="1:10">
      <c r="A244" s="6">
        <v>8.8000000000000007</v>
      </c>
      <c r="B244" s="6">
        <v>12</v>
      </c>
      <c r="C244" s="6">
        <v>70</v>
      </c>
      <c r="D244" s="6">
        <v>12</v>
      </c>
      <c r="E244" s="6">
        <v>300</v>
      </c>
      <c r="F244" s="6">
        <v>80</v>
      </c>
      <c r="G244" s="6">
        <v>1000</v>
      </c>
      <c r="H244" s="6">
        <v>1000</v>
      </c>
      <c r="I244" s="6">
        <v>53168.075999999994</v>
      </c>
      <c r="J244" s="6">
        <v>34319.023999999998</v>
      </c>
    </row>
    <row r="245" spans="1:10">
      <c r="A245" s="6">
        <v>8.8000000000000007</v>
      </c>
      <c r="B245" s="6">
        <v>12</v>
      </c>
      <c r="C245" s="6">
        <v>70</v>
      </c>
      <c r="D245" s="6">
        <v>12</v>
      </c>
      <c r="E245" s="6">
        <v>400</v>
      </c>
      <c r="F245" s="6">
        <v>80</v>
      </c>
      <c r="G245" s="6">
        <v>1000</v>
      </c>
      <c r="H245" s="6">
        <v>1000</v>
      </c>
      <c r="I245" s="6">
        <v>53168.075999999994</v>
      </c>
      <c r="J245" s="6">
        <v>34319.023999999998</v>
      </c>
    </row>
    <row r="246" spans="1:10">
      <c r="A246" s="6">
        <v>8.8000000000000007</v>
      </c>
      <c r="B246" s="6">
        <v>12</v>
      </c>
      <c r="C246" s="6">
        <v>70</v>
      </c>
      <c r="D246" s="6">
        <v>12</v>
      </c>
      <c r="E246" s="6">
        <v>500</v>
      </c>
      <c r="F246" s="6">
        <v>80</v>
      </c>
      <c r="G246" s="6">
        <v>1000</v>
      </c>
      <c r="H246" s="6">
        <v>1000</v>
      </c>
      <c r="I246" s="6">
        <v>53168.075999999994</v>
      </c>
      <c r="J246" s="6">
        <v>34319.023999999998</v>
      </c>
    </row>
    <row r="247" spans="1:10">
      <c r="A247">
        <v>8.8000000000000007</v>
      </c>
      <c r="B247">
        <v>12</v>
      </c>
      <c r="C247">
        <v>70</v>
      </c>
      <c r="D247">
        <v>12</v>
      </c>
      <c r="E247">
        <v>200</v>
      </c>
      <c r="F247">
        <v>90</v>
      </c>
      <c r="G247">
        <v>50</v>
      </c>
      <c r="H247">
        <v>120</v>
      </c>
      <c r="I247">
        <v>34605.791999999994</v>
      </c>
      <c r="J247">
        <v>33647.487999999998</v>
      </c>
    </row>
    <row r="248" spans="1:10">
      <c r="A248">
        <v>8.8000000000000007</v>
      </c>
      <c r="B248">
        <v>12</v>
      </c>
      <c r="C248">
        <v>70</v>
      </c>
      <c r="D248">
        <v>12</v>
      </c>
      <c r="E248">
        <v>200</v>
      </c>
      <c r="F248">
        <v>90</v>
      </c>
      <c r="G248">
        <v>80</v>
      </c>
      <c r="H248">
        <v>120</v>
      </c>
      <c r="I248">
        <v>43531.02</v>
      </c>
      <c r="J248">
        <v>34319.023999999998</v>
      </c>
    </row>
    <row r="249" spans="1:10">
      <c r="A249">
        <v>8.8000000000000007</v>
      </c>
      <c r="B249">
        <v>12</v>
      </c>
      <c r="C249">
        <v>70</v>
      </c>
      <c r="D249">
        <v>12</v>
      </c>
      <c r="E249">
        <v>200</v>
      </c>
      <c r="F249">
        <v>90</v>
      </c>
      <c r="G249">
        <v>100</v>
      </c>
      <c r="H249">
        <v>120</v>
      </c>
      <c r="I249">
        <v>44680.895999999993</v>
      </c>
      <c r="J249">
        <v>34319.023999999998</v>
      </c>
    </row>
    <row r="250" spans="1:10">
      <c r="A250">
        <v>8.8000000000000007</v>
      </c>
      <c r="B250">
        <v>12</v>
      </c>
      <c r="C250">
        <v>70</v>
      </c>
      <c r="D250">
        <v>12</v>
      </c>
      <c r="E250">
        <v>200</v>
      </c>
      <c r="F250">
        <v>90</v>
      </c>
      <c r="G250">
        <v>120</v>
      </c>
      <c r="H250">
        <v>120</v>
      </c>
      <c r="I250">
        <v>45776.015999999989</v>
      </c>
      <c r="J250">
        <v>34319.023999999998</v>
      </c>
    </row>
    <row r="251" spans="1:10">
      <c r="A251">
        <v>8.8000000000000007</v>
      </c>
      <c r="B251">
        <v>12</v>
      </c>
      <c r="C251">
        <v>70</v>
      </c>
      <c r="D251">
        <v>12</v>
      </c>
      <c r="E251">
        <v>200</v>
      </c>
      <c r="F251">
        <v>90</v>
      </c>
      <c r="G251">
        <v>150</v>
      </c>
      <c r="H251">
        <v>120</v>
      </c>
      <c r="I251">
        <v>47473.451999999997</v>
      </c>
      <c r="J251">
        <v>34319.023999999998</v>
      </c>
    </row>
    <row r="252" spans="1:10">
      <c r="A252">
        <v>8.8000000000000007</v>
      </c>
      <c r="B252">
        <v>12</v>
      </c>
      <c r="C252">
        <v>70</v>
      </c>
      <c r="D252">
        <v>12</v>
      </c>
      <c r="E252">
        <v>200</v>
      </c>
      <c r="F252">
        <v>90</v>
      </c>
      <c r="G252">
        <v>175</v>
      </c>
      <c r="H252">
        <v>120</v>
      </c>
      <c r="I252">
        <v>48842.351999999999</v>
      </c>
      <c r="J252">
        <v>34319.023999999998</v>
      </c>
    </row>
    <row r="253" spans="1:10">
      <c r="A253">
        <v>8.8000000000000007</v>
      </c>
      <c r="B253">
        <v>12</v>
      </c>
      <c r="C253">
        <v>70</v>
      </c>
      <c r="D253">
        <v>12</v>
      </c>
      <c r="E253">
        <v>200</v>
      </c>
      <c r="F253">
        <v>90</v>
      </c>
      <c r="G253">
        <v>200</v>
      </c>
      <c r="H253">
        <v>120</v>
      </c>
      <c r="I253">
        <v>50266.007999999987</v>
      </c>
      <c r="J253">
        <v>34319.023999999998</v>
      </c>
    </row>
    <row r="254" spans="1:10">
      <c r="A254">
        <v>8.8000000000000007</v>
      </c>
      <c r="B254">
        <v>12</v>
      </c>
      <c r="C254">
        <v>70</v>
      </c>
      <c r="D254">
        <v>12</v>
      </c>
      <c r="E254">
        <v>200</v>
      </c>
      <c r="F254">
        <v>90</v>
      </c>
      <c r="G254">
        <v>250</v>
      </c>
      <c r="H254">
        <v>120</v>
      </c>
      <c r="I254">
        <v>53058.563999999991</v>
      </c>
      <c r="J254">
        <v>34319.023999999998</v>
      </c>
    </row>
    <row r="255" spans="1:10">
      <c r="A255">
        <v>8.8000000000000007</v>
      </c>
      <c r="B255">
        <v>12</v>
      </c>
      <c r="C255">
        <v>70</v>
      </c>
      <c r="D255">
        <v>12</v>
      </c>
      <c r="E255">
        <v>200</v>
      </c>
      <c r="F255">
        <v>90</v>
      </c>
      <c r="G255">
        <v>300</v>
      </c>
      <c r="H255">
        <v>120</v>
      </c>
      <c r="I255">
        <v>53168.075999999994</v>
      </c>
      <c r="J255">
        <v>34319.023999999998</v>
      </c>
    </row>
    <row r="256" spans="1:10">
      <c r="A256">
        <v>8.8000000000000007</v>
      </c>
      <c r="B256">
        <v>12</v>
      </c>
      <c r="C256">
        <v>70</v>
      </c>
      <c r="D256">
        <v>12</v>
      </c>
      <c r="E256">
        <v>200</v>
      </c>
      <c r="F256">
        <v>90</v>
      </c>
      <c r="G256">
        <v>1000</v>
      </c>
      <c r="H256">
        <v>1000</v>
      </c>
      <c r="I256">
        <v>53168.075999999994</v>
      </c>
      <c r="J256">
        <v>34319.023999999998</v>
      </c>
    </row>
    <row r="257" spans="1:10">
      <c r="A257">
        <v>8.8000000000000007</v>
      </c>
      <c r="B257">
        <v>12</v>
      </c>
      <c r="C257">
        <v>70</v>
      </c>
      <c r="D257">
        <v>12</v>
      </c>
      <c r="E257">
        <v>100</v>
      </c>
      <c r="F257">
        <v>90</v>
      </c>
      <c r="G257">
        <v>1000</v>
      </c>
      <c r="H257">
        <v>1000</v>
      </c>
      <c r="I257">
        <v>34277.255999999994</v>
      </c>
      <c r="J257">
        <v>34319.023999999998</v>
      </c>
    </row>
    <row r="258" spans="1:10">
      <c r="A258">
        <v>8.8000000000000007</v>
      </c>
      <c r="B258">
        <v>12</v>
      </c>
      <c r="C258">
        <v>70</v>
      </c>
      <c r="D258">
        <v>12</v>
      </c>
      <c r="E258">
        <v>300</v>
      </c>
      <c r="F258">
        <v>90</v>
      </c>
      <c r="G258">
        <v>1000</v>
      </c>
      <c r="H258">
        <v>1000</v>
      </c>
      <c r="I258">
        <v>53168.075999999994</v>
      </c>
      <c r="J258">
        <v>34319.023999999998</v>
      </c>
    </row>
    <row r="259" spans="1:10">
      <c r="A259">
        <v>8.8000000000000007</v>
      </c>
      <c r="B259">
        <v>12</v>
      </c>
      <c r="C259">
        <v>70</v>
      </c>
      <c r="D259">
        <v>12</v>
      </c>
      <c r="E259">
        <v>400</v>
      </c>
      <c r="F259">
        <v>90</v>
      </c>
      <c r="G259">
        <v>1000</v>
      </c>
      <c r="H259">
        <v>1000</v>
      </c>
      <c r="I259">
        <v>53168.075999999994</v>
      </c>
      <c r="J259">
        <v>34319.023999999998</v>
      </c>
    </row>
    <row r="260" spans="1:10">
      <c r="A260">
        <v>8.8000000000000007</v>
      </c>
      <c r="B260">
        <v>12</v>
      </c>
      <c r="C260">
        <v>70</v>
      </c>
      <c r="D260">
        <v>12</v>
      </c>
      <c r="E260">
        <v>500</v>
      </c>
      <c r="F260">
        <v>90</v>
      </c>
      <c r="G260">
        <v>1000</v>
      </c>
      <c r="H260">
        <v>1000</v>
      </c>
      <c r="I260">
        <v>53168.075999999994</v>
      </c>
      <c r="J260">
        <v>34319.023999999998</v>
      </c>
    </row>
    <row r="261" spans="1:10">
      <c r="A261" s="6">
        <v>8.8000000000000007</v>
      </c>
      <c r="B261" s="6">
        <v>12</v>
      </c>
      <c r="C261" s="6">
        <v>70</v>
      </c>
      <c r="D261" s="6">
        <v>12</v>
      </c>
      <c r="E261" s="6">
        <v>200</v>
      </c>
      <c r="F261" s="6">
        <v>100</v>
      </c>
      <c r="G261" s="6">
        <v>50</v>
      </c>
      <c r="H261" s="6">
        <v>120</v>
      </c>
      <c r="I261" s="6">
        <v>35098.595999999998</v>
      </c>
      <c r="J261" s="6">
        <v>33647.487999999998</v>
      </c>
    </row>
    <row r="262" spans="1:10">
      <c r="A262" s="6">
        <v>8.8000000000000007</v>
      </c>
      <c r="B262" s="6">
        <v>12</v>
      </c>
      <c r="C262" s="6">
        <v>70</v>
      </c>
      <c r="D262" s="6">
        <v>12</v>
      </c>
      <c r="E262" s="6">
        <v>200</v>
      </c>
      <c r="F262" s="6">
        <v>100</v>
      </c>
      <c r="G262" s="6">
        <v>80</v>
      </c>
      <c r="H262" s="6">
        <v>120</v>
      </c>
      <c r="I262" s="6">
        <v>44188.091999999997</v>
      </c>
      <c r="J262" s="6">
        <v>34319.023999999998</v>
      </c>
    </row>
    <row r="263" spans="1:10">
      <c r="A263" s="6">
        <v>8.8000000000000007</v>
      </c>
      <c r="B263" s="6">
        <v>12</v>
      </c>
      <c r="C263" s="6">
        <v>70</v>
      </c>
      <c r="D263" s="6">
        <v>12</v>
      </c>
      <c r="E263" s="6">
        <v>200</v>
      </c>
      <c r="F263" s="6">
        <v>100</v>
      </c>
      <c r="G263" s="6">
        <v>100</v>
      </c>
      <c r="H263" s="6">
        <v>120</v>
      </c>
      <c r="I263" s="6">
        <v>45283.211999999992</v>
      </c>
      <c r="J263" s="6">
        <v>34319.023999999998</v>
      </c>
    </row>
    <row r="264" spans="1:10">
      <c r="A264" s="6">
        <v>8.8000000000000007</v>
      </c>
      <c r="B264" s="6">
        <v>12</v>
      </c>
      <c r="C264" s="6">
        <v>70</v>
      </c>
      <c r="D264" s="6">
        <v>12</v>
      </c>
      <c r="E264" s="6">
        <v>200</v>
      </c>
      <c r="F264" s="6">
        <v>100</v>
      </c>
      <c r="G264" s="6">
        <v>120</v>
      </c>
      <c r="H264" s="6">
        <v>120</v>
      </c>
      <c r="I264" s="6">
        <v>46433.087999999989</v>
      </c>
      <c r="J264" s="6">
        <v>34319.023999999998</v>
      </c>
    </row>
    <row r="265" spans="1:10">
      <c r="A265" s="6">
        <v>8.8000000000000007</v>
      </c>
      <c r="B265" s="6">
        <v>12</v>
      </c>
      <c r="C265" s="6">
        <v>70</v>
      </c>
      <c r="D265" s="6">
        <v>12</v>
      </c>
      <c r="E265" s="6">
        <v>200</v>
      </c>
      <c r="F265" s="6">
        <v>100</v>
      </c>
      <c r="G265" s="6">
        <v>150</v>
      </c>
      <c r="H265" s="6">
        <v>120</v>
      </c>
      <c r="I265" s="6">
        <v>48130.52399999999</v>
      </c>
      <c r="J265" s="6">
        <v>34319.023999999998</v>
      </c>
    </row>
    <row r="266" spans="1:10">
      <c r="A266" s="6">
        <v>8.8000000000000007</v>
      </c>
      <c r="B266" s="6">
        <v>12</v>
      </c>
      <c r="C266" s="6">
        <v>70</v>
      </c>
      <c r="D266" s="6">
        <v>12</v>
      </c>
      <c r="E266" s="6">
        <v>200</v>
      </c>
      <c r="F266" s="6">
        <v>100</v>
      </c>
      <c r="G266" s="6">
        <v>175</v>
      </c>
      <c r="H266" s="6">
        <v>120</v>
      </c>
      <c r="I266" s="6">
        <v>49554.18</v>
      </c>
      <c r="J266" s="6">
        <v>34319.023999999998</v>
      </c>
    </row>
    <row r="267" spans="1:10">
      <c r="A267" s="6">
        <v>8.8000000000000007</v>
      </c>
      <c r="B267" s="6">
        <v>12</v>
      </c>
      <c r="C267" s="6">
        <v>70</v>
      </c>
      <c r="D267" s="6">
        <v>12</v>
      </c>
      <c r="E267" s="6">
        <v>200</v>
      </c>
      <c r="F267" s="6">
        <v>100</v>
      </c>
      <c r="G267" s="6">
        <v>200</v>
      </c>
      <c r="H267" s="6">
        <v>120</v>
      </c>
      <c r="I267" s="6">
        <v>50977.835999999988</v>
      </c>
      <c r="J267" s="6">
        <v>34319.023999999998</v>
      </c>
    </row>
    <row r="268" spans="1:10">
      <c r="A268" s="6">
        <v>8.8000000000000007</v>
      </c>
      <c r="B268" s="6">
        <v>12</v>
      </c>
      <c r="C268" s="6">
        <v>70</v>
      </c>
      <c r="D268" s="6">
        <v>12</v>
      </c>
      <c r="E268" s="6">
        <v>200</v>
      </c>
      <c r="F268" s="6">
        <v>100</v>
      </c>
      <c r="G268" s="6">
        <v>250</v>
      </c>
      <c r="H268" s="6">
        <v>120</v>
      </c>
      <c r="I268" s="6">
        <v>53168.075999999994</v>
      </c>
      <c r="J268" s="6">
        <v>34319.023999999998</v>
      </c>
    </row>
    <row r="269" spans="1:10">
      <c r="A269" s="6">
        <v>8.8000000000000007</v>
      </c>
      <c r="B269" s="6">
        <v>12</v>
      </c>
      <c r="C269" s="6">
        <v>70</v>
      </c>
      <c r="D269" s="6">
        <v>12</v>
      </c>
      <c r="E269" s="6">
        <v>200</v>
      </c>
      <c r="F269" s="6">
        <v>100</v>
      </c>
      <c r="G269" s="6">
        <v>300</v>
      </c>
      <c r="H269" s="6">
        <v>120</v>
      </c>
      <c r="I269" s="6">
        <v>53168.075999999994</v>
      </c>
      <c r="J269" s="6">
        <v>34319.023999999998</v>
      </c>
    </row>
    <row r="270" spans="1:10">
      <c r="A270" s="6">
        <v>8.8000000000000007</v>
      </c>
      <c r="B270" s="6">
        <v>12</v>
      </c>
      <c r="C270" s="6">
        <v>70</v>
      </c>
      <c r="D270" s="6">
        <v>12</v>
      </c>
      <c r="E270" s="6">
        <v>200</v>
      </c>
      <c r="F270" s="6">
        <v>100</v>
      </c>
      <c r="G270" s="6">
        <v>1000</v>
      </c>
      <c r="H270" s="6">
        <v>1000</v>
      </c>
      <c r="I270" s="6">
        <v>53168.075999999994</v>
      </c>
      <c r="J270" s="6">
        <v>34319.023999999998</v>
      </c>
    </row>
    <row r="271" spans="1:10">
      <c r="A271" s="6">
        <v>8.8000000000000007</v>
      </c>
      <c r="B271" s="6">
        <v>12</v>
      </c>
      <c r="C271" s="6">
        <v>70</v>
      </c>
      <c r="D271" s="6">
        <v>12</v>
      </c>
      <c r="E271" s="6">
        <v>100</v>
      </c>
      <c r="F271" s="6">
        <v>100</v>
      </c>
      <c r="G271" s="6">
        <v>1000</v>
      </c>
      <c r="H271" s="6">
        <v>1000</v>
      </c>
      <c r="I271" s="6">
        <v>35153.351999999999</v>
      </c>
      <c r="J271" s="6">
        <v>34319.023999999998</v>
      </c>
    </row>
    <row r="272" spans="1:10">
      <c r="A272" s="6">
        <v>8.8000000000000007</v>
      </c>
      <c r="B272" s="6">
        <v>12</v>
      </c>
      <c r="C272" s="6">
        <v>70</v>
      </c>
      <c r="D272" s="6">
        <v>12</v>
      </c>
      <c r="E272" s="6">
        <v>300</v>
      </c>
      <c r="F272" s="6">
        <v>100</v>
      </c>
      <c r="G272" s="6">
        <v>1000</v>
      </c>
      <c r="H272" s="6">
        <v>1000</v>
      </c>
      <c r="I272" s="6">
        <v>53168.075999999994</v>
      </c>
      <c r="J272" s="6">
        <v>34319.023999999998</v>
      </c>
    </row>
    <row r="273" spans="1:10">
      <c r="A273" s="6">
        <v>8.8000000000000007</v>
      </c>
      <c r="B273" s="6">
        <v>12</v>
      </c>
      <c r="C273" s="6">
        <v>70</v>
      </c>
      <c r="D273" s="6">
        <v>12</v>
      </c>
      <c r="E273" s="6">
        <v>400</v>
      </c>
      <c r="F273" s="6">
        <v>100</v>
      </c>
      <c r="G273" s="6">
        <v>1000</v>
      </c>
      <c r="H273" s="6">
        <v>1000</v>
      </c>
      <c r="I273" s="6">
        <v>53168.075999999994</v>
      </c>
      <c r="J273" s="6">
        <v>34319.023999999998</v>
      </c>
    </row>
    <row r="274" spans="1:10">
      <c r="A274" s="6">
        <v>8.8000000000000007</v>
      </c>
      <c r="B274" s="6">
        <v>12</v>
      </c>
      <c r="C274" s="6">
        <v>70</v>
      </c>
      <c r="D274" s="6">
        <v>12</v>
      </c>
      <c r="E274" s="6">
        <v>500</v>
      </c>
      <c r="F274" s="6">
        <v>100</v>
      </c>
      <c r="G274" s="6">
        <v>1000</v>
      </c>
      <c r="H274" s="6">
        <v>1000</v>
      </c>
      <c r="I274" s="6">
        <v>53168.075999999994</v>
      </c>
      <c r="J274" s="6">
        <v>34319.023999999998</v>
      </c>
    </row>
    <row r="275" spans="1:10">
      <c r="A275">
        <v>8.8000000000000007</v>
      </c>
      <c r="B275">
        <v>12</v>
      </c>
      <c r="C275">
        <v>70</v>
      </c>
      <c r="D275">
        <v>12</v>
      </c>
      <c r="E275">
        <v>200</v>
      </c>
      <c r="F275">
        <v>110</v>
      </c>
      <c r="G275">
        <v>50</v>
      </c>
      <c r="H275">
        <v>120</v>
      </c>
      <c r="I275">
        <v>35591.399999999994</v>
      </c>
      <c r="J275">
        <v>33647.487999999998</v>
      </c>
    </row>
    <row r="276" spans="1:10">
      <c r="A276">
        <v>8.8000000000000007</v>
      </c>
      <c r="B276">
        <v>12</v>
      </c>
      <c r="C276">
        <v>70</v>
      </c>
      <c r="D276">
        <v>12</v>
      </c>
      <c r="E276">
        <v>200</v>
      </c>
      <c r="F276">
        <v>110</v>
      </c>
      <c r="G276">
        <v>80</v>
      </c>
      <c r="H276">
        <v>120</v>
      </c>
      <c r="I276">
        <v>44790.407999999989</v>
      </c>
      <c r="J276">
        <v>34319.023999999998</v>
      </c>
    </row>
    <row r="277" spans="1:10">
      <c r="A277">
        <v>8.8000000000000007</v>
      </c>
      <c r="B277">
        <v>12</v>
      </c>
      <c r="C277">
        <v>70</v>
      </c>
      <c r="D277">
        <v>12</v>
      </c>
      <c r="E277">
        <v>200</v>
      </c>
      <c r="F277">
        <v>110</v>
      </c>
      <c r="G277">
        <v>100</v>
      </c>
      <c r="H277">
        <v>120</v>
      </c>
      <c r="I277">
        <v>45940.283999999992</v>
      </c>
      <c r="J277">
        <v>34319.023999999998</v>
      </c>
    </row>
    <row r="278" spans="1:10">
      <c r="A278">
        <v>8.8000000000000007</v>
      </c>
      <c r="B278">
        <v>12</v>
      </c>
      <c r="C278">
        <v>70</v>
      </c>
      <c r="D278">
        <v>12</v>
      </c>
      <c r="E278">
        <v>200</v>
      </c>
      <c r="F278">
        <v>110</v>
      </c>
      <c r="G278">
        <v>120</v>
      </c>
      <c r="H278">
        <v>120</v>
      </c>
      <c r="I278">
        <v>47090.159999999996</v>
      </c>
      <c r="J278">
        <v>34319.023999999998</v>
      </c>
    </row>
    <row r="279" spans="1:10">
      <c r="A279">
        <v>8.8000000000000007</v>
      </c>
      <c r="B279">
        <v>12</v>
      </c>
      <c r="C279">
        <v>70</v>
      </c>
      <c r="D279">
        <v>12</v>
      </c>
      <c r="E279">
        <v>200</v>
      </c>
      <c r="F279">
        <v>110</v>
      </c>
      <c r="G279">
        <v>150</v>
      </c>
      <c r="H279">
        <v>120</v>
      </c>
      <c r="I279">
        <v>48842.351999999999</v>
      </c>
      <c r="J279">
        <v>34319.023999999998</v>
      </c>
    </row>
    <row r="280" spans="1:10">
      <c r="A280">
        <v>8.8000000000000007</v>
      </c>
      <c r="B280">
        <v>12</v>
      </c>
      <c r="C280">
        <v>70</v>
      </c>
      <c r="D280">
        <v>12</v>
      </c>
      <c r="E280">
        <v>200</v>
      </c>
      <c r="F280">
        <v>110</v>
      </c>
      <c r="G280">
        <v>175</v>
      </c>
      <c r="H280">
        <v>120</v>
      </c>
      <c r="I280">
        <v>50266.007999999987</v>
      </c>
      <c r="J280">
        <v>34319.023999999998</v>
      </c>
    </row>
    <row r="281" spans="1:10">
      <c r="A281">
        <v>8.8000000000000007</v>
      </c>
      <c r="B281">
        <v>12</v>
      </c>
      <c r="C281">
        <v>70</v>
      </c>
      <c r="D281">
        <v>12</v>
      </c>
      <c r="E281">
        <v>200</v>
      </c>
      <c r="F281">
        <v>110</v>
      </c>
      <c r="G281">
        <v>200</v>
      </c>
      <c r="H281">
        <v>120</v>
      </c>
      <c r="I281">
        <v>51689.663999999997</v>
      </c>
      <c r="J281">
        <v>34319.023999999998</v>
      </c>
    </row>
    <row r="282" spans="1:10">
      <c r="A282">
        <v>8.8000000000000007</v>
      </c>
      <c r="B282">
        <v>12</v>
      </c>
      <c r="C282">
        <v>70</v>
      </c>
      <c r="D282">
        <v>12</v>
      </c>
      <c r="E282">
        <v>200</v>
      </c>
      <c r="F282">
        <v>110</v>
      </c>
      <c r="G282">
        <v>250</v>
      </c>
      <c r="H282">
        <v>120</v>
      </c>
      <c r="I282">
        <v>53168.075999999994</v>
      </c>
      <c r="J282">
        <v>34319.023999999998</v>
      </c>
    </row>
    <row r="283" spans="1:10">
      <c r="A283">
        <v>8.8000000000000007</v>
      </c>
      <c r="B283">
        <v>12</v>
      </c>
      <c r="C283">
        <v>70</v>
      </c>
      <c r="D283">
        <v>12</v>
      </c>
      <c r="E283">
        <v>200</v>
      </c>
      <c r="F283">
        <v>110</v>
      </c>
      <c r="G283">
        <v>300</v>
      </c>
      <c r="H283">
        <v>120</v>
      </c>
      <c r="I283">
        <v>53168.075999999994</v>
      </c>
      <c r="J283">
        <v>34319.023999999998</v>
      </c>
    </row>
    <row r="284" spans="1:10">
      <c r="A284">
        <v>8.8000000000000007</v>
      </c>
      <c r="B284">
        <v>12</v>
      </c>
      <c r="C284">
        <v>70</v>
      </c>
      <c r="D284">
        <v>12</v>
      </c>
      <c r="E284">
        <v>200</v>
      </c>
      <c r="F284">
        <v>110</v>
      </c>
      <c r="G284">
        <v>1000</v>
      </c>
      <c r="H284">
        <v>1000</v>
      </c>
      <c r="I284">
        <v>53168.075999999994</v>
      </c>
      <c r="J284">
        <v>34319.023999999998</v>
      </c>
    </row>
    <row r="285" spans="1:10">
      <c r="A285">
        <v>8.8000000000000007</v>
      </c>
      <c r="B285">
        <v>12</v>
      </c>
      <c r="C285">
        <v>70</v>
      </c>
      <c r="D285">
        <v>12</v>
      </c>
      <c r="E285">
        <v>100</v>
      </c>
      <c r="F285">
        <v>110</v>
      </c>
      <c r="G285">
        <v>1000</v>
      </c>
      <c r="H285">
        <v>1000</v>
      </c>
      <c r="I285">
        <v>36029.447999999997</v>
      </c>
      <c r="J285">
        <v>34319.023999999998</v>
      </c>
    </row>
    <row r="286" spans="1:10">
      <c r="A286">
        <v>8.8000000000000007</v>
      </c>
      <c r="B286">
        <v>12</v>
      </c>
      <c r="C286">
        <v>70</v>
      </c>
      <c r="D286">
        <v>12</v>
      </c>
      <c r="E286">
        <v>300</v>
      </c>
      <c r="F286">
        <v>110</v>
      </c>
      <c r="G286">
        <v>1000</v>
      </c>
      <c r="H286">
        <v>1000</v>
      </c>
      <c r="I286">
        <v>53168.075999999994</v>
      </c>
      <c r="J286">
        <v>34319.023999999998</v>
      </c>
    </row>
    <row r="287" spans="1:10">
      <c r="A287">
        <v>8.8000000000000007</v>
      </c>
      <c r="B287">
        <v>12</v>
      </c>
      <c r="C287">
        <v>70</v>
      </c>
      <c r="D287">
        <v>12</v>
      </c>
      <c r="E287">
        <v>400</v>
      </c>
      <c r="F287">
        <v>110</v>
      </c>
      <c r="G287">
        <v>1000</v>
      </c>
      <c r="H287">
        <v>1000</v>
      </c>
      <c r="I287">
        <v>53168.075999999994</v>
      </c>
      <c r="J287">
        <v>34319.023999999998</v>
      </c>
    </row>
    <row r="288" spans="1:10">
      <c r="A288">
        <v>8.8000000000000007</v>
      </c>
      <c r="B288">
        <v>12</v>
      </c>
      <c r="C288">
        <v>70</v>
      </c>
      <c r="D288">
        <v>12</v>
      </c>
      <c r="E288">
        <v>500</v>
      </c>
      <c r="F288">
        <v>110</v>
      </c>
      <c r="G288">
        <v>1000</v>
      </c>
      <c r="H288">
        <v>1000</v>
      </c>
      <c r="I288">
        <v>53168.075999999994</v>
      </c>
      <c r="J288">
        <v>34319.023999999998</v>
      </c>
    </row>
    <row r="289" spans="1:10">
      <c r="A289" s="6">
        <v>8.8000000000000007</v>
      </c>
      <c r="B289" s="6">
        <v>12</v>
      </c>
      <c r="C289" s="6">
        <v>70</v>
      </c>
      <c r="D289" s="6">
        <v>12</v>
      </c>
      <c r="E289" s="6">
        <v>200</v>
      </c>
      <c r="F289" s="6">
        <v>120</v>
      </c>
      <c r="G289" s="6">
        <v>50</v>
      </c>
      <c r="H289" s="6">
        <v>120</v>
      </c>
      <c r="I289" s="6">
        <v>36138.959999999992</v>
      </c>
      <c r="J289" s="6">
        <v>33647.487999999998</v>
      </c>
    </row>
    <row r="290" spans="1:10">
      <c r="A290" s="6">
        <v>8.8000000000000007</v>
      </c>
      <c r="B290" s="6">
        <v>12</v>
      </c>
      <c r="C290" s="6">
        <v>70</v>
      </c>
      <c r="D290" s="6">
        <v>12</v>
      </c>
      <c r="E290" s="6">
        <v>200</v>
      </c>
      <c r="F290" s="6">
        <v>120</v>
      </c>
      <c r="G290" s="6">
        <v>80</v>
      </c>
      <c r="H290" s="6">
        <v>120</v>
      </c>
      <c r="I290" s="6">
        <v>45447.479999999996</v>
      </c>
      <c r="J290" s="6">
        <v>34319.023999999998</v>
      </c>
    </row>
    <row r="291" spans="1:10">
      <c r="A291" s="6">
        <v>8.8000000000000007</v>
      </c>
      <c r="B291" s="6">
        <v>12</v>
      </c>
      <c r="C291" s="6">
        <v>70</v>
      </c>
      <c r="D291" s="6">
        <v>12</v>
      </c>
      <c r="E291" s="6">
        <v>200</v>
      </c>
      <c r="F291" s="6">
        <v>120</v>
      </c>
      <c r="G291" s="6">
        <v>100</v>
      </c>
      <c r="H291" s="6">
        <v>120</v>
      </c>
      <c r="I291" s="6">
        <v>46597.355999999992</v>
      </c>
      <c r="J291" s="6">
        <v>34319.023999999998</v>
      </c>
    </row>
    <row r="292" spans="1:10">
      <c r="A292" s="6">
        <v>8.8000000000000007</v>
      </c>
      <c r="B292" s="6">
        <v>12</v>
      </c>
      <c r="C292" s="6">
        <v>70</v>
      </c>
      <c r="D292" s="6">
        <v>12</v>
      </c>
      <c r="E292" s="6">
        <v>200</v>
      </c>
      <c r="F292" s="6">
        <v>120</v>
      </c>
      <c r="G292" s="6">
        <v>120</v>
      </c>
      <c r="H292" s="6">
        <v>120</v>
      </c>
      <c r="I292" s="6">
        <v>47747.231999999996</v>
      </c>
      <c r="J292" s="6">
        <v>34319.023999999998</v>
      </c>
    </row>
    <row r="293" spans="1:10">
      <c r="A293" s="6">
        <v>8.8000000000000007</v>
      </c>
      <c r="B293" s="6">
        <v>12</v>
      </c>
      <c r="C293" s="6">
        <v>70</v>
      </c>
      <c r="D293" s="6">
        <v>12</v>
      </c>
      <c r="E293" s="6">
        <v>200</v>
      </c>
      <c r="F293" s="6">
        <v>120</v>
      </c>
      <c r="G293" s="6">
        <v>150</v>
      </c>
      <c r="H293" s="6">
        <v>120</v>
      </c>
      <c r="I293" s="6">
        <v>49499.423999999992</v>
      </c>
      <c r="J293" s="6">
        <v>34319.023999999998</v>
      </c>
    </row>
    <row r="294" spans="1:10">
      <c r="A294" s="6">
        <v>8.8000000000000007</v>
      </c>
      <c r="B294" s="6">
        <v>12</v>
      </c>
      <c r="C294" s="6">
        <v>70</v>
      </c>
      <c r="D294" s="6">
        <v>12</v>
      </c>
      <c r="E294" s="6">
        <v>200</v>
      </c>
      <c r="F294" s="6">
        <v>120</v>
      </c>
      <c r="G294" s="6">
        <v>175</v>
      </c>
      <c r="H294" s="6">
        <v>120</v>
      </c>
      <c r="I294" s="6">
        <v>50977.835999999988</v>
      </c>
      <c r="J294" s="6">
        <v>34319.023999999998</v>
      </c>
    </row>
    <row r="295" spans="1:10">
      <c r="A295" s="6">
        <v>8.8000000000000007</v>
      </c>
      <c r="B295" s="6">
        <v>12</v>
      </c>
      <c r="C295" s="6">
        <v>70</v>
      </c>
      <c r="D295" s="6">
        <v>12</v>
      </c>
      <c r="E295" s="6">
        <v>200</v>
      </c>
      <c r="F295" s="6">
        <v>120</v>
      </c>
      <c r="G295" s="6">
        <v>200</v>
      </c>
      <c r="H295" s="6">
        <v>120</v>
      </c>
      <c r="I295" s="6">
        <v>52456.247999999992</v>
      </c>
      <c r="J295" s="6">
        <v>34319.023999999998</v>
      </c>
    </row>
    <row r="296" spans="1:10">
      <c r="A296" s="6">
        <v>8.8000000000000007</v>
      </c>
      <c r="B296" s="6">
        <v>12</v>
      </c>
      <c r="C296" s="6">
        <v>70</v>
      </c>
      <c r="D296" s="6">
        <v>12</v>
      </c>
      <c r="E296" s="6">
        <v>200</v>
      </c>
      <c r="F296" s="6">
        <v>120</v>
      </c>
      <c r="G296" s="6">
        <v>250</v>
      </c>
      <c r="H296" s="6">
        <v>120</v>
      </c>
      <c r="I296" s="6">
        <v>53168.075999999994</v>
      </c>
      <c r="J296" s="6">
        <v>34319.023999999998</v>
      </c>
    </row>
    <row r="297" spans="1:10">
      <c r="A297" s="6">
        <v>8.8000000000000007</v>
      </c>
      <c r="B297" s="6">
        <v>12</v>
      </c>
      <c r="C297" s="6">
        <v>70</v>
      </c>
      <c r="D297" s="6">
        <v>12</v>
      </c>
      <c r="E297" s="6">
        <v>200</v>
      </c>
      <c r="F297" s="6">
        <v>120</v>
      </c>
      <c r="G297" s="6">
        <v>300</v>
      </c>
      <c r="H297" s="6">
        <v>120</v>
      </c>
      <c r="I297" s="6">
        <v>53168.075999999994</v>
      </c>
      <c r="J297" s="6">
        <v>34319.023999999998</v>
      </c>
    </row>
    <row r="298" spans="1:10">
      <c r="A298" s="6">
        <v>8.8000000000000007</v>
      </c>
      <c r="B298" s="6">
        <v>12</v>
      </c>
      <c r="C298" s="6">
        <v>70</v>
      </c>
      <c r="D298" s="6">
        <v>12</v>
      </c>
      <c r="E298" s="6">
        <v>200</v>
      </c>
      <c r="F298" s="6">
        <v>120</v>
      </c>
      <c r="G298" s="6">
        <v>1000</v>
      </c>
      <c r="H298" s="6">
        <v>1000</v>
      </c>
      <c r="I298" s="6">
        <v>53168.075999999994</v>
      </c>
      <c r="J298" s="6">
        <v>34319.023999999998</v>
      </c>
    </row>
    <row r="299" spans="1:10">
      <c r="A299" s="6">
        <v>8.8000000000000007</v>
      </c>
      <c r="B299" s="6">
        <v>12</v>
      </c>
      <c r="C299" s="6">
        <v>70</v>
      </c>
      <c r="D299" s="6">
        <v>12</v>
      </c>
      <c r="E299" s="6">
        <v>100</v>
      </c>
      <c r="F299" s="6">
        <v>120</v>
      </c>
      <c r="G299" s="6">
        <v>1000</v>
      </c>
      <c r="H299" s="6">
        <v>1000</v>
      </c>
      <c r="I299" s="6">
        <v>36905.543999999994</v>
      </c>
      <c r="J299" s="6">
        <v>34319.023999999998</v>
      </c>
    </row>
    <row r="300" spans="1:10">
      <c r="A300" s="6">
        <v>8.8000000000000007</v>
      </c>
      <c r="B300" s="6">
        <v>12</v>
      </c>
      <c r="C300" s="6">
        <v>70</v>
      </c>
      <c r="D300" s="6">
        <v>12</v>
      </c>
      <c r="E300" s="6">
        <v>300</v>
      </c>
      <c r="F300" s="6">
        <v>120</v>
      </c>
      <c r="G300" s="6">
        <v>1000</v>
      </c>
      <c r="H300" s="6">
        <v>1000</v>
      </c>
      <c r="I300" s="6">
        <v>53168.075999999994</v>
      </c>
      <c r="J300" s="6">
        <v>34319.023999999998</v>
      </c>
    </row>
    <row r="301" spans="1:10">
      <c r="A301" s="6">
        <v>8.8000000000000007</v>
      </c>
      <c r="B301" s="6">
        <v>12</v>
      </c>
      <c r="C301" s="6">
        <v>70</v>
      </c>
      <c r="D301" s="6">
        <v>12</v>
      </c>
      <c r="E301" s="6">
        <v>400</v>
      </c>
      <c r="F301" s="6">
        <v>120</v>
      </c>
      <c r="G301" s="6">
        <v>1000</v>
      </c>
      <c r="H301" s="6">
        <v>1000</v>
      </c>
      <c r="I301" s="6">
        <v>53168.075999999994</v>
      </c>
      <c r="J301" s="6">
        <v>34319.023999999998</v>
      </c>
    </row>
    <row r="302" spans="1:10">
      <c r="A302" s="6">
        <v>8.8000000000000007</v>
      </c>
      <c r="B302" s="6">
        <v>12</v>
      </c>
      <c r="C302" s="6">
        <v>70</v>
      </c>
      <c r="D302" s="6">
        <v>12</v>
      </c>
      <c r="E302" s="6">
        <v>500</v>
      </c>
      <c r="F302" s="6">
        <v>120</v>
      </c>
      <c r="G302" s="6">
        <v>1000</v>
      </c>
      <c r="H302" s="6">
        <v>1000</v>
      </c>
      <c r="I302" s="6">
        <v>53168.075999999994</v>
      </c>
      <c r="J302" s="6">
        <v>34319.023999999998</v>
      </c>
    </row>
    <row r="303" spans="1:10">
      <c r="A303">
        <v>8.8000000000000007</v>
      </c>
      <c r="B303">
        <v>12</v>
      </c>
      <c r="C303">
        <v>80</v>
      </c>
      <c r="D303">
        <v>12</v>
      </c>
      <c r="E303">
        <v>200</v>
      </c>
      <c r="F303">
        <v>70</v>
      </c>
      <c r="G303">
        <v>50</v>
      </c>
      <c r="H303">
        <v>120</v>
      </c>
      <c r="I303">
        <v>0</v>
      </c>
      <c r="J303">
        <v>0</v>
      </c>
    </row>
    <row r="304" spans="1:10">
      <c r="A304">
        <v>8.8000000000000007</v>
      </c>
      <c r="B304">
        <v>12</v>
      </c>
      <c r="C304">
        <v>80</v>
      </c>
      <c r="D304">
        <v>12</v>
      </c>
      <c r="E304">
        <v>200</v>
      </c>
      <c r="F304">
        <v>70</v>
      </c>
      <c r="G304">
        <v>80</v>
      </c>
      <c r="H304">
        <v>120</v>
      </c>
      <c r="I304">
        <v>0</v>
      </c>
      <c r="J304">
        <v>0</v>
      </c>
    </row>
    <row r="305" spans="1:10">
      <c r="A305">
        <v>8.8000000000000007</v>
      </c>
      <c r="B305">
        <v>12</v>
      </c>
      <c r="C305">
        <v>80</v>
      </c>
      <c r="D305">
        <v>12</v>
      </c>
      <c r="E305">
        <v>200</v>
      </c>
      <c r="F305">
        <v>70</v>
      </c>
      <c r="G305">
        <v>100</v>
      </c>
      <c r="H305">
        <v>120</v>
      </c>
      <c r="I305">
        <v>0</v>
      </c>
      <c r="J305">
        <v>0</v>
      </c>
    </row>
    <row r="306" spans="1:10">
      <c r="A306">
        <v>8.8000000000000007</v>
      </c>
      <c r="B306">
        <v>12</v>
      </c>
      <c r="C306">
        <v>80</v>
      </c>
      <c r="D306">
        <v>12</v>
      </c>
      <c r="E306">
        <v>200</v>
      </c>
      <c r="F306">
        <v>70</v>
      </c>
      <c r="G306">
        <v>120</v>
      </c>
      <c r="H306">
        <v>120</v>
      </c>
      <c r="I306">
        <v>0</v>
      </c>
      <c r="J306">
        <v>0</v>
      </c>
    </row>
    <row r="307" spans="1:10">
      <c r="A307">
        <v>8.8000000000000007</v>
      </c>
      <c r="B307">
        <v>12</v>
      </c>
      <c r="C307">
        <v>80</v>
      </c>
      <c r="D307">
        <v>12</v>
      </c>
      <c r="E307">
        <v>200</v>
      </c>
      <c r="F307">
        <v>70</v>
      </c>
      <c r="G307">
        <v>150</v>
      </c>
      <c r="H307">
        <v>120</v>
      </c>
      <c r="I307">
        <v>0</v>
      </c>
      <c r="J307">
        <v>0</v>
      </c>
    </row>
    <row r="308" spans="1:10">
      <c r="A308">
        <v>8.8000000000000007</v>
      </c>
      <c r="B308">
        <v>12</v>
      </c>
      <c r="C308">
        <v>80</v>
      </c>
      <c r="D308">
        <v>12</v>
      </c>
      <c r="E308">
        <v>200</v>
      </c>
      <c r="F308">
        <v>70</v>
      </c>
      <c r="G308">
        <v>175</v>
      </c>
      <c r="H308">
        <v>120</v>
      </c>
      <c r="I308">
        <v>0</v>
      </c>
      <c r="J308">
        <v>0</v>
      </c>
    </row>
    <row r="309" spans="1:10">
      <c r="A309">
        <v>8.8000000000000007</v>
      </c>
      <c r="B309">
        <v>12</v>
      </c>
      <c r="C309">
        <v>80</v>
      </c>
      <c r="D309">
        <v>12</v>
      </c>
      <c r="E309">
        <v>200</v>
      </c>
      <c r="F309">
        <v>70</v>
      </c>
      <c r="G309">
        <v>200</v>
      </c>
      <c r="H309">
        <v>120</v>
      </c>
      <c r="I309">
        <v>0</v>
      </c>
      <c r="J309">
        <v>0</v>
      </c>
    </row>
    <row r="310" spans="1:10">
      <c r="A310">
        <v>8.8000000000000007</v>
      </c>
      <c r="B310">
        <v>12</v>
      </c>
      <c r="C310">
        <v>80</v>
      </c>
      <c r="D310">
        <v>12</v>
      </c>
      <c r="E310">
        <v>200</v>
      </c>
      <c r="F310">
        <v>70</v>
      </c>
      <c r="G310">
        <v>250</v>
      </c>
      <c r="H310">
        <v>120</v>
      </c>
      <c r="I310">
        <v>0</v>
      </c>
      <c r="J310">
        <v>0</v>
      </c>
    </row>
    <row r="311" spans="1:10">
      <c r="A311">
        <v>8.8000000000000007</v>
      </c>
      <c r="B311">
        <v>12</v>
      </c>
      <c r="C311">
        <v>80</v>
      </c>
      <c r="D311">
        <v>12</v>
      </c>
      <c r="E311">
        <v>200</v>
      </c>
      <c r="F311">
        <v>70</v>
      </c>
      <c r="G311">
        <v>300</v>
      </c>
      <c r="H311">
        <v>120</v>
      </c>
      <c r="I311">
        <v>0</v>
      </c>
      <c r="J311">
        <v>0</v>
      </c>
    </row>
    <row r="312" spans="1:10">
      <c r="A312">
        <v>8.8000000000000007</v>
      </c>
      <c r="B312">
        <v>12</v>
      </c>
      <c r="C312">
        <v>80</v>
      </c>
      <c r="D312">
        <v>12</v>
      </c>
      <c r="E312">
        <v>200</v>
      </c>
      <c r="F312">
        <v>70</v>
      </c>
      <c r="G312">
        <v>1000</v>
      </c>
      <c r="H312">
        <v>1000</v>
      </c>
      <c r="I312">
        <v>0</v>
      </c>
      <c r="J312">
        <v>0</v>
      </c>
    </row>
    <row r="313" spans="1:10">
      <c r="A313">
        <v>8.8000000000000007</v>
      </c>
      <c r="B313">
        <v>12</v>
      </c>
      <c r="C313">
        <v>80</v>
      </c>
      <c r="D313">
        <v>12</v>
      </c>
      <c r="E313">
        <v>100</v>
      </c>
      <c r="F313">
        <v>70</v>
      </c>
      <c r="G313">
        <v>1000</v>
      </c>
      <c r="H313">
        <v>1000</v>
      </c>
      <c r="I313">
        <v>0</v>
      </c>
      <c r="J313">
        <v>0</v>
      </c>
    </row>
    <row r="314" spans="1:10">
      <c r="A314">
        <v>8.8000000000000007</v>
      </c>
      <c r="B314">
        <v>12</v>
      </c>
      <c r="C314">
        <v>80</v>
      </c>
      <c r="D314">
        <v>12</v>
      </c>
      <c r="E314">
        <v>300</v>
      </c>
      <c r="F314">
        <v>70</v>
      </c>
      <c r="G314">
        <v>1000</v>
      </c>
      <c r="H314">
        <v>1000</v>
      </c>
      <c r="I314">
        <v>0</v>
      </c>
      <c r="J314">
        <v>0</v>
      </c>
    </row>
    <row r="315" spans="1:10">
      <c r="A315">
        <v>8.8000000000000007</v>
      </c>
      <c r="B315">
        <v>12</v>
      </c>
      <c r="C315">
        <v>80</v>
      </c>
      <c r="D315">
        <v>12</v>
      </c>
      <c r="E315">
        <v>400</v>
      </c>
      <c r="F315">
        <v>70</v>
      </c>
      <c r="G315">
        <v>1000</v>
      </c>
      <c r="H315">
        <v>1000</v>
      </c>
      <c r="I315">
        <v>0</v>
      </c>
      <c r="J315">
        <v>0</v>
      </c>
    </row>
    <row r="316" spans="1:10">
      <c r="A316">
        <v>8.8000000000000007</v>
      </c>
      <c r="B316">
        <v>12</v>
      </c>
      <c r="C316">
        <v>80</v>
      </c>
      <c r="D316">
        <v>12</v>
      </c>
      <c r="E316">
        <v>500</v>
      </c>
      <c r="F316">
        <v>70</v>
      </c>
      <c r="G316">
        <v>1000</v>
      </c>
      <c r="H316">
        <v>1000</v>
      </c>
      <c r="I316">
        <v>0</v>
      </c>
      <c r="J316">
        <v>0</v>
      </c>
    </row>
    <row r="317" spans="1:10">
      <c r="A317" s="6">
        <v>8.8000000000000007</v>
      </c>
      <c r="B317" s="6">
        <v>12</v>
      </c>
      <c r="C317" s="6">
        <v>80</v>
      </c>
      <c r="D317" s="6">
        <v>12</v>
      </c>
      <c r="E317" s="6">
        <v>200</v>
      </c>
      <c r="F317" s="6">
        <v>80</v>
      </c>
      <c r="G317" s="6">
        <v>50</v>
      </c>
      <c r="H317" s="6">
        <v>120</v>
      </c>
      <c r="I317" s="6">
        <v>39095.783999999992</v>
      </c>
      <c r="J317" s="6">
        <v>29512.239999999998</v>
      </c>
    </row>
    <row r="318" spans="1:10">
      <c r="A318" s="6">
        <v>8.8000000000000007</v>
      </c>
      <c r="B318" s="6">
        <v>12</v>
      </c>
      <c r="C318" s="6">
        <v>80</v>
      </c>
      <c r="D318" s="6">
        <v>12</v>
      </c>
      <c r="E318" s="6">
        <v>200</v>
      </c>
      <c r="F318" s="6">
        <v>80</v>
      </c>
      <c r="G318" s="6">
        <v>80</v>
      </c>
      <c r="H318" s="6">
        <v>120</v>
      </c>
      <c r="I318" s="6">
        <v>44516.62799999999</v>
      </c>
      <c r="J318" s="6">
        <v>34319.023999999998</v>
      </c>
    </row>
    <row r="319" spans="1:10">
      <c r="A319" s="6">
        <v>8.8000000000000007</v>
      </c>
      <c r="B319" s="6">
        <v>12</v>
      </c>
      <c r="C319" s="6">
        <v>80</v>
      </c>
      <c r="D319" s="6">
        <v>12</v>
      </c>
      <c r="E319" s="6">
        <v>200</v>
      </c>
      <c r="F319" s="6">
        <v>80</v>
      </c>
      <c r="G319" s="6">
        <v>100</v>
      </c>
      <c r="H319" s="6">
        <v>120</v>
      </c>
      <c r="I319" s="6">
        <v>45666.503999999994</v>
      </c>
      <c r="J319" s="6">
        <v>34319.023999999998</v>
      </c>
    </row>
    <row r="320" spans="1:10">
      <c r="A320" s="6">
        <v>8.8000000000000007</v>
      </c>
      <c r="B320" s="6">
        <v>12</v>
      </c>
      <c r="C320" s="6">
        <v>80</v>
      </c>
      <c r="D320" s="6">
        <v>12</v>
      </c>
      <c r="E320" s="6">
        <v>200</v>
      </c>
      <c r="F320" s="6">
        <v>80</v>
      </c>
      <c r="G320" s="6">
        <v>120</v>
      </c>
      <c r="H320" s="6">
        <v>120</v>
      </c>
      <c r="I320" s="6">
        <v>46761.623999999996</v>
      </c>
      <c r="J320" s="6">
        <v>34319.023999999998</v>
      </c>
    </row>
    <row r="321" spans="1:10">
      <c r="A321" s="6">
        <v>8.8000000000000007</v>
      </c>
      <c r="B321" s="6">
        <v>12</v>
      </c>
      <c r="C321" s="6">
        <v>80</v>
      </c>
      <c r="D321" s="6">
        <v>12</v>
      </c>
      <c r="E321" s="6">
        <v>200</v>
      </c>
      <c r="F321" s="6">
        <v>80</v>
      </c>
      <c r="G321" s="6">
        <v>150</v>
      </c>
      <c r="H321" s="6">
        <v>120</v>
      </c>
      <c r="I321" s="6">
        <v>48513.815999999992</v>
      </c>
      <c r="J321" s="6">
        <v>34319.023999999998</v>
      </c>
    </row>
    <row r="322" spans="1:10">
      <c r="A322" s="6">
        <v>8.8000000000000007</v>
      </c>
      <c r="B322" s="6">
        <v>12</v>
      </c>
      <c r="C322" s="6">
        <v>80</v>
      </c>
      <c r="D322" s="6">
        <v>12</v>
      </c>
      <c r="E322" s="6">
        <v>200</v>
      </c>
      <c r="F322" s="6">
        <v>80</v>
      </c>
      <c r="G322" s="6">
        <v>175</v>
      </c>
      <c r="H322" s="6">
        <v>120</v>
      </c>
      <c r="I322" s="6">
        <v>49937.471999999994</v>
      </c>
      <c r="J322" s="6">
        <v>34319.023999999998</v>
      </c>
    </row>
    <row r="323" spans="1:10">
      <c r="A323" s="6">
        <v>8.8000000000000007</v>
      </c>
      <c r="B323" s="6">
        <v>12</v>
      </c>
      <c r="C323" s="6">
        <v>80</v>
      </c>
      <c r="D323" s="6">
        <v>12</v>
      </c>
      <c r="E323" s="6">
        <v>200</v>
      </c>
      <c r="F323" s="6">
        <v>80</v>
      </c>
      <c r="G323" s="6">
        <v>200</v>
      </c>
      <c r="H323" s="6">
        <v>120</v>
      </c>
      <c r="I323" s="6">
        <v>51361.12799999999</v>
      </c>
      <c r="J323" s="6">
        <v>34319.023999999998</v>
      </c>
    </row>
    <row r="324" spans="1:10">
      <c r="A324" s="6">
        <v>8.8000000000000007</v>
      </c>
      <c r="B324" s="6">
        <v>12</v>
      </c>
      <c r="C324" s="6">
        <v>80</v>
      </c>
      <c r="D324" s="6">
        <v>12</v>
      </c>
      <c r="E324" s="6">
        <v>200</v>
      </c>
      <c r="F324" s="6">
        <v>80</v>
      </c>
      <c r="G324" s="6">
        <v>250</v>
      </c>
      <c r="H324" s="6">
        <v>120</v>
      </c>
      <c r="I324" s="6">
        <v>53168.075999999994</v>
      </c>
      <c r="J324" s="6">
        <v>34319.023999999998</v>
      </c>
    </row>
    <row r="325" spans="1:10">
      <c r="A325" s="6">
        <v>8.8000000000000007</v>
      </c>
      <c r="B325" s="6">
        <v>12</v>
      </c>
      <c r="C325" s="6">
        <v>80</v>
      </c>
      <c r="D325" s="6">
        <v>12</v>
      </c>
      <c r="E325" s="6">
        <v>200</v>
      </c>
      <c r="F325" s="6">
        <v>80</v>
      </c>
      <c r="G325" s="6">
        <v>300</v>
      </c>
      <c r="H325" s="6">
        <v>120</v>
      </c>
      <c r="I325" s="6">
        <v>53168.075999999994</v>
      </c>
      <c r="J325" s="6">
        <v>34319.023999999998</v>
      </c>
    </row>
    <row r="326" spans="1:10">
      <c r="A326" s="6">
        <v>8.8000000000000007</v>
      </c>
      <c r="B326" s="6">
        <v>12</v>
      </c>
      <c r="C326" s="6">
        <v>80</v>
      </c>
      <c r="D326" s="6">
        <v>12</v>
      </c>
      <c r="E326" s="6">
        <v>200</v>
      </c>
      <c r="F326" s="6">
        <v>80</v>
      </c>
      <c r="G326" s="6">
        <v>1000</v>
      </c>
      <c r="H326" s="6">
        <v>1000</v>
      </c>
      <c r="I326" s="6">
        <v>53168.075999999994</v>
      </c>
      <c r="J326" s="6">
        <v>34319.023999999998</v>
      </c>
    </row>
    <row r="327" spans="1:10">
      <c r="A327" s="6">
        <v>8.8000000000000007</v>
      </c>
      <c r="B327" s="6">
        <v>12</v>
      </c>
      <c r="C327" s="6">
        <v>80</v>
      </c>
      <c r="D327" s="6">
        <v>12</v>
      </c>
      <c r="E327" s="6">
        <v>100</v>
      </c>
      <c r="F327" s="6">
        <v>80</v>
      </c>
      <c r="G327" s="6">
        <v>1000</v>
      </c>
      <c r="H327" s="6">
        <v>1000</v>
      </c>
      <c r="I327" s="6">
        <v>35372.375999999997</v>
      </c>
      <c r="J327" s="6">
        <v>34319.023999999998</v>
      </c>
    </row>
    <row r="328" spans="1:10">
      <c r="A328" s="6">
        <v>8.8000000000000007</v>
      </c>
      <c r="B328" s="6">
        <v>12</v>
      </c>
      <c r="C328" s="6">
        <v>80</v>
      </c>
      <c r="D328" s="6">
        <v>12</v>
      </c>
      <c r="E328" s="6">
        <v>300</v>
      </c>
      <c r="F328" s="6">
        <v>80</v>
      </c>
      <c r="G328" s="6">
        <v>1000</v>
      </c>
      <c r="H328" s="6">
        <v>1000</v>
      </c>
      <c r="I328" s="6">
        <v>53168.075999999994</v>
      </c>
      <c r="J328" s="6">
        <v>34319.023999999998</v>
      </c>
    </row>
    <row r="329" spans="1:10">
      <c r="A329" s="6">
        <v>8.8000000000000007</v>
      </c>
      <c r="B329" s="6">
        <v>12</v>
      </c>
      <c r="C329" s="6">
        <v>80</v>
      </c>
      <c r="D329" s="6">
        <v>12</v>
      </c>
      <c r="E329" s="6">
        <v>400</v>
      </c>
      <c r="F329" s="6">
        <v>80</v>
      </c>
      <c r="G329" s="6">
        <v>1000</v>
      </c>
      <c r="H329" s="6">
        <v>1000</v>
      </c>
      <c r="I329" s="6">
        <v>53168.075999999994</v>
      </c>
      <c r="J329" s="6">
        <v>34319.023999999998</v>
      </c>
    </row>
    <row r="330" spans="1:10">
      <c r="A330" s="6">
        <v>8.8000000000000007</v>
      </c>
      <c r="B330" s="6">
        <v>12</v>
      </c>
      <c r="C330" s="6">
        <v>80</v>
      </c>
      <c r="D330" s="6">
        <v>12</v>
      </c>
      <c r="E330" s="6">
        <v>500</v>
      </c>
      <c r="F330" s="6">
        <v>80</v>
      </c>
      <c r="G330" s="6">
        <v>1000</v>
      </c>
      <c r="H330" s="6">
        <v>1000</v>
      </c>
      <c r="I330" s="6">
        <v>53168.075999999994</v>
      </c>
      <c r="J330" s="6">
        <v>34319.023999999998</v>
      </c>
    </row>
    <row r="331" spans="1:10">
      <c r="A331">
        <v>8.8000000000000007</v>
      </c>
      <c r="B331">
        <v>12</v>
      </c>
      <c r="C331">
        <v>80</v>
      </c>
      <c r="D331">
        <v>12</v>
      </c>
      <c r="E331">
        <v>200</v>
      </c>
      <c r="F331">
        <v>90</v>
      </c>
      <c r="G331">
        <v>50</v>
      </c>
      <c r="H331">
        <v>120</v>
      </c>
      <c r="I331">
        <v>39698.1</v>
      </c>
      <c r="J331">
        <v>29512.239999999998</v>
      </c>
    </row>
    <row r="332" spans="1:10">
      <c r="A332">
        <v>8.8000000000000007</v>
      </c>
      <c r="B332">
        <v>12</v>
      </c>
      <c r="C332">
        <v>80</v>
      </c>
      <c r="D332">
        <v>12</v>
      </c>
      <c r="E332">
        <v>200</v>
      </c>
      <c r="F332">
        <v>90</v>
      </c>
      <c r="G332">
        <v>80</v>
      </c>
      <c r="H332">
        <v>120</v>
      </c>
      <c r="I332">
        <v>45173.7</v>
      </c>
      <c r="J332">
        <v>34319.023999999998</v>
      </c>
    </row>
    <row r="333" spans="1:10">
      <c r="A333">
        <v>8.8000000000000007</v>
      </c>
      <c r="B333">
        <v>12</v>
      </c>
      <c r="C333">
        <v>80</v>
      </c>
      <c r="D333">
        <v>12</v>
      </c>
      <c r="E333">
        <v>200</v>
      </c>
      <c r="F333">
        <v>90</v>
      </c>
      <c r="G333">
        <v>100</v>
      </c>
      <c r="H333">
        <v>120</v>
      </c>
      <c r="I333">
        <v>46323.575999999994</v>
      </c>
      <c r="J333">
        <v>34319.023999999998</v>
      </c>
    </row>
    <row r="334" spans="1:10">
      <c r="A334">
        <v>8.8000000000000007</v>
      </c>
      <c r="B334">
        <v>12</v>
      </c>
      <c r="C334">
        <v>80</v>
      </c>
      <c r="D334">
        <v>12</v>
      </c>
      <c r="E334">
        <v>200</v>
      </c>
      <c r="F334">
        <v>90</v>
      </c>
      <c r="G334">
        <v>120</v>
      </c>
      <c r="H334">
        <v>120</v>
      </c>
      <c r="I334">
        <v>47473.451999999997</v>
      </c>
      <c r="J334">
        <v>34319.023999999998</v>
      </c>
    </row>
    <row r="335" spans="1:10">
      <c r="A335">
        <v>8.8000000000000007</v>
      </c>
      <c r="B335">
        <v>12</v>
      </c>
      <c r="C335">
        <v>80</v>
      </c>
      <c r="D335">
        <v>12</v>
      </c>
      <c r="E335">
        <v>200</v>
      </c>
      <c r="F335">
        <v>90</v>
      </c>
      <c r="G335">
        <v>150</v>
      </c>
      <c r="H335">
        <v>120</v>
      </c>
      <c r="I335">
        <v>49225.643999999993</v>
      </c>
      <c r="J335">
        <v>34319.023999999998</v>
      </c>
    </row>
    <row r="336" spans="1:10">
      <c r="A336">
        <v>8.8000000000000007</v>
      </c>
      <c r="B336">
        <v>12</v>
      </c>
      <c r="C336">
        <v>80</v>
      </c>
      <c r="D336">
        <v>12</v>
      </c>
      <c r="E336">
        <v>200</v>
      </c>
      <c r="F336">
        <v>90</v>
      </c>
      <c r="G336">
        <v>175</v>
      </c>
      <c r="H336">
        <v>120</v>
      </c>
      <c r="I336">
        <v>50649.299999999996</v>
      </c>
      <c r="J336">
        <v>34319.023999999998</v>
      </c>
    </row>
    <row r="337" spans="1:10">
      <c r="A337">
        <v>8.8000000000000007</v>
      </c>
      <c r="B337">
        <v>12</v>
      </c>
      <c r="C337">
        <v>80</v>
      </c>
      <c r="D337">
        <v>12</v>
      </c>
      <c r="E337">
        <v>200</v>
      </c>
      <c r="F337">
        <v>90</v>
      </c>
      <c r="G337">
        <v>200</v>
      </c>
      <c r="H337">
        <v>120</v>
      </c>
      <c r="I337">
        <v>52127.711999999992</v>
      </c>
      <c r="J337">
        <v>34319.023999999998</v>
      </c>
    </row>
    <row r="338" spans="1:10">
      <c r="A338">
        <v>8.8000000000000007</v>
      </c>
      <c r="B338">
        <v>12</v>
      </c>
      <c r="C338">
        <v>80</v>
      </c>
      <c r="D338">
        <v>12</v>
      </c>
      <c r="E338">
        <v>200</v>
      </c>
      <c r="F338">
        <v>90</v>
      </c>
      <c r="G338">
        <v>250</v>
      </c>
      <c r="H338">
        <v>120</v>
      </c>
      <c r="I338">
        <v>53168.075999999994</v>
      </c>
      <c r="J338">
        <v>34319.023999999998</v>
      </c>
    </row>
    <row r="339" spans="1:10">
      <c r="A339">
        <v>8.8000000000000007</v>
      </c>
      <c r="B339">
        <v>12</v>
      </c>
      <c r="C339">
        <v>80</v>
      </c>
      <c r="D339">
        <v>12</v>
      </c>
      <c r="E339">
        <v>200</v>
      </c>
      <c r="F339">
        <v>90</v>
      </c>
      <c r="G339">
        <v>300</v>
      </c>
      <c r="H339">
        <v>120</v>
      </c>
      <c r="I339">
        <v>53168.075999999994</v>
      </c>
      <c r="J339">
        <v>34319.023999999998</v>
      </c>
    </row>
    <row r="340" spans="1:10">
      <c r="A340">
        <v>8.8000000000000007</v>
      </c>
      <c r="B340">
        <v>12</v>
      </c>
      <c r="C340">
        <v>80</v>
      </c>
      <c r="D340">
        <v>12</v>
      </c>
      <c r="E340">
        <v>200</v>
      </c>
      <c r="F340">
        <v>90</v>
      </c>
      <c r="G340">
        <v>1000</v>
      </c>
      <c r="H340">
        <v>1000</v>
      </c>
      <c r="I340">
        <v>53168.075999999994</v>
      </c>
      <c r="J340">
        <v>34319.023999999998</v>
      </c>
    </row>
    <row r="341" spans="1:10">
      <c r="A341">
        <v>8.8000000000000007</v>
      </c>
      <c r="B341">
        <v>12</v>
      </c>
      <c r="C341">
        <v>80</v>
      </c>
      <c r="D341">
        <v>12</v>
      </c>
      <c r="E341">
        <v>100</v>
      </c>
      <c r="F341">
        <v>90</v>
      </c>
      <c r="G341">
        <v>1000</v>
      </c>
      <c r="H341">
        <v>1000</v>
      </c>
      <c r="I341">
        <v>36303.227999999996</v>
      </c>
      <c r="J341">
        <v>34319.023999999998</v>
      </c>
    </row>
    <row r="342" spans="1:10">
      <c r="A342">
        <v>8.8000000000000007</v>
      </c>
      <c r="B342">
        <v>12</v>
      </c>
      <c r="C342">
        <v>80</v>
      </c>
      <c r="D342">
        <v>12</v>
      </c>
      <c r="E342">
        <v>300</v>
      </c>
      <c r="F342">
        <v>90</v>
      </c>
      <c r="G342">
        <v>1000</v>
      </c>
      <c r="H342">
        <v>1000</v>
      </c>
      <c r="I342">
        <v>53168.075999999994</v>
      </c>
      <c r="J342">
        <v>34319.023999999998</v>
      </c>
    </row>
    <row r="343" spans="1:10">
      <c r="A343">
        <v>8.8000000000000007</v>
      </c>
      <c r="B343">
        <v>12</v>
      </c>
      <c r="C343">
        <v>80</v>
      </c>
      <c r="D343">
        <v>12</v>
      </c>
      <c r="E343">
        <v>400</v>
      </c>
      <c r="F343">
        <v>90</v>
      </c>
      <c r="G343">
        <v>1000</v>
      </c>
      <c r="H343">
        <v>1000</v>
      </c>
      <c r="I343">
        <v>53168.075999999994</v>
      </c>
      <c r="J343">
        <v>34319.023999999998</v>
      </c>
    </row>
    <row r="344" spans="1:10">
      <c r="A344">
        <v>8.8000000000000007</v>
      </c>
      <c r="B344">
        <v>12</v>
      </c>
      <c r="C344">
        <v>80</v>
      </c>
      <c r="D344">
        <v>12</v>
      </c>
      <c r="E344">
        <v>500</v>
      </c>
      <c r="F344">
        <v>90</v>
      </c>
      <c r="G344">
        <v>1000</v>
      </c>
      <c r="H344">
        <v>1000</v>
      </c>
      <c r="I344">
        <v>53168.075999999994</v>
      </c>
      <c r="J344">
        <v>34319.023999999998</v>
      </c>
    </row>
    <row r="345" spans="1:10">
      <c r="A345" s="6">
        <v>8.8000000000000007</v>
      </c>
      <c r="B345" s="6">
        <v>12</v>
      </c>
      <c r="C345" s="6">
        <v>80</v>
      </c>
      <c r="D345" s="6">
        <v>12</v>
      </c>
      <c r="E345" s="6">
        <v>200</v>
      </c>
      <c r="F345" s="6">
        <v>100</v>
      </c>
      <c r="G345" s="6">
        <v>50</v>
      </c>
      <c r="H345" s="6">
        <v>120</v>
      </c>
      <c r="I345" s="6">
        <v>40300.41599999999</v>
      </c>
      <c r="J345" s="6">
        <v>29512.239999999998</v>
      </c>
    </row>
    <row r="346" spans="1:10">
      <c r="A346" s="6">
        <v>8.8000000000000007</v>
      </c>
      <c r="B346" s="6">
        <v>12</v>
      </c>
      <c r="C346" s="6">
        <v>80</v>
      </c>
      <c r="D346" s="6">
        <v>12</v>
      </c>
      <c r="E346" s="6">
        <v>200</v>
      </c>
      <c r="F346" s="6">
        <v>100</v>
      </c>
      <c r="G346" s="6">
        <v>80</v>
      </c>
      <c r="H346" s="6">
        <v>120</v>
      </c>
      <c r="I346" s="6">
        <v>45830.771999999997</v>
      </c>
      <c r="J346" s="6">
        <v>34319.023999999998</v>
      </c>
    </row>
    <row r="347" spans="1:10">
      <c r="A347" s="6">
        <v>8.8000000000000007</v>
      </c>
      <c r="B347" s="6">
        <v>12</v>
      </c>
      <c r="C347" s="6">
        <v>80</v>
      </c>
      <c r="D347" s="6">
        <v>12</v>
      </c>
      <c r="E347" s="6">
        <v>200</v>
      </c>
      <c r="F347" s="6">
        <v>100</v>
      </c>
      <c r="G347" s="6">
        <v>100</v>
      </c>
      <c r="H347" s="6">
        <v>120</v>
      </c>
      <c r="I347" s="6">
        <v>46980.647999999994</v>
      </c>
      <c r="J347" s="6">
        <v>34319.023999999998</v>
      </c>
    </row>
    <row r="348" spans="1:10">
      <c r="A348" s="6">
        <v>8.8000000000000007</v>
      </c>
      <c r="B348" s="6">
        <v>12</v>
      </c>
      <c r="C348" s="6">
        <v>80</v>
      </c>
      <c r="D348" s="6">
        <v>12</v>
      </c>
      <c r="E348" s="6">
        <v>200</v>
      </c>
      <c r="F348" s="6">
        <v>100</v>
      </c>
      <c r="G348" s="6">
        <v>120</v>
      </c>
      <c r="H348" s="6">
        <v>120</v>
      </c>
      <c r="I348" s="6">
        <v>48185.279999999999</v>
      </c>
      <c r="J348" s="6">
        <v>34319.023999999998</v>
      </c>
    </row>
    <row r="349" spans="1:10">
      <c r="A349" s="6">
        <v>8.8000000000000007</v>
      </c>
      <c r="B349" s="6">
        <v>12</v>
      </c>
      <c r="C349" s="6">
        <v>80</v>
      </c>
      <c r="D349" s="6">
        <v>12</v>
      </c>
      <c r="E349" s="6">
        <v>200</v>
      </c>
      <c r="F349" s="6">
        <v>100</v>
      </c>
      <c r="G349" s="6">
        <v>150</v>
      </c>
      <c r="H349" s="6">
        <v>120</v>
      </c>
      <c r="I349" s="6">
        <v>49937.471999999994</v>
      </c>
      <c r="J349" s="6">
        <v>34319.023999999998</v>
      </c>
    </row>
    <row r="350" spans="1:10">
      <c r="A350" s="6">
        <v>8.8000000000000007</v>
      </c>
      <c r="B350" s="6">
        <v>12</v>
      </c>
      <c r="C350" s="6">
        <v>80</v>
      </c>
      <c r="D350" s="6">
        <v>12</v>
      </c>
      <c r="E350" s="6">
        <v>200</v>
      </c>
      <c r="F350" s="6">
        <v>100</v>
      </c>
      <c r="G350" s="6">
        <v>175</v>
      </c>
      <c r="H350" s="6">
        <v>120</v>
      </c>
      <c r="I350" s="6">
        <v>51415.883999999991</v>
      </c>
      <c r="J350" s="6">
        <v>34319.023999999998</v>
      </c>
    </row>
    <row r="351" spans="1:10">
      <c r="A351" s="6">
        <v>8.8000000000000007</v>
      </c>
      <c r="B351" s="6">
        <v>12</v>
      </c>
      <c r="C351" s="6">
        <v>80</v>
      </c>
      <c r="D351" s="6">
        <v>12</v>
      </c>
      <c r="E351" s="6">
        <v>200</v>
      </c>
      <c r="F351" s="6">
        <v>100</v>
      </c>
      <c r="G351" s="6">
        <v>200</v>
      </c>
      <c r="H351" s="6">
        <v>120</v>
      </c>
      <c r="I351" s="6">
        <v>52839.539999999994</v>
      </c>
      <c r="J351" s="6">
        <v>34319.023999999998</v>
      </c>
    </row>
    <row r="352" spans="1:10">
      <c r="A352" s="6">
        <v>8.8000000000000007</v>
      </c>
      <c r="B352" s="6">
        <v>12</v>
      </c>
      <c r="C352" s="6">
        <v>80</v>
      </c>
      <c r="D352" s="6">
        <v>12</v>
      </c>
      <c r="E352" s="6">
        <v>200</v>
      </c>
      <c r="F352" s="6">
        <v>100</v>
      </c>
      <c r="G352" s="6">
        <v>250</v>
      </c>
      <c r="H352" s="6">
        <v>120</v>
      </c>
      <c r="I352" s="6">
        <v>53168.075999999994</v>
      </c>
      <c r="J352" s="6">
        <v>34319.023999999998</v>
      </c>
    </row>
    <row r="353" spans="1:10">
      <c r="A353" s="6">
        <v>8.8000000000000007</v>
      </c>
      <c r="B353" s="6">
        <v>12</v>
      </c>
      <c r="C353" s="6">
        <v>80</v>
      </c>
      <c r="D353" s="6">
        <v>12</v>
      </c>
      <c r="E353" s="6">
        <v>200</v>
      </c>
      <c r="F353" s="6">
        <v>100</v>
      </c>
      <c r="G353" s="6">
        <v>300</v>
      </c>
      <c r="H353" s="6">
        <v>120</v>
      </c>
      <c r="I353" s="6">
        <v>53168.075999999994</v>
      </c>
      <c r="J353" s="6">
        <v>34319.023999999998</v>
      </c>
    </row>
    <row r="354" spans="1:10">
      <c r="A354" s="6">
        <v>8.8000000000000007</v>
      </c>
      <c r="B354" s="6">
        <v>12</v>
      </c>
      <c r="C354" s="6">
        <v>80</v>
      </c>
      <c r="D354" s="6">
        <v>12</v>
      </c>
      <c r="E354" s="6">
        <v>200</v>
      </c>
      <c r="F354" s="6">
        <v>100</v>
      </c>
      <c r="G354" s="6">
        <v>1000</v>
      </c>
      <c r="H354" s="6">
        <v>1000</v>
      </c>
      <c r="I354" s="6">
        <v>53168.075999999994</v>
      </c>
      <c r="J354" s="6">
        <v>34319.023999999998</v>
      </c>
    </row>
    <row r="355" spans="1:10">
      <c r="A355" s="6">
        <v>8.8000000000000007</v>
      </c>
      <c r="B355" s="6">
        <v>12</v>
      </c>
      <c r="C355" s="6">
        <v>80</v>
      </c>
      <c r="D355" s="6">
        <v>12</v>
      </c>
      <c r="E355" s="6">
        <v>100</v>
      </c>
      <c r="F355" s="6">
        <v>100</v>
      </c>
      <c r="G355" s="6">
        <v>1000</v>
      </c>
      <c r="H355" s="6">
        <v>1000</v>
      </c>
      <c r="I355" s="6">
        <v>37234.079999999994</v>
      </c>
      <c r="J355" s="6">
        <v>34319.023999999998</v>
      </c>
    </row>
    <row r="356" spans="1:10">
      <c r="A356" s="6">
        <v>8.8000000000000007</v>
      </c>
      <c r="B356" s="6">
        <v>12</v>
      </c>
      <c r="C356" s="6">
        <v>80</v>
      </c>
      <c r="D356" s="6">
        <v>12</v>
      </c>
      <c r="E356" s="6">
        <v>300</v>
      </c>
      <c r="F356" s="6">
        <v>100</v>
      </c>
      <c r="G356" s="6">
        <v>1000</v>
      </c>
      <c r="H356" s="6">
        <v>1000</v>
      </c>
      <c r="I356" s="6">
        <v>53168.075999999994</v>
      </c>
      <c r="J356" s="6">
        <v>34319.023999999998</v>
      </c>
    </row>
    <row r="357" spans="1:10">
      <c r="A357" s="6">
        <v>8.8000000000000007</v>
      </c>
      <c r="B357" s="6">
        <v>12</v>
      </c>
      <c r="C357" s="6">
        <v>80</v>
      </c>
      <c r="D357" s="6">
        <v>12</v>
      </c>
      <c r="E357" s="6">
        <v>400</v>
      </c>
      <c r="F357" s="6">
        <v>100</v>
      </c>
      <c r="G357" s="6">
        <v>1000</v>
      </c>
      <c r="H357" s="6">
        <v>1000</v>
      </c>
      <c r="I357" s="6">
        <v>53168.075999999994</v>
      </c>
      <c r="J357" s="6">
        <v>34319.023999999998</v>
      </c>
    </row>
    <row r="358" spans="1:10">
      <c r="A358" s="6">
        <v>8.8000000000000007</v>
      </c>
      <c r="B358" s="6">
        <v>12</v>
      </c>
      <c r="C358" s="6">
        <v>80</v>
      </c>
      <c r="D358" s="6">
        <v>12</v>
      </c>
      <c r="E358" s="6">
        <v>500</v>
      </c>
      <c r="F358" s="6">
        <v>100</v>
      </c>
      <c r="G358" s="6">
        <v>1000</v>
      </c>
      <c r="H358" s="6">
        <v>1000</v>
      </c>
      <c r="I358" s="6">
        <v>53168.075999999994</v>
      </c>
      <c r="J358" s="6">
        <v>34319.023999999998</v>
      </c>
    </row>
    <row r="359" spans="1:10">
      <c r="A359">
        <v>8.8000000000000007</v>
      </c>
      <c r="B359">
        <v>12</v>
      </c>
      <c r="C359">
        <v>80</v>
      </c>
      <c r="D359">
        <v>12</v>
      </c>
      <c r="E359">
        <v>200</v>
      </c>
      <c r="F359">
        <v>110</v>
      </c>
      <c r="G359">
        <v>50</v>
      </c>
      <c r="H359">
        <v>120</v>
      </c>
      <c r="I359">
        <v>40847.975999999995</v>
      </c>
      <c r="J359">
        <v>29512.239999999998</v>
      </c>
    </row>
    <row r="360" spans="1:10">
      <c r="A360">
        <v>8.8000000000000007</v>
      </c>
      <c r="B360">
        <v>12</v>
      </c>
      <c r="C360">
        <v>80</v>
      </c>
      <c r="D360">
        <v>12</v>
      </c>
      <c r="E360">
        <v>200</v>
      </c>
      <c r="F360">
        <v>110</v>
      </c>
      <c r="G360">
        <v>80</v>
      </c>
      <c r="H360">
        <v>120</v>
      </c>
      <c r="I360">
        <v>46487.843999999997</v>
      </c>
      <c r="J360">
        <v>34319.023999999998</v>
      </c>
    </row>
    <row r="361" spans="1:10">
      <c r="A361">
        <v>8.8000000000000007</v>
      </c>
      <c r="B361">
        <v>12</v>
      </c>
      <c r="C361">
        <v>80</v>
      </c>
      <c r="D361">
        <v>12</v>
      </c>
      <c r="E361">
        <v>200</v>
      </c>
      <c r="F361">
        <v>110</v>
      </c>
      <c r="G361">
        <v>100</v>
      </c>
      <c r="H361">
        <v>120</v>
      </c>
      <c r="I361">
        <v>47637.719999999994</v>
      </c>
      <c r="J361">
        <v>34319.023999999998</v>
      </c>
    </row>
    <row r="362" spans="1:10">
      <c r="A362">
        <v>8.8000000000000007</v>
      </c>
      <c r="B362">
        <v>12</v>
      </c>
      <c r="C362">
        <v>80</v>
      </c>
      <c r="D362">
        <v>12</v>
      </c>
      <c r="E362">
        <v>200</v>
      </c>
      <c r="F362">
        <v>110</v>
      </c>
      <c r="G362">
        <v>120</v>
      </c>
      <c r="H362">
        <v>120</v>
      </c>
      <c r="I362">
        <v>48842.351999999999</v>
      </c>
      <c r="J362">
        <v>34319.023999999998</v>
      </c>
    </row>
    <row r="363" spans="1:10">
      <c r="A363">
        <v>8.8000000000000007</v>
      </c>
      <c r="B363">
        <v>12</v>
      </c>
      <c r="C363">
        <v>80</v>
      </c>
      <c r="D363">
        <v>12</v>
      </c>
      <c r="E363">
        <v>200</v>
      </c>
      <c r="F363">
        <v>110</v>
      </c>
      <c r="G363">
        <v>150</v>
      </c>
      <c r="H363">
        <v>120</v>
      </c>
      <c r="I363">
        <v>50649.299999999996</v>
      </c>
      <c r="J363">
        <v>34319.023999999998</v>
      </c>
    </row>
    <row r="364" spans="1:10">
      <c r="A364">
        <v>8.8000000000000007</v>
      </c>
      <c r="B364">
        <v>12</v>
      </c>
      <c r="C364">
        <v>80</v>
      </c>
      <c r="D364">
        <v>12</v>
      </c>
      <c r="E364">
        <v>200</v>
      </c>
      <c r="F364">
        <v>110</v>
      </c>
      <c r="G364">
        <v>175</v>
      </c>
      <c r="H364">
        <v>120</v>
      </c>
      <c r="I364">
        <v>52127.711999999992</v>
      </c>
      <c r="J364">
        <v>34319.023999999998</v>
      </c>
    </row>
    <row r="365" spans="1:10">
      <c r="A365">
        <v>8.8000000000000007</v>
      </c>
      <c r="B365">
        <v>12</v>
      </c>
      <c r="C365">
        <v>80</v>
      </c>
      <c r="D365">
        <v>12</v>
      </c>
      <c r="E365">
        <v>200</v>
      </c>
      <c r="F365">
        <v>110</v>
      </c>
      <c r="G365">
        <v>200</v>
      </c>
      <c r="H365">
        <v>120</v>
      </c>
      <c r="I365">
        <v>53168.075999999994</v>
      </c>
      <c r="J365">
        <v>34319.023999999998</v>
      </c>
    </row>
    <row r="366" spans="1:10">
      <c r="A366">
        <v>8.8000000000000007</v>
      </c>
      <c r="B366">
        <v>12</v>
      </c>
      <c r="C366">
        <v>80</v>
      </c>
      <c r="D366">
        <v>12</v>
      </c>
      <c r="E366">
        <v>200</v>
      </c>
      <c r="F366">
        <v>110</v>
      </c>
      <c r="G366">
        <v>250</v>
      </c>
      <c r="H366">
        <v>120</v>
      </c>
      <c r="I366">
        <v>53168.075999999994</v>
      </c>
      <c r="J366">
        <v>34319.023999999998</v>
      </c>
    </row>
    <row r="367" spans="1:10">
      <c r="A367">
        <v>8.8000000000000007</v>
      </c>
      <c r="B367">
        <v>12</v>
      </c>
      <c r="C367">
        <v>80</v>
      </c>
      <c r="D367">
        <v>12</v>
      </c>
      <c r="E367">
        <v>200</v>
      </c>
      <c r="F367">
        <v>110</v>
      </c>
      <c r="G367">
        <v>300</v>
      </c>
      <c r="H367">
        <v>120</v>
      </c>
      <c r="I367">
        <v>53168.075999999994</v>
      </c>
      <c r="J367">
        <v>34319.023999999998</v>
      </c>
    </row>
    <row r="368" spans="1:10">
      <c r="A368">
        <v>8.8000000000000007</v>
      </c>
      <c r="B368">
        <v>12</v>
      </c>
      <c r="C368">
        <v>80</v>
      </c>
      <c r="D368">
        <v>12</v>
      </c>
      <c r="E368">
        <v>200</v>
      </c>
      <c r="F368">
        <v>110</v>
      </c>
      <c r="G368">
        <v>1000</v>
      </c>
      <c r="H368">
        <v>1000</v>
      </c>
      <c r="I368">
        <v>53168.075999999994</v>
      </c>
      <c r="J368">
        <v>34319.023999999998</v>
      </c>
    </row>
    <row r="369" spans="1:10">
      <c r="A369">
        <v>8.8000000000000007</v>
      </c>
      <c r="B369">
        <v>12</v>
      </c>
      <c r="C369">
        <v>80</v>
      </c>
      <c r="D369">
        <v>12</v>
      </c>
      <c r="E369">
        <v>100</v>
      </c>
      <c r="F369">
        <v>110</v>
      </c>
      <c r="G369">
        <v>1000</v>
      </c>
      <c r="H369">
        <v>1000</v>
      </c>
      <c r="I369">
        <v>38164.931999999993</v>
      </c>
      <c r="J369">
        <v>34319.023999999998</v>
      </c>
    </row>
    <row r="370" spans="1:10">
      <c r="A370">
        <v>8.8000000000000007</v>
      </c>
      <c r="B370">
        <v>12</v>
      </c>
      <c r="C370">
        <v>80</v>
      </c>
      <c r="D370">
        <v>12</v>
      </c>
      <c r="E370">
        <v>300</v>
      </c>
      <c r="F370">
        <v>110</v>
      </c>
      <c r="G370">
        <v>1000</v>
      </c>
      <c r="H370">
        <v>1000</v>
      </c>
      <c r="I370">
        <v>53168.075999999994</v>
      </c>
      <c r="J370">
        <v>34319.023999999998</v>
      </c>
    </row>
    <row r="371" spans="1:10">
      <c r="A371">
        <v>8.8000000000000007</v>
      </c>
      <c r="B371">
        <v>12</v>
      </c>
      <c r="C371">
        <v>80</v>
      </c>
      <c r="D371">
        <v>12</v>
      </c>
      <c r="E371">
        <v>400</v>
      </c>
      <c r="F371">
        <v>110</v>
      </c>
      <c r="G371">
        <v>1000</v>
      </c>
      <c r="H371">
        <v>1000</v>
      </c>
      <c r="I371">
        <v>53168.075999999994</v>
      </c>
      <c r="J371">
        <v>34319.023999999998</v>
      </c>
    </row>
    <row r="372" spans="1:10">
      <c r="A372">
        <v>8.8000000000000007</v>
      </c>
      <c r="B372">
        <v>12</v>
      </c>
      <c r="C372">
        <v>80</v>
      </c>
      <c r="D372">
        <v>12</v>
      </c>
      <c r="E372">
        <v>500</v>
      </c>
      <c r="F372">
        <v>110</v>
      </c>
      <c r="G372">
        <v>1000</v>
      </c>
      <c r="H372">
        <v>1000</v>
      </c>
      <c r="I372">
        <v>53168.075999999994</v>
      </c>
      <c r="J372">
        <v>34319.023999999998</v>
      </c>
    </row>
    <row r="373" spans="1:10">
      <c r="A373" s="6">
        <v>8.8000000000000007</v>
      </c>
      <c r="B373" s="6">
        <v>12</v>
      </c>
      <c r="C373" s="6">
        <v>80</v>
      </c>
      <c r="D373" s="6">
        <v>12</v>
      </c>
      <c r="E373" s="6">
        <v>200</v>
      </c>
      <c r="F373" s="6">
        <v>120</v>
      </c>
      <c r="G373" s="6">
        <v>50</v>
      </c>
      <c r="H373" s="6">
        <v>120</v>
      </c>
      <c r="I373" s="6">
        <v>41450.291999999994</v>
      </c>
      <c r="J373" s="6">
        <v>29512.239999999998</v>
      </c>
    </row>
    <row r="374" spans="1:10">
      <c r="A374" s="6">
        <v>8.8000000000000007</v>
      </c>
      <c r="B374" s="6">
        <v>12</v>
      </c>
      <c r="C374" s="6">
        <v>80</v>
      </c>
      <c r="D374" s="6">
        <v>12</v>
      </c>
      <c r="E374" s="6">
        <v>200</v>
      </c>
      <c r="F374" s="6">
        <v>120</v>
      </c>
      <c r="G374" s="6">
        <v>80</v>
      </c>
      <c r="H374" s="6">
        <v>120</v>
      </c>
      <c r="I374" s="6">
        <v>47144.91599999999</v>
      </c>
      <c r="J374" s="6">
        <v>34319.023999999998</v>
      </c>
    </row>
    <row r="375" spans="1:10">
      <c r="A375" s="6">
        <v>8.8000000000000007</v>
      </c>
      <c r="B375" s="6">
        <v>12</v>
      </c>
      <c r="C375" s="6">
        <v>80</v>
      </c>
      <c r="D375" s="6">
        <v>12</v>
      </c>
      <c r="E375" s="6">
        <v>200</v>
      </c>
      <c r="F375" s="6">
        <v>120</v>
      </c>
      <c r="G375" s="6">
        <v>100</v>
      </c>
      <c r="H375" s="6">
        <v>120</v>
      </c>
      <c r="I375" s="6">
        <v>48349.547999999988</v>
      </c>
      <c r="J375" s="6">
        <v>34319.023999999998</v>
      </c>
    </row>
    <row r="376" spans="1:10">
      <c r="A376" s="6">
        <v>8.8000000000000007</v>
      </c>
      <c r="B376" s="6">
        <v>12</v>
      </c>
      <c r="C376" s="6">
        <v>80</v>
      </c>
      <c r="D376" s="6">
        <v>12</v>
      </c>
      <c r="E376" s="6">
        <v>200</v>
      </c>
      <c r="F376" s="6">
        <v>120</v>
      </c>
      <c r="G376" s="6">
        <v>120</v>
      </c>
      <c r="H376" s="6">
        <v>120</v>
      </c>
      <c r="I376" s="6">
        <v>49554.18</v>
      </c>
      <c r="J376" s="6">
        <v>34319.023999999998</v>
      </c>
    </row>
    <row r="377" spans="1:10">
      <c r="A377" s="6">
        <v>8.8000000000000007</v>
      </c>
      <c r="B377" s="6">
        <v>12</v>
      </c>
      <c r="C377" s="6">
        <v>80</v>
      </c>
      <c r="D377" s="6">
        <v>12</v>
      </c>
      <c r="E377" s="6">
        <v>200</v>
      </c>
      <c r="F377" s="6">
        <v>120</v>
      </c>
      <c r="G377" s="6">
        <v>150</v>
      </c>
      <c r="H377" s="6">
        <v>120</v>
      </c>
      <c r="I377" s="6">
        <v>51361.12799999999</v>
      </c>
      <c r="J377" s="6">
        <v>34319.023999999998</v>
      </c>
    </row>
    <row r="378" spans="1:10">
      <c r="A378" s="6">
        <v>8.8000000000000007</v>
      </c>
      <c r="B378" s="6">
        <v>12</v>
      </c>
      <c r="C378" s="6">
        <v>80</v>
      </c>
      <c r="D378" s="6">
        <v>12</v>
      </c>
      <c r="E378" s="6">
        <v>200</v>
      </c>
      <c r="F378" s="6">
        <v>120</v>
      </c>
      <c r="G378" s="6">
        <v>175</v>
      </c>
      <c r="H378" s="6">
        <v>120</v>
      </c>
      <c r="I378" s="6">
        <v>52839.539999999994</v>
      </c>
      <c r="J378" s="6">
        <v>34319.023999999998</v>
      </c>
    </row>
    <row r="379" spans="1:10">
      <c r="A379" s="6">
        <v>8.8000000000000007</v>
      </c>
      <c r="B379" s="6">
        <v>12</v>
      </c>
      <c r="C379" s="6">
        <v>80</v>
      </c>
      <c r="D379" s="6">
        <v>12</v>
      </c>
      <c r="E379" s="6">
        <v>200</v>
      </c>
      <c r="F379" s="6">
        <v>120</v>
      </c>
      <c r="G379" s="6">
        <v>200</v>
      </c>
      <c r="H379" s="6">
        <v>120</v>
      </c>
      <c r="I379" s="6">
        <v>53168.075999999994</v>
      </c>
      <c r="J379" s="6">
        <v>34319.023999999998</v>
      </c>
    </row>
    <row r="380" spans="1:10">
      <c r="A380" s="6">
        <v>8.8000000000000007</v>
      </c>
      <c r="B380" s="6">
        <v>12</v>
      </c>
      <c r="C380" s="6">
        <v>80</v>
      </c>
      <c r="D380" s="6">
        <v>12</v>
      </c>
      <c r="E380" s="6">
        <v>200</v>
      </c>
      <c r="F380" s="6">
        <v>120</v>
      </c>
      <c r="G380" s="6">
        <v>250</v>
      </c>
      <c r="H380" s="6">
        <v>120</v>
      </c>
      <c r="I380" s="6">
        <v>53168.075999999994</v>
      </c>
      <c r="J380" s="6">
        <v>34319.023999999998</v>
      </c>
    </row>
    <row r="381" spans="1:10">
      <c r="A381" s="6">
        <v>8.8000000000000007</v>
      </c>
      <c r="B381" s="6">
        <v>12</v>
      </c>
      <c r="C381" s="6">
        <v>80</v>
      </c>
      <c r="D381" s="6">
        <v>12</v>
      </c>
      <c r="E381" s="6">
        <v>200</v>
      </c>
      <c r="F381" s="6">
        <v>120</v>
      </c>
      <c r="G381" s="6">
        <v>300</v>
      </c>
      <c r="H381" s="6">
        <v>120</v>
      </c>
      <c r="I381" s="6">
        <v>53168.075999999994</v>
      </c>
      <c r="J381" s="6">
        <v>34319.023999999998</v>
      </c>
    </row>
    <row r="382" spans="1:10">
      <c r="A382" s="6">
        <v>8.8000000000000007</v>
      </c>
      <c r="B382" s="6">
        <v>12</v>
      </c>
      <c r="C382" s="6">
        <v>80</v>
      </c>
      <c r="D382" s="6">
        <v>12</v>
      </c>
      <c r="E382" s="6">
        <v>200</v>
      </c>
      <c r="F382" s="6">
        <v>120</v>
      </c>
      <c r="G382" s="6">
        <v>1000</v>
      </c>
      <c r="H382" s="6">
        <v>1000</v>
      </c>
      <c r="I382" s="6">
        <v>53168.075999999994</v>
      </c>
      <c r="J382" s="6">
        <v>34319.023999999998</v>
      </c>
    </row>
    <row r="383" spans="1:10">
      <c r="A383" s="6">
        <v>8.8000000000000007</v>
      </c>
      <c r="B383" s="6">
        <v>12</v>
      </c>
      <c r="C383" s="6">
        <v>80</v>
      </c>
      <c r="D383" s="6">
        <v>12</v>
      </c>
      <c r="E383" s="6">
        <v>100</v>
      </c>
      <c r="F383" s="6">
        <v>120</v>
      </c>
      <c r="G383" s="6">
        <v>1000</v>
      </c>
      <c r="H383" s="6">
        <v>1000</v>
      </c>
      <c r="I383" s="6">
        <v>39095.783999999992</v>
      </c>
      <c r="J383" s="6">
        <v>34319.023999999998</v>
      </c>
    </row>
    <row r="384" spans="1:10">
      <c r="A384" s="6">
        <v>8.8000000000000007</v>
      </c>
      <c r="B384" s="6">
        <v>12</v>
      </c>
      <c r="C384" s="6">
        <v>80</v>
      </c>
      <c r="D384" s="6">
        <v>12</v>
      </c>
      <c r="E384" s="6">
        <v>300</v>
      </c>
      <c r="F384" s="6">
        <v>120</v>
      </c>
      <c r="G384" s="6">
        <v>1000</v>
      </c>
      <c r="H384" s="6">
        <v>1000</v>
      </c>
      <c r="I384" s="6">
        <v>53168.075999999994</v>
      </c>
      <c r="J384" s="6">
        <v>34319.023999999998</v>
      </c>
    </row>
    <row r="385" spans="1:10">
      <c r="A385" s="6">
        <v>8.8000000000000007</v>
      </c>
      <c r="B385" s="6">
        <v>12</v>
      </c>
      <c r="C385" s="6">
        <v>80</v>
      </c>
      <c r="D385" s="6">
        <v>12</v>
      </c>
      <c r="E385" s="6">
        <v>400</v>
      </c>
      <c r="F385" s="6">
        <v>120</v>
      </c>
      <c r="G385" s="6">
        <v>1000</v>
      </c>
      <c r="H385" s="6">
        <v>1000</v>
      </c>
      <c r="I385" s="6">
        <v>53168.075999999994</v>
      </c>
      <c r="J385" s="6">
        <v>34319.023999999998</v>
      </c>
    </row>
    <row r="386" spans="1:10">
      <c r="A386" s="6">
        <v>8.8000000000000007</v>
      </c>
      <c r="B386" s="6">
        <v>12</v>
      </c>
      <c r="C386" s="6">
        <v>80</v>
      </c>
      <c r="D386" s="6">
        <v>12</v>
      </c>
      <c r="E386" s="6">
        <v>500</v>
      </c>
      <c r="F386" s="6">
        <v>120</v>
      </c>
      <c r="G386" s="6">
        <v>1000</v>
      </c>
      <c r="H386" s="6">
        <v>1000</v>
      </c>
      <c r="I386" s="6">
        <v>53168.075999999994</v>
      </c>
      <c r="J386" s="6">
        <v>34319.023999999998</v>
      </c>
    </row>
    <row r="387" spans="1:10">
      <c r="A387">
        <v>8.8000000000000007</v>
      </c>
      <c r="B387">
        <v>16</v>
      </c>
      <c r="C387">
        <v>50</v>
      </c>
      <c r="D387">
        <v>8</v>
      </c>
      <c r="E387">
        <v>200</v>
      </c>
      <c r="F387">
        <v>50</v>
      </c>
      <c r="G387">
        <v>50</v>
      </c>
      <c r="H387">
        <v>120</v>
      </c>
      <c r="I387">
        <v>22395.203999999994</v>
      </c>
      <c r="J387">
        <v>26472.655999999995</v>
      </c>
    </row>
    <row r="388" spans="1:10">
      <c r="A388">
        <v>8.8000000000000007</v>
      </c>
      <c r="B388">
        <v>16</v>
      </c>
      <c r="C388">
        <v>50</v>
      </c>
      <c r="D388">
        <v>8</v>
      </c>
      <c r="E388">
        <v>200</v>
      </c>
      <c r="F388">
        <v>50</v>
      </c>
      <c r="G388">
        <v>80</v>
      </c>
      <c r="H388">
        <v>120</v>
      </c>
      <c r="I388">
        <v>35810.423999999992</v>
      </c>
      <c r="J388">
        <v>26472.655999999995</v>
      </c>
    </row>
    <row r="389" spans="1:10">
      <c r="A389">
        <v>8.8000000000000007</v>
      </c>
      <c r="B389">
        <v>16</v>
      </c>
      <c r="C389">
        <v>50</v>
      </c>
      <c r="D389">
        <v>8</v>
      </c>
      <c r="E389">
        <v>200</v>
      </c>
      <c r="F389">
        <v>50</v>
      </c>
      <c r="G389">
        <v>100</v>
      </c>
      <c r="H389">
        <v>120</v>
      </c>
      <c r="I389">
        <v>38931.515999999996</v>
      </c>
      <c r="J389">
        <v>26472.655999999995</v>
      </c>
    </row>
    <row r="390" spans="1:10">
      <c r="A390">
        <v>8.8000000000000007</v>
      </c>
      <c r="B390">
        <v>16</v>
      </c>
      <c r="C390">
        <v>50</v>
      </c>
      <c r="D390">
        <v>8</v>
      </c>
      <c r="E390">
        <v>200</v>
      </c>
      <c r="F390">
        <v>50</v>
      </c>
      <c r="G390">
        <v>120</v>
      </c>
      <c r="H390">
        <v>120</v>
      </c>
      <c r="I390">
        <v>41012.243999999992</v>
      </c>
      <c r="J390">
        <v>26472.655999999995</v>
      </c>
    </row>
    <row r="391" spans="1:10">
      <c r="A391">
        <v>8.8000000000000007</v>
      </c>
      <c r="B391">
        <v>16</v>
      </c>
      <c r="C391">
        <v>50</v>
      </c>
      <c r="D391">
        <v>8</v>
      </c>
      <c r="E391">
        <v>200</v>
      </c>
      <c r="F391">
        <v>50</v>
      </c>
      <c r="G391">
        <v>150</v>
      </c>
      <c r="H391">
        <v>120</v>
      </c>
      <c r="I391">
        <v>41012.243999999992</v>
      </c>
      <c r="J391">
        <v>26472.655999999995</v>
      </c>
    </row>
    <row r="392" spans="1:10">
      <c r="A392">
        <v>8.8000000000000007</v>
      </c>
      <c r="B392">
        <v>16</v>
      </c>
      <c r="C392">
        <v>50</v>
      </c>
      <c r="D392">
        <v>8</v>
      </c>
      <c r="E392">
        <v>200</v>
      </c>
      <c r="F392">
        <v>50</v>
      </c>
      <c r="G392">
        <v>175</v>
      </c>
      <c r="H392">
        <v>120</v>
      </c>
      <c r="I392">
        <v>41012.243999999992</v>
      </c>
      <c r="J392">
        <v>26472.655999999995</v>
      </c>
    </row>
    <row r="393" spans="1:10">
      <c r="A393">
        <v>8.8000000000000007</v>
      </c>
      <c r="B393">
        <v>16</v>
      </c>
      <c r="C393">
        <v>50</v>
      </c>
      <c r="D393">
        <v>8</v>
      </c>
      <c r="E393">
        <v>200</v>
      </c>
      <c r="F393">
        <v>50</v>
      </c>
      <c r="G393">
        <v>200</v>
      </c>
      <c r="H393">
        <v>120</v>
      </c>
      <c r="I393">
        <v>41012.243999999992</v>
      </c>
      <c r="J393">
        <v>26472.655999999995</v>
      </c>
    </row>
    <row r="394" spans="1:10">
      <c r="A394">
        <v>8.8000000000000007</v>
      </c>
      <c r="B394">
        <v>16</v>
      </c>
      <c r="C394">
        <v>50</v>
      </c>
      <c r="D394">
        <v>8</v>
      </c>
      <c r="E394">
        <v>200</v>
      </c>
      <c r="F394">
        <v>50</v>
      </c>
      <c r="G394">
        <v>250</v>
      </c>
      <c r="H394">
        <v>120</v>
      </c>
      <c r="I394">
        <v>41012.243999999992</v>
      </c>
      <c r="J394">
        <v>26472.655999999995</v>
      </c>
    </row>
    <row r="395" spans="1:10">
      <c r="A395">
        <v>8.8000000000000007</v>
      </c>
      <c r="B395">
        <v>16</v>
      </c>
      <c r="C395">
        <v>50</v>
      </c>
      <c r="D395">
        <v>8</v>
      </c>
      <c r="E395">
        <v>200</v>
      </c>
      <c r="F395">
        <v>50</v>
      </c>
      <c r="G395">
        <v>1000</v>
      </c>
      <c r="H395">
        <v>1000</v>
      </c>
      <c r="I395">
        <v>41012.243999999992</v>
      </c>
      <c r="J395">
        <v>26472.655999999995</v>
      </c>
    </row>
    <row r="396" spans="1:10">
      <c r="A396">
        <v>8.8000000000000007</v>
      </c>
      <c r="B396">
        <v>16</v>
      </c>
      <c r="C396">
        <v>50</v>
      </c>
      <c r="D396">
        <v>8</v>
      </c>
      <c r="E396">
        <v>100</v>
      </c>
      <c r="F396">
        <v>50</v>
      </c>
      <c r="G396">
        <v>1000</v>
      </c>
      <c r="H396">
        <v>1000</v>
      </c>
      <c r="I396">
        <v>27104.219999999998</v>
      </c>
      <c r="J396">
        <v>26472.655999999995</v>
      </c>
    </row>
    <row r="397" spans="1:10">
      <c r="A397">
        <v>8.8000000000000007</v>
      </c>
      <c r="B397">
        <v>16</v>
      </c>
      <c r="C397">
        <v>50</v>
      </c>
      <c r="D397">
        <v>8</v>
      </c>
      <c r="E397">
        <v>300</v>
      </c>
      <c r="F397">
        <v>50</v>
      </c>
      <c r="G397">
        <v>1000</v>
      </c>
      <c r="H397">
        <v>1000</v>
      </c>
      <c r="I397">
        <v>41012.243999999992</v>
      </c>
      <c r="J397">
        <v>26472.655999999995</v>
      </c>
    </row>
    <row r="398" spans="1:10">
      <c r="A398">
        <v>8.8000000000000007</v>
      </c>
      <c r="B398">
        <v>16</v>
      </c>
      <c r="C398">
        <v>50</v>
      </c>
      <c r="D398">
        <v>8</v>
      </c>
      <c r="E398">
        <v>400</v>
      </c>
      <c r="F398">
        <v>50</v>
      </c>
      <c r="G398">
        <v>1000</v>
      </c>
      <c r="H398">
        <v>1000</v>
      </c>
      <c r="I398">
        <v>41012.243999999992</v>
      </c>
      <c r="J398">
        <v>26472.655999999995</v>
      </c>
    </row>
    <row r="399" spans="1:10">
      <c r="A399">
        <v>8.8000000000000007</v>
      </c>
      <c r="B399">
        <v>16</v>
      </c>
      <c r="C399">
        <v>50</v>
      </c>
      <c r="D399">
        <v>8</v>
      </c>
      <c r="E399">
        <v>500</v>
      </c>
      <c r="F399">
        <v>50</v>
      </c>
      <c r="G399">
        <v>1000</v>
      </c>
      <c r="H399">
        <v>1000</v>
      </c>
      <c r="I399">
        <v>41012.243999999992</v>
      </c>
      <c r="J399">
        <v>26472.655999999995</v>
      </c>
    </row>
    <row r="400" spans="1:10">
      <c r="A400" s="6">
        <v>8.8000000000000007</v>
      </c>
      <c r="B400" s="6">
        <v>16</v>
      </c>
      <c r="C400" s="6">
        <v>50</v>
      </c>
      <c r="D400" s="6">
        <v>8</v>
      </c>
      <c r="E400" s="6">
        <v>200</v>
      </c>
      <c r="F400" s="6">
        <v>60</v>
      </c>
      <c r="G400" s="6">
        <v>50</v>
      </c>
      <c r="H400" s="6">
        <v>120</v>
      </c>
      <c r="I400" s="6">
        <v>22723.739999999998</v>
      </c>
      <c r="J400" s="6">
        <v>26472.655999999995</v>
      </c>
    </row>
    <row r="401" spans="1:10">
      <c r="A401" s="6">
        <v>8.8000000000000007</v>
      </c>
      <c r="B401" s="6">
        <v>16</v>
      </c>
      <c r="C401" s="6">
        <v>50</v>
      </c>
      <c r="D401" s="6">
        <v>8</v>
      </c>
      <c r="E401" s="6">
        <v>200</v>
      </c>
      <c r="F401" s="6">
        <v>60</v>
      </c>
      <c r="G401" s="6">
        <v>80</v>
      </c>
      <c r="H401" s="6">
        <v>120</v>
      </c>
      <c r="I401" s="6">
        <v>36357.983999999997</v>
      </c>
      <c r="J401" s="6">
        <v>30890.655999999999</v>
      </c>
    </row>
    <row r="402" spans="1:10">
      <c r="A402" s="6">
        <v>8.8000000000000007</v>
      </c>
      <c r="B402" s="6">
        <v>16</v>
      </c>
      <c r="C402" s="6">
        <v>50</v>
      </c>
      <c r="D402" s="6">
        <v>8</v>
      </c>
      <c r="E402" s="6">
        <v>200</v>
      </c>
      <c r="F402" s="6">
        <v>60</v>
      </c>
      <c r="G402" s="6">
        <v>100</v>
      </c>
      <c r="H402" s="6">
        <v>120</v>
      </c>
      <c r="I402" s="6">
        <v>39533.831999999995</v>
      </c>
      <c r="J402" s="6">
        <v>30890.655999999999</v>
      </c>
    </row>
    <row r="403" spans="1:10">
      <c r="A403" s="6">
        <v>8.8000000000000007</v>
      </c>
      <c r="B403" s="6">
        <v>16</v>
      </c>
      <c r="C403" s="6">
        <v>50</v>
      </c>
      <c r="D403" s="6">
        <v>8</v>
      </c>
      <c r="E403" s="6">
        <v>200</v>
      </c>
      <c r="F403" s="6">
        <v>60</v>
      </c>
      <c r="G403" s="6">
        <v>120</v>
      </c>
      <c r="H403" s="6">
        <v>120</v>
      </c>
      <c r="I403" s="6">
        <v>40519.439999999995</v>
      </c>
      <c r="J403" s="6">
        <v>30890.655999999999</v>
      </c>
    </row>
    <row r="404" spans="1:10">
      <c r="A404" s="6">
        <v>8.8000000000000007</v>
      </c>
      <c r="B404" s="6">
        <v>16</v>
      </c>
      <c r="C404" s="6">
        <v>50</v>
      </c>
      <c r="D404" s="6">
        <v>8</v>
      </c>
      <c r="E404" s="6">
        <v>200</v>
      </c>
      <c r="F404" s="6">
        <v>60</v>
      </c>
      <c r="G404" s="6">
        <v>150</v>
      </c>
      <c r="H404" s="6">
        <v>120</v>
      </c>
      <c r="I404" s="6">
        <v>42052.607999999993</v>
      </c>
      <c r="J404" s="6">
        <v>30890.655999999999</v>
      </c>
    </row>
    <row r="405" spans="1:10">
      <c r="A405" s="6">
        <v>8.8000000000000007</v>
      </c>
      <c r="B405" s="6">
        <v>16</v>
      </c>
      <c r="C405" s="6">
        <v>50</v>
      </c>
      <c r="D405" s="6">
        <v>8</v>
      </c>
      <c r="E405" s="6">
        <v>200</v>
      </c>
      <c r="F405" s="6">
        <v>60</v>
      </c>
      <c r="G405" s="6">
        <v>175</v>
      </c>
      <c r="H405" s="6">
        <v>120</v>
      </c>
      <c r="I405" s="6">
        <v>43257.24</v>
      </c>
      <c r="J405" s="6">
        <v>30890.655999999999</v>
      </c>
    </row>
    <row r="406" spans="1:10">
      <c r="A406" s="6">
        <v>8.8000000000000007</v>
      </c>
      <c r="B406" s="6">
        <v>16</v>
      </c>
      <c r="C406" s="6">
        <v>50</v>
      </c>
      <c r="D406" s="6">
        <v>8</v>
      </c>
      <c r="E406" s="6">
        <v>200</v>
      </c>
      <c r="F406" s="6">
        <v>60</v>
      </c>
      <c r="G406" s="6">
        <v>200</v>
      </c>
      <c r="H406" s="6">
        <v>120</v>
      </c>
      <c r="I406" s="6">
        <v>44516.62799999999</v>
      </c>
      <c r="J406" s="6">
        <v>30890.655999999999</v>
      </c>
    </row>
    <row r="407" spans="1:10">
      <c r="A407" s="6">
        <v>8.8000000000000007</v>
      </c>
      <c r="B407" s="6">
        <v>16</v>
      </c>
      <c r="C407" s="6">
        <v>50</v>
      </c>
      <c r="D407" s="6">
        <v>8</v>
      </c>
      <c r="E407" s="6">
        <v>200</v>
      </c>
      <c r="F407" s="6">
        <v>60</v>
      </c>
      <c r="G407" s="6">
        <v>250</v>
      </c>
      <c r="H407" s="6">
        <v>120</v>
      </c>
      <c r="I407" s="6">
        <v>46980.647999999994</v>
      </c>
      <c r="J407" s="6">
        <v>30890.655999999999</v>
      </c>
    </row>
    <row r="408" spans="1:10">
      <c r="A408" s="6">
        <v>8.8000000000000007</v>
      </c>
      <c r="B408" s="6">
        <v>16</v>
      </c>
      <c r="C408" s="6">
        <v>50</v>
      </c>
      <c r="D408" s="6">
        <v>8</v>
      </c>
      <c r="E408" s="6">
        <v>200</v>
      </c>
      <c r="F408" s="6">
        <v>60</v>
      </c>
      <c r="G408" s="6">
        <v>1000</v>
      </c>
      <c r="H408" s="6">
        <v>1000</v>
      </c>
      <c r="I408" s="6">
        <v>47856.743999999992</v>
      </c>
      <c r="J408" s="6">
        <v>30890.655999999999</v>
      </c>
    </row>
    <row r="409" spans="1:10">
      <c r="A409" s="6">
        <v>8.8000000000000007</v>
      </c>
      <c r="B409" s="6">
        <v>16</v>
      </c>
      <c r="C409" s="6">
        <v>50</v>
      </c>
      <c r="D409" s="6">
        <v>8</v>
      </c>
      <c r="E409" s="6">
        <v>100</v>
      </c>
      <c r="F409" s="6">
        <v>60</v>
      </c>
      <c r="G409" s="6">
        <v>1000</v>
      </c>
      <c r="H409" s="6">
        <v>1000</v>
      </c>
      <c r="I409" s="6">
        <v>27925.559999999998</v>
      </c>
      <c r="J409" s="6">
        <v>30890.655999999999</v>
      </c>
    </row>
    <row r="410" spans="1:10">
      <c r="A410" s="6">
        <v>8.8000000000000007</v>
      </c>
      <c r="B410" s="6">
        <v>16</v>
      </c>
      <c r="C410" s="6">
        <v>50</v>
      </c>
      <c r="D410" s="6">
        <v>8</v>
      </c>
      <c r="E410" s="6">
        <v>300</v>
      </c>
      <c r="F410" s="6">
        <v>60</v>
      </c>
      <c r="G410" s="6">
        <v>1000</v>
      </c>
      <c r="H410" s="6">
        <v>1000</v>
      </c>
      <c r="I410" s="6">
        <v>47856.743999999992</v>
      </c>
      <c r="J410" s="6">
        <v>30890.655999999999</v>
      </c>
    </row>
    <row r="411" spans="1:10">
      <c r="A411" s="6">
        <v>8.8000000000000007</v>
      </c>
      <c r="B411" s="6">
        <v>16</v>
      </c>
      <c r="C411" s="6">
        <v>50</v>
      </c>
      <c r="D411" s="6">
        <v>8</v>
      </c>
      <c r="E411" s="6">
        <v>400</v>
      </c>
      <c r="F411" s="6">
        <v>60</v>
      </c>
      <c r="G411" s="6">
        <v>1000</v>
      </c>
      <c r="H411" s="6">
        <v>1000</v>
      </c>
      <c r="I411" s="6">
        <v>47856.743999999992</v>
      </c>
      <c r="J411" s="6">
        <v>30890.655999999999</v>
      </c>
    </row>
    <row r="412" spans="1:10">
      <c r="A412" s="6">
        <v>8.8000000000000007</v>
      </c>
      <c r="B412" s="6">
        <v>16</v>
      </c>
      <c r="C412" s="6">
        <v>50</v>
      </c>
      <c r="D412" s="6">
        <v>8</v>
      </c>
      <c r="E412" s="6">
        <v>500</v>
      </c>
      <c r="F412" s="6">
        <v>60</v>
      </c>
      <c r="G412" s="6">
        <v>1000</v>
      </c>
      <c r="H412" s="6">
        <v>1000</v>
      </c>
      <c r="I412" s="6">
        <v>47856.743999999992</v>
      </c>
      <c r="J412" s="6">
        <v>30890.655999999999</v>
      </c>
    </row>
    <row r="413" spans="1:10">
      <c r="A413">
        <v>8.8000000000000007</v>
      </c>
      <c r="B413">
        <v>16</v>
      </c>
      <c r="C413">
        <v>50</v>
      </c>
      <c r="D413">
        <v>8</v>
      </c>
      <c r="E413">
        <v>200</v>
      </c>
      <c r="F413">
        <v>70</v>
      </c>
      <c r="G413">
        <v>50</v>
      </c>
      <c r="H413">
        <v>120</v>
      </c>
      <c r="I413">
        <v>23052.275999999998</v>
      </c>
      <c r="J413">
        <v>26472.655999999995</v>
      </c>
    </row>
    <row r="414" spans="1:10">
      <c r="A414">
        <v>8.8000000000000007</v>
      </c>
      <c r="B414">
        <v>16</v>
      </c>
      <c r="C414">
        <v>50</v>
      </c>
      <c r="D414">
        <v>8</v>
      </c>
      <c r="E414">
        <v>200</v>
      </c>
      <c r="F414">
        <v>70</v>
      </c>
      <c r="G414">
        <v>80</v>
      </c>
      <c r="H414">
        <v>120</v>
      </c>
      <c r="I414">
        <v>36960.299999999996</v>
      </c>
      <c r="J414">
        <v>34036.271999999997</v>
      </c>
    </row>
    <row r="415" spans="1:10">
      <c r="A415">
        <v>8.8000000000000007</v>
      </c>
      <c r="B415">
        <v>16</v>
      </c>
      <c r="C415">
        <v>50</v>
      </c>
      <c r="D415">
        <v>8</v>
      </c>
      <c r="E415">
        <v>200</v>
      </c>
      <c r="F415">
        <v>70</v>
      </c>
      <c r="G415">
        <v>100</v>
      </c>
      <c r="H415">
        <v>120</v>
      </c>
      <c r="I415">
        <v>40136.148000000001</v>
      </c>
      <c r="J415">
        <v>34036.271999999997</v>
      </c>
    </row>
    <row r="416" spans="1:10">
      <c r="A416">
        <v>8.8000000000000007</v>
      </c>
      <c r="B416">
        <v>16</v>
      </c>
      <c r="C416">
        <v>50</v>
      </c>
      <c r="D416">
        <v>8</v>
      </c>
      <c r="E416">
        <v>200</v>
      </c>
      <c r="F416">
        <v>70</v>
      </c>
      <c r="G416">
        <v>120</v>
      </c>
      <c r="H416">
        <v>120</v>
      </c>
      <c r="I416">
        <v>41176.511999999995</v>
      </c>
      <c r="J416">
        <v>34036.271999999997</v>
      </c>
    </row>
    <row r="417" spans="1:10">
      <c r="A417">
        <v>8.8000000000000007</v>
      </c>
      <c r="B417">
        <v>16</v>
      </c>
      <c r="C417">
        <v>50</v>
      </c>
      <c r="D417">
        <v>8</v>
      </c>
      <c r="E417">
        <v>200</v>
      </c>
      <c r="F417">
        <v>70</v>
      </c>
      <c r="G417">
        <v>150</v>
      </c>
      <c r="H417">
        <v>120</v>
      </c>
      <c r="I417">
        <v>42654.923999999992</v>
      </c>
      <c r="J417">
        <v>34036.271999999997</v>
      </c>
    </row>
    <row r="418" spans="1:10">
      <c r="A418">
        <v>8.8000000000000007</v>
      </c>
      <c r="B418">
        <v>16</v>
      </c>
      <c r="C418">
        <v>50</v>
      </c>
      <c r="D418">
        <v>8</v>
      </c>
      <c r="E418">
        <v>200</v>
      </c>
      <c r="F418">
        <v>70</v>
      </c>
      <c r="G418">
        <v>175</v>
      </c>
      <c r="H418">
        <v>120</v>
      </c>
      <c r="I418">
        <v>43914.311999999998</v>
      </c>
      <c r="J418">
        <v>34036.271999999997</v>
      </c>
    </row>
    <row r="419" spans="1:10">
      <c r="A419">
        <v>8.8000000000000007</v>
      </c>
      <c r="B419">
        <v>16</v>
      </c>
      <c r="C419">
        <v>50</v>
      </c>
      <c r="D419">
        <v>8</v>
      </c>
      <c r="E419">
        <v>200</v>
      </c>
      <c r="F419">
        <v>70</v>
      </c>
      <c r="G419">
        <v>200</v>
      </c>
      <c r="H419">
        <v>120</v>
      </c>
      <c r="I419">
        <v>45173.7</v>
      </c>
      <c r="J419">
        <v>34036.271999999997</v>
      </c>
    </row>
    <row r="420" spans="1:10">
      <c r="A420">
        <v>8.8000000000000007</v>
      </c>
      <c r="B420">
        <v>16</v>
      </c>
      <c r="C420">
        <v>50</v>
      </c>
      <c r="D420">
        <v>8</v>
      </c>
      <c r="E420">
        <v>200</v>
      </c>
      <c r="F420">
        <v>70</v>
      </c>
      <c r="G420">
        <v>250</v>
      </c>
      <c r="H420">
        <v>120</v>
      </c>
      <c r="I420">
        <v>47692.475999999995</v>
      </c>
      <c r="J420">
        <v>34036.271999999997</v>
      </c>
    </row>
    <row r="421" spans="1:10">
      <c r="A421">
        <v>8.8000000000000007</v>
      </c>
      <c r="B421">
        <v>16</v>
      </c>
      <c r="C421">
        <v>50</v>
      </c>
      <c r="D421">
        <v>8</v>
      </c>
      <c r="E421">
        <v>200</v>
      </c>
      <c r="F421">
        <v>70</v>
      </c>
      <c r="G421">
        <v>300</v>
      </c>
      <c r="H421">
        <v>120</v>
      </c>
      <c r="I421">
        <v>50211.251999999993</v>
      </c>
      <c r="J421">
        <v>34036.271999999997</v>
      </c>
    </row>
    <row r="422" spans="1:10">
      <c r="A422">
        <v>8.8000000000000007</v>
      </c>
      <c r="B422">
        <v>16</v>
      </c>
      <c r="C422">
        <v>50</v>
      </c>
      <c r="D422">
        <v>8</v>
      </c>
      <c r="E422">
        <v>200</v>
      </c>
      <c r="F422">
        <v>70</v>
      </c>
      <c r="G422">
        <v>1000</v>
      </c>
      <c r="H422">
        <v>1000</v>
      </c>
      <c r="I422">
        <v>52730.027999999991</v>
      </c>
      <c r="J422">
        <v>34036.271999999997</v>
      </c>
    </row>
    <row r="423" spans="1:10">
      <c r="A423">
        <v>8.8000000000000007</v>
      </c>
      <c r="B423">
        <v>16</v>
      </c>
      <c r="C423">
        <v>50</v>
      </c>
      <c r="D423">
        <v>8</v>
      </c>
      <c r="E423">
        <v>100</v>
      </c>
      <c r="F423">
        <v>70</v>
      </c>
      <c r="G423">
        <v>1000</v>
      </c>
      <c r="H423">
        <v>1000</v>
      </c>
      <c r="I423">
        <v>28692.143999999997</v>
      </c>
      <c r="J423">
        <v>34036.271999999997</v>
      </c>
    </row>
    <row r="424" spans="1:10">
      <c r="A424">
        <v>8.8000000000000007</v>
      </c>
      <c r="B424">
        <v>16</v>
      </c>
      <c r="C424">
        <v>50</v>
      </c>
      <c r="D424">
        <v>8</v>
      </c>
      <c r="E424">
        <v>300</v>
      </c>
      <c r="F424">
        <v>70</v>
      </c>
      <c r="G424">
        <v>1000</v>
      </c>
      <c r="H424">
        <v>1000</v>
      </c>
      <c r="I424">
        <v>52730.027999999991</v>
      </c>
      <c r="J424">
        <v>34036.271999999997</v>
      </c>
    </row>
    <row r="425" spans="1:10">
      <c r="A425">
        <v>8.8000000000000007</v>
      </c>
      <c r="B425">
        <v>16</v>
      </c>
      <c r="C425">
        <v>50</v>
      </c>
      <c r="D425">
        <v>8</v>
      </c>
      <c r="E425">
        <v>400</v>
      </c>
      <c r="F425">
        <v>70</v>
      </c>
      <c r="G425">
        <v>1000</v>
      </c>
      <c r="H425">
        <v>1000</v>
      </c>
      <c r="I425">
        <v>52730.027999999991</v>
      </c>
      <c r="J425">
        <v>34036.271999999997</v>
      </c>
    </row>
    <row r="426" spans="1:10">
      <c r="A426">
        <v>8.8000000000000007</v>
      </c>
      <c r="B426">
        <v>16</v>
      </c>
      <c r="C426">
        <v>50</v>
      </c>
      <c r="D426">
        <v>8</v>
      </c>
      <c r="E426">
        <v>500</v>
      </c>
      <c r="F426">
        <v>70</v>
      </c>
      <c r="G426">
        <v>1000</v>
      </c>
      <c r="H426">
        <v>1000</v>
      </c>
      <c r="I426">
        <v>52730.027999999991</v>
      </c>
      <c r="J426">
        <v>34036.271999999997</v>
      </c>
    </row>
    <row r="427" spans="1:10">
      <c r="A427" s="6">
        <v>8.8000000000000007</v>
      </c>
      <c r="B427" s="6">
        <v>16</v>
      </c>
      <c r="C427" s="6">
        <v>50</v>
      </c>
      <c r="D427" s="6">
        <v>8</v>
      </c>
      <c r="E427" s="6">
        <v>200</v>
      </c>
      <c r="F427" s="6">
        <v>80</v>
      </c>
      <c r="G427" s="6">
        <v>50</v>
      </c>
      <c r="H427" s="6">
        <v>120</v>
      </c>
      <c r="I427" s="6">
        <v>23435.567999999996</v>
      </c>
      <c r="J427" s="6">
        <v>26472.655999999995</v>
      </c>
    </row>
    <row r="428" spans="1:10">
      <c r="A428" s="6">
        <v>8.8000000000000007</v>
      </c>
      <c r="B428" s="6">
        <v>16</v>
      </c>
      <c r="C428" s="6">
        <v>50</v>
      </c>
      <c r="D428" s="6">
        <v>8</v>
      </c>
      <c r="E428" s="6">
        <v>200</v>
      </c>
      <c r="F428" s="6">
        <v>80</v>
      </c>
      <c r="G428" s="6">
        <v>80</v>
      </c>
      <c r="H428" s="6">
        <v>120</v>
      </c>
      <c r="I428" s="6">
        <v>37507.859999999993</v>
      </c>
      <c r="J428" s="6">
        <v>36404.32</v>
      </c>
    </row>
    <row r="429" spans="1:10">
      <c r="A429" s="6">
        <v>8.8000000000000007</v>
      </c>
      <c r="B429" s="6">
        <v>16</v>
      </c>
      <c r="C429" s="6">
        <v>50</v>
      </c>
      <c r="D429" s="6">
        <v>8</v>
      </c>
      <c r="E429" s="6">
        <v>200</v>
      </c>
      <c r="F429" s="6">
        <v>80</v>
      </c>
      <c r="G429" s="6">
        <v>100</v>
      </c>
      <c r="H429" s="6">
        <v>120</v>
      </c>
      <c r="I429" s="6">
        <v>40738.463999999993</v>
      </c>
      <c r="J429" s="6">
        <v>36404.32</v>
      </c>
    </row>
    <row r="430" spans="1:10">
      <c r="A430" s="6">
        <v>8.8000000000000007</v>
      </c>
      <c r="B430" s="6">
        <v>16</v>
      </c>
      <c r="C430" s="6">
        <v>50</v>
      </c>
      <c r="D430" s="6">
        <v>8</v>
      </c>
      <c r="E430" s="6">
        <v>200</v>
      </c>
      <c r="F430" s="6">
        <v>80</v>
      </c>
      <c r="G430" s="6">
        <v>120</v>
      </c>
      <c r="H430" s="6">
        <v>120</v>
      </c>
      <c r="I430" s="6">
        <v>41778.828000000001</v>
      </c>
      <c r="J430" s="6">
        <v>36404.32</v>
      </c>
    </row>
    <row r="431" spans="1:10">
      <c r="A431" s="6">
        <v>8.8000000000000007</v>
      </c>
      <c r="B431" s="6">
        <v>16</v>
      </c>
      <c r="C431" s="6">
        <v>50</v>
      </c>
      <c r="D431" s="6">
        <v>8</v>
      </c>
      <c r="E431" s="6">
        <v>200</v>
      </c>
      <c r="F431" s="6">
        <v>80</v>
      </c>
      <c r="G431" s="6">
        <v>150</v>
      </c>
      <c r="H431" s="6">
        <v>120</v>
      </c>
      <c r="I431" s="6">
        <v>43311.995999999992</v>
      </c>
      <c r="J431" s="6">
        <v>36404.32</v>
      </c>
    </row>
    <row r="432" spans="1:10">
      <c r="A432" s="6">
        <v>8.8000000000000007</v>
      </c>
      <c r="B432" s="6">
        <v>16</v>
      </c>
      <c r="C432" s="6">
        <v>50</v>
      </c>
      <c r="D432" s="6">
        <v>8</v>
      </c>
      <c r="E432" s="6">
        <v>200</v>
      </c>
      <c r="F432" s="6">
        <v>80</v>
      </c>
      <c r="G432" s="6">
        <v>175</v>
      </c>
      <c r="H432" s="6">
        <v>120</v>
      </c>
      <c r="I432" s="6">
        <v>44571.383999999991</v>
      </c>
      <c r="J432" s="6">
        <v>36404.32</v>
      </c>
    </row>
    <row r="433" spans="1:10">
      <c r="A433" s="6">
        <v>8.8000000000000007</v>
      </c>
      <c r="B433" s="6">
        <v>16</v>
      </c>
      <c r="C433" s="6">
        <v>50</v>
      </c>
      <c r="D433" s="6">
        <v>8</v>
      </c>
      <c r="E433" s="6">
        <v>200</v>
      </c>
      <c r="F433" s="6">
        <v>80</v>
      </c>
      <c r="G433" s="6">
        <v>200</v>
      </c>
      <c r="H433" s="6">
        <v>120</v>
      </c>
      <c r="I433" s="6">
        <v>45830.771999999997</v>
      </c>
      <c r="J433" s="6">
        <v>36404.32</v>
      </c>
    </row>
    <row r="434" spans="1:10">
      <c r="A434" s="6">
        <v>8.8000000000000007</v>
      </c>
      <c r="B434" s="6">
        <v>16</v>
      </c>
      <c r="C434" s="6">
        <v>50</v>
      </c>
      <c r="D434" s="6">
        <v>8</v>
      </c>
      <c r="E434" s="6">
        <v>200</v>
      </c>
      <c r="F434" s="6">
        <v>80</v>
      </c>
      <c r="G434" s="6">
        <v>250</v>
      </c>
      <c r="H434" s="6">
        <v>120</v>
      </c>
      <c r="I434" s="6">
        <v>48404.303999999996</v>
      </c>
      <c r="J434" s="6">
        <v>36404.32</v>
      </c>
    </row>
    <row r="435" spans="1:10">
      <c r="A435" s="6">
        <v>8.8000000000000007</v>
      </c>
      <c r="B435" s="6">
        <v>16</v>
      </c>
      <c r="C435" s="6">
        <v>50</v>
      </c>
      <c r="D435" s="6">
        <v>8</v>
      </c>
      <c r="E435" s="6">
        <v>200</v>
      </c>
      <c r="F435" s="6">
        <v>80</v>
      </c>
      <c r="G435" s="6">
        <v>300</v>
      </c>
      <c r="H435" s="6">
        <v>120</v>
      </c>
      <c r="I435" s="6">
        <v>50923.079999999994</v>
      </c>
      <c r="J435" s="6">
        <v>36404.32</v>
      </c>
    </row>
    <row r="436" spans="1:10">
      <c r="A436" s="6">
        <v>8.8000000000000007</v>
      </c>
      <c r="B436" s="6">
        <v>16</v>
      </c>
      <c r="C436" s="6">
        <v>50</v>
      </c>
      <c r="D436" s="6">
        <v>8</v>
      </c>
      <c r="E436" s="6">
        <v>200</v>
      </c>
      <c r="F436" s="6">
        <v>80</v>
      </c>
      <c r="G436" s="6">
        <v>1000</v>
      </c>
      <c r="H436" s="6">
        <v>1000</v>
      </c>
      <c r="I436" s="6">
        <v>56398.679999999993</v>
      </c>
      <c r="J436" s="6">
        <v>36404.32</v>
      </c>
    </row>
    <row r="437" spans="1:10">
      <c r="A437" s="6">
        <v>8.8000000000000007</v>
      </c>
      <c r="B437" s="6">
        <v>16</v>
      </c>
      <c r="C437" s="6">
        <v>50</v>
      </c>
      <c r="D437" s="6">
        <v>8</v>
      </c>
      <c r="E437" s="6">
        <v>100</v>
      </c>
      <c r="F437" s="6">
        <v>80</v>
      </c>
      <c r="G437" s="6">
        <v>1000</v>
      </c>
      <c r="H437" s="6">
        <v>1000</v>
      </c>
      <c r="I437" s="6">
        <v>29458.727999999996</v>
      </c>
      <c r="J437" s="6">
        <v>36404.32</v>
      </c>
    </row>
    <row r="438" spans="1:10">
      <c r="A438" s="6">
        <v>8.8000000000000007</v>
      </c>
      <c r="B438" s="6">
        <v>16</v>
      </c>
      <c r="C438" s="6">
        <v>50</v>
      </c>
      <c r="D438" s="6">
        <v>8</v>
      </c>
      <c r="E438" s="6">
        <v>300</v>
      </c>
      <c r="F438" s="6">
        <v>80</v>
      </c>
      <c r="G438" s="6">
        <v>1000</v>
      </c>
      <c r="H438" s="6">
        <v>1000</v>
      </c>
      <c r="I438" s="6">
        <v>56398.679999999993</v>
      </c>
      <c r="J438" s="6">
        <v>36404.32</v>
      </c>
    </row>
    <row r="439" spans="1:10">
      <c r="A439" s="6">
        <v>8.8000000000000007</v>
      </c>
      <c r="B439" s="6">
        <v>16</v>
      </c>
      <c r="C439" s="6">
        <v>50</v>
      </c>
      <c r="D439" s="6">
        <v>8</v>
      </c>
      <c r="E439" s="6">
        <v>400</v>
      </c>
      <c r="F439" s="6">
        <v>80</v>
      </c>
      <c r="G439" s="6">
        <v>1000</v>
      </c>
      <c r="H439" s="6">
        <v>1000</v>
      </c>
      <c r="I439" s="6">
        <v>56398.679999999993</v>
      </c>
      <c r="J439" s="6">
        <v>36404.32</v>
      </c>
    </row>
    <row r="440" spans="1:10">
      <c r="A440" s="6">
        <v>8.8000000000000007</v>
      </c>
      <c r="B440" s="6">
        <v>16</v>
      </c>
      <c r="C440" s="6">
        <v>50</v>
      </c>
      <c r="D440" s="6">
        <v>8</v>
      </c>
      <c r="E440" s="6">
        <v>500</v>
      </c>
      <c r="F440" s="6">
        <v>80</v>
      </c>
      <c r="G440" s="6">
        <v>1000</v>
      </c>
      <c r="H440" s="6">
        <v>1000</v>
      </c>
      <c r="I440" s="6">
        <v>56398.679999999993</v>
      </c>
      <c r="J440" s="6">
        <v>36404.32</v>
      </c>
    </row>
    <row r="441" spans="1:10">
      <c r="A441">
        <v>8.8000000000000007</v>
      </c>
      <c r="B441">
        <v>16</v>
      </c>
      <c r="C441">
        <v>50</v>
      </c>
      <c r="D441">
        <v>8</v>
      </c>
      <c r="E441">
        <v>200</v>
      </c>
      <c r="F441">
        <v>90</v>
      </c>
      <c r="G441">
        <v>50</v>
      </c>
      <c r="H441">
        <v>120</v>
      </c>
      <c r="I441">
        <v>23764.103999999996</v>
      </c>
      <c r="J441">
        <v>26472.655999999995</v>
      </c>
    </row>
    <row r="442" spans="1:10">
      <c r="A442">
        <v>8.8000000000000007</v>
      </c>
      <c r="B442">
        <v>16</v>
      </c>
      <c r="C442">
        <v>50</v>
      </c>
      <c r="D442">
        <v>8</v>
      </c>
      <c r="E442">
        <v>200</v>
      </c>
      <c r="F442">
        <v>90</v>
      </c>
      <c r="G442">
        <v>80</v>
      </c>
      <c r="H442">
        <v>120</v>
      </c>
      <c r="I442">
        <v>37507.859999999993</v>
      </c>
      <c r="J442">
        <v>36404.32</v>
      </c>
    </row>
    <row r="443" spans="1:10">
      <c r="A443">
        <v>8.8000000000000007</v>
      </c>
      <c r="B443">
        <v>16</v>
      </c>
      <c r="C443">
        <v>50</v>
      </c>
      <c r="D443">
        <v>8</v>
      </c>
      <c r="E443">
        <v>200</v>
      </c>
      <c r="F443">
        <v>90</v>
      </c>
      <c r="G443">
        <v>100</v>
      </c>
      <c r="H443">
        <v>120</v>
      </c>
      <c r="I443">
        <v>41340.78</v>
      </c>
      <c r="J443">
        <v>38242.207999999999</v>
      </c>
    </row>
    <row r="444" spans="1:10">
      <c r="A444">
        <v>8.8000000000000007</v>
      </c>
      <c r="B444">
        <v>16</v>
      </c>
      <c r="C444">
        <v>50</v>
      </c>
      <c r="D444">
        <v>8</v>
      </c>
      <c r="E444">
        <v>200</v>
      </c>
      <c r="F444">
        <v>90</v>
      </c>
      <c r="G444">
        <v>120</v>
      </c>
      <c r="H444">
        <v>120</v>
      </c>
      <c r="I444">
        <v>42381.143999999993</v>
      </c>
      <c r="J444">
        <v>38242.207999999999</v>
      </c>
    </row>
    <row r="445" spans="1:10">
      <c r="A445">
        <v>8.8000000000000007</v>
      </c>
      <c r="B445">
        <v>16</v>
      </c>
      <c r="C445">
        <v>50</v>
      </c>
      <c r="D445">
        <v>8</v>
      </c>
      <c r="E445">
        <v>200</v>
      </c>
      <c r="F445">
        <v>90</v>
      </c>
      <c r="G445">
        <v>150</v>
      </c>
      <c r="H445">
        <v>120</v>
      </c>
      <c r="I445">
        <v>43914.311999999998</v>
      </c>
      <c r="J445">
        <v>38242.207999999999</v>
      </c>
    </row>
    <row r="446" spans="1:10">
      <c r="A446">
        <v>8.8000000000000007</v>
      </c>
      <c r="B446">
        <v>16</v>
      </c>
      <c r="C446">
        <v>50</v>
      </c>
      <c r="D446">
        <v>8</v>
      </c>
      <c r="E446">
        <v>200</v>
      </c>
      <c r="F446">
        <v>90</v>
      </c>
      <c r="G446">
        <v>175</v>
      </c>
      <c r="H446">
        <v>120</v>
      </c>
      <c r="I446">
        <v>45228.455999999991</v>
      </c>
      <c r="J446">
        <v>38242.207999999999</v>
      </c>
    </row>
    <row r="447" spans="1:10">
      <c r="A447">
        <v>8.8000000000000007</v>
      </c>
      <c r="B447">
        <v>16</v>
      </c>
      <c r="C447">
        <v>50</v>
      </c>
      <c r="D447">
        <v>8</v>
      </c>
      <c r="E447">
        <v>200</v>
      </c>
      <c r="F447">
        <v>90</v>
      </c>
      <c r="G447">
        <v>200</v>
      </c>
      <c r="H447">
        <v>120</v>
      </c>
      <c r="I447">
        <v>46542.6</v>
      </c>
      <c r="J447">
        <v>38242.207999999999</v>
      </c>
    </row>
    <row r="448" spans="1:10">
      <c r="A448">
        <v>8.8000000000000007</v>
      </c>
      <c r="B448">
        <v>16</v>
      </c>
      <c r="C448">
        <v>50</v>
      </c>
      <c r="D448">
        <v>8</v>
      </c>
      <c r="E448">
        <v>200</v>
      </c>
      <c r="F448">
        <v>90</v>
      </c>
      <c r="G448">
        <v>250</v>
      </c>
      <c r="H448">
        <v>120</v>
      </c>
      <c r="I448">
        <v>49116.131999999998</v>
      </c>
      <c r="J448">
        <v>38242.207999999999</v>
      </c>
    </row>
    <row r="449" spans="1:10">
      <c r="A449">
        <v>8.8000000000000007</v>
      </c>
      <c r="B449">
        <v>16</v>
      </c>
      <c r="C449">
        <v>50</v>
      </c>
      <c r="D449">
        <v>8</v>
      </c>
      <c r="E449">
        <v>200</v>
      </c>
      <c r="F449">
        <v>90</v>
      </c>
      <c r="G449">
        <v>300</v>
      </c>
      <c r="H449">
        <v>120</v>
      </c>
      <c r="I449">
        <v>51689.663999999997</v>
      </c>
      <c r="J449">
        <v>38242.207999999999</v>
      </c>
    </row>
    <row r="450" spans="1:10">
      <c r="A450">
        <v>8.8000000000000007</v>
      </c>
      <c r="B450">
        <v>16</v>
      </c>
      <c r="C450">
        <v>50</v>
      </c>
      <c r="D450">
        <v>8</v>
      </c>
      <c r="E450">
        <v>200</v>
      </c>
      <c r="F450">
        <v>90</v>
      </c>
      <c r="G450">
        <v>1000</v>
      </c>
      <c r="H450">
        <v>1000</v>
      </c>
      <c r="I450">
        <v>59245.991999999991</v>
      </c>
      <c r="J450">
        <v>38242.207999999999</v>
      </c>
    </row>
    <row r="451" spans="1:10">
      <c r="A451">
        <v>8.8000000000000007</v>
      </c>
      <c r="B451">
        <v>16</v>
      </c>
      <c r="C451">
        <v>50</v>
      </c>
      <c r="D451">
        <v>8</v>
      </c>
      <c r="E451">
        <v>100</v>
      </c>
      <c r="F451">
        <v>90</v>
      </c>
      <c r="G451">
        <v>1000</v>
      </c>
      <c r="H451">
        <v>1000</v>
      </c>
      <c r="I451">
        <v>30225.311999999998</v>
      </c>
      <c r="J451">
        <v>38242.207999999999</v>
      </c>
    </row>
    <row r="452" spans="1:10">
      <c r="A452">
        <v>8.8000000000000007</v>
      </c>
      <c r="B452">
        <v>16</v>
      </c>
      <c r="C452">
        <v>50</v>
      </c>
      <c r="D452">
        <v>8</v>
      </c>
      <c r="E452">
        <v>300</v>
      </c>
      <c r="F452">
        <v>90</v>
      </c>
      <c r="G452">
        <v>1000</v>
      </c>
      <c r="H452">
        <v>1000</v>
      </c>
      <c r="I452">
        <v>59245.991999999991</v>
      </c>
      <c r="J452">
        <v>38242.207999999999</v>
      </c>
    </row>
    <row r="453" spans="1:10">
      <c r="A453">
        <v>8.8000000000000007</v>
      </c>
      <c r="B453">
        <v>16</v>
      </c>
      <c r="C453">
        <v>50</v>
      </c>
      <c r="D453">
        <v>8</v>
      </c>
      <c r="E453">
        <v>400</v>
      </c>
      <c r="F453">
        <v>90</v>
      </c>
      <c r="G453">
        <v>1000</v>
      </c>
      <c r="H453">
        <v>1000</v>
      </c>
      <c r="I453">
        <v>59245.991999999991</v>
      </c>
      <c r="J453">
        <v>38242.207999999999</v>
      </c>
    </row>
    <row r="454" spans="1:10">
      <c r="A454">
        <v>8.8000000000000007</v>
      </c>
      <c r="B454">
        <v>16</v>
      </c>
      <c r="C454">
        <v>50</v>
      </c>
      <c r="D454">
        <v>8</v>
      </c>
      <c r="E454">
        <v>500</v>
      </c>
      <c r="F454">
        <v>90</v>
      </c>
      <c r="G454">
        <v>1000</v>
      </c>
      <c r="H454">
        <v>1000</v>
      </c>
      <c r="I454">
        <v>59245.991999999991</v>
      </c>
      <c r="J454">
        <v>38242.207999999999</v>
      </c>
    </row>
    <row r="455" spans="1:10">
      <c r="A455" s="6">
        <v>8.8000000000000007</v>
      </c>
      <c r="B455" s="6">
        <v>16</v>
      </c>
      <c r="C455" s="6">
        <v>50</v>
      </c>
      <c r="D455" s="6">
        <v>8</v>
      </c>
      <c r="E455" s="6">
        <v>200</v>
      </c>
      <c r="F455" s="6">
        <v>100</v>
      </c>
      <c r="G455" s="6">
        <v>50</v>
      </c>
      <c r="H455" s="6">
        <v>120</v>
      </c>
      <c r="I455" s="6">
        <v>24092.639999999999</v>
      </c>
      <c r="J455" s="6">
        <v>26472.655999999995</v>
      </c>
    </row>
    <row r="456" spans="1:10">
      <c r="A456" s="6">
        <v>8.8000000000000007</v>
      </c>
      <c r="B456" s="6">
        <v>16</v>
      </c>
      <c r="C456" s="6">
        <v>50</v>
      </c>
      <c r="D456" s="6">
        <v>8</v>
      </c>
      <c r="E456" s="6">
        <v>200</v>
      </c>
      <c r="F456" s="6">
        <v>100</v>
      </c>
      <c r="G456" s="6">
        <v>80</v>
      </c>
      <c r="H456" s="6">
        <v>120</v>
      </c>
      <c r="I456" s="6">
        <v>38602.979999999996</v>
      </c>
      <c r="J456" s="6">
        <v>36404.32</v>
      </c>
    </row>
    <row r="457" spans="1:10">
      <c r="A457" s="6">
        <v>8.8000000000000007</v>
      </c>
      <c r="B457" s="6">
        <v>16</v>
      </c>
      <c r="C457" s="6">
        <v>50</v>
      </c>
      <c r="D457" s="6">
        <v>8</v>
      </c>
      <c r="E457" s="6">
        <v>200</v>
      </c>
      <c r="F457" s="6">
        <v>100</v>
      </c>
      <c r="G457" s="6">
        <v>100</v>
      </c>
      <c r="H457" s="6">
        <v>120</v>
      </c>
      <c r="I457" s="6">
        <v>41943.09599999999</v>
      </c>
      <c r="J457" s="6">
        <v>38242.207999999999</v>
      </c>
    </row>
    <row r="458" spans="1:10">
      <c r="A458" s="6">
        <v>8.8000000000000007</v>
      </c>
      <c r="B458" s="6">
        <v>16</v>
      </c>
      <c r="C458" s="6">
        <v>50</v>
      </c>
      <c r="D458" s="6">
        <v>8</v>
      </c>
      <c r="E458" s="6">
        <v>200</v>
      </c>
      <c r="F458" s="6">
        <v>100</v>
      </c>
      <c r="G458" s="6">
        <v>120</v>
      </c>
      <c r="H458" s="6">
        <v>120</v>
      </c>
      <c r="I458" s="6">
        <v>42983.46</v>
      </c>
      <c r="J458" s="6">
        <v>39691.311999999991</v>
      </c>
    </row>
    <row r="459" spans="1:10">
      <c r="A459" s="6">
        <v>8.8000000000000007</v>
      </c>
      <c r="B459" s="6">
        <v>16</v>
      </c>
      <c r="C459" s="6">
        <v>50</v>
      </c>
      <c r="D459" s="6">
        <v>8</v>
      </c>
      <c r="E459" s="6">
        <v>200</v>
      </c>
      <c r="F459" s="6">
        <v>100</v>
      </c>
      <c r="G459" s="6">
        <v>150</v>
      </c>
      <c r="H459" s="6">
        <v>120</v>
      </c>
      <c r="I459" s="6">
        <v>44571.383999999991</v>
      </c>
      <c r="J459" s="6">
        <v>39691.311999999991</v>
      </c>
    </row>
    <row r="460" spans="1:10">
      <c r="A460" s="6">
        <v>8.8000000000000007</v>
      </c>
      <c r="B460" s="6">
        <v>16</v>
      </c>
      <c r="C460" s="6">
        <v>50</v>
      </c>
      <c r="D460" s="6">
        <v>8</v>
      </c>
      <c r="E460" s="6">
        <v>200</v>
      </c>
      <c r="F460" s="6">
        <v>100</v>
      </c>
      <c r="G460" s="6">
        <v>175</v>
      </c>
      <c r="H460" s="6">
        <v>120</v>
      </c>
      <c r="I460" s="6">
        <v>45885.527999999991</v>
      </c>
      <c r="J460" s="6">
        <v>39691.311999999991</v>
      </c>
    </row>
    <row r="461" spans="1:10">
      <c r="A461" s="6">
        <v>8.8000000000000007</v>
      </c>
      <c r="B461" s="6">
        <v>16</v>
      </c>
      <c r="C461" s="6">
        <v>50</v>
      </c>
      <c r="D461" s="6">
        <v>8</v>
      </c>
      <c r="E461" s="6">
        <v>200</v>
      </c>
      <c r="F461" s="6">
        <v>100</v>
      </c>
      <c r="G461" s="6">
        <v>200</v>
      </c>
      <c r="H461" s="6">
        <v>120</v>
      </c>
      <c r="I461" s="6">
        <v>47199.671999999999</v>
      </c>
      <c r="J461" s="6">
        <v>39691.311999999991</v>
      </c>
    </row>
    <row r="462" spans="1:10">
      <c r="A462" s="6">
        <v>8.8000000000000007</v>
      </c>
      <c r="B462" s="6">
        <v>16</v>
      </c>
      <c r="C462" s="6">
        <v>50</v>
      </c>
      <c r="D462" s="6">
        <v>8</v>
      </c>
      <c r="E462" s="6">
        <v>200</v>
      </c>
      <c r="F462" s="6">
        <v>100</v>
      </c>
      <c r="G462" s="6">
        <v>250</v>
      </c>
      <c r="H462" s="6">
        <v>120</v>
      </c>
      <c r="I462" s="6">
        <v>49827.96</v>
      </c>
      <c r="J462" s="6">
        <v>39691.311999999991</v>
      </c>
    </row>
    <row r="463" spans="1:10">
      <c r="A463" s="6">
        <v>8.8000000000000007</v>
      </c>
      <c r="B463" s="6">
        <v>16</v>
      </c>
      <c r="C463" s="6">
        <v>50</v>
      </c>
      <c r="D463" s="6">
        <v>8</v>
      </c>
      <c r="E463" s="6">
        <v>200</v>
      </c>
      <c r="F463" s="6">
        <v>100</v>
      </c>
      <c r="G463" s="6">
        <v>300</v>
      </c>
      <c r="H463" s="6">
        <v>120</v>
      </c>
      <c r="I463" s="6">
        <v>52456.247999999992</v>
      </c>
      <c r="J463" s="6">
        <v>39691.311999999991</v>
      </c>
    </row>
    <row r="464" spans="1:10">
      <c r="A464" s="6">
        <v>8.8000000000000007</v>
      </c>
      <c r="B464" s="6">
        <v>16</v>
      </c>
      <c r="C464" s="6">
        <v>50</v>
      </c>
      <c r="D464" s="6">
        <v>8</v>
      </c>
      <c r="E464" s="6">
        <v>200</v>
      </c>
      <c r="F464" s="6">
        <v>100</v>
      </c>
      <c r="G464" s="6">
        <v>1000</v>
      </c>
      <c r="H464" s="6">
        <v>1000</v>
      </c>
      <c r="I464" s="6">
        <v>61490.98799999999</v>
      </c>
      <c r="J464" s="6">
        <v>39691.311999999991</v>
      </c>
    </row>
    <row r="465" spans="1:10">
      <c r="A465" s="6">
        <v>8.8000000000000007</v>
      </c>
      <c r="B465" s="6">
        <v>16</v>
      </c>
      <c r="C465" s="6">
        <v>50</v>
      </c>
      <c r="D465" s="6">
        <v>8</v>
      </c>
      <c r="E465" s="6">
        <v>100</v>
      </c>
      <c r="F465" s="6">
        <v>100</v>
      </c>
      <c r="G465" s="6">
        <v>1000</v>
      </c>
      <c r="H465" s="6">
        <v>1000</v>
      </c>
      <c r="I465" s="6">
        <v>30991.895999999997</v>
      </c>
      <c r="J465" s="6">
        <v>39691.311999999991</v>
      </c>
    </row>
    <row r="466" spans="1:10">
      <c r="A466" s="6">
        <v>8.8000000000000007</v>
      </c>
      <c r="B466" s="6">
        <v>16</v>
      </c>
      <c r="C466" s="6">
        <v>50</v>
      </c>
      <c r="D466" s="6">
        <v>8</v>
      </c>
      <c r="E466" s="6">
        <v>300</v>
      </c>
      <c r="F466" s="6">
        <v>100</v>
      </c>
      <c r="G466" s="6">
        <v>1000</v>
      </c>
      <c r="H466" s="6">
        <v>1000</v>
      </c>
      <c r="I466" s="6">
        <v>61490.98799999999</v>
      </c>
      <c r="J466" s="6">
        <v>39691.311999999991</v>
      </c>
    </row>
    <row r="467" spans="1:10">
      <c r="A467" s="6">
        <v>8.8000000000000007</v>
      </c>
      <c r="B467" s="6">
        <v>16</v>
      </c>
      <c r="C467" s="6">
        <v>50</v>
      </c>
      <c r="D467" s="6">
        <v>8</v>
      </c>
      <c r="E467" s="6">
        <v>400</v>
      </c>
      <c r="F467" s="6">
        <v>100</v>
      </c>
      <c r="G467" s="6">
        <v>1000</v>
      </c>
      <c r="H467" s="6">
        <v>1000</v>
      </c>
      <c r="I467" s="6">
        <v>61490.98799999999</v>
      </c>
      <c r="J467" s="6">
        <v>39691.311999999991</v>
      </c>
    </row>
    <row r="468" spans="1:10">
      <c r="A468" s="6">
        <v>8.8000000000000007</v>
      </c>
      <c r="B468" s="6">
        <v>16</v>
      </c>
      <c r="C468" s="6">
        <v>50</v>
      </c>
      <c r="D468" s="6">
        <v>8</v>
      </c>
      <c r="E468" s="6">
        <v>500</v>
      </c>
      <c r="F468" s="6">
        <v>100</v>
      </c>
      <c r="G468" s="6">
        <v>1000</v>
      </c>
      <c r="H468" s="6">
        <v>1000</v>
      </c>
      <c r="I468" s="6">
        <v>61490.98799999999</v>
      </c>
      <c r="J468" s="6">
        <v>39691.311999999991</v>
      </c>
    </row>
    <row r="469" spans="1:10">
      <c r="A469">
        <v>8.8000000000000007</v>
      </c>
      <c r="B469">
        <v>16</v>
      </c>
      <c r="C469">
        <v>50</v>
      </c>
      <c r="D469">
        <v>8</v>
      </c>
      <c r="E469">
        <v>200</v>
      </c>
      <c r="F469">
        <v>110</v>
      </c>
      <c r="G469">
        <v>50</v>
      </c>
      <c r="H469">
        <v>120</v>
      </c>
      <c r="I469">
        <v>24475.931999999997</v>
      </c>
      <c r="J469">
        <v>26472.655999999995</v>
      </c>
    </row>
    <row r="470" spans="1:10">
      <c r="A470">
        <v>8.8000000000000007</v>
      </c>
      <c r="B470">
        <v>16</v>
      </c>
      <c r="C470">
        <v>50</v>
      </c>
      <c r="D470">
        <v>8</v>
      </c>
      <c r="E470">
        <v>200</v>
      </c>
      <c r="F470">
        <v>110</v>
      </c>
      <c r="G470">
        <v>80</v>
      </c>
      <c r="H470">
        <v>120</v>
      </c>
      <c r="I470">
        <v>39150.54</v>
      </c>
      <c r="J470">
        <v>36404.32</v>
      </c>
    </row>
    <row r="471" spans="1:10">
      <c r="A471">
        <v>8.8000000000000007</v>
      </c>
      <c r="B471">
        <v>16</v>
      </c>
      <c r="C471">
        <v>50</v>
      </c>
      <c r="D471">
        <v>8</v>
      </c>
      <c r="E471">
        <v>200</v>
      </c>
      <c r="F471">
        <v>110</v>
      </c>
      <c r="G471">
        <v>100</v>
      </c>
      <c r="H471">
        <v>120</v>
      </c>
      <c r="I471">
        <v>42545.411999999997</v>
      </c>
      <c r="J471">
        <v>39691.311999999991</v>
      </c>
    </row>
    <row r="472" spans="1:10">
      <c r="A472">
        <v>8.8000000000000007</v>
      </c>
      <c r="B472">
        <v>16</v>
      </c>
      <c r="C472">
        <v>50</v>
      </c>
      <c r="D472">
        <v>8</v>
      </c>
      <c r="E472">
        <v>200</v>
      </c>
      <c r="F472">
        <v>110</v>
      </c>
      <c r="G472">
        <v>120</v>
      </c>
      <c r="H472">
        <v>120</v>
      </c>
      <c r="I472">
        <v>43640.531999999999</v>
      </c>
      <c r="J472">
        <v>40893.007999999994</v>
      </c>
    </row>
    <row r="473" spans="1:10">
      <c r="A473">
        <v>8.8000000000000007</v>
      </c>
      <c r="B473">
        <v>16</v>
      </c>
      <c r="C473">
        <v>50</v>
      </c>
      <c r="D473">
        <v>8</v>
      </c>
      <c r="E473">
        <v>200</v>
      </c>
      <c r="F473">
        <v>110</v>
      </c>
      <c r="G473">
        <v>150</v>
      </c>
      <c r="H473">
        <v>120</v>
      </c>
      <c r="I473">
        <v>45228.455999999991</v>
      </c>
      <c r="J473">
        <v>40893.007999999994</v>
      </c>
    </row>
    <row r="474" spans="1:10">
      <c r="A474">
        <v>8.8000000000000007</v>
      </c>
      <c r="B474">
        <v>16</v>
      </c>
      <c r="C474">
        <v>50</v>
      </c>
      <c r="D474">
        <v>8</v>
      </c>
      <c r="E474">
        <v>200</v>
      </c>
      <c r="F474">
        <v>110</v>
      </c>
      <c r="G474">
        <v>175</v>
      </c>
      <c r="H474">
        <v>120</v>
      </c>
      <c r="I474">
        <v>46542.6</v>
      </c>
      <c r="J474">
        <v>40893.007999999994</v>
      </c>
    </row>
    <row r="475" spans="1:10">
      <c r="A475">
        <v>8.8000000000000007</v>
      </c>
      <c r="B475">
        <v>16</v>
      </c>
      <c r="C475">
        <v>50</v>
      </c>
      <c r="D475">
        <v>8</v>
      </c>
      <c r="E475">
        <v>200</v>
      </c>
      <c r="F475">
        <v>110</v>
      </c>
      <c r="G475">
        <v>200</v>
      </c>
      <c r="H475">
        <v>120</v>
      </c>
      <c r="I475">
        <v>47856.743999999992</v>
      </c>
      <c r="J475">
        <v>40893.007999999994</v>
      </c>
    </row>
    <row r="476" spans="1:10">
      <c r="A476">
        <v>8.8000000000000007</v>
      </c>
      <c r="B476">
        <v>16</v>
      </c>
      <c r="C476">
        <v>50</v>
      </c>
      <c r="D476">
        <v>8</v>
      </c>
      <c r="E476">
        <v>200</v>
      </c>
      <c r="F476">
        <v>110</v>
      </c>
      <c r="G476">
        <v>250</v>
      </c>
      <c r="H476">
        <v>120</v>
      </c>
      <c r="I476">
        <v>50539.787999999993</v>
      </c>
      <c r="J476">
        <v>40893.007999999994</v>
      </c>
    </row>
    <row r="477" spans="1:10">
      <c r="A477">
        <v>8.8000000000000007</v>
      </c>
      <c r="B477">
        <v>16</v>
      </c>
      <c r="C477">
        <v>50</v>
      </c>
      <c r="D477">
        <v>8</v>
      </c>
      <c r="E477">
        <v>200</v>
      </c>
      <c r="F477">
        <v>110</v>
      </c>
      <c r="G477">
        <v>300</v>
      </c>
      <c r="H477">
        <v>120</v>
      </c>
      <c r="I477">
        <v>53222.831999999995</v>
      </c>
      <c r="J477">
        <v>40893.007999999994</v>
      </c>
    </row>
    <row r="478" spans="1:10">
      <c r="A478">
        <v>8.8000000000000007</v>
      </c>
      <c r="B478">
        <v>16</v>
      </c>
      <c r="C478">
        <v>50</v>
      </c>
      <c r="D478">
        <v>8</v>
      </c>
      <c r="E478">
        <v>200</v>
      </c>
      <c r="F478">
        <v>110</v>
      </c>
      <c r="G478">
        <v>1000</v>
      </c>
      <c r="H478">
        <v>1000</v>
      </c>
      <c r="I478">
        <v>63352.691999999995</v>
      </c>
      <c r="J478">
        <v>40893.007999999994</v>
      </c>
    </row>
    <row r="479" spans="1:10">
      <c r="A479">
        <v>8.8000000000000007</v>
      </c>
      <c r="B479">
        <v>16</v>
      </c>
      <c r="C479">
        <v>50</v>
      </c>
      <c r="D479">
        <v>8</v>
      </c>
      <c r="E479">
        <v>100</v>
      </c>
      <c r="F479">
        <v>110</v>
      </c>
      <c r="G479">
        <v>1000</v>
      </c>
      <c r="H479">
        <v>1000</v>
      </c>
      <c r="I479">
        <v>31758.48</v>
      </c>
      <c r="J479">
        <v>39691.311999999991</v>
      </c>
    </row>
    <row r="480" spans="1:10">
      <c r="A480">
        <v>8.8000000000000007</v>
      </c>
      <c r="B480">
        <v>16</v>
      </c>
      <c r="C480">
        <v>50</v>
      </c>
      <c r="D480">
        <v>8</v>
      </c>
      <c r="E480">
        <v>300</v>
      </c>
      <c r="F480">
        <v>110</v>
      </c>
      <c r="G480">
        <v>1000</v>
      </c>
      <c r="H480">
        <v>1000</v>
      </c>
      <c r="I480">
        <v>63352.691999999995</v>
      </c>
      <c r="J480">
        <v>40893.007999999994</v>
      </c>
    </row>
    <row r="481" spans="1:10">
      <c r="A481">
        <v>8.8000000000000007</v>
      </c>
      <c r="B481">
        <v>16</v>
      </c>
      <c r="C481">
        <v>50</v>
      </c>
      <c r="D481">
        <v>8</v>
      </c>
      <c r="E481">
        <v>400</v>
      </c>
      <c r="F481">
        <v>110</v>
      </c>
      <c r="G481">
        <v>1000</v>
      </c>
      <c r="H481">
        <v>1000</v>
      </c>
      <c r="I481">
        <v>63352.691999999995</v>
      </c>
      <c r="J481">
        <v>40893.007999999994</v>
      </c>
    </row>
    <row r="482" spans="1:10">
      <c r="A482">
        <v>8.8000000000000007</v>
      </c>
      <c r="B482">
        <v>16</v>
      </c>
      <c r="C482">
        <v>50</v>
      </c>
      <c r="D482">
        <v>8</v>
      </c>
      <c r="E482">
        <v>500</v>
      </c>
      <c r="F482">
        <v>110</v>
      </c>
      <c r="G482">
        <v>1000</v>
      </c>
      <c r="H482">
        <v>1000</v>
      </c>
      <c r="I482">
        <v>63352.691999999995</v>
      </c>
      <c r="J482">
        <v>40893.007999999994</v>
      </c>
    </row>
    <row r="483" spans="1:10">
      <c r="A483" s="6">
        <v>8.8000000000000007</v>
      </c>
      <c r="B483" s="6">
        <v>16</v>
      </c>
      <c r="C483" s="6">
        <v>50</v>
      </c>
      <c r="D483" s="6">
        <v>8</v>
      </c>
      <c r="E483" s="6">
        <v>200</v>
      </c>
      <c r="F483" s="6">
        <v>120</v>
      </c>
      <c r="G483" s="6">
        <v>50</v>
      </c>
      <c r="H483" s="6">
        <v>120</v>
      </c>
      <c r="I483" s="6">
        <v>24804.467999999997</v>
      </c>
      <c r="J483" s="6">
        <v>26472.655999999995</v>
      </c>
    </row>
    <row r="484" spans="1:10">
      <c r="A484" s="6">
        <v>8.8000000000000007</v>
      </c>
      <c r="B484" s="6">
        <v>16</v>
      </c>
      <c r="C484" s="6">
        <v>50</v>
      </c>
      <c r="D484" s="6">
        <v>8</v>
      </c>
      <c r="E484" s="6">
        <v>200</v>
      </c>
      <c r="F484" s="6">
        <v>120</v>
      </c>
      <c r="G484" s="6">
        <v>80</v>
      </c>
      <c r="H484" s="6">
        <v>120</v>
      </c>
      <c r="I484" s="6">
        <v>39698.1</v>
      </c>
      <c r="J484" s="6">
        <v>36404.32</v>
      </c>
    </row>
    <row r="485" spans="1:10">
      <c r="A485" s="6">
        <v>8.8000000000000007</v>
      </c>
      <c r="B485" s="6">
        <v>16</v>
      </c>
      <c r="C485" s="6">
        <v>50</v>
      </c>
      <c r="D485" s="6">
        <v>8</v>
      </c>
      <c r="E485" s="6">
        <v>200</v>
      </c>
      <c r="F485" s="6">
        <v>120</v>
      </c>
      <c r="G485" s="6">
        <v>100</v>
      </c>
      <c r="H485" s="6">
        <v>120</v>
      </c>
      <c r="I485" s="6">
        <v>43147.727999999988</v>
      </c>
      <c r="J485" s="6">
        <v>39691.311999999991</v>
      </c>
    </row>
    <row r="486" spans="1:10">
      <c r="A486" s="6">
        <v>8.8000000000000007</v>
      </c>
      <c r="B486" s="6">
        <v>16</v>
      </c>
      <c r="C486" s="6">
        <v>50</v>
      </c>
      <c r="D486" s="6">
        <v>8</v>
      </c>
      <c r="E486" s="6">
        <v>200</v>
      </c>
      <c r="F486" s="6">
        <v>120</v>
      </c>
      <c r="G486" s="6">
        <v>120</v>
      </c>
      <c r="H486" s="6">
        <v>120</v>
      </c>
      <c r="I486" s="6">
        <v>44242.847999999991</v>
      </c>
      <c r="J486" s="6">
        <v>41917.983999999997</v>
      </c>
    </row>
    <row r="487" spans="1:10">
      <c r="A487" s="6">
        <v>8.8000000000000007</v>
      </c>
      <c r="B487" s="6">
        <v>16</v>
      </c>
      <c r="C487" s="6">
        <v>50</v>
      </c>
      <c r="D487" s="6">
        <v>8</v>
      </c>
      <c r="E487" s="6">
        <v>200</v>
      </c>
      <c r="F487" s="6">
        <v>120</v>
      </c>
      <c r="G487" s="6">
        <v>150</v>
      </c>
      <c r="H487" s="6">
        <v>120</v>
      </c>
      <c r="I487" s="6">
        <v>45830.771999999997</v>
      </c>
      <c r="J487" s="6">
        <v>41917.983999999997</v>
      </c>
    </row>
    <row r="488" spans="1:10">
      <c r="A488" s="6">
        <v>8.8000000000000007</v>
      </c>
      <c r="B488" s="6">
        <v>16</v>
      </c>
      <c r="C488" s="6">
        <v>50</v>
      </c>
      <c r="D488" s="6">
        <v>8</v>
      </c>
      <c r="E488" s="6">
        <v>200</v>
      </c>
      <c r="F488" s="6">
        <v>120</v>
      </c>
      <c r="G488" s="6">
        <v>175</v>
      </c>
      <c r="H488" s="6">
        <v>120</v>
      </c>
      <c r="I488" s="6">
        <v>47199.671999999999</v>
      </c>
      <c r="J488" s="6">
        <v>41917.983999999997</v>
      </c>
    </row>
    <row r="489" spans="1:10">
      <c r="A489" s="6">
        <v>8.8000000000000007</v>
      </c>
      <c r="B489" s="6">
        <v>16</v>
      </c>
      <c r="C489" s="6">
        <v>50</v>
      </c>
      <c r="D489" s="6">
        <v>8</v>
      </c>
      <c r="E489" s="6">
        <v>200</v>
      </c>
      <c r="F489" s="6">
        <v>120</v>
      </c>
      <c r="G489" s="6">
        <v>200</v>
      </c>
      <c r="H489" s="6">
        <v>120</v>
      </c>
      <c r="I489" s="6">
        <v>48568.571999999993</v>
      </c>
      <c r="J489" s="6">
        <v>41917.983999999997</v>
      </c>
    </row>
    <row r="490" spans="1:10">
      <c r="A490" s="6">
        <v>8.8000000000000007</v>
      </c>
      <c r="B490" s="6">
        <v>16</v>
      </c>
      <c r="C490" s="6">
        <v>50</v>
      </c>
      <c r="D490" s="6">
        <v>8</v>
      </c>
      <c r="E490" s="6">
        <v>200</v>
      </c>
      <c r="F490" s="6">
        <v>120</v>
      </c>
      <c r="G490" s="6">
        <v>250</v>
      </c>
      <c r="H490" s="6">
        <v>120</v>
      </c>
      <c r="I490" s="6">
        <v>51251.615999999995</v>
      </c>
      <c r="J490" s="6">
        <v>41917.983999999997</v>
      </c>
    </row>
    <row r="491" spans="1:10">
      <c r="A491" s="6">
        <v>8.8000000000000007</v>
      </c>
      <c r="B491" s="6">
        <v>16</v>
      </c>
      <c r="C491" s="6">
        <v>50</v>
      </c>
      <c r="D491" s="6">
        <v>8</v>
      </c>
      <c r="E491" s="6">
        <v>200</v>
      </c>
      <c r="F491" s="6">
        <v>120</v>
      </c>
      <c r="G491" s="6">
        <v>300</v>
      </c>
      <c r="H491" s="6">
        <v>120</v>
      </c>
      <c r="I491" s="6">
        <v>53934.659999999996</v>
      </c>
      <c r="J491" s="6">
        <v>41917.983999999997</v>
      </c>
    </row>
    <row r="492" spans="1:10">
      <c r="A492" s="6">
        <v>8.8000000000000007</v>
      </c>
      <c r="B492" s="6">
        <v>16</v>
      </c>
      <c r="C492" s="6">
        <v>50</v>
      </c>
      <c r="D492" s="6">
        <v>8</v>
      </c>
      <c r="E492" s="6">
        <v>200</v>
      </c>
      <c r="F492" s="6">
        <v>120</v>
      </c>
      <c r="G492" s="6">
        <v>1000</v>
      </c>
      <c r="H492" s="6">
        <v>1000</v>
      </c>
      <c r="I492" s="6">
        <v>64940.615999999995</v>
      </c>
      <c r="J492" s="6">
        <v>41917.983999999997</v>
      </c>
    </row>
    <row r="493" spans="1:10">
      <c r="A493" s="6">
        <v>8.8000000000000007</v>
      </c>
      <c r="B493" s="6">
        <v>16</v>
      </c>
      <c r="C493" s="6">
        <v>50</v>
      </c>
      <c r="D493" s="6">
        <v>8</v>
      </c>
      <c r="E493" s="6">
        <v>100</v>
      </c>
      <c r="F493" s="6">
        <v>120</v>
      </c>
      <c r="G493" s="6">
        <v>1000</v>
      </c>
      <c r="H493" s="6">
        <v>1000</v>
      </c>
      <c r="I493" s="6">
        <v>32579.82</v>
      </c>
      <c r="J493" s="6">
        <v>39691.311999999991</v>
      </c>
    </row>
    <row r="494" spans="1:10">
      <c r="A494" s="6">
        <v>8.8000000000000007</v>
      </c>
      <c r="B494" s="6">
        <v>16</v>
      </c>
      <c r="C494" s="6">
        <v>50</v>
      </c>
      <c r="D494" s="6">
        <v>8</v>
      </c>
      <c r="E494" s="6">
        <v>300</v>
      </c>
      <c r="F494" s="6">
        <v>120</v>
      </c>
      <c r="G494" s="6">
        <v>1000</v>
      </c>
      <c r="H494" s="6">
        <v>1000</v>
      </c>
      <c r="I494" s="6">
        <v>64940.615999999995</v>
      </c>
      <c r="J494" s="6">
        <v>41917.983999999997</v>
      </c>
    </row>
    <row r="495" spans="1:10">
      <c r="A495" s="6">
        <v>8.8000000000000007</v>
      </c>
      <c r="B495" s="6">
        <v>16</v>
      </c>
      <c r="C495" s="6">
        <v>50</v>
      </c>
      <c r="D495" s="6">
        <v>8</v>
      </c>
      <c r="E495" s="6">
        <v>400</v>
      </c>
      <c r="F495" s="6">
        <v>120</v>
      </c>
      <c r="G495" s="6">
        <v>1000</v>
      </c>
      <c r="H495" s="6">
        <v>1000</v>
      </c>
      <c r="I495" s="6">
        <v>64940.615999999995</v>
      </c>
      <c r="J495" s="6">
        <v>41917.983999999997</v>
      </c>
    </row>
    <row r="496" spans="1:10">
      <c r="A496" s="6">
        <v>8.8000000000000007</v>
      </c>
      <c r="B496" s="6">
        <v>16</v>
      </c>
      <c r="C496" s="6">
        <v>50</v>
      </c>
      <c r="D496" s="6">
        <v>8</v>
      </c>
      <c r="E496" s="6">
        <v>500</v>
      </c>
      <c r="F496" s="6">
        <v>120</v>
      </c>
      <c r="G496" s="6">
        <v>1000</v>
      </c>
      <c r="H496" s="6">
        <v>1000</v>
      </c>
      <c r="I496" s="6">
        <v>64940.615999999995</v>
      </c>
      <c r="J496" s="6">
        <v>41917.983999999997</v>
      </c>
    </row>
    <row r="497" spans="1:10">
      <c r="A497">
        <v>8.8000000000000007</v>
      </c>
      <c r="B497">
        <v>16</v>
      </c>
      <c r="C497">
        <v>60</v>
      </c>
      <c r="D497">
        <v>10</v>
      </c>
      <c r="E497">
        <v>200</v>
      </c>
      <c r="F497">
        <v>50</v>
      </c>
      <c r="G497">
        <v>50</v>
      </c>
      <c r="H497">
        <v>120</v>
      </c>
      <c r="I497">
        <v>0</v>
      </c>
      <c r="J497">
        <v>0</v>
      </c>
    </row>
    <row r="498" spans="1:10">
      <c r="A498">
        <v>8.8000000000000007</v>
      </c>
      <c r="B498">
        <v>16</v>
      </c>
      <c r="C498">
        <v>60</v>
      </c>
      <c r="D498">
        <v>10</v>
      </c>
      <c r="E498">
        <v>200</v>
      </c>
      <c r="F498">
        <v>50</v>
      </c>
      <c r="G498">
        <v>80</v>
      </c>
      <c r="H498">
        <v>120</v>
      </c>
      <c r="I498">
        <v>0</v>
      </c>
      <c r="J498">
        <v>0</v>
      </c>
    </row>
    <row r="499" spans="1:10">
      <c r="A499">
        <v>8.8000000000000007</v>
      </c>
      <c r="B499">
        <v>16</v>
      </c>
      <c r="C499">
        <v>60</v>
      </c>
      <c r="D499">
        <v>10</v>
      </c>
      <c r="E499">
        <v>200</v>
      </c>
      <c r="F499">
        <v>50</v>
      </c>
      <c r="G499">
        <v>100</v>
      </c>
      <c r="H499">
        <v>120</v>
      </c>
      <c r="I499">
        <v>0</v>
      </c>
      <c r="J499">
        <v>0</v>
      </c>
    </row>
    <row r="500" spans="1:10">
      <c r="A500">
        <v>8.8000000000000007</v>
      </c>
      <c r="B500">
        <v>16</v>
      </c>
      <c r="C500">
        <v>60</v>
      </c>
      <c r="D500">
        <v>10</v>
      </c>
      <c r="E500">
        <v>200</v>
      </c>
      <c r="F500">
        <v>50</v>
      </c>
      <c r="G500">
        <v>120</v>
      </c>
      <c r="H500">
        <v>120</v>
      </c>
      <c r="I500">
        <v>0</v>
      </c>
      <c r="J500">
        <v>0</v>
      </c>
    </row>
    <row r="501" spans="1:10">
      <c r="A501">
        <v>8.8000000000000007</v>
      </c>
      <c r="B501">
        <v>16</v>
      </c>
      <c r="C501">
        <v>60</v>
      </c>
      <c r="D501">
        <v>10</v>
      </c>
      <c r="E501">
        <v>200</v>
      </c>
      <c r="F501">
        <v>50</v>
      </c>
      <c r="G501">
        <v>150</v>
      </c>
      <c r="H501">
        <v>120</v>
      </c>
      <c r="I501">
        <v>0</v>
      </c>
      <c r="J501">
        <v>0</v>
      </c>
    </row>
    <row r="502" spans="1:10">
      <c r="A502">
        <v>8.8000000000000007</v>
      </c>
      <c r="B502">
        <v>16</v>
      </c>
      <c r="C502">
        <v>60</v>
      </c>
      <c r="D502">
        <v>10</v>
      </c>
      <c r="E502">
        <v>200</v>
      </c>
      <c r="F502">
        <v>50</v>
      </c>
      <c r="G502">
        <v>175</v>
      </c>
      <c r="H502">
        <v>120</v>
      </c>
      <c r="I502">
        <v>0</v>
      </c>
      <c r="J502">
        <v>0</v>
      </c>
    </row>
    <row r="503" spans="1:10">
      <c r="A503">
        <v>8.8000000000000007</v>
      </c>
      <c r="B503">
        <v>16</v>
      </c>
      <c r="C503">
        <v>60</v>
      </c>
      <c r="D503">
        <v>10</v>
      </c>
      <c r="E503">
        <v>200</v>
      </c>
      <c r="F503">
        <v>50</v>
      </c>
      <c r="G503">
        <v>200</v>
      </c>
      <c r="H503">
        <v>120</v>
      </c>
      <c r="I503">
        <v>0</v>
      </c>
      <c r="J503">
        <v>0</v>
      </c>
    </row>
    <row r="504" spans="1:10">
      <c r="A504">
        <v>8.8000000000000007</v>
      </c>
      <c r="B504">
        <v>16</v>
      </c>
      <c r="C504">
        <v>60</v>
      </c>
      <c r="D504">
        <v>10</v>
      </c>
      <c r="E504">
        <v>200</v>
      </c>
      <c r="F504">
        <v>50</v>
      </c>
      <c r="G504">
        <v>250</v>
      </c>
      <c r="H504">
        <v>120</v>
      </c>
      <c r="I504">
        <v>0</v>
      </c>
      <c r="J504">
        <v>0</v>
      </c>
    </row>
    <row r="505" spans="1:10">
      <c r="A505">
        <v>8.8000000000000007</v>
      </c>
      <c r="B505">
        <v>16</v>
      </c>
      <c r="C505">
        <v>60</v>
      </c>
      <c r="D505">
        <v>10</v>
      </c>
      <c r="E505">
        <v>200</v>
      </c>
      <c r="F505">
        <v>50</v>
      </c>
      <c r="G505">
        <v>1000</v>
      </c>
      <c r="H505">
        <v>1000</v>
      </c>
      <c r="I505">
        <v>0</v>
      </c>
      <c r="J505">
        <v>0</v>
      </c>
    </row>
    <row r="506" spans="1:10">
      <c r="A506">
        <v>8.8000000000000007</v>
      </c>
      <c r="B506">
        <v>16</v>
      </c>
      <c r="C506">
        <v>60</v>
      </c>
      <c r="D506">
        <v>10</v>
      </c>
      <c r="E506">
        <v>100</v>
      </c>
      <c r="F506">
        <v>50</v>
      </c>
      <c r="G506">
        <v>1000</v>
      </c>
      <c r="H506">
        <v>1000</v>
      </c>
      <c r="I506">
        <v>0</v>
      </c>
      <c r="J506">
        <v>0</v>
      </c>
    </row>
    <row r="507" spans="1:10">
      <c r="A507">
        <v>8.8000000000000007</v>
      </c>
      <c r="B507">
        <v>16</v>
      </c>
      <c r="C507">
        <v>60</v>
      </c>
      <c r="D507">
        <v>10</v>
      </c>
      <c r="E507">
        <v>300</v>
      </c>
      <c r="F507">
        <v>50</v>
      </c>
      <c r="G507">
        <v>1000</v>
      </c>
      <c r="H507">
        <v>1000</v>
      </c>
      <c r="I507">
        <v>0</v>
      </c>
      <c r="J507">
        <v>0</v>
      </c>
    </row>
    <row r="508" spans="1:10">
      <c r="A508">
        <v>8.8000000000000007</v>
      </c>
      <c r="B508">
        <v>16</v>
      </c>
      <c r="C508">
        <v>60</v>
      </c>
      <c r="D508">
        <v>10</v>
      </c>
      <c r="E508">
        <v>400</v>
      </c>
      <c r="F508">
        <v>50</v>
      </c>
      <c r="G508">
        <v>1000</v>
      </c>
      <c r="H508">
        <v>1000</v>
      </c>
      <c r="I508">
        <v>0</v>
      </c>
      <c r="J508">
        <v>0</v>
      </c>
    </row>
    <row r="509" spans="1:10">
      <c r="A509">
        <v>8.8000000000000007</v>
      </c>
      <c r="B509">
        <v>16</v>
      </c>
      <c r="C509">
        <v>60</v>
      </c>
      <c r="D509">
        <v>10</v>
      </c>
      <c r="E509">
        <v>500</v>
      </c>
      <c r="F509">
        <v>50</v>
      </c>
      <c r="G509">
        <v>1000</v>
      </c>
      <c r="H509">
        <v>1000</v>
      </c>
      <c r="I509">
        <v>0</v>
      </c>
      <c r="J509">
        <v>0</v>
      </c>
    </row>
    <row r="510" spans="1:10">
      <c r="A510" s="6">
        <v>8.8000000000000007</v>
      </c>
      <c r="B510" s="6">
        <v>16</v>
      </c>
      <c r="C510" s="6">
        <v>60</v>
      </c>
      <c r="D510" s="6">
        <v>10</v>
      </c>
      <c r="E510" s="6">
        <v>200</v>
      </c>
      <c r="F510" s="6">
        <v>60</v>
      </c>
      <c r="G510" s="6">
        <v>50</v>
      </c>
      <c r="H510" s="6">
        <v>120</v>
      </c>
      <c r="I510" s="6">
        <v>27761.291999999998</v>
      </c>
      <c r="J510" s="6">
        <v>31562.191999999995</v>
      </c>
    </row>
    <row r="511" spans="1:10">
      <c r="A511" s="6">
        <v>8.8000000000000007</v>
      </c>
      <c r="B511" s="6">
        <v>16</v>
      </c>
      <c r="C511" s="6">
        <v>60</v>
      </c>
      <c r="D511" s="6">
        <v>10</v>
      </c>
      <c r="E511" s="6">
        <v>200</v>
      </c>
      <c r="F511" s="6">
        <v>60</v>
      </c>
      <c r="G511" s="6">
        <v>80</v>
      </c>
      <c r="H511" s="6">
        <v>120</v>
      </c>
      <c r="I511" s="6">
        <v>40081.391999999993</v>
      </c>
      <c r="J511" s="6">
        <v>39443.903999999995</v>
      </c>
    </row>
    <row r="512" spans="1:10">
      <c r="A512" s="6">
        <v>8.8000000000000007</v>
      </c>
      <c r="B512" s="6">
        <v>16</v>
      </c>
      <c r="C512" s="6">
        <v>60</v>
      </c>
      <c r="D512" s="6">
        <v>10</v>
      </c>
      <c r="E512" s="6">
        <v>200</v>
      </c>
      <c r="F512" s="6">
        <v>60</v>
      </c>
      <c r="G512" s="6">
        <v>100</v>
      </c>
      <c r="H512" s="6">
        <v>120</v>
      </c>
      <c r="I512" s="6">
        <v>41121.755999999994</v>
      </c>
      <c r="J512" s="6">
        <v>39443.903999999995</v>
      </c>
    </row>
    <row r="513" spans="1:10">
      <c r="A513" s="6">
        <v>8.8000000000000007</v>
      </c>
      <c r="B513" s="6">
        <v>16</v>
      </c>
      <c r="C513" s="6">
        <v>60</v>
      </c>
      <c r="D513" s="6">
        <v>10</v>
      </c>
      <c r="E513" s="6">
        <v>200</v>
      </c>
      <c r="F513" s="6">
        <v>60</v>
      </c>
      <c r="G513" s="6">
        <v>120</v>
      </c>
      <c r="H513" s="6">
        <v>120</v>
      </c>
      <c r="I513" s="6">
        <v>42162.119999999995</v>
      </c>
      <c r="J513" s="6">
        <v>39443.903999999995</v>
      </c>
    </row>
    <row r="514" spans="1:10">
      <c r="A514" s="6">
        <v>8.8000000000000007</v>
      </c>
      <c r="B514" s="6">
        <v>16</v>
      </c>
      <c r="C514" s="6">
        <v>60</v>
      </c>
      <c r="D514" s="6">
        <v>10</v>
      </c>
      <c r="E514" s="6">
        <v>200</v>
      </c>
      <c r="F514" s="6">
        <v>60</v>
      </c>
      <c r="G514" s="6">
        <v>150</v>
      </c>
      <c r="H514" s="6">
        <v>120</v>
      </c>
      <c r="I514" s="6">
        <v>43695.287999999993</v>
      </c>
      <c r="J514" s="6">
        <v>39443.903999999995</v>
      </c>
    </row>
    <row r="515" spans="1:10">
      <c r="A515" s="6">
        <v>8.8000000000000007</v>
      </c>
      <c r="B515" s="6">
        <v>16</v>
      </c>
      <c r="C515" s="6">
        <v>60</v>
      </c>
      <c r="D515" s="6">
        <v>10</v>
      </c>
      <c r="E515" s="6">
        <v>200</v>
      </c>
      <c r="F515" s="6">
        <v>60</v>
      </c>
      <c r="G515" s="6">
        <v>175</v>
      </c>
      <c r="H515" s="6">
        <v>120</v>
      </c>
      <c r="I515" s="6">
        <v>45009.431999999993</v>
      </c>
      <c r="J515" s="6">
        <v>39443.903999999995</v>
      </c>
    </row>
    <row r="516" spans="1:10">
      <c r="A516" s="6">
        <v>8.8000000000000007</v>
      </c>
      <c r="B516" s="6">
        <v>16</v>
      </c>
      <c r="C516" s="6">
        <v>60</v>
      </c>
      <c r="D516" s="6">
        <v>10</v>
      </c>
      <c r="E516" s="6">
        <v>200</v>
      </c>
      <c r="F516" s="6">
        <v>60</v>
      </c>
      <c r="G516" s="6">
        <v>200</v>
      </c>
      <c r="H516" s="6">
        <v>120</v>
      </c>
      <c r="I516" s="6">
        <v>46268.82</v>
      </c>
      <c r="J516" s="6">
        <v>39443.903999999995</v>
      </c>
    </row>
    <row r="517" spans="1:10">
      <c r="A517" s="6">
        <v>8.8000000000000007</v>
      </c>
      <c r="B517" s="6">
        <v>16</v>
      </c>
      <c r="C517" s="6">
        <v>60</v>
      </c>
      <c r="D517" s="6">
        <v>10</v>
      </c>
      <c r="E517" s="6">
        <v>200</v>
      </c>
      <c r="F517" s="6">
        <v>60</v>
      </c>
      <c r="G517" s="6">
        <v>250</v>
      </c>
      <c r="H517" s="6">
        <v>120</v>
      </c>
      <c r="I517" s="6">
        <v>48842.351999999999</v>
      </c>
      <c r="J517" s="6">
        <v>39443.903999999995</v>
      </c>
    </row>
    <row r="518" spans="1:10">
      <c r="A518" s="6">
        <v>8.8000000000000007</v>
      </c>
      <c r="B518" s="6">
        <v>16</v>
      </c>
      <c r="C518" s="6">
        <v>60</v>
      </c>
      <c r="D518" s="6">
        <v>10</v>
      </c>
      <c r="E518" s="6">
        <v>200</v>
      </c>
      <c r="F518" s="6">
        <v>60</v>
      </c>
      <c r="G518" s="6">
        <v>1000</v>
      </c>
      <c r="H518" s="6">
        <v>1000</v>
      </c>
      <c r="I518" s="6">
        <v>61107.695999999989</v>
      </c>
      <c r="J518" s="6">
        <v>39443.903999999995</v>
      </c>
    </row>
    <row r="519" spans="1:10">
      <c r="A519" s="6">
        <v>8.8000000000000007</v>
      </c>
      <c r="B519" s="6">
        <v>16</v>
      </c>
      <c r="C519" s="6">
        <v>60</v>
      </c>
      <c r="D519" s="6">
        <v>10</v>
      </c>
      <c r="E519" s="6">
        <v>100</v>
      </c>
      <c r="F519" s="6">
        <v>60</v>
      </c>
      <c r="G519" s="6">
        <v>1000</v>
      </c>
      <c r="H519" s="6">
        <v>1000</v>
      </c>
      <c r="I519" s="6">
        <v>29787.263999999996</v>
      </c>
      <c r="J519" s="6">
        <v>39443.903999999995</v>
      </c>
    </row>
    <row r="520" spans="1:10">
      <c r="A520" s="6">
        <v>8.8000000000000007</v>
      </c>
      <c r="B520" s="6">
        <v>16</v>
      </c>
      <c r="C520" s="6">
        <v>60</v>
      </c>
      <c r="D520" s="6">
        <v>10</v>
      </c>
      <c r="E520" s="6">
        <v>300</v>
      </c>
      <c r="F520" s="6">
        <v>60</v>
      </c>
      <c r="G520" s="6">
        <v>1000</v>
      </c>
      <c r="H520" s="6">
        <v>1000</v>
      </c>
      <c r="I520" s="6">
        <v>61107.695999999989</v>
      </c>
      <c r="J520" s="6">
        <v>39443.903999999995</v>
      </c>
    </row>
    <row r="521" spans="1:10">
      <c r="A521" s="6">
        <v>8.8000000000000007</v>
      </c>
      <c r="B521" s="6">
        <v>16</v>
      </c>
      <c r="C521" s="6">
        <v>60</v>
      </c>
      <c r="D521" s="6">
        <v>10</v>
      </c>
      <c r="E521" s="6">
        <v>400</v>
      </c>
      <c r="F521" s="6">
        <v>60</v>
      </c>
      <c r="G521" s="6">
        <v>1000</v>
      </c>
      <c r="H521" s="6">
        <v>1000</v>
      </c>
      <c r="I521" s="6">
        <v>61107.695999999989</v>
      </c>
      <c r="J521" s="6">
        <v>39443.903999999995</v>
      </c>
    </row>
    <row r="522" spans="1:10">
      <c r="A522" s="6">
        <v>8.8000000000000007</v>
      </c>
      <c r="B522" s="6">
        <v>16</v>
      </c>
      <c r="C522" s="6">
        <v>60</v>
      </c>
      <c r="D522" s="6">
        <v>10</v>
      </c>
      <c r="E522" s="6">
        <v>500</v>
      </c>
      <c r="F522" s="6">
        <v>60</v>
      </c>
      <c r="G522" s="6">
        <v>1000</v>
      </c>
      <c r="H522" s="6">
        <v>1000</v>
      </c>
      <c r="I522" s="6">
        <v>61107.695999999989</v>
      </c>
      <c r="J522" s="6">
        <v>39443.903999999995</v>
      </c>
    </row>
    <row r="523" spans="1:10">
      <c r="A523">
        <v>8.8000000000000007</v>
      </c>
      <c r="B523">
        <v>16</v>
      </c>
      <c r="C523">
        <v>60</v>
      </c>
      <c r="D523">
        <v>10</v>
      </c>
      <c r="E523">
        <v>200</v>
      </c>
      <c r="F523">
        <v>70</v>
      </c>
      <c r="G523">
        <v>50</v>
      </c>
      <c r="H523">
        <v>120</v>
      </c>
      <c r="I523">
        <v>28199.339999999997</v>
      </c>
      <c r="J523">
        <v>31562.191999999995</v>
      </c>
    </row>
    <row r="524" spans="1:10">
      <c r="A524">
        <v>8.8000000000000007</v>
      </c>
      <c r="B524">
        <v>16</v>
      </c>
      <c r="C524">
        <v>60</v>
      </c>
      <c r="D524">
        <v>10</v>
      </c>
      <c r="E524">
        <v>200</v>
      </c>
      <c r="F524">
        <v>70</v>
      </c>
      <c r="G524">
        <v>80</v>
      </c>
      <c r="H524">
        <v>120</v>
      </c>
      <c r="I524">
        <v>40738.463999999993</v>
      </c>
      <c r="J524">
        <v>45063.6</v>
      </c>
    </row>
    <row r="525" spans="1:10">
      <c r="A525">
        <v>8.8000000000000007</v>
      </c>
      <c r="B525">
        <v>16</v>
      </c>
      <c r="C525">
        <v>60</v>
      </c>
      <c r="D525">
        <v>10</v>
      </c>
      <c r="E525">
        <v>200</v>
      </c>
      <c r="F525">
        <v>70</v>
      </c>
      <c r="G525">
        <v>100</v>
      </c>
      <c r="H525">
        <v>120</v>
      </c>
      <c r="I525">
        <v>41778.828000000001</v>
      </c>
      <c r="J525">
        <v>45063.6</v>
      </c>
    </row>
    <row r="526" spans="1:10">
      <c r="A526">
        <v>8.8000000000000007</v>
      </c>
      <c r="B526">
        <v>16</v>
      </c>
      <c r="C526">
        <v>60</v>
      </c>
      <c r="D526">
        <v>10</v>
      </c>
      <c r="E526">
        <v>200</v>
      </c>
      <c r="F526">
        <v>70</v>
      </c>
      <c r="G526">
        <v>120</v>
      </c>
      <c r="H526">
        <v>120</v>
      </c>
      <c r="I526">
        <v>42819.191999999995</v>
      </c>
      <c r="J526">
        <v>45063.6</v>
      </c>
    </row>
    <row r="527" spans="1:10">
      <c r="A527">
        <v>8.8000000000000007</v>
      </c>
      <c r="B527">
        <v>16</v>
      </c>
      <c r="C527">
        <v>60</v>
      </c>
      <c r="D527">
        <v>10</v>
      </c>
      <c r="E527">
        <v>200</v>
      </c>
      <c r="F527">
        <v>70</v>
      </c>
      <c r="G527">
        <v>150</v>
      </c>
      <c r="H527">
        <v>120</v>
      </c>
      <c r="I527">
        <v>44352.36</v>
      </c>
      <c r="J527">
        <v>45063.6</v>
      </c>
    </row>
    <row r="528" spans="1:10">
      <c r="A528">
        <v>8.8000000000000007</v>
      </c>
      <c r="B528">
        <v>16</v>
      </c>
      <c r="C528">
        <v>60</v>
      </c>
      <c r="D528">
        <v>10</v>
      </c>
      <c r="E528">
        <v>200</v>
      </c>
      <c r="F528">
        <v>70</v>
      </c>
      <c r="G528">
        <v>175</v>
      </c>
      <c r="H528">
        <v>120</v>
      </c>
      <c r="I528">
        <v>45666.503999999994</v>
      </c>
      <c r="J528">
        <v>45063.6</v>
      </c>
    </row>
    <row r="529" spans="1:10">
      <c r="A529">
        <v>8.8000000000000007</v>
      </c>
      <c r="B529">
        <v>16</v>
      </c>
      <c r="C529">
        <v>60</v>
      </c>
      <c r="D529">
        <v>10</v>
      </c>
      <c r="E529">
        <v>200</v>
      </c>
      <c r="F529">
        <v>70</v>
      </c>
      <c r="G529">
        <v>200</v>
      </c>
      <c r="H529">
        <v>120</v>
      </c>
      <c r="I529">
        <v>46980.647999999994</v>
      </c>
      <c r="J529">
        <v>45063.6</v>
      </c>
    </row>
    <row r="530" spans="1:10">
      <c r="A530">
        <v>8.8000000000000007</v>
      </c>
      <c r="B530">
        <v>16</v>
      </c>
      <c r="C530">
        <v>60</v>
      </c>
      <c r="D530">
        <v>10</v>
      </c>
      <c r="E530">
        <v>200</v>
      </c>
      <c r="F530">
        <v>70</v>
      </c>
      <c r="G530">
        <v>250</v>
      </c>
      <c r="H530">
        <v>120</v>
      </c>
      <c r="I530">
        <v>49608.935999999994</v>
      </c>
      <c r="J530">
        <v>45063.6</v>
      </c>
    </row>
    <row r="531" spans="1:10">
      <c r="A531">
        <v>8.8000000000000007</v>
      </c>
      <c r="B531">
        <v>16</v>
      </c>
      <c r="C531">
        <v>60</v>
      </c>
      <c r="D531">
        <v>10</v>
      </c>
      <c r="E531">
        <v>200</v>
      </c>
      <c r="F531">
        <v>70</v>
      </c>
      <c r="G531">
        <v>300</v>
      </c>
      <c r="H531">
        <v>120</v>
      </c>
      <c r="I531">
        <v>52182.467999999993</v>
      </c>
      <c r="J531">
        <v>45063.6</v>
      </c>
    </row>
    <row r="532" spans="1:10">
      <c r="A532">
        <v>8.8000000000000007</v>
      </c>
      <c r="B532">
        <v>16</v>
      </c>
      <c r="C532">
        <v>60</v>
      </c>
      <c r="D532">
        <v>10</v>
      </c>
      <c r="E532">
        <v>200</v>
      </c>
      <c r="F532">
        <v>70</v>
      </c>
      <c r="G532">
        <v>1000</v>
      </c>
      <c r="H532">
        <v>1000</v>
      </c>
      <c r="I532">
        <v>63681.227999999988</v>
      </c>
      <c r="J532">
        <v>45063.6</v>
      </c>
    </row>
    <row r="533" spans="1:10">
      <c r="A533">
        <v>8.8000000000000007</v>
      </c>
      <c r="B533">
        <v>16</v>
      </c>
      <c r="C533">
        <v>60</v>
      </c>
      <c r="D533">
        <v>10</v>
      </c>
      <c r="E533">
        <v>100</v>
      </c>
      <c r="F533">
        <v>70</v>
      </c>
      <c r="G533">
        <v>1000</v>
      </c>
      <c r="H533">
        <v>1000</v>
      </c>
      <c r="I533">
        <v>30608.603999999996</v>
      </c>
      <c r="J533">
        <v>45063.6</v>
      </c>
    </row>
    <row r="534" spans="1:10">
      <c r="A534">
        <v>8.8000000000000007</v>
      </c>
      <c r="B534">
        <v>16</v>
      </c>
      <c r="C534">
        <v>60</v>
      </c>
      <c r="D534">
        <v>10</v>
      </c>
      <c r="E534">
        <v>300</v>
      </c>
      <c r="F534">
        <v>70</v>
      </c>
      <c r="G534">
        <v>1000</v>
      </c>
      <c r="H534">
        <v>1000</v>
      </c>
      <c r="I534">
        <v>69813.899999999994</v>
      </c>
      <c r="J534">
        <v>45063.6</v>
      </c>
    </row>
    <row r="535" spans="1:10">
      <c r="A535">
        <v>8.8000000000000007</v>
      </c>
      <c r="B535">
        <v>16</v>
      </c>
      <c r="C535">
        <v>60</v>
      </c>
      <c r="D535">
        <v>10</v>
      </c>
      <c r="E535">
        <v>400</v>
      </c>
      <c r="F535">
        <v>70</v>
      </c>
      <c r="G535">
        <v>1000</v>
      </c>
      <c r="H535">
        <v>1000</v>
      </c>
      <c r="I535">
        <v>69813.899999999994</v>
      </c>
      <c r="J535">
        <v>45063.6</v>
      </c>
    </row>
    <row r="536" spans="1:10">
      <c r="A536">
        <v>8.8000000000000007</v>
      </c>
      <c r="B536">
        <v>16</v>
      </c>
      <c r="C536">
        <v>60</v>
      </c>
      <c r="D536">
        <v>10</v>
      </c>
      <c r="E536">
        <v>500</v>
      </c>
      <c r="F536">
        <v>70</v>
      </c>
      <c r="G536">
        <v>1000</v>
      </c>
      <c r="H536">
        <v>1000</v>
      </c>
      <c r="I536">
        <v>69813.899999999994</v>
      </c>
      <c r="J536">
        <v>45063.6</v>
      </c>
    </row>
    <row r="537" spans="1:10">
      <c r="A537" s="6">
        <v>8.8000000000000007</v>
      </c>
      <c r="B537" s="6">
        <v>16</v>
      </c>
      <c r="C537" s="6">
        <v>60</v>
      </c>
      <c r="D537" s="6">
        <v>10</v>
      </c>
      <c r="E537" s="6">
        <v>200</v>
      </c>
      <c r="F537" s="6">
        <v>80</v>
      </c>
      <c r="G537" s="6">
        <v>50</v>
      </c>
      <c r="H537" s="6">
        <v>120</v>
      </c>
      <c r="I537" s="6">
        <v>28582.631999999998</v>
      </c>
      <c r="J537" s="6">
        <v>31562.191999999995</v>
      </c>
    </row>
    <row r="538" spans="1:10">
      <c r="A538" s="6">
        <v>8.8000000000000007</v>
      </c>
      <c r="B538" s="6">
        <v>16</v>
      </c>
      <c r="C538" s="6">
        <v>60</v>
      </c>
      <c r="D538" s="6">
        <v>10</v>
      </c>
      <c r="E538" s="6">
        <v>200</v>
      </c>
      <c r="F538" s="6">
        <v>80</v>
      </c>
      <c r="G538" s="6">
        <v>80</v>
      </c>
      <c r="H538" s="6">
        <v>120</v>
      </c>
      <c r="I538" s="6">
        <v>41340.78</v>
      </c>
      <c r="J538" s="6">
        <v>49304.88</v>
      </c>
    </row>
    <row r="539" spans="1:10">
      <c r="A539" s="6">
        <v>8.8000000000000007</v>
      </c>
      <c r="B539" s="6">
        <v>16</v>
      </c>
      <c r="C539" s="6">
        <v>60</v>
      </c>
      <c r="D539" s="6">
        <v>10</v>
      </c>
      <c r="E539" s="6">
        <v>200</v>
      </c>
      <c r="F539" s="6">
        <v>80</v>
      </c>
      <c r="G539" s="6">
        <v>100</v>
      </c>
      <c r="H539" s="6">
        <v>120</v>
      </c>
      <c r="I539" s="6">
        <v>42381.143999999993</v>
      </c>
      <c r="J539" s="6">
        <v>49304.88</v>
      </c>
    </row>
    <row r="540" spans="1:10">
      <c r="A540" s="6">
        <v>8.8000000000000007</v>
      </c>
      <c r="B540" s="6">
        <v>16</v>
      </c>
      <c r="C540" s="6">
        <v>60</v>
      </c>
      <c r="D540" s="6">
        <v>10</v>
      </c>
      <c r="E540" s="6">
        <v>200</v>
      </c>
      <c r="F540" s="6">
        <v>80</v>
      </c>
      <c r="G540" s="6">
        <v>120</v>
      </c>
      <c r="H540" s="6">
        <v>120</v>
      </c>
      <c r="I540" s="6">
        <v>43421.507999999987</v>
      </c>
      <c r="J540" s="6">
        <v>49304.88</v>
      </c>
    </row>
    <row r="541" spans="1:10">
      <c r="A541" s="6">
        <v>8.8000000000000007</v>
      </c>
      <c r="B541" s="6">
        <v>16</v>
      </c>
      <c r="C541" s="6">
        <v>60</v>
      </c>
      <c r="D541" s="6">
        <v>10</v>
      </c>
      <c r="E541" s="6">
        <v>200</v>
      </c>
      <c r="F541" s="6">
        <v>80</v>
      </c>
      <c r="G541" s="6">
        <v>150</v>
      </c>
      <c r="H541" s="6">
        <v>120</v>
      </c>
      <c r="I541" s="6">
        <v>45009.431999999993</v>
      </c>
      <c r="J541" s="6">
        <v>49304.88</v>
      </c>
    </row>
    <row r="542" spans="1:10">
      <c r="A542" s="6">
        <v>8.8000000000000007</v>
      </c>
      <c r="B542" s="6">
        <v>16</v>
      </c>
      <c r="C542" s="6">
        <v>60</v>
      </c>
      <c r="D542" s="6">
        <v>10</v>
      </c>
      <c r="E542" s="6">
        <v>200</v>
      </c>
      <c r="F542" s="6">
        <v>80</v>
      </c>
      <c r="G542" s="6">
        <v>175</v>
      </c>
      <c r="H542" s="6">
        <v>120</v>
      </c>
      <c r="I542" s="6">
        <v>46378.331999999995</v>
      </c>
      <c r="J542" s="6">
        <v>49304.88</v>
      </c>
    </row>
    <row r="543" spans="1:10">
      <c r="A543" s="6">
        <v>8.8000000000000007</v>
      </c>
      <c r="B543" s="6">
        <v>16</v>
      </c>
      <c r="C543" s="6">
        <v>60</v>
      </c>
      <c r="D543" s="6">
        <v>10</v>
      </c>
      <c r="E543" s="6">
        <v>200</v>
      </c>
      <c r="F543" s="6">
        <v>80</v>
      </c>
      <c r="G543" s="6">
        <v>200</v>
      </c>
      <c r="H543" s="6">
        <v>120</v>
      </c>
      <c r="I543" s="6">
        <v>47692.475999999995</v>
      </c>
      <c r="J543" s="6">
        <v>49304.88</v>
      </c>
    </row>
    <row r="544" spans="1:10">
      <c r="A544" s="6">
        <v>8.8000000000000007</v>
      </c>
      <c r="B544" s="6">
        <v>16</v>
      </c>
      <c r="C544" s="6">
        <v>60</v>
      </c>
      <c r="D544" s="6">
        <v>10</v>
      </c>
      <c r="E544" s="6">
        <v>200</v>
      </c>
      <c r="F544" s="6">
        <v>80</v>
      </c>
      <c r="G544" s="6">
        <v>250</v>
      </c>
      <c r="H544" s="6">
        <v>120</v>
      </c>
      <c r="I544" s="6">
        <v>50320.763999999996</v>
      </c>
      <c r="J544" s="6">
        <v>49304.88</v>
      </c>
    </row>
    <row r="545" spans="1:10">
      <c r="A545" s="6">
        <v>8.8000000000000007</v>
      </c>
      <c r="B545" s="6">
        <v>16</v>
      </c>
      <c r="C545" s="6">
        <v>60</v>
      </c>
      <c r="D545" s="6">
        <v>10</v>
      </c>
      <c r="E545" s="6">
        <v>200</v>
      </c>
      <c r="F545" s="6">
        <v>80</v>
      </c>
      <c r="G545" s="6">
        <v>300</v>
      </c>
      <c r="H545" s="6">
        <v>120</v>
      </c>
      <c r="I545" s="6">
        <v>53003.80799999999</v>
      </c>
      <c r="J545" s="6">
        <v>49304.88</v>
      </c>
    </row>
    <row r="546" spans="1:10">
      <c r="A546" s="6">
        <v>8.8000000000000007</v>
      </c>
      <c r="B546" s="6">
        <v>16</v>
      </c>
      <c r="C546" s="6">
        <v>60</v>
      </c>
      <c r="D546" s="6">
        <v>10</v>
      </c>
      <c r="E546" s="6">
        <v>200</v>
      </c>
      <c r="F546" s="6">
        <v>80</v>
      </c>
      <c r="G546" s="6">
        <v>1000</v>
      </c>
      <c r="H546" s="6">
        <v>1000</v>
      </c>
      <c r="I546" s="6">
        <v>64612.079999999994</v>
      </c>
      <c r="J546" s="6">
        <v>49304.88</v>
      </c>
    </row>
    <row r="547" spans="1:10">
      <c r="A547" s="6">
        <v>8.8000000000000007</v>
      </c>
      <c r="B547" s="6">
        <v>16</v>
      </c>
      <c r="C547" s="6">
        <v>60</v>
      </c>
      <c r="D547" s="6">
        <v>10</v>
      </c>
      <c r="E547" s="6">
        <v>100</v>
      </c>
      <c r="F547" s="6">
        <v>80</v>
      </c>
      <c r="G547" s="6">
        <v>1000</v>
      </c>
      <c r="H547" s="6">
        <v>1000</v>
      </c>
      <c r="I547" s="6">
        <v>31429.943999999996</v>
      </c>
      <c r="J547" s="6">
        <v>49304.88</v>
      </c>
    </row>
    <row r="548" spans="1:10">
      <c r="A548" s="6">
        <v>8.8000000000000007</v>
      </c>
      <c r="B548" s="6">
        <v>16</v>
      </c>
      <c r="C548" s="6">
        <v>60</v>
      </c>
      <c r="D548" s="6">
        <v>10</v>
      </c>
      <c r="E548" s="6">
        <v>300</v>
      </c>
      <c r="F548" s="6">
        <v>80</v>
      </c>
      <c r="G548" s="6">
        <v>1000</v>
      </c>
      <c r="H548" s="6">
        <v>1000</v>
      </c>
      <c r="I548" s="6">
        <v>76384.619999999981</v>
      </c>
      <c r="J548" s="6">
        <v>49304.88</v>
      </c>
    </row>
    <row r="549" spans="1:10">
      <c r="A549" s="6">
        <v>8.8000000000000007</v>
      </c>
      <c r="B549" s="6">
        <v>16</v>
      </c>
      <c r="C549" s="6">
        <v>60</v>
      </c>
      <c r="D549" s="6">
        <v>10</v>
      </c>
      <c r="E549" s="6">
        <v>400</v>
      </c>
      <c r="F549" s="6">
        <v>80</v>
      </c>
      <c r="G549" s="6">
        <v>1000</v>
      </c>
      <c r="H549" s="6">
        <v>1000</v>
      </c>
      <c r="I549" s="6">
        <v>76384.619999999981</v>
      </c>
      <c r="J549" s="6">
        <v>49304.88</v>
      </c>
    </row>
    <row r="550" spans="1:10">
      <c r="A550" s="6">
        <v>8.8000000000000007</v>
      </c>
      <c r="B550" s="6">
        <v>16</v>
      </c>
      <c r="C550" s="6">
        <v>60</v>
      </c>
      <c r="D550" s="6">
        <v>10</v>
      </c>
      <c r="E550" s="6">
        <v>500</v>
      </c>
      <c r="F550" s="6">
        <v>80</v>
      </c>
      <c r="G550" s="6">
        <v>1000</v>
      </c>
      <c r="H550" s="6">
        <v>1000</v>
      </c>
      <c r="I550" s="6">
        <v>76384.619999999981</v>
      </c>
      <c r="J550" s="6">
        <v>49304.88</v>
      </c>
    </row>
    <row r="551" spans="1:10">
      <c r="A551">
        <v>8.8000000000000007</v>
      </c>
      <c r="B551">
        <v>16</v>
      </c>
      <c r="C551">
        <v>60</v>
      </c>
      <c r="D551">
        <v>10</v>
      </c>
      <c r="E551">
        <v>200</v>
      </c>
      <c r="F551">
        <v>90</v>
      </c>
      <c r="G551">
        <v>50</v>
      </c>
      <c r="H551">
        <v>120</v>
      </c>
      <c r="I551">
        <v>29020.679999999997</v>
      </c>
      <c r="J551">
        <v>31562.191999999995</v>
      </c>
    </row>
    <row r="552" spans="1:10">
      <c r="A552">
        <v>8.8000000000000007</v>
      </c>
      <c r="B552">
        <v>16</v>
      </c>
      <c r="C552">
        <v>60</v>
      </c>
      <c r="D552">
        <v>10</v>
      </c>
      <c r="E552">
        <v>200</v>
      </c>
      <c r="F552">
        <v>90</v>
      </c>
      <c r="G552">
        <v>80</v>
      </c>
      <c r="H552">
        <v>120</v>
      </c>
      <c r="I552">
        <v>41943.09599999999</v>
      </c>
      <c r="J552">
        <v>49304.88</v>
      </c>
    </row>
    <row r="553" spans="1:10">
      <c r="A553">
        <v>8.8000000000000007</v>
      </c>
      <c r="B553">
        <v>16</v>
      </c>
      <c r="C553">
        <v>60</v>
      </c>
      <c r="D553">
        <v>10</v>
      </c>
      <c r="E553">
        <v>200</v>
      </c>
      <c r="F553">
        <v>90</v>
      </c>
      <c r="G553">
        <v>100</v>
      </c>
      <c r="H553">
        <v>120</v>
      </c>
      <c r="I553">
        <v>42983.46</v>
      </c>
      <c r="J553">
        <v>52591.871999999996</v>
      </c>
    </row>
    <row r="554" spans="1:10">
      <c r="A554">
        <v>8.8000000000000007</v>
      </c>
      <c r="B554">
        <v>16</v>
      </c>
      <c r="C554">
        <v>60</v>
      </c>
      <c r="D554">
        <v>10</v>
      </c>
      <c r="E554">
        <v>200</v>
      </c>
      <c r="F554">
        <v>90</v>
      </c>
      <c r="G554">
        <v>120</v>
      </c>
      <c r="H554">
        <v>120</v>
      </c>
      <c r="I554">
        <v>44078.579999999994</v>
      </c>
      <c r="J554">
        <v>52591.871999999996</v>
      </c>
    </row>
    <row r="555" spans="1:10">
      <c r="A555">
        <v>8.8000000000000007</v>
      </c>
      <c r="B555">
        <v>16</v>
      </c>
      <c r="C555">
        <v>60</v>
      </c>
      <c r="D555">
        <v>10</v>
      </c>
      <c r="E555">
        <v>200</v>
      </c>
      <c r="F555">
        <v>90</v>
      </c>
      <c r="G555">
        <v>150</v>
      </c>
      <c r="H555">
        <v>120</v>
      </c>
      <c r="I555">
        <v>45721.259999999995</v>
      </c>
      <c r="J555">
        <v>52591.871999999996</v>
      </c>
    </row>
    <row r="556" spans="1:10">
      <c r="A556">
        <v>8.8000000000000007</v>
      </c>
      <c r="B556">
        <v>16</v>
      </c>
      <c r="C556">
        <v>60</v>
      </c>
      <c r="D556">
        <v>10</v>
      </c>
      <c r="E556">
        <v>200</v>
      </c>
      <c r="F556">
        <v>90</v>
      </c>
      <c r="G556">
        <v>175</v>
      </c>
      <c r="H556">
        <v>120</v>
      </c>
      <c r="I556">
        <v>47035.403999999995</v>
      </c>
      <c r="J556">
        <v>52591.871999999996</v>
      </c>
    </row>
    <row r="557" spans="1:10">
      <c r="A557">
        <v>8.8000000000000007</v>
      </c>
      <c r="B557">
        <v>16</v>
      </c>
      <c r="C557">
        <v>60</v>
      </c>
      <c r="D557">
        <v>10</v>
      </c>
      <c r="E557">
        <v>200</v>
      </c>
      <c r="F557">
        <v>90</v>
      </c>
      <c r="G557">
        <v>200</v>
      </c>
      <c r="H557">
        <v>120</v>
      </c>
      <c r="I557">
        <v>48404.303999999996</v>
      </c>
      <c r="J557">
        <v>52591.871999999996</v>
      </c>
    </row>
    <row r="558" spans="1:10">
      <c r="A558">
        <v>8.8000000000000007</v>
      </c>
      <c r="B558">
        <v>16</v>
      </c>
      <c r="C558">
        <v>60</v>
      </c>
      <c r="D558">
        <v>10</v>
      </c>
      <c r="E558">
        <v>200</v>
      </c>
      <c r="F558">
        <v>90</v>
      </c>
      <c r="G558">
        <v>250</v>
      </c>
      <c r="H558">
        <v>120</v>
      </c>
      <c r="I558">
        <v>51087.347999999991</v>
      </c>
      <c r="J558">
        <v>52591.871999999996</v>
      </c>
    </row>
    <row r="559" spans="1:10">
      <c r="A559">
        <v>8.8000000000000007</v>
      </c>
      <c r="B559">
        <v>16</v>
      </c>
      <c r="C559">
        <v>60</v>
      </c>
      <c r="D559">
        <v>10</v>
      </c>
      <c r="E559">
        <v>200</v>
      </c>
      <c r="F559">
        <v>90</v>
      </c>
      <c r="G559">
        <v>300</v>
      </c>
      <c r="H559">
        <v>120</v>
      </c>
      <c r="I559">
        <v>53770.391999999993</v>
      </c>
      <c r="J559">
        <v>52591.871999999996</v>
      </c>
    </row>
    <row r="560" spans="1:10">
      <c r="A560">
        <v>8.8000000000000007</v>
      </c>
      <c r="B560">
        <v>16</v>
      </c>
      <c r="C560">
        <v>60</v>
      </c>
      <c r="D560">
        <v>10</v>
      </c>
      <c r="E560">
        <v>200</v>
      </c>
      <c r="F560">
        <v>90</v>
      </c>
      <c r="G560">
        <v>1000</v>
      </c>
      <c r="H560">
        <v>1000</v>
      </c>
      <c r="I560">
        <v>65597.687999999995</v>
      </c>
      <c r="J560">
        <v>52591.871999999996</v>
      </c>
    </row>
    <row r="561" spans="1:10">
      <c r="A561">
        <v>8.8000000000000007</v>
      </c>
      <c r="B561">
        <v>16</v>
      </c>
      <c r="C561">
        <v>60</v>
      </c>
      <c r="D561">
        <v>10</v>
      </c>
      <c r="E561">
        <v>100</v>
      </c>
      <c r="F561">
        <v>90</v>
      </c>
      <c r="G561">
        <v>1000</v>
      </c>
      <c r="H561">
        <v>1000</v>
      </c>
      <c r="I561">
        <v>32251.283999999996</v>
      </c>
      <c r="J561">
        <v>52591.871999999996</v>
      </c>
    </row>
    <row r="562" spans="1:10">
      <c r="A562">
        <v>8.8000000000000007</v>
      </c>
      <c r="B562">
        <v>16</v>
      </c>
      <c r="C562">
        <v>60</v>
      </c>
      <c r="D562">
        <v>10</v>
      </c>
      <c r="E562">
        <v>300</v>
      </c>
      <c r="F562">
        <v>90</v>
      </c>
      <c r="G562">
        <v>1000</v>
      </c>
      <c r="H562">
        <v>1000</v>
      </c>
      <c r="I562">
        <v>81476.927999999985</v>
      </c>
      <c r="J562">
        <v>52591.871999999996</v>
      </c>
    </row>
    <row r="563" spans="1:10">
      <c r="A563">
        <v>8.8000000000000007</v>
      </c>
      <c r="B563">
        <v>16</v>
      </c>
      <c r="C563">
        <v>60</v>
      </c>
      <c r="D563">
        <v>10</v>
      </c>
      <c r="E563">
        <v>400</v>
      </c>
      <c r="F563">
        <v>90</v>
      </c>
      <c r="G563">
        <v>1000</v>
      </c>
      <c r="H563">
        <v>1000</v>
      </c>
      <c r="I563">
        <v>81476.927999999985</v>
      </c>
      <c r="J563">
        <v>52591.871999999996</v>
      </c>
    </row>
    <row r="564" spans="1:10">
      <c r="A564">
        <v>8.8000000000000007</v>
      </c>
      <c r="B564">
        <v>16</v>
      </c>
      <c r="C564">
        <v>60</v>
      </c>
      <c r="D564">
        <v>10</v>
      </c>
      <c r="E564">
        <v>500</v>
      </c>
      <c r="F564">
        <v>90</v>
      </c>
      <c r="G564">
        <v>1000</v>
      </c>
      <c r="H564">
        <v>1000</v>
      </c>
      <c r="I564">
        <v>81476.927999999985</v>
      </c>
      <c r="J564">
        <v>52591.871999999996</v>
      </c>
    </row>
    <row r="565" spans="1:10">
      <c r="A565" s="6">
        <v>8.8000000000000007</v>
      </c>
      <c r="B565" s="6">
        <v>16</v>
      </c>
      <c r="C565" s="6">
        <v>60</v>
      </c>
      <c r="D565" s="6">
        <v>10</v>
      </c>
      <c r="E565" s="6">
        <v>200</v>
      </c>
      <c r="F565" s="6">
        <v>100</v>
      </c>
      <c r="G565" s="6">
        <v>50</v>
      </c>
      <c r="H565" s="6">
        <v>120</v>
      </c>
      <c r="I565" s="6">
        <v>29458.727999999996</v>
      </c>
      <c r="J565" s="6">
        <v>31562.191999999995</v>
      </c>
    </row>
    <row r="566" spans="1:10">
      <c r="A566" s="6">
        <v>8.8000000000000007</v>
      </c>
      <c r="B566" s="6">
        <v>16</v>
      </c>
      <c r="C566" s="6">
        <v>60</v>
      </c>
      <c r="D566" s="6">
        <v>10</v>
      </c>
      <c r="E566" s="6">
        <v>200</v>
      </c>
      <c r="F566" s="6">
        <v>100</v>
      </c>
      <c r="G566" s="6">
        <v>80</v>
      </c>
      <c r="H566" s="6">
        <v>120</v>
      </c>
      <c r="I566" s="6">
        <v>42545.411999999997</v>
      </c>
      <c r="J566" s="6">
        <v>49304.88</v>
      </c>
    </row>
    <row r="567" spans="1:10">
      <c r="A567" s="6">
        <v>8.8000000000000007</v>
      </c>
      <c r="B567" s="6">
        <v>16</v>
      </c>
      <c r="C567" s="6">
        <v>60</v>
      </c>
      <c r="D567" s="6">
        <v>10</v>
      </c>
      <c r="E567" s="6">
        <v>200</v>
      </c>
      <c r="F567" s="6">
        <v>100</v>
      </c>
      <c r="G567" s="6">
        <v>100</v>
      </c>
      <c r="H567" s="6">
        <v>120</v>
      </c>
      <c r="I567" s="6">
        <v>43640.531999999999</v>
      </c>
      <c r="J567" s="6">
        <v>55242.671999999991</v>
      </c>
    </row>
    <row r="568" spans="1:10">
      <c r="A568" s="6">
        <v>8.8000000000000007</v>
      </c>
      <c r="B568" s="6">
        <v>16</v>
      </c>
      <c r="C568" s="6">
        <v>60</v>
      </c>
      <c r="D568" s="6">
        <v>10</v>
      </c>
      <c r="E568" s="6">
        <v>200</v>
      </c>
      <c r="F568" s="6">
        <v>100</v>
      </c>
      <c r="G568" s="6">
        <v>120</v>
      </c>
      <c r="H568" s="6">
        <v>120</v>
      </c>
      <c r="I568" s="6">
        <v>44735.651999999995</v>
      </c>
      <c r="J568" s="6">
        <v>55242.671999999991</v>
      </c>
    </row>
    <row r="569" spans="1:10">
      <c r="A569" s="6">
        <v>8.8000000000000007</v>
      </c>
      <c r="B569" s="6">
        <v>16</v>
      </c>
      <c r="C569" s="6">
        <v>60</v>
      </c>
      <c r="D569" s="6">
        <v>10</v>
      </c>
      <c r="E569" s="6">
        <v>200</v>
      </c>
      <c r="F569" s="6">
        <v>100</v>
      </c>
      <c r="G569" s="6">
        <v>150</v>
      </c>
      <c r="H569" s="6">
        <v>120</v>
      </c>
      <c r="I569" s="6">
        <v>46378.331999999995</v>
      </c>
      <c r="J569" s="6">
        <v>55242.671999999991</v>
      </c>
    </row>
    <row r="570" spans="1:10">
      <c r="A570" s="6">
        <v>8.8000000000000007</v>
      </c>
      <c r="B570" s="6">
        <v>16</v>
      </c>
      <c r="C570" s="6">
        <v>60</v>
      </c>
      <c r="D570" s="6">
        <v>10</v>
      </c>
      <c r="E570" s="6">
        <v>200</v>
      </c>
      <c r="F570" s="6">
        <v>100</v>
      </c>
      <c r="G570" s="6">
        <v>175</v>
      </c>
      <c r="H570" s="6">
        <v>120</v>
      </c>
      <c r="I570" s="6">
        <v>47747.231999999996</v>
      </c>
      <c r="J570" s="6">
        <v>55242.671999999991</v>
      </c>
    </row>
    <row r="571" spans="1:10">
      <c r="A571" s="6">
        <v>8.8000000000000007</v>
      </c>
      <c r="B571" s="6">
        <v>16</v>
      </c>
      <c r="C571" s="6">
        <v>60</v>
      </c>
      <c r="D571" s="6">
        <v>10</v>
      </c>
      <c r="E571" s="6">
        <v>200</v>
      </c>
      <c r="F571" s="6">
        <v>100</v>
      </c>
      <c r="G571" s="6">
        <v>200</v>
      </c>
      <c r="H571" s="6">
        <v>120</v>
      </c>
      <c r="I571" s="6">
        <v>49061.375999999989</v>
      </c>
      <c r="J571" s="6">
        <v>55242.671999999991</v>
      </c>
    </row>
    <row r="572" spans="1:10">
      <c r="A572" s="6">
        <v>8.8000000000000007</v>
      </c>
      <c r="B572" s="6">
        <v>16</v>
      </c>
      <c r="C572" s="6">
        <v>60</v>
      </c>
      <c r="D572" s="6">
        <v>10</v>
      </c>
      <c r="E572" s="6">
        <v>200</v>
      </c>
      <c r="F572" s="6">
        <v>100</v>
      </c>
      <c r="G572" s="6">
        <v>250</v>
      </c>
      <c r="H572" s="6">
        <v>120</v>
      </c>
      <c r="I572" s="6">
        <v>51799.175999999992</v>
      </c>
      <c r="J572" s="6">
        <v>55242.671999999991</v>
      </c>
    </row>
    <row r="573" spans="1:10">
      <c r="A573" s="6">
        <v>8.8000000000000007</v>
      </c>
      <c r="B573" s="6">
        <v>16</v>
      </c>
      <c r="C573" s="6">
        <v>60</v>
      </c>
      <c r="D573" s="6">
        <v>10</v>
      </c>
      <c r="E573" s="6">
        <v>200</v>
      </c>
      <c r="F573" s="6">
        <v>100</v>
      </c>
      <c r="G573" s="6">
        <v>300</v>
      </c>
      <c r="H573" s="6">
        <v>120</v>
      </c>
      <c r="I573" s="6">
        <v>54536.975999999995</v>
      </c>
      <c r="J573" s="6">
        <v>55242.671999999991</v>
      </c>
    </row>
    <row r="574" spans="1:10">
      <c r="A574" s="6">
        <v>8.8000000000000007</v>
      </c>
      <c r="B574" s="6">
        <v>16</v>
      </c>
      <c r="C574" s="6">
        <v>60</v>
      </c>
      <c r="D574" s="6">
        <v>10</v>
      </c>
      <c r="E574" s="6">
        <v>200</v>
      </c>
      <c r="F574" s="6">
        <v>100</v>
      </c>
      <c r="G574" s="6">
        <v>1000</v>
      </c>
      <c r="H574" s="6">
        <v>1000</v>
      </c>
      <c r="I574" s="6">
        <v>66528.539999999994</v>
      </c>
      <c r="J574" s="6">
        <v>55242.671999999991</v>
      </c>
    </row>
    <row r="575" spans="1:10">
      <c r="A575" s="6">
        <v>8.8000000000000007</v>
      </c>
      <c r="B575" s="6">
        <v>16</v>
      </c>
      <c r="C575" s="6">
        <v>60</v>
      </c>
      <c r="D575" s="6">
        <v>10</v>
      </c>
      <c r="E575" s="6">
        <v>100</v>
      </c>
      <c r="F575" s="6">
        <v>100</v>
      </c>
      <c r="G575" s="6">
        <v>1000</v>
      </c>
      <c r="H575" s="6">
        <v>1000</v>
      </c>
      <c r="I575" s="6">
        <v>33072.623999999996</v>
      </c>
      <c r="J575" s="6">
        <v>55242.671999999991</v>
      </c>
    </row>
    <row r="576" spans="1:10">
      <c r="A576" s="6">
        <v>8.8000000000000007</v>
      </c>
      <c r="B576" s="6">
        <v>16</v>
      </c>
      <c r="C576" s="6">
        <v>60</v>
      </c>
      <c r="D576" s="6">
        <v>10</v>
      </c>
      <c r="E576" s="6">
        <v>300</v>
      </c>
      <c r="F576" s="6">
        <v>100</v>
      </c>
      <c r="G576" s="6">
        <v>1000</v>
      </c>
      <c r="H576" s="6">
        <v>1000</v>
      </c>
      <c r="I576" s="6">
        <v>85583.627999999982</v>
      </c>
      <c r="J576" s="6">
        <v>55242.671999999991</v>
      </c>
    </row>
    <row r="577" spans="1:10">
      <c r="A577" s="6">
        <v>8.8000000000000007</v>
      </c>
      <c r="B577" s="6">
        <v>16</v>
      </c>
      <c r="C577" s="6">
        <v>60</v>
      </c>
      <c r="D577" s="6">
        <v>10</v>
      </c>
      <c r="E577" s="6">
        <v>400</v>
      </c>
      <c r="F577" s="6">
        <v>100</v>
      </c>
      <c r="G577" s="6">
        <v>1000</v>
      </c>
      <c r="H577" s="6">
        <v>1000</v>
      </c>
      <c r="I577" s="6">
        <v>85583.627999999982</v>
      </c>
      <c r="J577" s="6">
        <v>55242.671999999991</v>
      </c>
    </row>
    <row r="578" spans="1:10">
      <c r="A578" s="6">
        <v>8.8000000000000007</v>
      </c>
      <c r="B578" s="6">
        <v>16</v>
      </c>
      <c r="C578" s="6">
        <v>60</v>
      </c>
      <c r="D578" s="6">
        <v>10</v>
      </c>
      <c r="E578" s="6">
        <v>500</v>
      </c>
      <c r="F578" s="6">
        <v>100</v>
      </c>
      <c r="G578" s="6">
        <v>1000</v>
      </c>
      <c r="H578" s="6">
        <v>1000</v>
      </c>
      <c r="I578" s="6">
        <v>85583.627999999982</v>
      </c>
      <c r="J578" s="6">
        <v>55242.671999999991</v>
      </c>
    </row>
    <row r="579" spans="1:10">
      <c r="A579">
        <v>8.8000000000000007</v>
      </c>
      <c r="B579">
        <v>16</v>
      </c>
      <c r="C579">
        <v>60</v>
      </c>
      <c r="D579">
        <v>10</v>
      </c>
      <c r="E579">
        <v>200</v>
      </c>
      <c r="F579">
        <v>110</v>
      </c>
      <c r="G579">
        <v>50</v>
      </c>
      <c r="H579">
        <v>120</v>
      </c>
      <c r="I579">
        <v>29842.019999999997</v>
      </c>
      <c r="J579">
        <v>31562.191999999995</v>
      </c>
    </row>
    <row r="580" spans="1:10">
      <c r="A580">
        <v>8.8000000000000007</v>
      </c>
      <c r="B580">
        <v>16</v>
      </c>
      <c r="C580">
        <v>60</v>
      </c>
      <c r="D580">
        <v>10</v>
      </c>
      <c r="E580">
        <v>200</v>
      </c>
      <c r="F580">
        <v>110</v>
      </c>
      <c r="G580">
        <v>80</v>
      </c>
      <c r="H580">
        <v>120</v>
      </c>
      <c r="I580">
        <v>43147.727999999988</v>
      </c>
      <c r="J580">
        <v>49304.88</v>
      </c>
    </row>
    <row r="581" spans="1:10">
      <c r="A581">
        <v>8.8000000000000007</v>
      </c>
      <c r="B581">
        <v>16</v>
      </c>
      <c r="C581">
        <v>60</v>
      </c>
      <c r="D581">
        <v>10</v>
      </c>
      <c r="E581">
        <v>200</v>
      </c>
      <c r="F581">
        <v>110</v>
      </c>
      <c r="G581">
        <v>100</v>
      </c>
      <c r="H581">
        <v>120</v>
      </c>
      <c r="I581">
        <v>44242.847999999991</v>
      </c>
      <c r="J581">
        <v>55242.671999999991</v>
      </c>
    </row>
    <row r="582" spans="1:10">
      <c r="A582">
        <v>8.8000000000000007</v>
      </c>
      <c r="B582">
        <v>16</v>
      </c>
      <c r="C582">
        <v>60</v>
      </c>
      <c r="D582">
        <v>10</v>
      </c>
      <c r="E582">
        <v>200</v>
      </c>
      <c r="F582">
        <v>110</v>
      </c>
      <c r="G582">
        <v>120</v>
      </c>
      <c r="H582">
        <v>120</v>
      </c>
      <c r="I582">
        <v>466959.16799999995</v>
      </c>
      <c r="J582">
        <v>57363.311999999991</v>
      </c>
    </row>
    <row r="583" spans="1:10">
      <c r="A583">
        <v>8.8000000000000007</v>
      </c>
      <c r="B583">
        <v>16</v>
      </c>
      <c r="C583">
        <v>60</v>
      </c>
      <c r="D583">
        <v>10</v>
      </c>
      <c r="E583">
        <v>200</v>
      </c>
      <c r="F583">
        <v>110</v>
      </c>
      <c r="G583">
        <v>150</v>
      </c>
      <c r="H583">
        <v>120</v>
      </c>
      <c r="I583">
        <v>47035.403999999995</v>
      </c>
      <c r="J583">
        <v>57363.311999999991</v>
      </c>
    </row>
    <row r="584" spans="1:10">
      <c r="A584">
        <v>8.8000000000000007</v>
      </c>
      <c r="B584">
        <v>16</v>
      </c>
      <c r="C584">
        <v>60</v>
      </c>
      <c r="D584">
        <v>10</v>
      </c>
      <c r="E584">
        <v>200</v>
      </c>
      <c r="F584">
        <v>110</v>
      </c>
      <c r="G584">
        <v>175</v>
      </c>
      <c r="H584">
        <v>120</v>
      </c>
      <c r="I584">
        <v>48404.303999999996</v>
      </c>
      <c r="J584">
        <v>57363.311999999991</v>
      </c>
    </row>
    <row r="585" spans="1:10">
      <c r="A585">
        <v>8.8000000000000007</v>
      </c>
      <c r="B585">
        <v>16</v>
      </c>
      <c r="C585">
        <v>60</v>
      </c>
      <c r="D585">
        <v>10</v>
      </c>
      <c r="E585">
        <v>200</v>
      </c>
      <c r="F585">
        <v>110</v>
      </c>
      <c r="G585">
        <v>200</v>
      </c>
      <c r="H585">
        <v>120</v>
      </c>
      <c r="I585">
        <v>49773.203999999991</v>
      </c>
      <c r="J585">
        <v>57363.311999999991</v>
      </c>
    </row>
    <row r="586" spans="1:10">
      <c r="A586">
        <v>8.8000000000000007</v>
      </c>
      <c r="B586">
        <v>16</v>
      </c>
      <c r="C586">
        <v>60</v>
      </c>
      <c r="D586">
        <v>10</v>
      </c>
      <c r="E586">
        <v>200</v>
      </c>
      <c r="F586">
        <v>110</v>
      </c>
      <c r="G586">
        <v>250</v>
      </c>
      <c r="H586">
        <v>120</v>
      </c>
      <c r="I586">
        <v>52565.759999999995</v>
      </c>
      <c r="J586">
        <v>57363.311999999991</v>
      </c>
    </row>
    <row r="587" spans="1:10">
      <c r="A587">
        <v>8.8000000000000007</v>
      </c>
      <c r="B587">
        <v>16</v>
      </c>
      <c r="C587">
        <v>60</v>
      </c>
      <c r="D587">
        <v>10</v>
      </c>
      <c r="E587">
        <v>200</v>
      </c>
      <c r="F587">
        <v>110</v>
      </c>
      <c r="G587">
        <v>300</v>
      </c>
      <c r="H587">
        <v>120</v>
      </c>
      <c r="I587">
        <v>55303.56</v>
      </c>
      <c r="J587">
        <v>57363.311999999991</v>
      </c>
    </row>
    <row r="588" spans="1:10">
      <c r="A588">
        <v>8.8000000000000007</v>
      </c>
      <c r="B588">
        <v>16</v>
      </c>
      <c r="C588">
        <v>60</v>
      </c>
      <c r="D588">
        <v>10</v>
      </c>
      <c r="E588">
        <v>200</v>
      </c>
      <c r="F588">
        <v>110</v>
      </c>
      <c r="G588">
        <v>1000</v>
      </c>
      <c r="H588">
        <v>1000</v>
      </c>
      <c r="I588">
        <v>67459.391999999993</v>
      </c>
      <c r="J588">
        <v>57363.311999999991</v>
      </c>
    </row>
    <row r="589" spans="1:10">
      <c r="A589">
        <v>8.8000000000000007</v>
      </c>
      <c r="B589">
        <v>16</v>
      </c>
      <c r="C589">
        <v>60</v>
      </c>
      <c r="D589">
        <v>10</v>
      </c>
      <c r="E589">
        <v>100</v>
      </c>
      <c r="F589">
        <v>110</v>
      </c>
      <c r="G589">
        <v>1000</v>
      </c>
      <c r="H589">
        <v>1000</v>
      </c>
      <c r="I589">
        <v>33893.963999999993</v>
      </c>
      <c r="J589">
        <v>55242.671999999991</v>
      </c>
    </row>
    <row r="590" spans="1:10">
      <c r="A590">
        <v>8.8000000000000007</v>
      </c>
      <c r="B590">
        <v>16</v>
      </c>
      <c r="C590">
        <v>60</v>
      </c>
      <c r="D590">
        <v>10</v>
      </c>
      <c r="E590">
        <v>300</v>
      </c>
      <c r="F590">
        <v>110</v>
      </c>
      <c r="G590">
        <v>1000</v>
      </c>
      <c r="H590">
        <v>1000</v>
      </c>
      <c r="I590">
        <v>88868.987999999983</v>
      </c>
      <c r="J590">
        <v>57363.311999999991</v>
      </c>
    </row>
    <row r="591" spans="1:10">
      <c r="A591">
        <v>8.8000000000000007</v>
      </c>
      <c r="B591">
        <v>16</v>
      </c>
      <c r="C591">
        <v>60</v>
      </c>
      <c r="D591">
        <v>10</v>
      </c>
      <c r="E591">
        <v>400</v>
      </c>
      <c r="F591">
        <v>110</v>
      </c>
      <c r="G591">
        <v>1000</v>
      </c>
      <c r="H591">
        <v>1000</v>
      </c>
      <c r="I591">
        <v>88868.987999999983</v>
      </c>
      <c r="J591">
        <v>57363.311999999991</v>
      </c>
    </row>
    <row r="592" spans="1:10">
      <c r="A592">
        <v>8.8000000000000007</v>
      </c>
      <c r="B592">
        <v>16</v>
      </c>
      <c r="C592">
        <v>60</v>
      </c>
      <c r="D592">
        <v>10</v>
      </c>
      <c r="E592">
        <v>500</v>
      </c>
      <c r="F592">
        <v>110</v>
      </c>
      <c r="G592">
        <v>1000</v>
      </c>
      <c r="H592">
        <v>1000</v>
      </c>
      <c r="I592">
        <v>88868.987999999983</v>
      </c>
      <c r="J592">
        <v>57363.311999999991</v>
      </c>
    </row>
    <row r="593" spans="1:10">
      <c r="A593" s="6">
        <v>8.8000000000000007</v>
      </c>
      <c r="B593" s="6">
        <v>16</v>
      </c>
      <c r="C593" s="6">
        <v>60</v>
      </c>
      <c r="D593" s="6">
        <v>10</v>
      </c>
      <c r="E593" s="6">
        <v>200</v>
      </c>
      <c r="F593" s="6">
        <v>120</v>
      </c>
      <c r="G593" s="6">
        <v>50</v>
      </c>
      <c r="H593" s="6">
        <v>120</v>
      </c>
      <c r="I593" s="6">
        <v>30280.067999999996</v>
      </c>
      <c r="J593" s="6">
        <v>31562.191999999995</v>
      </c>
    </row>
    <row r="594" spans="1:10">
      <c r="A594" s="6">
        <v>8.8000000000000007</v>
      </c>
      <c r="B594" s="6">
        <v>16</v>
      </c>
      <c r="C594" s="6">
        <v>60</v>
      </c>
      <c r="D594" s="6">
        <v>10</v>
      </c>
      <c r="E594" s="6">
        <v>200</v>
      </c>
      <c r="F594" s="6">
        <v>120</v>
      </c>
      <c r="G594" s="6">
        <v>80</v>
      </c>
      <c r="H594" s="6">
        <v>120</v>
      </c>
      <c r="I594" s="6">
        <v>43750.043999999994</v>
      </c>
      <c r="J594" s="6">
        <v>49304.88</v>
      </c>
    </row>
    <row r="595" spans="1:10">
      <c r="A595" s="6">
        <v>8.8000000000000007</v>
      </c>
      <c r="B595" s="6">
        <v>16</v>
      </c>
      <c r="C595" s="6">
        <v>60</v>
      </c>
      <c r="D595" s="6">
        <v>10</v>
      </c>
      <c r="E595" s="6">
        <v>200</v>
      </c>
      <c r="F595" s="6">
        <v>120</v>
      </c>
      <c r="G595" s="6">
        <v>100</v>
      </c>
      <c r="H595" s="6">
        <v>120</v>
      </c>
      <c r="I595" s="6">
        <v>44899.92</v>
      </c>
      <c r="J595" s="6">
        <v>55242.671999999991</v>
      </c>
    </row>
    <row r="596" spans="1:10">
      <c r="A596" s="6">
        <v>8.8000000000000007</v>
      </c>
      <c r="B596" s="6">
        <v>16</v>
      </c>
      <c r="C596" s="6">
        <v>60</v>
      </c>
      <c r="D596" s="6">
        <v>10</v>
      </c>
      <c r="E596" s="6">
        <v>200</v>
      </c>
      <c r="F596" s="6">
        <v>120</v>
      </c>
      <c r="G596" s="6">
        <v>120</v>
      </c>
      <c r="H596" s="6">
        <v>120</v>
      </c>
      <c r="I596" s="6">
        <v>45995.039999999994</v>
      </c>
      <c r="J596" s="6">
        <v>59165.855999999992</v>
      </c>
    </row>
    <row r="597" spans="1:10">
      <c r="A597" s="6">
        <v>8.8000000000000007</v>
      </c>
      <c r="B597" s="6">
        <v>16</v>
      </c>
      <c r="C597" s="6">
        <v>60</v>
      </c>
      <c r="D597" s="6">
        <v>10</v>
      </c>
      <c r="E597" s="6">
        <v>200</v>
      </c>
      <c r="F597" s="6">
        <v>120</v>
      </c>
      <c r="G597" s="6">
        <v>150</v>
      </c>
      <c r="H597" s="6">
        <v>120</v>
      </c>
      <c r="I597" s="6">
        <v>47692.475999999995</v>
      </c>
      <c r="J597" s="6">
        <v>59165.855999999992</v>
      </c>
    </row>
    <row r="598" spans="1:10">
      <c r="A598" s="6">
        <v>8.8000000000000007</v>
      </c>
      <c r="B598" s="6">
        <v>16</v>
      </c>
      <c r="C598" s="6">
        <v>60</v>
      </c>
      <c r="D598" s="6">
        <v>10</v>
      </c>
      <c r="E598" s="6">
        <v>200</v>
      </c>
      <c r="F598" s="6">
        <v>120</v>
      </c>
      <c r="G598" s="6">
        <v>175</v>
      </c>
      <c r="H598" s="6">
        <v>120</v>
      </c>
      <c r="I598" s="6">
        <v>49061.375999999989</v>
      </c>
      <c r="J598" s="6">
        <v>59165.855999999992</v>
      </c>
    </row>
    <row r="599" spans="1:10">
      <c r="A599" s="6">
        <v>8.8000000000000007</v>
      </c>
      <c r="B599" s="6">
        <v>16</v>
      </c>
      <c r="C599" s="6">
        <v>60</v>
      </c>
      <c r="D599" s="6">
        <v>10</v>
      </c>
      <c r="E599" s="6">
        <v>200</v>
      </c>
      <c r="F599" s="6">
        <v>120</v>
      </c>
      <c r="G599" s="6">
        <v>200</v>
      </c>
      <c r="H599" s="6">
        <v>120</v>
      </c>
      <c r="I599" s="6">
        <v>50485.031999999992</v>
      </c>
      <c r="J599" s="6">
        <v>59165.855999999992</v>
      </c>
    </row>
    <row r="600" spans="1:10">
      <c r="A600" s="6">
        <v>8.8000000000000007</v>
      </c>
      <c r="B600" s="6">
        <v>16</v>
      </c>
      <c r="C600" s="6">
        <v>60</v>
      </c>
      <c r="D600" s="6">
        <v>10</v>
      </c>
      <c r="E600" s="6">
        <v>200</v>
      </c>
      <c r="F600" s="6">
        <v>120</v>
      </c>
      <c r="G600" s="6">
        <v>250</v>
      </c>
      <c r="H600" s="6">
        <v>120</v>
      </c>
      <c r="I600" s="6">
        <v>53277.587999999989</v>
      </c>
      <c r="J600" s="6">
        <v>59165.855999999992</v>
      </c>
    </row>
    <row r="601" spans="1:10">
      <c r="A601" s="6">
        <v>8.8000000000000007</v>
      </c>
      <c r="B601" s="6">
        <v>16</v>
      </c>
      <c r="C601" s="6">
        <v>60</v>
      </c>
      <c r="D601" s="6">
        <v>10</v>
      </c>
      <c r="E601" s="6">
        <v>200</v>
      </c>
      <c r="F601" s="6">
        <v>120</v>
      </c>
      <c r="G601" s="6">
        <v>300</v>
      </c>
      <c r="H601" s="6">
        <v>120</v>
      </c>
      <c r="I601" s="6">
        <v>56124.899999999994</v>
      </c>
      <c r="J601" s="6">
        <v>59165.855999999992</v>
      </c>
    </row>
    <row r="602" spans="1:10">
      <c r="A602" s="6">
        <v>8.8000000000000007</v>
      </c>
      <c r="B602" s="6">
        <v>16</v>
      </c>
      <c r="C602" s="6">
        <v>60</v>
      </c>
      <c r="D602" s="6">
        <v>10</v>
      </c>
      <c r="E602" s="6">
        <v>200</v>
      </c>
      <c r="F602" s="6">
        <v>120</v>
      </c>
      <c r="G602" s="6">
        <v>1000</v>
      </c>
      <c r="H602" s="6">
        <v>1000</v>
      </c>
      <c r="I602" s="6">
        <v>68445</v>
      </c>
      <c r="J602" s="6">
        <v>59165.855999999992</v>
      </c>
    </row>
    <row r="603" spans="1:10">
      <c r="A603" s="6">
        <v>8.8000000000000007</v>
      </c>
      <c r="B603" s="6">
        <v>16</v>
      </c>
      <c r="C603" s="6">
        <v>60</v>
      </c>
      <c r="D603" s="6">
        <v>10</v>
      </c>
      <c r="E603" s="6">
        <v>100</v>
      </c>
      <c r="F603" s="6">
        <v>120</v>
      </c>
      <c r="G603" s="6">
        <v>1000</v>
      </c>
      <c r="H603" s="6">
        <v>1000</v>
      </c>
      <c r="I603" s="6">
        <v>34715.303999999996</v>
      </c>
      <c r="J603" s="6">
        <v>55242.671999999991</v>
      </c>
    </row>
    <row r="604" spans="1:10">
      <c r="A604" s="6">
        <v>8.8000000000000007</v>
      </c>
      <c r="B604" s="6">
        <v>16</v>
      </c>
      <c r="C604" s="6">
        <v>60</v>
      </c>
      <c r="D604" s="6">
        <v>10</v>
      </c>
      <c r="E604" s="6">
        <v>300</v>
      </c>
      <c r="F604" s="6">
        <v>120</v>
      </c>
      <c r="G604" s="6">
        <v>1000</v>
      </c>
      <c r="H604" s="6">
        <v>1000</v>
      </c>
      <c r="I604" s="6">
        <v>91661.543999999994</v>
      </c>
      <c r="J604" s="6">
        <v>59165.855999999992</v>
      </c>
    </row>
    <row r="605" spans="1:10">
      <c r="A605" s="6">
        <v>8.8000000000000007</v>
      </c>
      <c r="B605" s="6">
        <v>16</v>
      </c>
      <c r="C605" s="6">
        <v>60</v>
      </c>
      <c r="D605" s="6">
        <v>10</v>
      </c>
      <c r="E605" s="6">
        <v>400</v>
      </c>
      <c r="F605" s="6">
        <v>120</v>
      </c>
      <c r="G605" s="6">
        <v>1000</v>
      </c>
      <c r="H605" s="6">
        <v>1000</v>
      </c>
      <c r="I605" s="6">
        <v>91661.543999999994</v>
      </c>
      <c r="J605" s="6">
        <v>59165.855999999992</v>
      </c>
    </row>
    <row r="606" spans="1:10">
      <c r="A606" s="6">
        <v>8.8000000000000007</v>
      </c>
      <c r="B606" s="6">
        <v>16</v>
      </c>
      <c r="C606" s="6">
        <v>60</v>
      </c>
      <c r="D606" s="6">
        <v>10</v>
      </c>
      <c r="E606" s="6">
        <v>500</v>
      </c>
      <c r="F606" s="6">
        <v>120</v>
      </c>
      <c r="G606" s="6">
        <v>1000</v>
      </c>
      <c r="H606" s="6">
        <v>1000</v>
      </c>
      <c r="I606" s="6">
        <v>91661.543999999994</v>
      </c>
      <c r="J606" s="6">
        <v>59165.855999999992</v>
      </c>
    </row>
    <row r="607" spans="1:10">
      <c r="A607">
        <v>8.8000000000000007</v>
      </c>
      <c r="B607">
        <v>16</v>
      </c>
      <c r="C607">
        <v>70</v>
      </c>
      <c r="D607">
        <v>12</v>
      </c>
      <c r="E607">
        <v>200</v>
      </c>
      <c r="F607">
        <v>70</v>
      </c>
      <c r="G607">
        <v>50</v>
      </c>
      <c r="H607">
        <v>120</v>
      </c>
      <c r="I607">
        <v>33182.135999999999</v>
      </c>
      <c r="J607">
        <v>32869.919999999998</v>
      </c>
    </row>
    <row r="608" spans="1:10">
      <c r="A608">
        <v>8.8000000000000007</v>
      </c>
      <c r="B608">
        <v>16</v>
      </c>
      <c r="C608">
        <v>70</v>
      </c>
      <c r="D608">
        <v>12</v>
      </c>
      <c r="E608">
        <v>200</v>
      </c>
      <c r="F608">
        <v>70</v>
      </c>
      <c r="G608">
        <v>80</v>
      </c>
      <c r="H608">
        <v>120</v>
      </c>
      <c r="I608">
        <v>42271.631999999998</v>
      </c>
      <c r="J608">
        <v>54783.199999999997</v>
      </c>
    </row>
    <row r="609" spans="1:10">
      <c r="A609">
        <v>8.8000000000000007</v>
      </c>
      <c r="B609">
        <v>16</v>
      </c>
      <c r="C609">
        <v>70</v>
      </c>
      <c r="D609">
        <v>12</v>
      </c>
      <c r="E609">
        <v>200</v>
      </c>
      <c r="F609">
        <v>70</v>
      </c>
      <c r="G609">
        <v>100</v>
      </c>
      <c r="H609">
        <v>120</v>
      </c>
      <c r="I609">
        <v>43366.751999999993</v>
      </c>
      <c r="J609">
        <v>54783.199999999997</v>
      </c>
    </row>
    <row r="610" spans="1:10">
      <c r="A610">
        <v>8.8000000000000007</v>
      </c>
      <c r="B610">
        <v>16</v>
      </c>
      <c r="C610">
        <v>70</v>
      </c>
      <c r="D610">
        <v>12</v>
      </c>
      <c r="E610">
        <v>200</v>
      </c>
      <c r="F610">
        <v>70</v>
      </c>
      <c r="G610">
        <v>120</v>
      </c>
      <c r="H610">
        <v>120</v>
      </c>
      <c r="I610">
        <v>44461.871999999996</v>
      </c>
      <c r="J610">
        <v>54783.199999999997</v>
      </c>
    </row>
    <row r="611" spans="1:10">
      <c r="A611">
        <v>8.8000000000000007</v>
      </c>
      <c r="B611">
        <v>16</v>
      </c>
      <c r="C611">
        <v>70</v>
      </c>
      <c r="D611">
        <v>12</v>
      </c>
      <c r="E611">
        <v>200</v>
      </c>
      <c r="F611">
        <v>70</v>
      </c>
      <c r="G611">
        <v>150</v>
      </c>
      <c r="H611">
        <v>120</v>
      </c>
      <c r="I611">
        <v>46104.551999999996</v>
      </c>
      <c r="J611">
        <v>54783.199999999997</v>
      </c>
    </row>
    <row r="612" spans="1:10">
      <c r="A612">
        <v>8.8000000000000007</v>
      </c>
      <c r="B612">
        <v>16</v>
      </c>
      <c r="C612">
        <v>70</v>
      </c>
      <c r="D612">
        <v>12</v>
      </c>
      <c r="E612">
        <v>200</v>
      </c>
      <c r="F612">
        <v>70</v>
      </c>
      <c r="G612">
        <v>175</v>
      </c>
      <c r="H612">
        <v>120</v>
      </c>
      <c r="I612">
        <v>47418.695999999989</v>
      </c>
      <c r="J612">
        <v>54783.199999999997</v>
      </c>
    </row>
    <row r="613" spans="1:10">
      <c r="A613">
        <v>8.8000000000000007</v>
      </c>
      <c r="B613">
        <v>16</v>
      </c>
      <c r="C613">
        <v>70</v>
      </c>
      <c r="D613">
        <v>12</v>
      </c>
      <c r="E613">
        <v>200</v>
      </c>
      <c r="F613">
        <v>70</v>
      </c>
      <c r="G613">
        <v>200</v>
      </c>
      <c r="H613">
        <v>120</v>
      </c>
      <c r="I613">
        <v>48787.59599999999</v>
      </c>
      <c r="J613">
        <v>54783.199999999997</v>
      </c>
    </row>
    <row r="614" spans="1:10">
      <c r="A614">
        <v>8.8000000000000007</v>
      </c>
      <c r="B614">
        <v>16</v>
      </c>
      <c r="C614">
        <v>70</v>
      </c>
      <c r="D614">
        <v>12</v>
      </c>
      <c r="E614">
        <v>200</v>
      </c>
      <c r="F614">
        <v>70</v>
      </c>
      <c r="G614">
        <v>250</v>
      </c>
      <c r="H614">
        <v>120</v>
      </c>
      <c r="I614">
        <v>51525.395999999993</v>
      </c>
      <c r="J614">
        <v>54783.199999999997</v>
      </c>
    </row>
    <row r="615" spans="1:10">
      <c r="A615">
        <v>8.8000000000000007</v>
      </c>
      <c r="B615">
        <v>16</v>
      </c>
      <c r="C615">
        <v>70</v>
      </c>
      <c r="D615">
        <v>12</v>
      </c>
      <c r="E615">
        <v>200</v>
      </c>
      <c r="F615">
        <v>70</v>
      </c>
      <c r="G615">
        <v>300</v>
      </c>
      <c r="H615">
        <v>120</v>
      </c>
      <c r="I615">
        <v>54208.439999999995</v>
      </c>
      <c r="J615">
        <v>54783.199999999997</v>
      </c>
    </row>
    <row r="616" spans="1:10">
      <c r="A616">
        <v>8.8000000000000007</v>
      </c>
      <c r="B616">
        <v>16</v>
      </c>
      <c r="C616">
        <v>70</v>
      </c>
      <c r="D616">
        <v>12</v>
      </c>
      <c r="E616">
        <v>200</v>
      </c>
      <c r="F616">
        <v>70</v>
      </c>
      <c r="G616">
        <v>1000</v>
      </c>
      <c r="H616">
        <v>1000</v>
      </c>
      <c r="I616">
        <v>66145.247999999992</v>
      </c>
      <c r="J616">
        <v>54783.199999999997</v>
      </c>
    </row>
    <row r="617" spans="1:10">
      <c r="A617">
        <v>8.8000000000000007</v>
      </c>
      <c r="B617">
        <v>16</v>
      </c>
      <c r="C617">
        <v>70</v>
      </c>
      <c r="D617">
        <v>12</v>
      </c>
      <c r="E617">
        <v>100</v>
      </c>
      <c r="F617">
        <v>70</v>
      </c>
      <c r="G617">
        <v>1000</v>
      </c>
      <c r="H617">
        <v>1000</v>
      </c>
      <c r="I617">
        <v>32525.063999999995</v>
      </c>
      <c r="J617">
        <v>54783.199999999997</v>
      </c>
    </row>
    <row r="618" spans="1:10">
      <c r="A618">
        <v>8.8000000000000007</v>
      </c>
      <c r="B618">
        <v>16</v>
      </c>
      <c r="C618">
        <v>70</v>
      </c>
      <c r="D618">
        <v>12</v>
      </c>
      <c r="E618">
        <v>300</v>
      </c>
      <c r="F618">
        <v>70</v>
      </c>
      <c r="G618">
        <v>1000</v>
      </c>
      <c r="H618">
        <v>1000</v>
      </c>
      <c r="I618">
        <v>84871.799999999988</v>
      </c>
      <c r="J618">
        <v>54783.199999999997</v>
      </c>
    </row>
    <row r="619" spans="1:10">
      <c r="A619">
        <v>8.8000000000000007</v>
      </c>
      <c r="B619">
        <v>16</v>
      </c>
      <c r="C619">
        <v>70</v>
      </c>
      <c r="D619">
        <v>12</v>
      </c>
      <c r="E619">
        <v>400</v>
      </c>
      <c r="F619">
        <v>70</v>
      </c>
      <c r="G619">
        <v>1000</v>
      </c>
      <c r="H619">
        <v>1000</v>
      </c>
      <c r="I619">
        <v>84871.799999999988</v>
      </c>
      <c r="J619">
        <v>54783.199999999997</v>
      </c>
    </row>
    <row r="620" spans="1:10">
      <c r="A620">
        <v>8.8000000000000007</v>
      </c>
      <c r="B620">
        <v>16</v>
      </c>
      <c r="C620">
        <v>70</v>
      </c>
      <c r="D620">
        <v>12</v>
      </c>
      <c r="E620">
        <v>500</v>
      </c>
      <c r="F620">
        <v>70</v>
      </c>
      <c r="G620">
        <v>1000</v>
      </c>
      <c r="H620">
        <v>1000</v>
      </c>
      <c r="I620">
        <v>84871.799999999988</v>
      </c>
      <c r="J620">
        <v>54783.199999999997</v>
      </c>
    </row>
    <row r="621" spans="1:10">
      <c r="A621" s="6">
        <v>8.8000000000000007</v>
      </c>
      <c r="B621" s="6">
        <v>16</v>
      </c>
      <c r="C621" s="6">
        <v>70</v>
      </c>
      <c r="D621" s="6">
        <v>12</v>
      </c>
      <c r="E621" s="6">
        <v>200</v>
      </c>
      <c r="F621" s="6">
        <v>80</v>
      </c>
      <c r="G621" s="6">
        <v>50</v>
      </c>
      <c r="H621" s="6">
        <v>120</v>
      </c>
      <c r="I621" s="6">
        <v>33729.695999999996</v>
      </c>
      <c r="J621" s="6">
        <v>32869.919999999998</v>
      </c>
    </row>
    <row r="622" spans="1:10">
      <c r="A622" s="6">
        <v>8.8000000000000007</v>
      </c>
      <c r="B622" s="6">
        <v>16</v>
      </c>
      <c r="C622" s="6">
        <v>70</v>
      </c>
      <c r="D622" s="6">
        <v>12</v>
      </c>
      <c r="E622" s="6">
        <v>200</v>
      </c>
      <c r="F622" s="6">
        <v>80</v>
      </c>
      <c r="G622" s="6">
        <v>80</v>
      </c>
      <c r="H622" s="6">
        <v>120</v>
      </c>
      <c r="I622" s="6">
        <v>42928.703999999991</v>
      </c>
      <c r="J622" s="6">
        <v>61639.935999999994</v>
      </c>
    </row>
    <row r="623" spans="1:10">
      <c r="A623" s="6">
        <v>8.8000000000000007</v>
      </c>
      <c r="B623" s="6">
        <v>16</v>
      </c>
      <c r="C623" s="6">
        <v>70</v>
      </c>
      <c r="D623" s="6">
        <v>12</v>
      </c>
      <c r="E623" s="6">
        <v>200</v>
      </c>
      <c r="F623" s="6">
        <v>80</v>
      </c>
      <c r="G623" s="6">
        <v>100</v>
      </c>
      <c r="H623" s="6">
        <v>120</v>
      </c>
      <c r="I623" s="6">
        <v>44023.823999999993</v>
      </c>
      <c r="J623" s="6">
        <v>61639.935999999994</v>
      </c>
    </row>
    <row r="624" spans="1:10">
      <c r="A624" s="6">
        <v>8.8000000000000007</v>
      </c>
      <c r="B624" s="6">
        <v>16</v>
      </c>
      <c r="C624" s="6">
        <v>70</v>
      </c>
      <c r="D624" s="6">
        <v>12</v>
      </c>
      <c r="E624" s="6">
        <v>200</v>
      </c>
      <c r="F624" s="6">
        <v>80</v>
      </c>
      <c r="G624" s="6">
        <v>120</v>
      </c>
      <c r="H624" s="6">
        <v>120</v>
      </c>
      <c r="I624" s="6">
        <v>45118.943999999996</v>
      </c>
      <c r="J624" s="6">
        <v>61639.935999999994</v>
      </c>
    </row>
    <row r="625" spans="1:10">
      <c r="A625" s="6">
        <v>8.8000000000000007</v>
      </c>
      <c r="B625" s="6">
        <v>16</v>
      </c>
      <c r="C625" s="6">
        <v>70</v>
      </c>
      <c r="D625" s="6">
        <v>12</v>
      </c>
      <c r="E625" s="6">
        <v>200</v>
      </c>
      <c r="F625" s="6">
        <v>80</v>
      </c>
      <c r="G625" s="6">
        <v>150</v>
      </c>
      <c r="H625" s="6">
        <v>120</v>
      </c>
      <c r="I625" s="6">
        <v>46761.623999999996</v>
      </c>
      <c r="J625" s="6">
        <v>61639.935999999994</v>
      </c>
    </row>
    <row r="626" spans="1:10">
      <c r="A626" s="6">
        <v>8.8000000000000007</v>
      </c>
      <c r="B626" s="6">
        <v>16</v>
      </c>
      <c r="C626" s="6">
        <v>70</v>
      </c>
      <c r="D626" s="6">
        <v>12</v>
      </c>
      <c r="E626" s="6">
        <v>200</v>
      </c>
      <c r="F626" s="6">
        <v>80</v>
      </c>
      <c r="G626" s="6">
        <v>175</v>
      </c>
      <c r="H626" s="6">
        <v>120</v>
      </c>
      <c r="I626" s="6">
        <v>48130.52399999999</v>
      </c>
      <c r="J626" s="6">
        <v>61639.935999999994</v>
      </c>
    </row>
    <row r="627" spans="1:10">
      <c r="A627" s="6">
        <v>8.8000000000000007</v>
      </c>
      <c r="B627" s="6">
        <v>16</v>
      </c>
      <c r="C627" s="6">
        <v>70</v>
      </c>
      <c r="D627" s="6">
        <v>12</v>
      </c>
      <c r="E627" s="6">
        <v>200</v>
      </c>
      <c r="F627" s="6">
        <v>80</v>
      </c>
      <c r="G627" s="6">
        <v>200</v>
      </c>
      <c r="H627" s="6">
        <v>120</v>
      </c>
      <c r="I627" s="6">
        <v>49499.423999999992</v>
      </c>
      <c r="J627" s="6">
        <v>61639.935999999994</v>
      </c>
    </row>
    <row r="628" spans="1:10">
      <c r="A628" s="6">
        <v>8.8000000000000007</v>
      </c>
      <c r="B628" s="6">
        <v>16</v>
      </c>
      <c r="C628" s="6">
        <v>70</v>
      </c>
      <c r="D628" s="6">
        <v>12</v>
      </c>
      <c r="E628" s="6">
        <v>200</v>
      </c>
      <c r="F628" s="6">
        <v>80</v>
      </c>
      <c r="G628" s="6">
        <v>250</v>
      </c>
      <c r="H628" s="6">
        <v>120</v>
      </c>
      <c r="I628" s="6">
        <v>52291.979999999996</v>
      </c>
      <c r="J628" s="6">
        <v>61639.935999999994</v>
      </c>
    </row>
    <row r="629" spans="1:10">
      <c r="A629" s="6">
        <v>8.8000000000000007</v>
      </c>
      <c r="B629" s="6">
        <v>16</v>
      </c>
      <c r="C629" s="6">
        <v>70</v>
      </c>
      <c r="D629" s="6">
        <v>12</v>
      </c>
      <c r="E629" s="6">
        <v>200</v>
      </c>
      <c r="F629" s="6">
        <v>80</v>
      </c>
      <c r="G629" s="6">
        <v>300</v>
      </c>
      <c r="H629" s="6">
        <v>120</v>
      </c>
      <c r="I629" s="6">
        <v>55029.78</v>
      </c>
      <c r="J629" s="6">
        <v>61639.935999999994</v>
      </c>
    </row>
    <row r="630" spans="1:10">
      <c r="A630" s="6">
        <v>8.8000000000000007</v>
      </c>
      <c r="B630" s="6">
        <v>16</v>
      </c>
      <c r="C630" s="6">
        <v>70</v>
      </c>
      <c r="D630" s="6">
        <v>12</v>
      </c>
      <c r="E630" s="6">
        <v>200</v>
      </c>
      <c r="F630" s="6">
        <v>80</v>
      </c>
      <c r="G630" s="6">
        <v>1000</v>
      </c>
      <c r="H630" s="6">
        <v>1000</v>
      </c>
      <c r="I630" s="6">
        <v>67130.855999999985</v>
      </c>
      <c r="J630" s="6">
        <v>61639.935999999994</v>
      </c>
    </row>
    <row r="631" spans="1:10">
      <c r="A631" s="6">
        <v>8.8000000000000007</v>
      </c>
      <c r="B631" s="6">
        <v>16</v>
      </c>
      <c r="C631" s="6">
        <v>70</v>
      </c>
      <c r="D631" s="6">
        <v>12</v>
      </c>
      <c r="E631" s="6">
        <v>100</v>
      </c>
      <c r="F631" s="6">
        <v>80</v>
      </c>
      <c r="G631" s="6">
        <v>1000</v>
      </c>
      <c r="H631" s="6">
        <v>1000</v>
      </c>
      <c r="I631" s="6">
        <v>33401.159999999996</v>
      </c>
      <c r="J631" s="6">
        <v>61639.935999999994</v>
      </c>
    </row>
    <row r="632" spans="1:10">
      <c r="A632" s="6">
        <v>8.8000000000000007</v>
      </c>
      <c r="B632" s="6">
        <v>16</v>
      </c>
      <c r="C632" s="6">
        <v>70</v>
      </c>
      <c r="D632" s="6">
        <v>12</v>
      </c>
      <c r="E632" s="6">
        <v>300</v>
      </c>
      <c r="F632" s="6">
        <v>80</v>
      </c>
      <c r="G632" s="6">
        <v>1000</v>
      </c>
      <c r="H632" s="6">
        <v>1000</v>
      </c>
      <c r="I632" s="6">
        <v>95494.463999999993</v>
      </c>
      <c r="J632" s="6">
        <v>61639.935999999994</v>
      </c>
    </row>
    <row r="633" spans="1:10">
      <c r="A633" s="6">
        <v>8.8000000000000007</v>
      </c>
      <c r="B633" s="6">
        <v>16</v>
      </c>
      <c r="C633" s="6">
        <v>70</v>
      </c>
      <c r="D633" s="6">
        <v>12</v>
      </c>
      <c r="E633" s="6">
        <v>400</v>
      </c>
      <c r="F633" s="6">
        <v>80</v>
      </c>
      <c r="G633" s="6">
        <v>1000</v>
      </c>
      <c r="H633" s="6">
        <v>1000</v>
      </c>
      <c r="I633" s="6">
        <v>95494.463999999993</v>
      </c>
      <c r="J633" s="6">
        <v>61639.935999999994</v>
      </c>
    </row>
    <row r="634" spans="1:10">
      <c r="A634" s="6">
        <v>8.8000000000000007</v>
      </c>
      <c r="B634" s="6">
        <v>16</v>
      </c>
      <c r="C634" s="6">
        <v>70</v>
      </c>
      <c r="D634" s="6">
        <v>12</v>
      </c>
      <c r="E634" s="6">
        <v>500</v>
      </c>
      <c r="F634" s="6">
        <v>80</v>
      </c>
      <c r="G634" s="6">
        <v>1000</v>
      </c>
      <c r="H634" s="6">
        <v>1000</v>
      </c>
      <c r="I634" s="6">
        <v>95494.463999999993</v>
      </c>
      <c r="J634" s="6">
        <v>61639.935999999994</v>
      </c>
    </row>
    <row r="635" spans="1:10">
      <c r="A635">
        <v>8.8000000000000007</v>
      </c>
      <c r="B635">
        <v>16</v>
      </c>
      <c r="C635">
        <v>70</v>
      </c>
      <c r="D635">
        <v>12</v>
      </c>
      <c r="E635">
        <v>200</v>
      </c>
      <c r="F635">
        <v>90</v>
      </c>
      <c r="G635">
        <v>50</v>
      </c>
      <c r="H635">
        <v>120</v>
      </c>
      <c r="I635">
        <v>34222.5</v>
      </c>
      <c r="J635">
        <v>32869.919999999998</v>
      </c>
    </row>
    <row r="636" spans="1:10">
      <c r="A636">
        <v>8.8000000000000007</v>
      </c>
      <c r="B636">
        <v>16</v>
      </c>
      <c r="C636">
        <v>70</v>
      </c>
      <c r="D636">
        <v>12</v>
      </c>
      <c r="E636">
        <v>200</v>
      </c>
      <c r="F636">
        <v>90</v>
      </c>
      <c r="G636">
        <v>80</v>
      </c>
      <c r="H636">
        <v>120</v>
      </c>
      <c r="I636">
        <v>43531.02</v>
      </c>
      <c r="J636">
        <v>61639.935999999994</v>
      </c>
    </row>
    <row r="637" spans="1:10">
      <c r="A637">
        <v>8.8000000000000007</v>
      </c>
      <c r="B637">
        <v>16</v>
      </c>
      <c r="C637">
        <v>70</v>
      </c>
      <c r="D637">
        <v>12</v>
      </c>
      <c r="E637">
        <v>200</v>
      </c>
      <c r="F637">
        <v>90</v>
      </c>
      <c r="G637">
        <v>100</v>
      </c>
      <c r="H637">
        <v>120</v>
      </c>
      <c r="I637">
        <v>44680.895999999993</v>
      </c>
      <c r="J637">
        <v>63901.951999999997</v>
      </c>
    </row>
    <row r="638" spans="1:10">
      <c r="A638">
        <v>8.8000000000000007</v>
      </c>
      <c r="B638">
        <v>16</v>
      </c>
      <c r="C638">
        <v>70</v>
      </c>
      <c r="D638">
        <v>12</v>
      </c>
      <c r="E638">
        <v>200</v>
      </c>
      <c r="F638">
        <v>90</v>
      </c>
      <c r="G638">
        <v>120</v>
      </c>
      <c r="H638">
        <v>120</v>
      </c>
      <c r="I638">
        <v>45776.015999999989</v>
      </c>
      <c r="J638">
        <v>63901.951999999997</v>
      </c>
    </row>
    <row r="639" spans="1:10">
      <c r="A639">
        <v>8.8000000000000007</v>
      </c>
      <c r="B639">
        <v>16</v>
      </c>
      <c r="C639">
        <v>70</v>
      </c>
      <c r="D639">
        <v>12</v>
      </c>
      <c r="E639">
        <v>200</v>
      </c>
      <c r="F639">
        <v>90</v>
      </c>
      <c r="G639">
        <v>150</v>
      </c>
      <c r="H639">
        <v>120</v>
      </c>
      <c r="I639">
        <v>47473.451999999997</v>
      </c>
      <c r="J639">
        <v>63901.951999999997</v>
      </c>
    </row>
    <row r="640" spans="1:10">
      <c r="A640">
        <v>8.8000000000000007</v>
      </c>
      <c r="B640">
        <v>16</v>
      </c>
      <c r="C640">
        <v>70</v>
      </c>
      <c r="D640">
        <v>12</v>
      </c>
      <c r="E640">
        <v>200</v>
      </c>
      <c r="F640">
        <v>90</v>
      </c>
      <c r="G640">
        <v>175</v>
      </c>
      <c r="H640">
        <v>120</v>
      </c>
      <c r="I640">
        <v>48842.351999999999</v>
      </c>
      <c r="J640">
        <v>63901.951999999997</v>
      </c>
    </row>
    <row r="641" spans="1:10">
      <c r="A641">
        <v>8.8000000000000007</v>
      </c>
      <c r="B641">
        <v>16</v>
      </c>
      <c r="C641">
        <v>70</v>
      </c>
      <c r="D641">
        <v>12</v>
      </c>
      <c r="E641">
        <v>200</v>
      </c>
      <c r="F641">
        <v>90</v>
      </c>
      <c r="G641">
        <v>200</v>
      </c>
      <c r="H641">
        <v>120</v>
      </c>
      <c r="I641">
        <v>50266.007999999987</v>
      </c>
      <c r="J641">
        <v>63901.951999999997</v>
      </c>
    </row>
    <row r="642" spans="1:10">
      <c r="A642">
        <v>8.8000000000000007</v>
      </c>
      <c r="B642">
        <v>16</v>
      </c>
      <c r="C642">
        <v>70</v>
      </c>
      <c r="D642">
        <v>12</v>
      </c>
      <c r="E642">
        <v>200</v>
      </c>
      <c r="F642">
        <v>90</v>
      </c>
      <c r="G642">
        <v>250</v>
      </c>
      <c r="H642">
        <v>120</v>
      </c>
      <c r="I642">
        <v>53058.563999999991</v>
      </c>
      <c r="J642">
        <v>63901.951999999997</v>
      </c>
    </row>
    <row r="643" spans="1:10">
      <c r="A643">
        <v>8.8000000000000007</v>
      </c>
      <c r="B643">
        <v>16</v>
      </c>
      <c r="C643">
        <v>70</v>
      </c>
      <c r="D643">
        <v>12</v>
      </c>
      <c r="E643">
        <v>200</v>
      </c>
      <c r="F643">
        <v>90</v>
      </c>
      <c r="G643">
        <v>300</v>
      </c>
      <c r="H643">
        <v>120</v>
      </c>
      <c r="I643">
        <v>55851.119999999995</v>
      </c>
      <c r="J643">
        <v>63901.951999999997</v>
      </c>
    </row>
    <row r="644" spans="1:10">
      <c r="A644">
        <v>8.8000000000000007</v>
      </c>
      <c r="B644">
        <v>16</v>
      </c>
      <c r="C644">
        <v>70</v>
      </c>
      <c r="D644">
        <v>12</v>
      </c>
      <c r="E644">
        <v>200</v>
      </c>
      <c r="F644">
        <v>90</v>
      </c>
      <c r="G644">
        <v>1000</v>
      </c>
      <c r="H644">
        <v>1000</v>
      </c>
      <c r="I644">
        <v>68116.463999999993</v>
      </c>
      <c r="J644">
        <v>63901.951999999997</v>
      </c>
    </row>
    <row r="645" spans="1:10">
      <c r="A645">
        <v>8.8000000000000007</v>
      </c>
      <c r="B645">
        <v>16</v>
      </c>
      <c r="C645">
        <v>70</v>
      </c>
      <c r="D645">
        <v>12</v>
      </c>
      <c r="E645">
        <v>100</v>
      </c>
      <c r="F645">
        <v>90</v>
      </c>
      <c r="G645">
        <v>1000</v>
      </c>
      <c r="H645">
        <v>1000</v>
      </c>
      <c r="I645">
        <v>34277.255999999994</v>
      </c>
      <c r="J645">
        <v>63901.951999999997</v>
      </c>
    </row>
    <row r="646" spans="1:10">
      <c r="A646">
        <v>8.8000000000000007</v>
      </c>
      <c r="B646">
        <v>16</v>
      </c>
      <c r="C646">
        <v>70</v>
      </c>
      <c r="D646">
        <v>12</v>
      </c>
      <c r="E646">
        <v>300</v>
      </c>
      <c r="F646">
        <v>90</v>
      </c>
      <c r="G646">
        <v>1000</v>
      </c>
      <c r="H646">
        <v>1000</v>
      </c>
      <c r="I646">
        <v>98998.847999999984</v>
      </c>
      <c r="J646">
        <v>63901.951999999997</v>
      </c>
    </row>
    <row r="647" spans="1:10">
      <c r="A647">
        <v>8.8000000000000007</v>
      </c>
      <c r="B647">
        <v>16</v>
      </c>
      <c r="C647">
        <v>70</v>
      </c>
      <c r="D647">
        <v>12</v>
      </c>
      <c r="E647">
        <v>400</v>
      </c>
      <c r="F647">
        <v>90</v>
      </c>
      <c r="G647">
        <v>1000</v>
      </c>
      <c r="H647">
        <v>1000</v>
      </c>
      <c r="I647">
        <v>98998.847999999984</v>
      </c>
      <c r="J647">
        <v>63901.951999999997</v>
      </c>
    </row>
    <row r="648" spans="1:10">
      <c r="A648">
        <v>8.8000000000000007</v>
      </c>
      <c r="B648">
        <v>16</v>
      </c>
      <c r="C648">
        <v>70</v>
      </c>
      <c r="D648">
        <v>12</v>
      </c>
      <c r="E648">
        <v>500</v>
      </c>
      <c r="F648">
        <v>90</v>
      </c>
      <c r="G648">
        <v>1000</v>
      </c>
      <c r="H648">
        <v>1000</v>
      </c>
      <c r="I648">
        <v>98998.847999999984</v>
      </c>
      <c r="J648">
        <v>63901.951999999997</v>
      </c>
    </row>
    <row r="649" spans="1:10">
      <c r="A649" s="6">
        <v>8.8000000000000007</v>
      </c>
      <c r="B649" s="6">
        <v>16</v>
      </c>
      <c r="C649" s="6">
        <v>70</v>
      </c>
      <c r="D649" s="6">
        <v>12</v>
      </c>
      <c r="E649" s="6">
        <v>200</v>
      </c>
      <c r="F649" s="6">
        <v>100</v>
      </c>
      <c r="G649" s="6">
        <v>50</v>
      </c>
      <c r="H649" s="6">
        <v>120</v>
      </c>
      <c r="I649" s="6">
        <v>34715.303999999996</v>
      </c>
      <c r="J649" s="6">
        <v>32869.919999999998</v>
      </c>
    </row>
    <row r="650" spans="1:10">
      <c r="A650" s="6">
        <v>8.8000000000000007</v>
      </c>
      <c r="B650" s="6">
        <v>16</v>
      </c>
      <c r="C650" s="6">
        <v>70</v>
      </c>
      <c r="D650" s="6">
        <v>12</v>
      </c>
      <c r="E650" s="6">
        <v>200</v>
      </c>
      <c r="F650" s="6">
        <v>100</v>
      </c>
      <c r="G650" s="6">
        <v>80</v>
      </c>
      <c r="H650" s="6">
        <v>120</v>
      </c>
      <c r="I650" s="6">
        <v>44188.091999999997</v>
      </c>
      <c r="J650" s="6">
        <v>61639.935999999994</v>
      </c>
    </row>
    <row r="651" spans="1:10">
      <c r="A651" s="6">
        <v>8.8000000000000007</v>
      </c>
      <c r="B651" s="6">
        <v>16</v>
      </c>
      <c r="C651" s="6">
        <v>70</v>
      </c>
      <c r="D651" s="6">
        <v>12</v>
      </c>
      <c r="E651" s="6">
        <v>200</v>
      </c>
      <c r="F651" s="6">
        <v>100</v>
      </c>
      <c r="G651" s="6">
        <v>100</v>
      </c>
      <c r="H651" s="6">
        <v>120</v>
      </c>
      <c r="I651" s="6">
        <v>45283.211999999992</v>
      </c>
      <c r="J651" s="6">
        <v>63901.951999999997</v>
      </c>
    </row>
    <row r="652" spans="1:10">
      <c r="A652" s="6">
        <v>8.8000000000000007</v>
      </c>
      <c r="B652" s="6">
        <v>16</v>
      </c>
      <c r="C652" s="6">
        <v>70</v>
      </c>
      <c r="D652" s="6">
        <v>12</v>
      </c>
      <c r="E652" s="6">
        <v>200</v>
      </c>
      <c r="F652" s="6">
        <v>100</v>
      </c>
      <c r="G652" s="6">
        <v>120</v>
      </c>
      <c r="H652" s="6">
        <v>120</v>
      </c>
      <c r="I652" s="6">
        <v>46433.087999999989</v>
      </c>
      <c r="J652" s="6">
        <v>63901.951999999997</v>
      </c>
    </row>
    <row r="653" spans="1:10">
      <c r="A653" s="6">
        <v>8.8000000000000007</v>
      </c>
      <c r="B653" s="6">
        <v>16</v>
      </c>
      <c r="C653" s="6">
        <v>70</v>
      </c>
      <c r="D653" s="6">
        <v>12</v>
      </c>
      <c r="E653" s="6">
        <v>200</v>
      </c>
      <c r="F653" s="6">
        <v>100</v>
      </c>
      <c r="G653" s="6">
        <v>150</v>
      </c>
      <c r="H653" s="6">
        <v>120</v>
      </c>
      <c r="I653" s="6">
        <v>48130.52399999999</v>
      </c>
      <c r="J653" s="6">
        <v>63901.951999999997</v>
      </c>
    </row>
    <row r="654" spans="1:10">
      <c r="A654" s="6">
        <v>8.8000000000000007</v>
      </c>
      <c r="B654" s="6">
        <v>16</v>
      </c>
      <c r="C654" s="6">
        <v>70</v>
      </c>
      <c r="D654" s="6">
        <v>12</v>
      </c>
      <c r="E654" s="6">
        <v>200</v>
      </c>
      <c r="F654" s="6">
        <v>100</v>
      </c>
      <c r="G654" s="6">
        <v>175</v>
      </c>
      <c r="H654" s="6">
        <v>120</v>
      </c>
      <c r="I654" s="6">
        <v>49554.18</v>
      </c>
      <c r="J654" s="6">
        <v>63901.951999999997</v>
      </c>
    </row>
    <row r="655" spans="1:10">
      <c r="A655" s="6">
        <v>8.8000000000000007</v>
      </c>
      <c r="B655" s="6">
        <v>16</v>
      </c>
      <c r="C655" s="6">
        <v>70</v>
      </c>
      <c r="D655" s="6">
        <v>12</v>
      </c>
      <c r="E655" s="6">
        <v>200</v>
      </c>
      <c r="F655" s="6">
        <v>100</v>
      </c>
      <c r="G655" s="6">
        <v>200</v>
      </c>
      <c r="H655" s="6">
        <v>120</v>
      </c>
      <c r="I655" s="6">
        <v>50977.835999999988</v>
      </c>
      <c r="J655" s="6">
        <v>63901.951999999997</v>
      </c>
    </row>
    <row r="656" spans="1:10">
      <c r="A656" s="6">
        <v>8.8000000000000007</v>
      </c>
      <c r="B656" s="6">
        <v>16</v>
      </c>
      <c r="C656" s="6">
        <v>70</v>
      </c>
      <c r="D656" s="6">
        <v>12</v>
      </c>
      <c r="E656" s="6">
        <v>200</v>
      </c>
      <c r="F656" s="6">
        <v>100</v>
      </c>
      <c r="G656" s="6">
        <v>250</v>
      </c>
      <c r="H656" s="6">
        <v>120</v>
      </c>
      <c r="I656" s="6">
        <v>53825.147999999986</v>
      </c>
      <c r="J656" s="6">
        <v>63901.951999999997</v>
      </c>
    </row>
    <row r="657" spans="1:10">
      <c r="A657" s="6">
        <v>8.8000000000000007</v>
      </c>
      <c r="B657" s="6">
        <v>16</v>
      </c>
      <c r="C657" s="6">
        <v>70</v>
      </c>
      <c r="D657" s="6">
        <v>12</v>
      </c>
      <c r="E657" s="6">
        <v>200</v>
      </c>
      <c r="F657" s="6">
        <v>100</v>
      </c>
      <c r="G657" s="6">
        <v>300</v>
      </c>
      <c r="H657" s="6">
        <v>120</v>
      </c>
      <c r="I657" s="6">
        <v>56617.703999999991</v>
      </c>
      <c r="J657" s="6">
        <v>63901.951999999997</v>
      </c>
    </row>
    <row r="658" spans="1:10">
      <c r="A658" s="6">
        <v>8.8000000000000007</v>
      </c>
      <c r="B658" s="6">
        <v>16</v>
      </c>
      <c r="C658" s="6">
        <v>70</v>
      </c>
      <c r="D658" s="6">
        <v>12</v>
      </c>
      <c r="E658" s="6">
        <v>200</v>
      </c>
      <c r="F658" s="6">
        <v>100</v>
      </c>
      <c r="G658" s="6">
        <v>1000</v>
      </c>
      <c r="H658" s="6">
        <v>1000</v>
      </c>
      <c r="I658" s="6">
        <v>69102.072</v>
      </c>
      <c r="J658" s="6">
        <v>63901.951999999997</v>
      </c>
    </row>
    <row r="659" spans="1:10">
      <c r="A659" s="6">
        <v>8.8000000000000007</v>
      </c>
      <c r="B659" s="6">
        <v>16</v>
      </c>
      <c r="C659" s="6">
        <v>70</v>
      </c>
      <c r="D659" s="6">
        <v>12</v>
      </c>
      <c r="E659" s="6">
        <v>100</v>
      </c>
      <c r="F659" s="6">
        <v>100</v>
      </c>
      <c r="G659" s="6">
        <v>1000</v>
      </c>
      <c r="H659" s="6">
        <v>1000</v>
      </c>
      <c r="I659" s="6">
        <v>35153.351999999999</v>
      </c>
      <c r="J659" s="6">
        <v>63901.951999999997</v>
      </c>
    </row>
    <row r="660" spans="1:10">
      <c r="A660" s="6">
        <v>8.8000000000000007</v>
      </c>
      <c r="B660" s="6">
        <v>16</v>
      </c>
      <c r="C660" s="6">
        <v>70</v>
      </c>
      <c r="D660" s="6">
        <v>12</v>
      </c>
      <c r="E660" s="6">
        <v>300</v>
      </c>
      <c r="F660" s="6">
        <v>100</v>
      </c>
      <c r="G660" s="6">
        <v>1000</v>
      </c>
      <c r="H660" s="6">
        <v>1000</v>
      </c>
      <c r="I660" s="6">
        <v>98998.847999999984</v>
      </c>
      <c r="J660" s="6">
        <v>63901.951999999997</v>
      </c>
    </row>
    <row r="661" spans="1:10">
      <c r="A661" s="6">
        <v>8.8000000000000007</v>
      </c>
      <c r="B661" s="6">
        <v>16</v>
      </c>
      <c r="C661" s="6">
        <v>70</v>
      </c>
      <c r="D661" s="6">
        <v>12</v>
      </c>
      <c r="E661" s="6">
        <v>400</v>
      </c>
      <c r="F661" s="6">
        <v>100</v>
      </c>
      <c r="G661" s="6">
        <v>1000</v>
      </c>
      <c r="H661" s="6">
        <v>1000</v>
      </c>
      <c r="I661" s="6">
        <v>98998.847999999984</v>
      </c>
      <c r="J661" s="6">
        <v>63901.951999999997</v>
      </c>
    </row>
    <row r="662" spans="1:10">
      <c r="A662" s="6">
        <v>8.8000000000000007</v>
      </c>
      <c r="B662" s="6">
        <v>16</v>
      </c>
      <c r="C662" s="6">
        <v>70</v>
      </c>
      <c r="D662" s="6">
        <v>12</v>
      </c>
      <c r="E662" s="6">
        <v>500</v>
      </c>
      <c r="F662" s="6">
        <v>100</v>
      </c>
      <c r="G662" s="6">
        <v>1000</v>
      </c>
      <c r="H662" s="6">
        <v>1000</v>
      </c>
      <c r="I662" s="6">
        <v>98998.847999999984</v>
      </c>
      <c r="J662" s="6">
        <v>63901.951999999997</v>
      </c>
    </row>
    <row r="663" spans="1:10">
      <c r="A663">
        <v>8.8000000000000007</v>
      </c>
      <c r="B663">
        <v>16</v>
      </c>
      <c r="C663">
        <v>70</v>
      </c>
      <c r="D663">
        <v>12</v>
      </c>
      <c r="E663">
        <v>200</v>
      </c>
      <c r="F663">
        <v>110</v>
      </c>
      <c r="G663">
        <v>50</v>
      </c>
      <c r="H663">
        <v>120</v>
      </c>
      <c r="I663">
        <v>35208.107999999993</v>
      </c>
      <c r="J663">
        <v>32869.919999999998</v>
      </c>
    </row>
    <row r="664" spans="1:10">
      <c r="A664">
        <v>8.8000000000000007</v>
      </c>
      <c r="B664">
        <v>16</v>
      </c>
      <c r="C664">
        <v>70</v>
      </c>
      <c r="D664">
        <v>12</v>
      </c>
      <c r="E664">
        <v>200</v>
      </c>
      <c r="F664">
        <v>110</v>
      </c>
      <c r="G664">
        <v>80</v>
      </c>
      <c r="H664">
        <v>120</v>
      </c>
      <c r="I664">
        <v>44790.407999999989</v>
      </c>
      <c r="J664">
        <v>61639.935999999994</v>
      </c>
    </row>
    <row r="665" spans="1:10">
      <c r="A665">
        <v>8.8000000000000007</v>
      </c>
      <c r="B665">
        <v>16</v>
      </c>
      <c r="C665">
        <v>70</v>
      </c>
      <c r="D665">
        <v>12</v>
      </c>
      <c r="E665">
        <v>200</v>
      </c>
      <c r="F665">
        <v>110</v>
      </c>
      <c r="G665">
        <v>100</v>
      </c>
      <c r="H665">
        <v>120</v>
      </c>
      <c r="I665">
        <v>45940.283999999992</v>
      </c>
      <c r="J665">
        <v>63901.951999999997</v>
      </c>
    </row>
    <row r="666" spans="1:10">
      <c r="A666">
        <v>8.8000000000000007</v>
      </c>
      <c r="B666">
        <v>16</v>
      </c>
      <c r="C666">
        <v>70</v>
      </c>
      <c r="D666">
        <v>12</v>
      </c>
      <c r="E666">
        <v>200</v>
      </c>
      <c r="F666">
        <v>110</v>
      </c>
      <c r="G666">
        <v>120</v>
      </c>
      <c r="H666">
        <v>120</v>
      </c>
      <c r="I666">
        <v>47090.159999999996</v>
      </c>
      <c r="J666">
        <v>63901.951999999997</v>
      </c>
    </row>
    <row r="667" spans="1:10">
      <c r="A667">
        <v>8.8000000000000007</v>
      </c>
      <c r="B667">
        <v>16</v>
      </c>
      <c r="C667">
        <v>70</v>
      </c>
      <c r="D667">
        <v>12</v>
      </c>
      <c r="E667">
        <v>200</v>
      </c>
      <c r="F667">
        <v>110</v>
      </c>
      <c r="G667">
        <v>150</v>
      </c>
      <c r="H667">
        <v>120</v>
      </c>
      <c r="I667">
        <v>48842.351999999999</v>
      </c>
      <c r="J667">
        <v>63901.951999999997</v>
      </c>
    </row>
    <row r="668" spans="1:10">
      <c r="A668">
        <v>8.8000000000000007</v>
      </c>
      <c r="B668">
        <v>16</v>
      </c>
      <c r="C668">
        <v>70</v>
      </c>
      <c r="D668">
        <v>12</v>
      </c>
      <c r="E668">
        <v>200</v>
      </c>
      <c r="F668">
        <v>110</v>
      </c>
      <c r="G668">
        <v>175</v>
      </c>
      <c r="H668">
        <v>120</v>
      </c>
      <c r="I668">
        <v>50266.007999999987</v>
      </c>
      <c r="J668">
        <v>63901.951999999997</v>
      </c>
    </row>
    <row r="669" spans="1:10">
      <c r="A669">
        <v>8.8000000000000007</v>
      </c>
      <c r="B669">
        <v>16</v>
      </c>
      <c r="C669">
        <v>70</v>
      </c>
      <c r="D669">
        <v>12</v>
      </c>
      <c r="E669">
        <v>200</v>
      </c>
      <c r="F669">
        <v>110</v>
      </c>
      <c r="G669">
        <v>200</v>
      </c>
      <c r="H669">
        <v>120</v>
      </c>
      <c r="I669">
        <v>51689.663999999997</v>
      </c>
      <c r="J669">
        <v>63901.951999999997</v>
      </c>
    </row>
    <row r="670" spans="1:10">
      <c r="A670">
        <v>8.8000000000000007</v>
      </c>
      <c r="B670">
        <v>16</v>
      </c>
      <c r="C670">
        <v>70</v>
      </c>
      <c r="D670">
        <v>12</v>
      </c>
      <c r="E670">
        <v>200</v>
      </c>
      <c r="F670">
        <v>110</v>
      </c>
      <c r="G670">
        <v>250</v>
      </c>
      <c r="H670">
        <v>120</v>
      </c>
      <c r="I670">
        <v>54591.731999999996</v>
      </c>
      <c r="J670">
        <v>63901.951999999997</v>
      </c>
    </row>
    <row r="671" spans="1:10">
      <c r="A671">
        <v>8.8000000000000007</v>
      </c>
      <c r="B671">
        <v>16</v>
      </c>
      <c r="C671">
        <v>70</v>
      </c>
      <c r="D671">
        <v>12</v>
      </c>
      <c r="E671">
        <v>200</v>
      </c>
      <c r="F671">
        <v>110</v>
      </c>
      <c r="G671">
        <v>300</v>
      </c>
      <c r="H671">
        <v>120</v>
      </c>
      <c r="I671">
        <v>57439.043999999994</v>
      </c>
      <c r="J671">
        <v>63901.951999999997</v>
      </c>
    </row>
    <row r="672" spans="1:10">
      <c r="A672">
        <v>8.8000000000000007</v>
      </c>
      <c r="B672">
        <v>16</v>
      </c>
      <c r="C672">
        <v>70</v>
      </c>
      <c r="D672">
        <v>12</v>
      </c>
      <c r="E672">
        <v>200</v>
      </c>
      <c r="F672">
        <v>110</v>
      </c>
      <c r="G672">
        <v>1000</v>
      </c>
      <c r="H672">
        <v>1000</v>
      </c>
      <c r="I672">
        <v>70087.679999999993</v>
      </c>
      <c r="J672">
        <v>63901.951999999997</v>
      </c>
    </row>
    <row r="673" spans="1:10">
      <c r="A673">
        <v>8.8000000000000007</v>
      </c>
      <c r="B673">
        <v>16</v>
      </c>
      <c r="C673">
        <v>70</v>
      </c>
      <c r="D673">
        <v>12</v>
      </c>
      <c r="E673">
        <v>100</v>
      </c>
      <c r="F673">
        <v>110</v>
      </c>
      <c r="G673">
        <v>1000</v>
      </c>
      <c r="H673">
        <v>1000</v>
      </c>
      <c r="I673">
        <v>36029.447999999997</v>
      </c>
      <c r="J673">
        <v>63901.951999999997</v>
      </c>
    </row>
    <row r="674" spans="1:10">
      <c r="A674">
        <v>8.8000000000000007</v>
      </c>
      <c r="B674">
        <v>16</v>
      </c>
      <c r="C674">
        <v>70</v>
      </c>
      <c r="D674">
        <v>12</v>
      </c>
      <c r="E674">
        <v>300</v>
      </c>
      <c r="F674">
        <v>110</v>
      </c>
      <c r="G674">
        <v>1000</v>
      </c>
      <c r="H674">
        <v>1000</v>
      </c>
      <c r="I674">
        <v>98998.847999999984</v>
      </c>
      <c r="J674">
        <v>63901.951999999997</v>
      </c>
    </row>
    <row r="675" spans="1:10">
      <c r="A675">
        <v>8.8000000000000007</v>
      </c>
      <c r="B675">
        <v>16</v>
      </c>
      <c r="C675">
        <v>70</v>
      </c>
      <c r="D675">
        <v>12</v>
      </c>
      <c r="E675">
        <v>400</v>
      </c>
      <c r="F675">
        <v>110</v>
      </c>
      <c r="G675">
        <v>1000</v>
      </c>
      <c r="H675">
        <v>1000</v>
      </c>
      <c r="I675">
        <v>98998.847999999984</v>
      </c>
      <c r="J675">
        <v>63901.951999999997</v>
      </c>
    </row>
    <row r="676" spans="1:10">
      <c r="A676">
        <v>8.8000000000000007</v>
      </c>
      <c r="B676">
        <v>16</v>
      </c>
      <c r="C676">
        <v>70</v>
      </c>
      <c r="D676">
        <v>12</v>
      </c>
      <c r="E676">
        <v>500</v>
      </c>
      <c r="F676">
        <v>110</v>
      </c>
      <c r="G676">
        <v>1000</v>
      </c>
      <c r="H676">
        <v>1000</v>
      </c>
      <c r="I676">
        <v>98998.847999999984</v>
      </c>
      <c r="J676">
        <v>63901.951999999997</v>
      </c>
    </row>
    <row r="677" spans="1:10">
      <c r="A677" s="6">
        <v>8.8000000000000007</v>
      </c>
      <c r="B677" s="6">
        <v>16</v>
      </c>
      <c r="C677" s="6">
        <v>70</v>
      </c>
      <c r="D677" s="6">
        <v>12</v>
      </c>
      <c r="E677" s="6">
        <v>200</v>
      </c>
      <c r="F677" s="6">
        <v>120</v>
      </c>
      <c r="G677" s="6">
        <v>50</v>
      </c>
      <c r="H677" s="6">
        <v>120</v>
      </c>
      <c r="I677" s="6">
        <v>35700.911999999997</v>
      </c>
      <c r="J677" s="6">
        <v>32869.919999999998</v>
      </c>
    </row>
    <row r="678" spans="1:10">
      <c r="A678" s="6">
        <v>8.8000000000000007</v>
      </c>
      <c r="B678" s="6">
        <v>16</v>
      </c>
      <c r="C678" s="6">
        <v>70</v>
      </c>
      <c r="D678" s="6">
        <v>12</v>
      </c>
      <c r="E678" s="6">
        <v>200</v>
      </c>
      <c r="F678" s="6">
        <v>120</v>
      </c>
      <c r="G678" s="6">
        <v>80</v>
      </c>
      <c r="H678" s="6">
        <v>120</v>
      </c>
      <c r="I678" s="6">
        <v>45447.479999999996</v>
      </c>
      <c r="J678" s="6">
        <v>61639.935999999994</v>
      </c>
    </row>
    <row r="679" spans="1:10">
      <c r="A679" s="6">
        <v>8.8000000000000007</v>
      </c>
      <c r="B679" s="6">
        <v>16</v>
      </c>
      <c r="C679" s="6">
        <v>70</v>
      </c>
      <c r="D679" s="6">
        <v>12</v>
      </c>
      <c r="E679" s="6">
        <v>200</v>
      </c>
      <c r="F679" s="6">
        <v>120</v>
      </c>
      <c r="G679" s="6">
        <v>100</v>
      </c>
      <c r="H679" s="6">
        <v>120</v>
      </c>
      <c r="I679" s="6">
        <v>46597.355999999992</v>
      </c>
      <c r="J679" s="6">
        <v>63901.951999999997</v>
      </c>
    </row>
    <row r="680" spans="1:10">
      <c r="A680" s="6">
        <v>8.8000000000000007</v>
      </c>
      <c r="B680" s="6">
        <v>16</v>
      </c>
      <c r="C680" s="6">
        <v>70</v>
      </c>
      <c r="D680" s="6">
        <v>12</v>
      </c>
      <c r="E680" s="6">
        <v>200</v>
      </c>
      <c r="F680" s="6">
        <v>120</v>
      </c>
      <c r="G680" s="6">
        <v>120</v>
      </c>
      <c r="H680" s="6">
        <v>120</v>
      </c>
      <c r="I680" s="6">
        <v>47747.231999999996</v>
      </c>
      <c r="J680" s="6">
        <v>63901.951999999997</v>
      </c>
    </row>
    <row r="681" spans="1:10">
      <c r="A681" s="6">
        <v>8.8000000000000007</v>
      </c>
      <c r="B681" s="6">
        <v>16</v>
      </c>
      <c r="C681" s="6">
        <v>70</v>
      </c>
      <c r="D681" s="6">
        <v>12</v>
      </c>
      <c r="E681" s="6">
        <v>200</v>
      </c>
      <c r="F681" s="6">
        <v>120</v>
      </c>
      <c r="G681" s="6">
        <v>150</v>
      </c>
      <c r="H681" s="6">
        <v>120</v>
      </c>
      <c r="I681" s="6">
        <v>49499.423999999992</v>
      </c>
      <c r="J681" s="6">
        <v>63901.951999999997</v>
      </c>
    </row>
    <row r="682" spans="1:10">
      <c r="A682" s="6">
        <v>8.8000000000000007</v>
      </c>
      <c r="B682" s="6">
        <v>16</v>
      </c>
      <c r="C682" s="6">
        <v>70</v>
      </c>
      <c r="D682" s="6">
        <v>12</v>
      </c>
      <c r="E682" s="6">
        <v>200</v>
      </c>
      <c r="F682" s="6">
        <v>120</v>
      </c>
      <c r="G682" s="6">
        <v>175</v>
      </c>
      <c r="H682" s="6">
        <v>120</v>
      </c>
      <c r="I682" s="6">
        <v>50977.835999999988</v>
      </c>
      <c r="J682" s="6">
        <v>63901.951999999997</v>
      </c>
    </row>
    <row r="683" spans="1:10">
      <c r="A683" s="6">
        <v>8.8000000000000007</v>
      </c>
      <c r="B683" s="6">
        <v>16</v>
      </c>
      <c r="C683" s="6">
        <v>70</v>
      </c>
      <c r="D683" s="6">
        <v>12</v>
      </c>
      <c r="E683" s="6">
        <v>200</v>
      </c>
      <c r="F683" s="6">
        <v>120</v>
      </c>
      <c r="G683" s="6">
        <v>200</v>
      </c>
      <c r="H683" s="6">
        <v>120</v>
      </c>
      <c r="I683" s="6">
        <v>52456.247999999992</v>
      </c>
      <c r="J683" s="6">
        <v>63901.951999999997</v>
      </c>
    </row>
    <row r="684" spans="1:10">
      <c r="A684" s="6">
        <v>8.8000000000000007</v>
      </c>
      <c r="B684" s="6">
        <v>16</v>
      </c>
      <c r="C684" s="6">
        <v>70</v>
      </c>
      <c r="D684" s="6">
        <v>12</v>
      </c>
      <c r="E684" s="6">
        <v>200</v>
      </c>
      <c r="F684" s="6">
        <v>120</v>
      </c>
      <c r="G684" s="6">
        <v>250</v>
      </c>
      <c r="H684" s="6">
        <v>120</v>
      </c>
      <c r="I684" s="6">
        <v>55358.315999999992</v>
      </c>
      <c r="J684" s="6">
        <v>63901.951999999997</v>
      </c>
    </row>
    <row r="685" spans="1:10">
      <c r="A685" s="6">
        <v>8.8000000000000007</v>
      </c>
      <c r="B685" s="6">
        <v>16</v>
      </c>
      <c r="C685" s="6">
        <v>70</v>
      </c>
      <c r="D685" s="6">
        <v>12</v>
      </c>
      <c r="E685" s="6">
        <v>200</v>
      </c>
      <c r="F685" s="6">
        <v>120</v>
      </c>
      <c r="G685" s="6">
        <v>300</v>
      </c>
      <c r="H685" s="6">
        <v>120</v>
      </c>
      <c r="I685" s="6">
        <v>58260.383999999991</v>
      </c>
      <c r="J685" s="6">
        <v>63901.951999999997</v>
      </c>
    </row>
    <row r="686" spans="1:10">
      <c r="A686" s="6">
        <v>8.8000000000000007</v>
      </c>
      <c r="B686" s="6">
        <v>16</v>
      </c>
      <c r="C686" s="6">
        <v>70</v>
      </c>
      <c r="D686" s="6">
        <v>12</v>
      </c>
      <c r="E686" s="6">
        <v>200</v>
      </c>
      <c r="F686" s="6">
        <v>120</v>
      </c>
      <c r="G686" s="6">
        <v>1000</v>
      </c>
      <c r="H686" s="6">
        <v>1000</v>
      </c>
      <c r="I686" s="6">
        <v>71073.287999999986</v>
      </c>
      <c r="J686" s="6">
        <v>63901.951999999997</v>
      </c>
    </row>
    <row r="687" spans="1:10">
      <c r="A687" s="6">
        <v>8.8000000000000007</v>
      </c>
      <c r="B687" s="6">
        <v>16</v>
      </c>
      <c r="C687" s="6">
        <v>70</v>
      </c>
      <c r="D687" s="6">
        <v>12</v>
      </c>
      <c r="E687" s="6">
        <v>100</v>
      </c>
      <c r="F687" s="6">
        <v>120</v>
      </c>
      <c r="G687" s="6">
        <v>1000</v>
      </c>
      <c r="H687" s="6">
        <v>1000</v>
      </c>
      <c r="I687" s="6">
        <v>36905.543999999994</v>
      </c>
      <c r="J687" s="6">
        <v>63901.951999999997</v>
      </c>
    </row>
    <row r="688" spans="1:10">
      <c r="A688" s="6">
        <v>8.8000000000000007</v>
      </c>
      <c r="B688" s="6">
        <v>16</v>
      </c>
      <c r="C688" s="6">
        <v>70</v>
      </c>
      <c r="D688" s="6">
        <v>12</v>
      </c>
      <c r="E688" s="6">
        <v>300</v>
      </c>
      <c r="F688" s="6">
        <v>120</v>
      </c>
      <c r="G688" s="6">
        <v>1000</v>
      </c>
      <c r="H688" s="6">
        <v>1000</v>
      </c>
      <c r="I688" s="6">
        <v>98998.847999999984</v>
      </c>
      <c r="J688" s="6">
        <v>63901.951999999997</v>
      </c>
    </row>
    <row r="689" spans="1:10">
      <c r="A689" s="6">
        <v>8.8000000000000007</v>
      </c>
      <c r="B689" s="6">
        <v>16</v>
      </c>
      <c r="C689" s="6">
        <v>70</v>
      </c>
      <c r="D689" s="6">
        <v>12</v>
      </c>
      <c r="E689" s="6">
        <v>400</v>
      </c>
      <c r="F689" s="6">
        <v>120</v>
      </c>
      <c r="G689" s="6">
        <v>1000</v>
      </c>
      <c r="H689" s="6">
        <v>1000</v>
      </c>
      <c r="I689" s="6">
        <v>98998.847999999984</v>
      </c>
      <c r="J689" s="6">
        <v>63901.951999999997</v>
      </c>
    </row>
    <row r="690" spans="1:10">
      <c r="A690" s="6">
        <v>8.8000000000000007</v>
      </c>
      <c r="B690" s="6">
        <v>16</v>
      </c>
      <c r="C690" s="6">
        <v>70</v>
      </c>
      <c r="D690" s="6">
        <v>12</v>
      </c>
      <c r="E690" s="6">
        <v>500</v>
      </c>
      <c r="F690" s="6">
        <v>120</v>
      </c>
      <c r="G690" s="6">
        <v>1000</v>
      </c>
      <c r="H690" s="6">
        <v>1000</v>
      </c>
      <c r="I690" s="6">
        <v>98998.847999999984</v>
      </c>
      <c r="J690" s="6">
        <v>63901.951999999997</v>
      </c>
    </row>
    <row r="691" spans="1:10">
      <c r="A691">
        <v>8.8000000000000007</v>
      </c>
      <c r="B691">
        <v>16</v>
      </c>
      <c r="C691">
        <v>80</v>
      </c>
      <c r="D691">
        <v>12</v>
      </c>
      <c r="E691">
        <v>200</v>
      </c>
      <c r="F691">
        <v>70</v>
      </c>
      <c r="G691">
        <v>50</v>
      </c>
      <c r="H691">
        <v>120</v>
      </c>
      <c r="I691">
        <v>0</v>
      </c>
      <c r="J691">
        <v>0</v>
      </c>
    </row>
    <row r="692" spans="1:10">
      <c r="A692">
        <v>8.8000000000000007</v>
      </c>
      <c r="B692">
        <v>16</v>
      </c>
      <c r="C692">
        <v>80</v>
      </c>
      <c r="D692">
        <v>12</v>
      </c>
      <c r="E692">
        <v>200</v>
      </c>
      <c r="F692">
        <v>70</v>
      </c>
      <c r="G692">
        <v>80</v>
      </c>
      <c r="H692">
        <v>120</v>
      </c>
      <c r="I692">
        <v>0</v>
      </c>
      <c r="J692">
        <v>0</v>
      </c>
    </row>
    <row r="693" spans="1:10">
      <c r="A693">
        <v>8.8000000000000007</v>
      </c>
      <c r="B693">
        <v>16</v>
      </c>
      <c r="C693">
        <v>80</v>
      </c>
      <c r="D693">
        <v>12</v>
      </c>
      <c r="E693">
        <v>200</v>
      </c>
      <c r="F693">
        <v>70</v>
      </c>
      <c r="G693">
        <v>100</v>
      </c>
      <c r="H693">
        <v>120</v>
      </c>
      <c r="I693">
        <v>0</v>
      </c>
      <c r="J693">
        <v>0</v>
      </c>
    </row>
    <row r="694" spans="1:10">
      <c r="A694">
        <v>8.8000000000000007</v>
      </c>
      <c r="B694">
        <v>16</v>
      </c>
      <c r="C694">
        <v>80</v>
      </c>
      <c r="D694">
        <v>12</v>
      </c>
      <c r="E694">
        <v>200</v>
      </c>
      <c r="F694">
        <v>70</v>
      </c>
      <c r="G694">
        <v>120</v>
      </c>
      <c r="H694">
        <v>120</v>
      </c>
      <c r="I694">
        <v>0</v>
      </c>
      <c r="J694">
        <v>0</v>
      </c>
    </row>
    <row r="695" spans="1:10">
      <c r="A695">
        <v>8.8000000000000007</v>
      </c>
      <c r="B695">
        <v>16</v>
      </c>
      <c r="C695">
        <v>80</v>
      </c>
      <c r="D695">
        <v>12</v>
      </c>
      <c r="E695">
        <v>200</v>
      </c>
      <c r="F695">
        <v>70</v>
      </c>
      <c r="G695">
        <v>150</v>
      </c>
      <c r="H695">
        <v>120</v>
      </c>
      <c r="I695">
        <v>0</v>
      </c>
      <c r="J695">
        <v>0</v>
      </c>
    </row>
    <row r="696" spans="1:10">
      <c r="A696">
        <v>8.8000000000000007</v>
      </c>
      <c r="B696">
        <v>16</v>
      </c>
      <c r="C696">
        <v>80</v>
      </c>
      <c r="D696">
        <v>12</v>
      </c>
      <c r="E696">
        <v>200</v>
      </c>
      <c r="F696">
        <v>70</v>
      </c>
      <c r="G696">
        <v>175</v>
      </c>
      <c r="H696">
        <v>120</v>
      </c>
      <c r="I696">
        <v>0</v>
      </c>
      <c r="J696">
        <v>0</v>
      </c>
    </row>
    <row r="697" spans="1:10">
      <c r="A697">
        <v>8.8000000000000007</v>
      </c>
      <c r="B697">
        <v>16</v>
      </c>
      <c r="C697">
        <v>80</v>
      </c>
      <c r="D697">
        <v>12</v>
      </c>
      <c r="E697">
        <v>200</v>
      </c>
      <c r="F697">
        <v>70</v>
      </c>
      <c r="G697">
        <v>200</v>
      </c>
      <c r="H697">
        <v>120</v>
      </c>
      <c r="I697">
        <v>0</v>
      </c>
      <c r="J697">
        <v>0</v>
      </c>
    </row>
    <row r="698" spans="1:10">
      <c r="A698">
        <v>8.8000000000000007</v>
      </c>
      <c r="B698">
        <v>16</v>
      </c>
      <c r="C698">
        <v>80</v>
      </c>
      <c r="D698">
        <v>12</v>
      </c>
      <c r="E698">
        <v>200</v>
      </c>
      <c r="F698">
        <v>70</v>
      </c>
      <c r="G698">
        <v>250</v>
      </c>
      <c r="H698">
        <v>120</v>
      </c>
      <c r="I698">
        <v>0</v>
      </c>
      <c r="J698">
        <v>0</v>
      </c>
    </row>
    <row r="699" spans="1:10">
      <c r="A699">
        <v>8.8000000000000007</v>
      </c>
      <c r="B699">
        <v>16</v>
      </c>
      <c r="C699">
        <v>80</v>
      </c>
      <c r="D699">
        <v>12</v>
      </c>
      <c r="E699">
        <v>200</v>
      </c>
      <c r="F699">
        <v>70</v>
      </c>
      <c r="G699">
        <v>300</v>
      </c>
      <c r="H699">
        <v>120</v>
      </c>
      <c r="I699">
        <v>0</v>
      </c>
      <c r="J699">
        <v>0</v>
      </c>
    </row>
    <row r="700" spans="1:10">
      <c r="A700">
        <v>8.8000000000000007</v>
      </c>
      <c r="B700">
        <v>16</v>
      </c>
      <c r="C700">
        <v>80</v>
      </c>
      <c r="D700">
        <v>12</v>
      </c>
      <c r="E700">
        <v>200</v>
      </c>
      <c r="F700">
        <v>70</v>
      </c>
      <c r="G700">
        <v>1000</v>
      </c>
      <c r="H700">
        <v>1000</v>
      </c>
      <c r="I700">
        <v>0</v>
      </c>
      <c r="J700">
        <v>0</v>
      </c>
    </row>
    <row r="701" spans="1:10">
      <c r="A701">
        <v>8.8000000000000007</v>
      </c>
      <c r="B701">
        <v>16</v>
      </c>
      <c r="C701">
        <v>80</v>
      </c>
      <c r="D701">
        <v>12</v>
      </c>
      <c r="E701">
        <v>100</v>
      </c>
      <c r="F701">
        <v>70</v>
      </c>
      <c r="G701">
        <v>1000</v>
      </c>
      <c r="H701">
        <v>1000</v>
      </c>
      <c r="I701">
        <v>0</v>
      </c>
      <c r="J701">
        <v>0</v>
      </c>
    </row>
    <row r="702" spans="1:10">
      <c r="A702">
        <v>8.8000000000000007</v>
      </c>
      <c r="B702">
        <v>16</v>
      </c>
      <c r="C702">
        <v>80</v>
      </c>
      <c r="D702">
        <v>12</v>
      </c>
      <c r="E702">
        <v>300</v>
      </c>
      <c r="F702">
        <v>70</v>
      </c>
      <c r="G702">
        <v>1000</v>
      </c>
      <c r="H702">
        <v>1000</v>
      </c>
      <c r="I702">
        <v>0</v>
      </c>
      <c r="J702">
        <v>0</v>
      </c>
    </row>
    <row r="703" spans="1:10">
      <c r="A703">
        <v>8.8000000000000007</v>
      </c>
      <c r="B703">
        <v>16</v>
      </c>
      <c r="C703">
        <v>80</v>
      </c>
      <c r="D703">
        <v>12</v>
      </c>
      <c r="E703">
        <v>400</v>
      </c>
      <c r="F703">
        <v>70</v>
      </c>
      <c r="G703">
        <v>1000</v>
      </c>
      <c r="H703">
        <v>1000</v>
      </c>
      <c r="I703">
        <v>0</v>
      </c>
      <c r="J703">
        <v>0</v>
      </c>
    </row>
    <row r="704" spans="1:10">
      <c r="A704">
        <v>8.8000000000000007</v>
      </c>
      <c r="B704">
        <v>16</v>
      </c>
      <c r="C704">
        <v>80</v>
      </c>
      <c r="D704">
        <v>12</v>
      </c>
      <c r="E704">
        <v>500</v>
      </c>
      <c r="F704">
        <v>70</v>
      </c>
      <c r="G704">
        <v>1000</v>
      </c>
      <c r="H704">
        <v>1000</v>
      </c>
      <c r="I704">
        <v>0</v>
      </c>
      <c r="J704">
        <v>0</v>
      </c>
    </row>
    <row r="705" spans="1:10">
      <c r="A705" s="6">
        <v>8.8000000000000007</v>
      </c>
      <c r="B705" s="6">
        <v>16</v>
      </c>
      <c r="C705" s="6">
        <v>80</v>
      </c>
      <c r="D705" s="6">
        <v>12</v>
      </c>
      <c r="E705" s="6">
        <v>200</v>
      </c>
      <c r="F705" s="6">
        <v>80</v>
      </c>
      <c r="G705" s="6">
        <v>50</v>
      </c>
      <c r="H705" s="6">
        <v>120</v>
      </c>
      <c r="I705" s="6">
        <v>38767.248</v>
      </c>
      <c r="J705" s="6">
        <v>28982.079999999998</v>
      </c>
    </row>
    <row r="706" spans="1:10">
      <c r="A706" s="6">
        <v>8.8000000000000007</v>
      </c>
      <c r="B706" s="6">
        <v>16</v>
      </c>
      <c r="C706" s="6">
        <v>80</v>
      </c>
      <c r="D706" s="6">
        <v>12</v>
      </c>
      <c r="E706" s="6">
        <v>200</v>
      </c>
      <c r="F706" s="6">
        <v>80</v>
      </c>
      <c r="G706" s="6">
        <v>80</v>
      </c>
      <c r="H706" s="6">
        <v>120</v>
      </c>
      <c r="I706" s="6">
        <v>44516.62799999999</v>
      </c>
      <c r="J706" s="6">
        <v>63901.951999999997</v>
      </c>
    </row>
    <row r="707" spans="1:10">
      <c r="A707" s="6">
        <v>8.8000000000000007</v>
      </c>
      <c r="B707" s="6">
        <v>16</v>
      </c>
      <c r="C707" s="6">
        <v>80</v>
      </c>
      <c r="D707" s="6">
        <v>12</v>
      </c>
      <c r="E707" s="6">
        <v>200</v>
      </c>
      <c r="F707" s="6">
        <v>80</v>
      </c>
      <c r="G707" s="6">
        <v>100</v>
      </c>
      <c r="H707" s="6">
        <v>120</v>
      </c>
      <c r="I707" s="6">
        <v>45666.503999999994</v>
      </c>
      <c r="J707" s="6">
        <v>63901.951999999997</v>
      </c>
    </row>
    <row r="708" spans="1:10">
      <c r="A708" s="6">
        <v>8.8000000000000007</v>
      </c>
      <c r="B708" s="6">
        <v>16</v>
      </c>
      <c r="C708" s="6">
        <v>80</v>
      </c>
      <c r="D708" s="6">
        <v>12</v>
      </c>
      <c r="E708" s="6">
        <v>200</v>
      </c>
      <c r="F708" s="6">
        <v>80</v>
      </c>
      <c r="G708" s="6">
        <v>120</v>
      </c>
      <c r="H708" s="6">
        <v>120</v>
      </c>
      <c r="I708" s="6">
        <v>46761.623999999996</v>
      </c>
      <c r="J708" s="6">
        <v>63901.951999999997</v>
      </c>
    </row>
    <row r="709" spans="1:10">
      <c r="A709" s="6">
        <v>8.8000000000000007</v>
      </c>
      <c r="B709" s="6">
        <v>16</v>
      </c>
      <c r="C709" s="6">
        <v>80</v>
      </c>
      <c r="D709" s="6">
        <v>12</v>
      </c>
      <c r="E709" s="6">
        <v>200</v>
      </c>
      <c r="F709" s="6">
        <v>80</v>
      </c>
      <c r="G709" s="6">
        <v>150</v>
      </c>
      <c r="H709" s="6">
        <v>120</v>
      </c>
      <c r="I709" s="6">
        <v>48513.815999999992</v>
      </c>
      <c r="J709" s="6">
        <v>63901.951999999997</v>
      </c>
    </row>
    <row r="710" spans="1:10">
      <c r="A710" s="6">
        <v>8.8000000000000007</v>
      </c>
      <c r="B710" s="6">
        <v>16</v>
      </c>
      <c r="C710" s="6">
        <v>80</v>
      </c>
      <c r="D710" s="6">
        <v>12</v>
      </c>
      <c r="E710" s="6">
        <v>200</v>
      </c>
      <c r="F710" s="6">
        <v>80</v>
      </c>
      <c r="G710" s="6">
        <v>175</v>
      </c>
      <c r="H710" s="6">
        <v>120</v>
      </c>
      <c r="I710" s="6">
        <v>49937.471999999994</v>
      </c>
      <c r="J710" s="6">
        <v>63901.951999999997</v>
      </c>
    </row>
    <row r="711" spans="1:10">
      <c r="A711" s="6">
        <v>8.8000000000000007</v>
      </c>
      <c r="B711" s="6">
        <v>16</v>
      </c>
      <c r="C711" s="6">
        <v>80</v>
      </c>
      <c r="D711" s="6">
        <v>12</v>
      </c>
      <c r="E711" s="6">
        <v>200</v>
      </c>
      <c r="F711" s="6">
        <v>80</v>
      </c>
      <c r="G711" s="6">
        <v>200</v>
      </c>
      <c r="H711" s="6">
        <v>120</v>
      </c>
      <c r="I711" s="6">
        <v>51361.12799999999</v>
      </c>
      <c r="J711" s="6">
        <v>63901.951999999997</v>
      </c>
    </row>
    <row r="712" spans="1:10">
      <c r="A712" s="6">
        <v>8.8000000000000007</v>
      </c>
      <c r="B712" s="6">
        <v>16</v>
      </c>
      <c r="C712" s="6">
        <v>80</v>
      </c>
      <c r="D712" s="6">
        <v>12</v>
      </c>
      <c r="E712" s="6">
        <v>200</v>
      </c>
      <c r="F712" s="6">
        <v>80</v>
      </c>
      <c r="G712" s="6">
        <v>250</v>
      </c>
      <c r="H712" s="6">
        <v>120</v>
      </c>
      <c r="I712" s="6">
        <v>54208.439999999995</v>
      </c>
      <c r="J712" s="6">
        <v>63901.951999999997</v>
      </c>
    </row>
    <row r="713" spans="1:10">
      <c r="A713" s="6">
        <v>8.8000000000000007</v>
      </c>
      <c r="B713" s="6">
        <v>16</v>
      </c>
      <c r="C713" s="6">
        <v>80</v>
      </c>
      <c r="D713" s="6">
        <v>12</v>
      </c>
      <c r="E713" s="6">
        <v>200</v>
      </c>
      <c r="F713" s="6">
        <v>80</v>
      </c>
      <c r="G713" s="6">
        <v>300</v>
      </c>
      <c r="H713" s="6">
        <v>120</v>
      </c>
      <c r="I713" s="6">
        <v>57055.751999999993</v>
      </c>
      <c r="J713" s="6">
        <v>63901.951999999997</v>
      </c>
    </row>
    <row r="714" spans="1:10">
      <c r="A714" s="6">
        <v>8.8000000000000007</v>
      </c>
      <c r="B714" s="6">
        <v>16</v>
      </c>
      <c r="C714" s="6">
        <v>80</v>
      </c>
      <c r="D714" s="6">
        <v>12</v>
      </c>
      <c r="E714" s="6">
        <v>200</v>
      </c>
      <c r="F714" s="6">
        <v>80</v>
      </c>
      <c r="G714" s="6">
        <v>1000</v>
      </c>
      <c r="H714" s="6">
        <v>1000</v>
      </c>
      <c r="I714" s="6">
        <v>69594.875999999989</v>
      </c>
      <c r="J714" s="6">
        <v>63901.951999999997</v>
      </c>
    </row>
    <row r="715" spans="1:10">
      <c r="A715" s="6">
        <v>8.8000000000000007</v>
      </c>
      <c r="B715" s="6">
        <v>16</v>
      </c>
      <c r="C715" s="6">
        <v>80</v>
      </c>
      <c r="D715" s="6">
        <v>12</v>
      </c>
      <c r="E715" s="6">
        <v>100</v>
      </c>
      <c r="F715" s="6">
        <v>80</v>
      </c>
      <c r="G715" s="6">
        <v>1000</v>
      </c>
      <c r="H715" s="6">
        <v>1000</v>
      </c>
      <c r="I715" s="6">
        <v>35372.375999999997</v>
      </c>
      <c r="J715" s="6">
        <v>63901.951999999997</v>
      </c>
    </row>
    <row r="716" spans="1:10">
      <c r="A716" s="6">
        <v>8.8000000000000007</v>
      </c>
      <c r="B716" s="6">
        <v>16</v>
      </c>
      <c r="C716" s="6">
        <v>80</v>
      </c>
      <c r="D716" s="6">
        <v>12</v>
      </c>
      <c r="E716" s="6">
        <v>300</v>
      </c>
      <c r="F716" s="6">
        <v>80</v>
      </c>
      <c r="G716" s="6">
        <v>1000</v>
      </c>
      <c r="H716" s="6">
        <v>1000</v>
      </c>
      <c r="I716" s="6">
        <v>98998.847999999984</v>
      </c>
      <c r="J716" s="6">
        <v>63901.951999999997</v>
      </c>
    </row>
    <row r="717" spans="1:10">
      <c r="A717" s="6">
        <v>8.8000000000000007</v>
      </c>
      <c r="B717" s="6">
        <v>16</v>
      </c>
      <c r="C717" s="6">
        <v>80</v>
      </c>
      <c r="D717" s="6">
        <v>12</v>
      </c>
      <c r="E717" s="6">
        <v>400</v>
      </c>
      <c r="F717" s="6">
        <v>80</v>
      </c>
      <c r="G717" s="6">
        <v>1000</v>
      </c>
      <c r="H717" s="6">
        <v>1000</v>
      </c>
      <c r="I717" s="6">
        <v>98998.847999999984</v>
      </c>
      <c r="J717" s="6">
        <v>63901.951999999997</v>
      </c>
    </row>
    <row r="718" spans="1:10">
      <c r="A718" s="6">
        <v>8.8000000000000007</v>
      </c>
      <c r="B718" s="6">
        <v>16</v>
      </c>
      <c r="C718" s="6">
        <v>80</v>
      </c>
      <c r="D718" s="6">
        <v>12</v>
      </c>
      <c r="E718" s="6">
        <v>500</v>
      </c>
      <c r="F718" s="6">
        <v>80</v>
      </c>
      <c r="G718" s="6">
        <v>1000</v>
      </c>
      <c r="H718" s="6">
        <v>1000</v>
      </c>
      <c r="I718" s="6">
        <v>98998.847999999984</v>
      </c>
      <c r="J718" s="6">
        <v>63901.951999999997</v>
      </c>
    </row>
    <row r="719" spans="1:10">
      <c r="A719">
        <v>8.8000000000000007</v>
      </c>
      <c r="B719">
        <v>16</v>
      </c>
      <c r="C719">
        <v>80</v>
      </c>
      <c r="D719">
        <v>12</v>
      </c>
      <c r="E719">
        <v>200</v>
      </c>
      <c r="F719">
        <v>90</v>
      </c>
      <c r="G719">
        <v>50</v>
      </c>
      <c r="H719">
        <v>120</v>
      </c>
      <c r="I719">
        <v>39314.807999999997</v>
      </c>
      <c r="J719">
        <v>28982.079999999998</v>
      </c>
    </row>
    <row r="720" spans="1:10">
      <c r="A720">
        <v>8.8000000000000007</v>
      </c>
      <c r="B720">
        <v>16</v>
      </c>
      <c r="C720">
        <v>80</v>
      </c>
      <c r="D720">
        <v>12</v>
      </c>
      <c r="E720">
        <v>200</v>
      </c>
      <c r="F720">
        <v>90</v>
      </c>
      <c r="G720">
        <v>80</v>
      </c>
      <c r="H720">
        <v>120</v>
      </c>
      <c r="I720">
        <v>45173.7</v>
      </c>
      <c r="J720">
        <v>63901.951999999997</v>
      </c>
    </row>
    <row r="721" spans="1:10">
      <c r="A721">
        <v>8.8000000000000007</v>
      </c>
      <c r="B721">
        <v>16</v>
      </c>
      <c r="C721">
        <v>80</v>
      </c>
      <c r="D721">
        <v>12</v>
      </c>
      <c r="E721">
        <v>200</v>
      </c>
      <c r="F721">
        <v>90</v>
      </c>
      <c r="G721">
        <v>100</v>
      </c>
      <c r="H721">
        <v>120</v>
      </c>
      <c r="I721">
        <v>46323.575999999994</v>
      </c>
      <c r="J721">
        <v>63901.951999999997</v>
      </c>
    </row>
    <row r="722" spans="1:10">
      <c r="A722">
        <v>8.8000000000000007</v>
      </c>
      <c r="B722">
        <v>16</v>
      </c>
      <c r="C722">
        <v>80</v>
      </c>
      <c r="D722">
        <v>12</v>
      </c>
      <c r="E722">
        <v>200</v>
      </c>
      <c r="F722">
        <v>90</v>
      </c>
      <c r="G722">
        <v>120</v>
      </c>
      <c r="H722">
        <v>120</v>
      </c>
      <c r="I722">
        <v>47473.451999999997</v>
      </c>
      <c r="J722">
        <v>63901.951999999997</v>
      </c>
    </row>
    <row r="723" spans="1:10">
      <c r="A723">
        <v>8.8000000000000007</v>
      </c>
      <c r="B723">
        <v>16</v>
      </c>
      <c r="C723">
        <v>80</v>
      </c>
      <c r="D723">
        <v>12</v>
      </c>
      <c r="E723">
        <v>200</v>
      </c>
      <c r="F723">
        <v>90</v>
      </c>
      <c r="G723">
        <v>150</v>
      </c>
      <c r="H723">
        <v>120</v>
      </c>
      <c r="I723">
        <v>49225.643999999993</v>
      </c>
      <c r="J723">
        <v>63901.951999999997</v>
      </c>
    </row>
    <row r="724" spans="1:10">
      <c r="A724">
        <v>8.8000000000000007</v>
      </c>
      <c r="B724">
        <v>16</v>
      </c>
      <c r="C724">
        <v>80</v>
      </c>
      <c r="D724">
        <v>12</v>
      </c>
      <c r="E724">
        <v>200</v>
      </c>
      <c r="F724">
        <v>90</v>
      </c>
      <c r="G724">
        <v>175</v>
      </c>
      <c r="H724">
        <v>120</v>
      </c>
      <c r="I724">
        <v>50649.299999999996</v>
      </c>
      <c r="J724">
        <v>63901.951999999997</v>
      </c>
    </row>
    <row r="725" spans="1:10">
      <c r="A725">
        <v>8.8000000000000007</v>
      </c>
      <c r="B725">
        <v>16</v>
      </c>
      <c r="C725">
        <v>80</v>
      </c>
      <c r="D725">
        <v>12</v>
      </c>
      <c r="E725">
        <v>200</v>
      </c>
      <c r="F725">
        <v>90</v>
      </c>
      <c r="G725">
        <v>200</v>
      </c>
      <c r="H725">
        <v>120</v>
      </c>
      <c r="I725">
        <v>52127.711999999992</v>
      </c>
      <c r="J725">
        <v>63901.951999999997</v>
      </c>
    </row>
    <row r="726" spans="1:10">
      <c r="A726">
        <v>8.8000000000000007</v>
      </c>
      <c r="B726">
        <v>16</v>
      </c>
      <c r="C726">
        <v>80</v>
      </c>
      <c r="D726">
        <v>12</v>
      </c>
      <c r="E726">
        <v>200</v>
      </c>
      <c r="F726">
        <v>90</v>
      </c>
      <c r="G726">
        <v>250</v>
      </c>
      <c r="H726">
        <v>120</v>
      </c>
      <c r="I726">
        <v>55029.78</v>
      </c>
      <c r="J726">
        <v>63901.951999999997</v>
      </c>
    </row>
    <row r="727" spans="1:10">
      <c r="A727">
        <v>8.8000000000000007</v>
      </c>
      <c r="B727">
        <v>16</v>
      </c>
      <c r="C727">
        <v>80</v>
      </c>
      <c r="D727">
        <v>12</v>
      </c>
      <c r="E727">
        <v>200</v>
      </c>
      <c r="F727">
        <v>90</v>
      </c>
      <c r="G727">
        <v>300</v>
      </c>
      <c r="H727">
        <v>120</v>
      </c>
      <c r="I727">
        <v>57877.091999999997</v>
      </c>
      <c r="J727">
        <v>63901.951999999997</v>
      </c>
    </row>
    <row r="728" spans="1:10">
      <c r="A728">
        <v>8.8000000000000007</v>
      </c>
      <c r="B728">
        <v>16</v>
      </c>
      <c r="C728">
        <v>80</v>
      </c>
      <c r="D728">
        <v>12</v>
      </c>
      <c r="E728">
        <v>200</v>
      </c>
      <c r="F728">
        <v>90</v>
      </c>
      <c r="G728">
        <v>1000</v>
      </c>
      <c r="H728">
        <v>1000</v>
      </c>
      <c r="I728">
        <v>70635.239999999991</v>
      </c>
      <c r="J728">
        <v>63901.951999999997</v>
      </c>
    </row>
    <row r="729" spans="1:10">
      <c r="A729">
        <v>8.8000000000000007</v>
      </c>
      <c r="B729">
        <v>16</v>
      </c>
      <c r="C729">
        <v>80</v>
      </c>
      <c r="D729">
        <v>12</v>
      </c>
      <c r="E729">
        <v>100</v>
      </c>
      <c r="F729">
        <v>90</v>
      </c>
      <c r="G729">
        <v>1000</v>
      </c>
      <c r="H729">
        <v>1000</v>
      </c>
      <c r="I729">
        <v>36303.227999999996</v>
      </c>
      <c r="J729">
        <v>63901.951999999997</v>
      </c>
    </row>
    <row r="730" spans="1:10">
      <c r="A730">
        <v>8.8000000000000007</v>
      </c>
      <c r="B730">
        <v>16</v>
      </c>
      <c r="C730">
        <v>80</v>
      </c>
      <c r="D730">
        <v>12</v>
      </c>
      <c r="E730">
        <v>300</v>
      </c>
      <c r="F730">
        <v>90</v>
      </c>
      <c r="G730">
        <v>1000</v>
      </c>
      <c r="H730">
        <v>1000</v>
      </c>
      <c r="I730">
        <v>98998.847999999984</v>
      </c>
      <c r="J730">
        <v>63901.951999999997</v>
      </c>
    </row>
    <row r="731" spans="1:10">
      <c r="A731">
        <v>8.8000000000000007</v>
      </c>
      <c r="B731">
        <v>16</v>
      </c>
      <c r="C731">
        <v>80</v>
      </c>
      <c r="D731">
        <v>12</v>
      </c>
      <c r="E731">
        <v>400</v>
      </c>
      <c r="F731">
        <v>90</v>
      </c>
      <c r="G731">
        <v>1000</v>
      </c>
      <c r="H731">
        <v>1000</v>
      </c>
      <c r="I731">
        <v>98998.847999999984</v>
      </c>
      <c r="J731">
        <v>63901.951999999997</v>
      </c>
    </row>
    <row r="732" spans="1:10">
      <c r="A732">
        <v>8.8000000000000007</v>
      </c>
      <c r="B732">
        <v>16</v>
      </c>
      <c r="C732">
        <v>80</v>
      </c>
      <c r="D732">
        <v>12</v>
      </c>
      <c r="E732">
        <v>500</v>
      </c>
      <c r="F732">
        <v>90</v>
      </c>
      <c r="G732">
        <v>1000</v>
      </c>
      <c r="H732">
        <v>1000</v>
      </c>
      <c r="I732">
        <v>98998.847999999984</v>
      </c>
      <c r="J732">
        <v>63901.951999999997</v>
      </c>
    </row>
    <row r="733" spans="1:10">
      <c r="A733" s="6">
        <v>8.8000000000000007</v>
      </c>
      <c r="B733" s="6">
        <v>16</v>
      </c>
      <c r="C733" s="6">
        <v>80</v>
      </c>
      <c r="D733" s="6">
        <v>12</v>
      </c>
      <c r="E733" s="6">
        <v>200</v>
      </c>
      <c r="F733" s="6">
        <v>100</v>
      </c>
      <c r="G733" s="6">
        <v>50</v>
      </c>
      <c r="H733" s="6">
        <v>120</v>
      </c>
      <c r="I733" s="6">
        <v>39917.123999999996</v>
      </c>
      <c r="J733" s="6">
        <v>28982.079999999998</v>
      </c>
    </row>
    <row r="734" spans="1:10">
      <c r="A734" s="6">
        <v>8.8000000000000007</v>
      </c>
      <c r="B734" s="6">
        <v>16</v>
      </c>
      <c r="C734" s="6">
        <v>80</v>
      </c>
      <c r="D734" s="6">
        <v>12</v>
      </c>
      <c r="E734" s="6">
        <v>200</v>
      </c>
      <c r="F734" s="6">
        <v>100</v>
      </c>
      <c r="G734" s="6">
        <v>80</v>
      </c>
      <c r="H734" s="6">
        <v>120</v>
      </c>
      <c r="I734" s="6">
        <v>45830.771999999997</v>
      </c>
      <c r="J734" s="6">
        <v>63901.951999999997</v>
      </c>
    </row>
    <row r="735" spans="1:10">
      <c r="A735" s="6">
        <v>8.8000000000000007</v>
      </c>
      <c r="B735" s="6">
        <v>16</v>
      </c>
      <c r="C735" s="6">
        <v>80</v>
      </c>
      <c r="D735" s="6">
        <v>12</v>
      </c>
      <c r="E735" s="6">
        <v>200</v>
      </c>
      <c r="F735" s="6">
        <v>100</v>
      </c>
      <c r="G735" s="6">
        <v>100</v>
      </c>
      <c r="H735" s="6">
        <v>120</v>
      </c>
      <c r="I735" s="6">
        <v>46980.647999999994</v>
      </c>
      <c r="J735" s="6">
        <v>63901.951999999997</v>
      </c>
    </row>
    <row r="736" spans="1:10">
      <c r="A736" s="6">
        <v>8.8000000000000007</v>
      </c>
      <c r="B736" s="6">
        <v>16</v>
      </c>
      <c r="C736" s="6">
        <v>80</v>
      </c>
      <c r="D736" s="6">
        <v>12</v>
      </c>
      <c r="E736" s="6">
        <v>200</v>
      </c>
      <c r="F736" s="6">
        <v>100</v>
      </c>
      <c r="G736" s="6">
        <v>120</v>
      </c>
      <c r="H736" s="6">
        <v>120</v>
      </c>
      <c r="I736" s="6">
        <v>48185.279999999999</v>
      </c>
      <c r="J736" s="6">
        <v>63901.951999999997</v>
      </c>
    </row>
    <row r="737" spans="1:10">
      <c r="A737" s="6">
        <v>8.8000000000000007</v>
      </c>
      <c r="B737" s="6">
        <v>16</v>
      </c>
      <c r="C737" s="6">
        <v>80</v>
      </c>
      <c r="D737" s="6">
        <v>12</v>
      </c>
      <c r="E737" s="6">
        <v>200</v>
      </c>
      <c r="F737" s="6">
        <v>100</v>
      </c>
      <c r="G737" s="6">
        <v>150</v>
      </c>
      <c r="H737" s="6">
        <v>120</v>
      </c>
      <c r="I737" s="6">
        <v>49937.471999999994</v>
      </c>
      <c r="J737" s="6">
        <v>63901.951999999997</v>
      </c>
    </row>
    <row r="738" spans="1:10">
      <c r="A738" s="6">
        <v>8.8000000000000007</v>
      </c>
      <c r="B738" s="6">
        <v>16</v>
      </c>
      <c r="C738" s="6">
        <v>80</v>
      </c>
      <c r="D738" s="6">
        <v>12</v>
      </c>
      <c r="E738" s="6">
        <v>200</v>
      </c>
      <c r="F738" s="6">
        <v>100</v>
      </c>
      <c r="G738" s="6">
        <v>175</v>
      </c>
      <c r="H738" s="6">
        <v>120</v>
      </c>
      <c r="I738" s="6">
        <v>51415.883999999991</v>
      </c>
      <c r="J738" s="6">
        <v>63901.951999999997</v>
      </c>
    </row>
    <row r="739" spans="1:10">
      <c r="A739" s="6">
        <v>8.8000000000000007</v>
      </c>
      <c r="B739" s="6">
        <v>16</v>
      </c>
      <c r="C739" s="6">
        <v>80</v>
      </c>
      <c r="D739" s="6">
        <v>12</v>
      </c>
      <c r="E739" s="6">
        <v>200</v>
      </c>
      <c r="F739" s="6">
        <v>100</v>
      </c>
      <c r="G739" s="6">
        <v>200</v>
      </c>
      <c r="H739" s="6">
        <v>120</v>
      </c>
      <c r="I739" s="6">
        <v>52839.539999999994</v>
      </c>
      <c r="J739" s="6">
        <v>63901.951999999997</v>
      </c>
    </row>
    <row r="740" spans="1:10">
      <c r="A740" s="6">
        <v>8.8000000000000007</v>
      </c>
      <c r="B740" s="6">
        <v>16</v>
      </c>
      <c r="C740" s="6">
        <v>80</v>
      </c>
      <c r="D740" s="6">
        <v>12</v>
      </c>
      <c r="E740" s="6">
        <v>200</v>
      </c>
      <c r="F740" s="6">
        <v>100</v>
      </c>
      <c r="G740" s="6">
        <v>250</v>
      </c>
      <c r="H740" s="6">
        <v>120</v>
      </c>
      <c r="I740" s="6">
        <v>55796.363999999994</v>
      </c>
      <c r="J740" s="6">
        <v>63901.951999999997</v>
      </c>
    </row>
    <row r="741" spans="1:10">
      <c r="A741" s="6">
        <v>8.8000000000000007</v>
      </c>
      <c r="B741" s="6">
        <v>16</v>
      </c>
      <c r="C741" s="6">
        <v>80</v>
      </c>
      <c r="D741" s="6">
        <v>12</v>
      </c>
      <c r="E741" s="6">
        <v>200</v>
      </c>
      <c r="F741" s="6">
        <v>100</v>
      </c>
      <c r="G741" s="6">
        <v>300</v>
      </c>
      <c r="H741" s="6">
        <v>120</v>
      </c>
      <c r="I741" s="6">
        <v>58753.187999999987</v>
      </c>
      <c r="J741" s="6">
        <v>63901.951999999997</v>
      </c>
    </row>
    <row r="742" spans="1:10">
      <c r="A742" s="6">
        <v>8.8000000000000007</v>
      </c>
      <c r="B742" s="6">
        <v>16</v>
      </c>
      <c r="C742" s="6">
        <v>80</v>
      </c>
      <c r="D742" s="6">
        <v>12</v>
      </c>
      <c r="E742" s="6">
        <v>200</v>
      </c>
      <c r="F742" s="6">
        <v>100</v>
      </c>
      <c r="G742" s="6">
        <v>1000</v>
      </c>
      <c r="H742" s="6">
        <v>1000</v>
      </c>
      <c r="I742" s="6">
        <v>71620.847999999984</v>
      </c>
      <c r="J742" s="6">
        <v>63901.951999999997</v>
      </c>
    </row>
    <row r="743" spans="1:10">
      <c r="A743" s="6">
        <v>8.8000000000000007</v>
      </c>
      <c r="B743" s="6">
        <v>16</v>
      </c>
      <c r="C743" s="6">
        <v>80</v>
      </c>
      <c r="D743" s="6">
        <v>12</v>
      </c>
      <c r="E743" s="6">
        <v>100</v>
      </c>
      <c r="F743" s="6">
        <v>100</v>
      </c>
      <c r="G743" s="6">
        <v>1000</v>
      </c>
      <c r="H743" s="6">
        <v>1000</v>
      </c>
      <c r="I743" s="6">
        <v>37234.079999999994</v>
      </c>
      <c r="J743" s="6">
        <v>63901.951999999997</v>
      </c>
    </row>
    <row r="744" spans="1:10">
      <c r="A744" s="6">
        <v>8.8000000000000007</v>
      </c>
      <c r="B744" s="6">
        <v>16</v>
      </c>
      <c r="C744" s="6">
        <v>80</v>
      </c>
      <c r="D744" s="6">
        <v>12</v>
      </c>
      <c r="E744" s="6">
        <v>300</v>
      </c>
      <c r="F744" s="6">
        <v>100</v>
      </c>
      <c r="G744" s="6">
        <v>1000</v>
      </c>
      <c r="H744" s="6">
        <v>1000</v>
      </c>
      <c r="I744" s="6">
        <v>98998.847999999984</v>
      </c>
      <c r="J744" s="6">
        <v>63901.951999999997</v>
      </c>
    </row>
    <row r="745" spans="1:10">
      <c r="A745" s="6">
        <v>8.8000000000000007</v>
      </c>
      <c r="B745" s="6">
        <v>16</v>
      </c>
      <c r="C745" s="6">
        <v>80</v>
      </c>
      <c r="D745" s="6">
        <v>12</v>
      </c>
      <c r="E745" s="6">
        <v>400</v>
      </c>
      <c r="F745" s="6">
        <v>100</v>
      </c>
      <c r="G745" s="6">
        <v>1000</v>
      </c>
      <c r="H745" s="6">
        <v>1000</v>
      </c>
      <c r="I745" s="6">
        <v>98998.847999999984</v>
      </c>
      <c r="J745" s="6">
        <v>63901.951999999997</v>
      </c>
    </row>
    <row r="746" spans="1:10">
      <c r="A746" s="6">
        <v>8.8000000000000007</v>
      </c>
      <c r="B746" s="6">
        <v>16</v>
      </c>
      <c r="C746" s="6">
        <v>80</v>
      </c>
      <c r="D746" s="6">
        <v>12</v>
      </c>
      <c r="E746" s="6">
        <v>500</v>
      </c>
      <c r="F746" s="6">
        <v>100</v>
      </c>
      <c r="G746" s="6">
        <v>1000</v>
      </c>
      <c r="H746" s="6">
        <v>1000</v>
      </c>
      <c r="I746" s="6">
        <v>98998.847999999984</v>
      </c>
      <c r="J746" s="6">
        <v>63901.951999999997</v>
      </c>
    </row>
    <row r="747" spans="1:10">
      <c r="A747">
        <v>8.8000000000000007</v>
      </c>
      <c r="B747">
        <v>16</v>
      </c>
      <c r="C747">
        <v>80</v>
      </c>
      <c r="D747">
        <v>12</v>
      </c>
      <c r="E747">
        <v>200</v>
      </c>
      <c r="F747">
        <v>110</v>
      </c>
      <c r="G747">
        <v>50</v>
      </c>
      <c r="H747">
        <v>120</v>
      </c>
      <c r="I747">
        <v>40464.683999999994</v>
      </c>
      <c r="J747">
        <v>28982.079999999998</v>
      </c>
    </row>
    <row r="748" spans="1:10">
      <c r="A748">
        <v>8.8000000000000007</v>
      </c>
      <c r="B748">
        <v>16</v>
      </c>
      <c r="C748">
        <v>80</v>
      </c>
      <c r="D748">
        <v>12</v>
      </c>
      <c r="E748">
        <v>200</v>
      </c>
      <c r="F748">
        <v>110</v>
      </c>
      <c r="G748">
        <v>80</v>
      </c>
      <c r="H748">
        <v>120</v>
      </c>
      <c r="I748">
        <v>46487.843999999997</v>
      </c>
      <c r="J748">
        <v>63901.951999999997</v>
      </c>
    </row>
    <row r="749" spans="1:10">
      <c r="A749">
        <v>8.8000000000000007</v>
      </c>
      <c r="B749">
        <v>16</v>
      </c>
      <c r="C749">
        <v>80</v>
      </c>
      <c r="D749">
        <v>12</v>
      </c>
      <c r="E749">
        <v>200</v>
      </c>
      <c r="F749">
        <v>110</v>
      </c>
      <c r="G749">
        <v>100</v>
      </c>
      <c r="H749">
        <v>120</v>
      </c>
      <c r="I749">
        <v>47637.719999999994</v>
      </c>
      <c r="J749">
        <v>63901.951999999997</v>
      </c>
    </row>
    <row r="750" spans="1:10">
      <c r="A750">
        <v>8.8000000000000007</v>
      </c>
      <c r="B750">
        <v>16</v>
      </c>
      <c r="C750">
        <v>80</v>
      </c>
      <c r="D750">
        <v>12</v>
      </c>
      <c r="E750">
        <v>200</v>
      </c>
      <c r="F750">
        <v>110</v>
      </c>
      <c r="G750">
        <v>120</v>
      </c>
      <c r="H750">
        <v>120</v>
      </c>
      <c r="I750">
        <v>48842.351999999999</v>
      </c>
      <c r="J750">
        <v>63901.951999999997</v>
      </c>
    </row>
    <row r="751" spans="1:10">
      <c r="A751">
        <v>8.8000000000000007</v>
      </c>
      <c r="B751">
        <v>16</v>
      </c>
      <c r="C751">
        <v>80</v>
      </c>
      <c r="D751">
        <v>12</v>
      </c>
      <c r="E751">
        <v>200</v>
      </c>
      <c r="F751">
        <v>110</v>
      </c>
      <c r="G751">
        <v>150</v>
      </c>
      <c r="H751">
        <v>120</v>
      </c>
      <c r="I751">
        <v>50649.299999999996</v>
      </c>
      <c r="J751">
        <v>63901.951999999997</v>
      </c>
    </row>
    <row r="752" spans="1:10">
      <c r="A752">
        <v>8.8000000000000007</v>
      </c>
      <c r="B752">
        <v>16</v>
      </c>
      <c r="C752">
        <v>80</v>
      </c>
      <c r="D752">
        <v>12</v>
      </c>
      <c r="E752">
        <v>200</v>
      </c>
      <c r="F752">
        <v>110</v>
      </c>
      <c r="G752">
        <v>175</v>
      </c>
      <c r="H752">
        <v>120</v>
      </c>
      <c r="I752">
        <v>52127.711999999992</v>
      </c>
      <c r="J752">
        <v>63901.951999999997</v>
      </c>
    </row>
    <row r="753" spans="1:10">
      <c r="A753">
        <v>8.8000000000000007</v>
      </c>
      <c r="B753">
        <v>16</v>
      </c>
      <c r="C753">
        <v>80</v>
      </c>
      <c r="D753">
        <v>12</v>
      </c>
      <c r="E753">
        <v>200</v>
      </c>
      <c r="F753">
        <v>110</v>
      </c>
      <c r="G753">
        <v>200</v>
      </c>
      <c r="H753">
        <v>120</v>
      </c>
      <c r="I753">
        <v>53606.123999999996</v>
      </c>
      <c r="J753">
        <v>63901.951999999997</v>
      </c>
    </row>
    <row r="754" spans="1:10">
      <c r="A754">
        <v>8.8000000000000007</v>
      </c>
      <c r="B754">
        <v>16</v>
      </c>
      <c r="C754">
        <v>80</v>
      </c>
      <c r="D754">
        <v>12</v>
      </c>
      <c r="E754">
        <v>200</v>
      </c>
      <c r="F754">
        <v>110</v>
      </c>
      <c r="G754">
        <v>250</v>
      </c>
      <c r="H754">
        <v>120</v>
      </c>
      <c r="I754">
        <v>56617.703999999991</v>
      </c>
      <c r="J754">
        <v>63901.951999999997</v>
      </c>
    </row>
    <row r="755" spans="1:10">
      <c r="A755">
        <v>8.8000000000000007</v>
      </c>
      <c r="B755">
        <v>16</v>
      </c>
      <c r="C755">
        <v>80</v>
      </c>
      <c r="D755">
        <v>12</v>
      </c>
      <c r="E755">
        <v>200</v>
      </c>
      <c r="F755">
        <v>110</v>
      </c>
      <c r="G755">
        <v>300</v>
      </c>
      <c r="H755">
        <v>120</v>
      </c>
      <c r="I755">
        <v>59574.527999999991</v>
      </c>
      <c r="J755">
        <v>63901.951999999997</v>
      </c>
    </row>
    <row r="756" spans="1:10">
      <c r="A756">
        <v>8.8000000000000007</v>
      </c>
      <c r="B756">
        <v>16</v>
      </c>
      <c r="C756">
        <v>80</v>
      </c>
      <c r="D756">
        <v>12</v>
      </c>
      <c r="E756">
        <v>200</v>
      </c>
      <c r="F756">
        <v>110</v>
      </c>
      <c r="G756">
        <v>1000</v>
      </c>
      <c r="H756">
        <v>1000</v>
      </c>
      <c r="I756">
        <v>72661.212</v>
      </c>
      <c r="J756">
        <v>63901.951999999997</v>
      </c>
    </row>
    <row r="757" spans="1:10">
      <c r="A757">
        <v>8.8000000000000007</v>
      </c>
      <c r="B757">
        <v>16</v>
      </c>
      <c r="C757">
        <v>80</v>
      </c>
      <c r="D757">
        <v>12</v>
      </c>
      <c r="E757">
        <v>100</v>
      </c>
      <c r="F757">
        <v>110</v>
      </c>
      <c r="G757">
        <v>1000</v>
      </c>
      <c r="H757">
        <v>1000</v>
      </c>
      <c r="I757">
        <v>38164.931999999993</v>
      </c>
      <c r="J757">
        <v>63901.951999999997</v>
      </c>
    </row>
    <row r="758" spans="1:10">
      <c r="A758">
        <v>8.8000000000000007</v>
      </c>
      <c r="B758">
        <v>16</v>
      </c>
      <c r="C758">
        <v>80</v>
      </c>
      <c r="D758">
        <v>12</v>
      </c>
      <c r="E758">
        <v>300</v>
      </c>
      <c r="F758">
        <v>110</v>
      </c>
      <c r="G758">
        <v>1000</v>
      </c>
      <c r="H758">
        <v>1000</v>
      </c>
      <c r="I758">
        <v>98998.847999999984</v>
      </c>
      <c r="J758">
        <v>63901.951999999997</v>
      </c>
    </row>
    <row r="759" spans="1:10">
      <c r="A759">
        <v>8.8000000000000007</v>
      </c>
      <c r="B759">
        <v>16</v>
      </c>
      <c r="C759">
        <v>80</v>
      </c>
      <c r="D759">
        <v>12</v>
      </c>
      <c r="E759">
        <v>400</v>
      </c>
      <c r="F759">
        <v>110</v>
      </c>
      <c r="G759">
        <v>1000</v>
      </c>
      <c r="H759">
        <v>1000</v>
      </c>
      <c r="I759">
        <v>98998.847999999984</v>
      </c>
      <c r="J759">
        <v>63901.951999999997</v>
      </c>
    </row>
    <row r="760" spans="1:10">
      <c r="A760">
        <v>8.8000000000000007</v>
      </c>
      <c r="B760">
        <v>16</v>
      </c>
      <c r="C760">
        <v>80</v>
      </c>
      <c r="D760">
        <v>12</v>
      </c>
      <c r="E760">
        <v>500</v>
      </c>
      <c r="F760">
        <v>110</v>
      </c>
      <c r="G760">
        <v>1000</v>
      </c>
      <c r="H760">
        <v>1000</v>
      </c>
      <c r="I760">
        <v>98998.847999999984</v>
      </c>
      <c r="J760">
        <v>63901.951999999997</v>
      </c>
    </row>
    <row r="761" spans="1:10">
      <c r="A761" s="6">
        <v>8.8000000000000007</v>
      </c>
      <c r="B761" s="6">
        <v>16</v>
      </c>
      <c r="C761" s="6">
        <v>80</v>
      </c>
      <c r="D761" s="6">
        <v>12</v>
      </c>
      <c r="E761" s="6">
        <v>200</v>
      </c>
      <c r="F761" s="6">
        <v>120</v>
      </c>
      <c r="G761" s="6">
        <v>50</v>
      </c>
      <c r="H761" s="6">
        <v>120</v>
      </c>
      <c r="I761" s="6">
        <v>41067</v>
      </c>
      <c r="J761" s="6">
        <v>28982.079999999998</v>
      </c>
    </row>
    <row r="762" spans="1:10">
      <c r="A762" s="6">
        <v>8.8000000000000007</v>
      </c>
      <c r="B762" s="6">
        <v>16</v>
      </c>
      <c r="C762" s="6">
        <v>80</v>
      </c>
      <c r="D762" s="6">
        <v>12</v>
      </c>
      <c r="E762" s="6">
        <v>200</v>
      </c>
      <c r="F762" s="6">
        <v>120</v>
      </c>
      <c r="G762" s="6">
        <v>80</v>
      </c>
      <c r="H762" s="6">
        <v>120</v>
      </c>
      <c r="I762" s="6">
        <v>47144.91599999999</v>
      </c>
      <c r="J762" s="6">
        <v>63901.951999999997</v>
      </c>
    </row>
    <row r="763" spans="1:10">
      <c r="A763" s="6">
        <v>8.8000000000000007</v>
      </c>
      <c r="B763" s="6">
        <v>16</v>
      </c>
      <c r="C763" s="6">
        <v>80</v>
      </c>
      <c r="D763" s="6">
        <v>12</v>
      </c>
      <c r="E763" s="6">
        <v>200</v>
      </c>
      <c r="F763" s="6">
        <v>120</v>
      </c>
      <c r="G763" s="6">
        <v>100</v>
      </c>
      <c r="H763" s="6">
        <v>120</v>
      </c>
      <c r="I763" s="6">
        <v>48349.547999999988</v>
      </c>
      <c r="J763" s="6">
        <v>63901.951999999997</v>
      </c>
    </row>
    <row r="764" spans="1:10">
      <c r="A764" s="6">
        <v>8.8000000000000007</v>
      </c>
      <c r="B764" s="6">
        <v>16</v>
      </c>
      <c r="C764" s="6">
        <v>80</v>
      </c>
      <c r="D764" s="6">
        <v>12</v>
      </c>
      <c r="E764" s="6">
        <v>200</v>
      </c>
      <c r="F764" s="6">
        <v>120</v>
      </c>
      <c r="G764" s="6">
        <v>120</v>
      </c>
      <c r="H764" s="6">
        <v>120</v>
      </c>
      <c r="I764" s="6">
        <v>49554.18</v>
      </c>
      <c r="J764" s="6">
        <v>63901.951999999997</v>
      </c>
    </row>
    <row r="765" spans="1:10">
      <c r="A765" s="6">
        <v>8.8000000000000007</v>
      </c>
      <c r="B765" s="6">
        <v>16</v>
      </c>
      <c r="C765" s="6">
        <v>80</v>
      </c>
      <c r="D765" s="6">
        <v>12</v>
      </c>
      <c r="E765" s="6">
        <v>200</v>
      </c>
      <c r="F765" s="6">
        <v>120</v>
      </c>
      <c r="G765" s="6">
        <v>150</v>
      </c>
      <c r="H765" s="6">
        <v>120</v>
      </c>
      <c r="I765" s="6">
        <v>51361.12799999999</v>
      </c>
      <c r="J765" s="6">
        <v>63901.951999999997</v>
      </c>
    </row>
    <row r="766" spans="1:10">
      <c r="A766" s="6">
        <v>8.8000000000000007</v>
      </c>
      <c r="B766" s="6">
        <v>16</v>
      </c>
      <c r="C766" s="6">
        <v>80</v>
      </c>
      <c r="D766" s="6">
        <v>12</v>
      </c>
      <c r="E766" s="6">
        <v>200</v>
      </c>
      <c r="F766" s="6">
        <v>120</v>
      </c>
      <c r="G766" s="6">
        <v>175</v>
      </c>
      <c r="H766" s="6">
        <v>120</v>
      </c>
      <c r="I766" s="6">
        <v>52839.539999999994</v>
      </c>
      <c r="J766" s="6">
        <v>63901.951999999997</v>
      </c>
    </row>
    <row r="767" spans="1:10">
      <c r="A767" s="6">
        <v>8.8000000000000007</v>
      </c>
      <c r="B767" s="6">
        <v>16</v>
      </c>
      <c r="C767" s="6">
        <v>80</v>
      </c>
      <c r="D767" s="6">
        <v>12</v>
      </c>
      <c r="E767" s="6">
        <v>200</v>
      </c>
      <c r="F767" s="6">
        <v>120</v>
      </c>
      <c r="G767" s="6">
        <v>200</v>
      </c>
      <c r="H767" s="6">
        <v>120</v>
      </c>
      <c r="I767" s="6">
        <v>54372.707999999991</v>
      </c>
      <c r="J767" s="6">
        <v>63901.951999999997</v>
      </c>
    </row>
    <row r="768" spans="1:10">
      <c r="A768" s="6">
        <v>8.8000000000000007</v>
      </c>
      <c r="B768" s="6">
        <v>16</v>
      </c>
      <c r="C768" s="6">
        <v>80</v>
      </c>
      <c r="D768" s="6">
        <v>12</v>
      </c>
      <c r="E768" s="6">
        <v>200</v>
      </c>
      <c r="F768" s="6">
        <v>120</v>
      </c>
      <c r="G768" s="6">
        <v>250</v>
      </c>
      <c r="H768" s="6">
        <v>120</v>
      </c>
      <c r="I768" s="6">
        <v>57384.287999999993</v>
      </c>
      <c r="J768" s="6">
        <v>63901.951999999997</v>
      </c>
    </row>
    <row r="769" spans="1:10">
      <c r="A769" s="6">
        <v>8.8000000000000007</v>
      </c>
      <c r="B769" s="6">
        <v>16</v>
      </c>
      <c r="C769" s="6">
        <v>80</v>
      </c>
      <c r="D769" s="6">
        <v>12</v>
      </c>
      <c r="E769" s="6">
        <v>200</v>
      </c>
      <c r="F769" s="6">
        <v>120</v>
      </c>
      <c r="G769" s="6">
        <v>300</v>
      </c>
      <c r="H769" s="6">
        <v>120</v>
      </c>
      <c r="I769" s="6">
        <v>60395.867999999988</v>
      </c>
      <c r="J769" s="6">
        <v>63901.951999999997</v>
      </c>
    </row>
    <row r="770" spans="1:10">
      <c r="A770" s="6">
        <v>8.8000000000000007</v>
      </c>
      <c r="B770" s="6">
        <v>16</v>
      </c>
      <c r="C770" s="6">
        <v>80</v>
      </c>
      <c r="D770" s="6">
        <v>12</v>
      </c>
      <c r="E770" s="6">
        <v>200</v>
      </c>
      <c r="F770" s="6">
        <v>120</v>
      </c>
      <c r="G770" s="6">
        <v>1000</v>
      </c>
      <c r="H770" s="6">
        <v>1000</v>
      </c>
      <c r="I770" s="6">
        <v>73701.575999999986</v>
      </c>
      <c r="J770" s="6">
        <v>63901.951999999997</v>
      </c>
    </row>
    <row r="771" spans="1:10">
      <c r="A771" s="6">
        <v>8.8000000000000007</v>
      </c>
      <c r="B771" s="6">
        <v>16</v>
      </c>
      <c r="C771" s="6">
        <v>80</v>
      </c>
      <c r="D771" s="6">
        <v>12</v>
      </c>
      <c r="E771" s="6">
        <v>100</v>
      </c>
      <c r="F771" s="6">
        <v>120</v>
      </c>
      <c r="G771" s="6">
        <v>1000</v>
      </c>
      <c r="H771" s="6">
        <v>1000</v>
      </c>
      <c r="I771" s="6">
        <v>39095.783999999992</v>
      </c>
      <c r="J771" s="6">
        <v>63901.951999999997</v>
      </c>
    </row>
    <row r="772" spans="1:10">
      <c r="A772" s="6">
        <v>8.8000000000000007</v>
      </c>
      <c r="B772" s="6">
        <v>16</v>
      </c>
      <c r="C772" s="6">
        <v>80</v>
      </c>
      <c r="D772" s="6">
        <v>12</v>
      </c>
      <c r="E772" s="6">
        <v>300</v>
      </c>
      <c r="F772" s="6">
        <v>120</v>
      </c>
      <c r="G772" s="6">
        <v>1000</v>
      </c>
      <c r="H772" s="6">
        <v>1000</v>
      </c>
      <c r="I772" s="6">
        <v>98998.847999999984</v>
      </c>
      <c r="J772" s="6">
        <v>63901.951999999997</v>
      </c>
    </row>
    <row r="773" spans="1:10">
      <c r="A773" s="6">
        <v>8.8000000000000007</v>
      </c>
      <c r="B773" s="6">
        <v>16</v>
      </c>
      <c r="C773" s="6">
        <v>80</v>
      </c>
      <c r="D773" s="6">
        <v>12</v>
      </c>
      <c r="E773" s="6">
        <v>400</v>
      </c>
      <c r="F773" s="6">
        <v>120</v>
      </c>
      <c r="G773" s="6">
        <v>1000</v>
      </c>
      <c r="H773" s="6">
        <v>1000</v>
      </c>
      <c r="I773" s="6">
        <v>98998.847999999984</v>
      </c>
      <c r="J773" s="6">
        <v>63901.951999999997</v>
      </c>
    </row>
    <row r="774" spans="1:10">
      <c r="A774" s="6">
        <v>8.8000000000000007</v>
      </c>
      <c r="B774" s="6">
        <v>16</v>
      </c>
      <c r="C774" s="6">
        <v>80</v>
      </c>
      <c r="D774" s="6">
        <v>12</v>
      </c>
      <c r="E774" s="6">
        <v>500</v>
      </c>
      <c r="F774" s="6">
        <v>120</v>
      </c>
      <c r="G774" s="6">
        <v>1000</v>
      </c>
      <c r="H774" s="6">
        <v>1000</v>
      </c>
      <c r="I774" s="6">
        <v>98998.847999999984</v>
      </c>
      <c r="J774" s="6">
        <v>63901.951999999997</v>
      </c>
    </row>
    <row r="775" spans="1:10">
      <c r="A775">
        <v>8.8000000000000007</v>
      </c>
      <c r="B775">
        <v>16</v>
      </c>
      <c r="C775">
        <v>90</v>
      </c>
      <c r="D775">
        <v>15</v>
      </c>
      <c r="E775">
        <v>200</v>
      </c>
      <c r="F775">
        <v>90</v>
      </c>
      <c r="G775">
        <v>50</v>
      </c>
      <c r="H775">
        <v>120</v>
      </c>
      <c r="I775">
        <v>0</v>
      </c>
      <c r="J775">
        <v>0</v>
      </c>
    </row>
    <row r="776" spans="1:10">
      <c r="A776">
        <v>8.8000000000000007</v>
      </c>
      <c r="B776">
        <v>16</v>
      </c>
      <c r="C776">
        <v>90</v>
      </c>
      <c r="D776">
        <v>15</v>
      </c>
      <c r="E776">
        <v>200</v>
      </c>
      <c r="F776">
        <v>90</v>
      </c>
      <c r="G776">
        <v>80</v>
      </c>
      <c r="H776">
        <v>120</v>
      </c>
      <c r="I776">
        <v>46761.623999999996</v>
      </c>
      <c r="J776">
        <v>63901.951999999997</v>
      </c>
    </row>
    <row r="777" spans="1:10">
      <c r="A777">
        <v>8.8000000000000007</v>
      </c>
      <c r="B777">
        <v>16</v>
      </c>
      <c r="C777">
        <v>90</v>
      </c>
      <c r="D777">
        <v>15</v>
      </c>
      <c r="E777">
        <v>200</v>
      </c>
      <c r="F777">
        <v>90</v>
      </c>
      <c r="G777">
        <v>100</v>
      </c>
      <c r="H777">
        <v>120</v>
      </c>
      <c r="I777">
        <v>47966.255999999994</v>
      </c>
      <c r="J777">
        <v>63901.951999999997</v>
      </c>
    </row>
    <row r="778" spans="1:10">
      <c r="A778">
        <v>8.8000000000000007</v>
      </c>
      <c r="B778">
        <v>16</v>
      </c>
      <c r="C778">
        <v>90</v>
      </c>
      <c r="D778">
        <v>15</v>
      </c>
      <c r="E778">
        <v>200</v>
      </c>
      <c r="F778">
        <v>90</v>
      </c>
      <c r="G778">
        <v>120</v>
      </c>
      <c r="H778">
        <v>120</v>
      </c>
      <c r="I778">
        <v>49170.887999999992</v>
      </c>
      <c r="J778">
        <v>63901.951999999997</v>
      </c>
    </row>
    <row r="779" spans="1:10">
      <c r="A779">
        <v>8.8000000000000007</v>
      </c>
      <c r="B779">
        <v>16</v>
      </c>
      <c r="C779">
        <v>90</v>
      </c>
      <c r="D779">
        <v>15</v>
      </c>
      <c r="E779">
        <v>200</v>
      </c>
      <c r="F779">
        <v>90</v>
      </c>
      <c r="G779">
        <v>150</v>
      </c>
      <c r="H779">
        <v>120</v>
      </c>
      <c r="I779">
        <v>50977.835999999988</v>
      </c>
      <c r="J779">
        <v>63901.951999999997</v>
      </c>
    </row>
    <row r="780" spans="1:10">
      <c r="A780">
        <v>8.8000000000000007</v>
      </c>
      <c r="B780">
        <v>16</v>
      </c>
      <c r="C780">
        <v>90</v>
      </c>
      <c r="D780">
        <v>15</v>
      </c>
      <c r="E780">
        <v>200</v>
      </c>
      <c r="F780">
        <v>90</v>
      </c>
      <c r="G780">
        <v>175</v>
      </c>
      <c r="H780">
        <v>120</v>
      </c>
      <c r="I780">
        <v>52456.247999999992</v>
      </c>
      <c r="J780">
        <v>63901.951999999997</v>
      </c>
    </row>
    <row r="781" spans="1:10">
      <c r="A781">
        <v>8.8000000000000007</v>
      </c>
      <c r="B781">
        <v>16</v>
      </c>
      <c r="C781">
        <v>90</v>
      </c>
      <c r="D781">
        <v>15</v>
      </c>
      <c r="E781">
        <v>200</v>
      </c>
      <c r="F781">
        <v>90</v>
      </c>
      <c r="G781">
        <v>200</v>
      </c>
      <c r="H781">
        <v>120</v>
      </c>
      <c r="I781">
        <v>53989.41599999999</v>
      </c>
      <c r="J781">
        <v>63901.951999999997</v>
      </c>
    </row>
    <row r="782" spans="1:10">
      <c r="A782">
        <v>8.8000000000000007</v>
      </c>
      <c r="B782">
        <v>16</v>
      </c>
      <c r="C782">
        <v>90</v>
      </c>
      <c r="D782">
        <v>15</v>
      </c>
      <c r="E782">
        <v>200</v>
      </c>
      <c r="F782">
        <v>90</v>
      </c>
      <c r="G782">
        <v>250</v>
      </c>
      <c r="H782">
        <v>120</v>
      </c>
      <c r="I782">
        <v>56946.239999999998</v>
      </c>
      <c r="J782">
        <v>63901.951999999997</v>
      </c>
    </row>
    <row r="783" spans="1:10">
      <c r="A783">
        <v>8.8000000000000007</v>
      </c>
      <c r="B783">
        <v>16</v>
      </c>
      <c r="C783">
        <v>90</v>
      </c>
      <c r="D783">
        <v>15</v>
      </c>
      <c r="E783">
        <v>200</v>
      </c>
      <c r="F783">
        <v>90</v>
      </c>
      <c r="G783">
        <v>300</v>
      </c>
      <c r="H783">
        <v>120</v>
      </c>
      <c r="I783">
        <v>59957.82</v>
      </c>
      <c r="J783">
        <v>63901.951999999997</v>
      </c>
    </row>
    <row r="784" spans="1:10">
      <c r="A784">
        <v>8.8000000000000007</v>
      </c>
      <c r="B784">
        <v>16</v>
      </c>
      <c r="C784">
        <v>90</v>
      </c>
      <c r="D784">
        <v>15</v>
      </c>
      <c r="E784">
        <v>200</v>
      </c>
      <c r="F784">
        <v>90</v>
      </c>
      <c r="G784">
        <v>1000</v>
      </c>
      <c r="H784">
        <v>1000</v>
      </c>
      <c r="I784">
        <v>73154.015999999989</v>
      </c>
      <c r="J784">
        <v>63901.951999999997</v>
      </c>
    </row>
    <row r="785" spans="1:10">
      <c r="A785">
        <v>8.8000000000000007</v>
      </c>
      <c r="B785">
        <v>16</v>
      </c>
      <c r="C785">
        <v>90</v>
      </c>
      <c r="D785">
        <v>15</v>
      </c>
      <c r="E785">
        <v>100</v>
      </c>
      <c r="F785">
        <v>90</v>
      </c>
      <c r="G785">
        <v>1000</v>
      </c>
      <c r="H785">
        <v>1000</v>
      </c>
      <c r="I785">
        <v>38274.443999999996</v>
      </c>
      <c r="J785">
        <v>63901.951999999997</v>
      </c>
    </row>
    <row r="786" spans="1:10">
      <c r="A786">
        <v>8.8000000000000007</v>
      </c>
      <c r="B786">
        <v>16</v>
      </c>
      <c r="C786">
        <v>90</v>
      </c>
      <c r="D786">
        <v>15</v>
      </c>
      <c r="E786">
        <v>300</v>
      </c>
      <c r="F786">
        <v>90</v>
      </c>
      <c r="G786">
        <v>1000</v>
      </c>
      <c r="H786">
        <v>1000</v>
      </c>
      <c r="I786">
        <v>98998.847999999984</v>
      </c>
      <c r="J786">
        <v>63901.951999999997</v>
      </c>
    </row>
    <row r="787" spans="1:10">
      <c r="A787">
        <v>8.8000000000000007</v>
      </c>
      <c r="B787">
        <v>16</v>
      </c>
      <c r="C787">
        <v>90</v>
      </c>
      <c r="D787">
        <v>15</v>
      </c>
      <c r="E787">
        <v>400</v>
      </c>
      <c r="F787">
        <v>90</v>
      </c>
      <c r="G787">
        <v>1000</v>
      </c>
      <c r="H787">
        <v>1000</v>
      </c>
      <c r="I787">
        <v>98998.847999999984</v>
      </c>
      <c r="J787">
        <v>63901.951999999997</v>
      </c>
    </row>
    <row r="788" spans="1:10">
      <c r="A788">
        <v>8.8000000000000007</v>
      </c>
      <c r="B788">
        <v>16</v>
      </c>
      <c r="C788">
        <v>90</v>
      </c>
      <c r="D788">
        <v>15</v>
      </c>
      <c r="E788">
        <v>500</v>
      </c>
      <c r="F788">
        <v>90</v>
      </c>
      <c r="G788">
        <v>1000</v>
      </c>
      <c r="H788">
        <v>1000</v>
      </c>
      <c r="I788">
        <v>98998.847999999984</v>
      </c>
      <c r="J788">
        <v>63901.951999999997</v>
      </c>
    </row>
    <row r="789" spans="1:10">
      <c r="A789" s="6">
        <v>8.8000000000000007</v>
      </c>
      <c r="B789" s="6">
        <v>16</v>
      </c>
      <c r="C789" s="6">
        <v>90</v>
      </c>
      <c r="D789" s="6">
        <v>15</v>
      </c>
      <c r="E789" s="6">
        <v>200</v>
      </c>
      <c r="F789" s="6">
        <v>100</v>
      </c>
      <c r="G789" s="6">
        <v>50</v>
      </c>
      <c r="H789" s="6">
        <v>120</v>
      </c>
      <c r="I789" s="6">
        <v>0</v>
      </c>
      <c r="J789" s="6">
        <v>63901.951999999997</v>
      </c>
    </row>
    <row r="790" spans="1:10">
      <c r="A790" s="6">
        <v>8.8000000000000007</v>
      </c>
      <c r="B790" s="6">
        <v>16</v>
      </c>
      <c r="C790" s="6">
        <v>90</v>
      </c>
      <c r="D790" s="6">
        <v>15</v>
      </c>
      <c r="E790" s="6">
        <v>200</v>
      </c>
      <c r="F790" s="6">
        <v>100</v>
      </c>
      <c r="G790" s="6">
        <v>80</v>
      </c>
      <c r="H790" s="6">
        <v>120</v>
      </c>
      <c r="I790" s="6">
        <v>47473.451999999997</v>
      </c>
      <c r="J790" s="6">
        <v>63901.951999999997</v>
      </c>
    </row>
    <row r="791" spans="1:10">
      <c r="A791" s="6">
        <v>8.8000000000000007</v>
      </c>
      <c r="B791" s="6">
        <v>16</v>
      </c>
      <c r="C791" s="6">
        <v>90</v>
      </c>
      <c r="D791" s="6">
        <v>15</v>
      </c>
      <c r="E791" s="6">
        <v>200</v>
      </c>
      <c r="F791" s="6">
        <v>100</v>
      </c>
      <c r="G791" s="6">
        <v>100</v>
      </c>
      <c r="H791" s="6">
        <v>120</v>
      </c>
      <c r="I791" s="6">
        <v>48678.083999999995</v>
      </c>
      <c r="J791" s="6">
        <v>63901.951999999997</v>
      </c>
    </row>
    <row r="792" spans="1:10">
      <c r="A792" s="6">
        <v>8.8000000000000007</v>
      </c>
      <c r="B792" s="6">
        <v>16</v>
      </c>
      <c r="C792" s="6">
        <v>90</v>
      </c>
      <c r="D792" s="6">
        <v>15</v>
      </c>
      <c r="E792" s="6">
        <v>200</v>
      </c>
      <c r="F792" s="6">
        <v>100</v>
      </c>
      <c r="G792" s="6">
        <v>120</v>
      </c>
      <c r="H792" s="6">
        <v>120</v>
      </c>
      <c r="I792" s="6">
        <v>49882.715999999993</v>
      </c>
      <c r="J792" s="6">
        <v>63901.951999999997</v>
      </c>
    </row>
    <row r="793" spans="1:10">
      <c r="A793" s="6">
        <v>8.8000000000000007</v>
      </c>
      <c r="B793" s="6">
        <v>16</v>
      </c>
      <c r="C793" s="6">
        <v>90</v>
      </c>
      <c r="D793" s="6">
        <v>15</v>
      </c>
      <c r="E793" s="6">
        <v>200</v>
      </c>
      <c r="F793" s="6">
        <v>100</v>
      </c>
      <c r="G793" s="6">
        <v>150</v>
      </c>
      <c r="H793" s="6">
        <v>120</v>
      </c>
      <c r="I793" s="6">
        <v>51689.663999999997</v>
      </c>
      <c r="J793" s="6">
        <v>63901.951999999997</v>
      </c>
    </row>
    <row r="794" spans="1:10">
      <c r="A794" s="6">
        <v>8.8000000000000007</v>
      </c>
      <c r="B794" s="6">
        <v>16</v>
      </c>
      <c r="C794" s="6">
        <v>90</v>
      </c>
      <c r="D794" s="6">
        <v>15</v>
      </c>
      <c r="E794" s="6">
        <v>200</v>
      </c>
      <c r="F794" s="6">
        <v>100</v>
      </c>
      <c r="G794" s="6">
        <v>175</v>
      </c>
      <c r="H794" s="6">
        <v>120</v>
      </c>
      <c r="I794" s="6">
        <v>53222.831999999995</v>
      </c>
      <c r="J794" s="6">
        <v>63901.951999999997</v>
      </c>
    </row>
    <row r="795" spans="1:10">
      <c r="A795" s="6">
        <v>8.8000000000000007</v>
      </c>
      <c r="B795" s="6">
        <v>16</v>
      </c>
      <c r="C795" s="6">
        <v>90</v>
      </c>
      <c r="D795" s="6">
        <v>15</v>
      </c>
      <c r="E795" s="6">
        <v>200</v>
      </c>
      <c r="F795" s="6">
        <v>100</v>
      </c>
      <c r="G795" s="6">
        <v>200</v>
      </c>
      <c r="H795" s="6">
        <v>120</v>
      </c>
      <c r="I795" s="6">
        <v>54756</v>
      </c>
      <c r="J795" s="6">
        <v>63901.951999999997</v>
      </c>
    </row>
    <row r="796" spans="1:10">
      <c r="A796" s="6">
        <v>8.8000000000000007</v>
      </c>
      <c r="B796" s="6">
        <v>16</v>
      </c>
      <c r="C796" s="6">
        <v>90</v>
      </c>
      <c r="D796" s="6">
        <v>15</v>
      </c>
      <c r="E796" s="6">
        <v>200</v>
      </c>
      <c r="F796" s="6">
        <v>100</v>
      </c>
      <c r="G796" s="6">
        <v>250</v>
      </c>
      <c r="H796" s="6">
        <v>120</v>
      </c>
      <c r="I796" s="6">
        <v>57822.335999999988</v>
      </c>
      <c r="J796" s="6">
        <v>63901.951999999997</v>
      </c>
    </row>
    <row r="797" spans="1:10">
      <c r="A797" s="6">
        <v>8.8000000000000007</v>
      </c>
      <c r="B797" s="6">
        <v>16</v>
      </c>
      <c r="C797" s="6">
        <v>90</v>
      </c>
      <c r="D797" s="6">
        <v>15</v>
      </c>
      <c r="E797" s="6">
        <v>200</v>
      </c>
      <c r="F797" s="6">
        <v>100</v>
      </c>
      <c r="G797" s="6">
        <v>300</v>
      </c>
      <c r="H797" s="6">
        <v>120</v>
      </c>
      <c r="I797" s="6">
        <v>60833.91599999999</v>
      </c>
      <c r="J797" s="6">
        <v>63901.951999999997</v>
      </c>
    </row>
    <row r="798" spans="1:10">
      <c r="A798" s="6">
        <v>8.8000000000000007</v>
      </c>
      <c r="B798" s="6">
        <v>16</v>
      </c>
      <c r="C798" s="6">
        <v>90</v>
      </c>
      <c r="D798" s="6">
        <v>15</v>
      </c>
      <c r="E798" s="6">
        <v>200</v>
      </c>
      <c r="F798" s="6">
        <v>100</v>
      </c>
      <c r="G798" s="6">
        <v>1000</v>
      </c>
      <c r="H798" s="6">
        <v>1000</v>
      </c>
      <c r="I798" s="6">
        <v>74194.37999999999</v>
      </c>
      <c r="J798" s="6">
        <v>63901.951999999997</v>
      </c>
    </row>
    <row r="799" spans="1:10">
      <c r="A799" s="6">
        <v>8.8000000000000007</v>
      </c>
      <c r="B799" s="6">
        <v>16</v>
      </c>
      <c r="C799" s="6">
        <v>90</v>
      </c>
      <c r="D799" s="6">
        <v>15</v>
      </c>
      <c r="E799" s="6">
        <v>100</v>
      </c>
      <c r="F799" s="6">
        <v>100</v>
      </c>
      <c r="G799" s="6">
        <v>1000</v>
      </c>
      <c r="H799" s="6">
        <v>1000</v>
      </c>
      <c r="I799" s="6">
        <v>39260.051999999996</v>
      </c>
      <c r="J799" s="6">
        <v>63901.951999999997</v>
      </c>
    </row>
    <row r="800" spans="1:10">
      <c r="A800" s="6">
        <v>8.8000000000000007</v>
      </c>
      <c r="B800" s="6">
        <v>16</v>
      </c>
      <c r="C800" s="6">
        <v>90</v>
      </c>
      <c r="D800" s="6">
        <v>15</v>
      </c>
      <c r="E800" s="6">
        <v>300</v>
      </c>
      <c r="F800" s="6">
        <v>100</v>
      </c>
      <c r="G800" s="6">
        <v>1000</v>
      </c>
      <c r="H800" s="6">
        <v>1000</v>
      </c>
      <c r="I800" s="6">
        <v>98998.847999999984</v>
      </c>
      <c r="J800" s="6">
        <v>63901.951999999997</v>
      </c>
    </row>
    <row r="801" spans="1:10">
      <c r="A801" s="6">
        <v>8.8000000000000007</v>
      </c>
      <c r="B801" s="6">
        <v>16</v>
      </c>
      <c r="C801" s="6">
        <v>90</v>
      </c>
      <c r="D801" s="6">
        <v>15</v>
      </c>
      <c r="E801" s="6">
        <v>400</v>
      </c>
      <c r="F801" s="6">
        <v>100</v>
      </c>
      <c r="G801" s="6">
        <v>1000</v>
      </c>
      <c r="H801" s="6">
        <v>1000</v>
      </c>
      <c r="I801" s="6">
        <v>98998.847999999984</v>
      </c>
      <c r="J801" s="6">
        <v>63901.951999999997</v>
      </c>
    </row>
    <row r="802" spans="1:10">
      <c r="A802" s="6">
        <v>8.8000000000000007</v>
      </c>
      <c r="B802" s="6">
        <v>16</v>
      </c>
      <c r="C802" s="6">
        <v>90</v>
      </c>
      <c r="D802" s="6">
        <v>15</v>
      </c>
      <c r="E802" s="6">
        <v>500</v>
      </c>
      <c r="F802" s="6">
        <v>100</v>
      </c>
      <c r="G802" s="6">
        <v>1000</v>
      </c>
      <c r="H802" s="6">
        <v>1000</v>
      </c>
      <c r="I802" s="6">
        <v>98998.847999999984</v>
      </c>
      <c r="J802" s="6">
        <v>63901.951999999997</v>
      </c>
    </row>
    <row r="803" spans="1:10">
      <c r="A803">
        <v>8.8000000000000007</v>
      </c>
      <c r="B803">
        <v>16</v>
      </c>
      <c r="C803">
        <v>90</v>
      </c>
      <c r="D803">
        <v>15</v>
      </c>
      <c r="E803">
        <v>200</v>
      </c>
      <c r="F803">
        <v>110</v>
      </c>
      <c r="G803">
        <v>50</v>
      </c>
      <c r="H803">
        <v>120</v>
      </c>
      <c r="I803">
        <v>0</v>
      </c>
      <c r="J803">
        <v>63901.951999999997</v>
      </c>
    </row>
    <row r="804" spans="1:10">
      <c r="A804">
        <v>8.8000000000000007</v>
      </c>
      <c r="B804">
        <v>16</v>
      </c>
      <c r="C804">
        <v>90</v>
      </c>
      <c r="D804">
        <v>15</v>
      </c>
      <c r="E804">
        <v>200</v>
      </c>
      <c r="F804">
        <v>110</v>
      </c>
      <c r="G804">
        <v>80</v>
      </c>
      <c r="H804">
        <v>120</v>
      </c>
      <c r="I804">
        <v>48130.52399999999</v>
      </c>
      <c r="J804">
        <v>63901.951999999997</v>
      </c>
    </row>
    <row r="805" spans="1:10">
      <c r="A805">
        <v>8.8000000000000007</v>
      </c>
      <c r="B805">
        <v>16</v>
      </c>
      <c r="C805">
        <v>90</v>
      </c>
      <c r="D805">
        <v>15</v>
      </c>
      <c r="E805">
        <v>200</v>
      </c>
      <c r="F805">
        <v>110</v>
      </c>
      <c r="G805">
        <v>100</v>
      </c>
      <c r="H805">
        <v>120</v>
      </c>
      <c r="I805">
        <v>49389.911999999997</v>
      </c>
      <c r="J805">
        <v>63901.951999999997</v>
      </c>
    </row>
    <row r="806" spans="1:10">
      <c r="A806">
        <v>8.8000000000000007</v>
      </c>
      <c r="B806">
        <v>16</v>
      </c>
      <c r="C806">
        <v>90</v>
      </c>
      <c r="D806">
        <v>15</v>
      </c>
      <c r="E806">
        <v>200</v>
      </c>
      <c r="F806">
        <v>110</v>
      </c>
      <c r="G806">
        <v>120</v>
      </c>
      <c r="H806">
        <v>120</v>
      </c>
      <c r="I806">
        <v>50594.543999999994</v>
      </c>
      <c r="J806">
        <v>63901.951999999997</v>
      </c>
    </row>
    <row r="807" spans="1:10">
      <c r="A807">
        <v>8.8000000000000007</v>
      </c>
      <c r="B807">
        <v>16</v>
      </c>
      <c r="C807">
        <v>90</v>
      </c>
      <c r="D807">
        <v>15</v>
      </c>
      <c r="E807">
        <v>200</v>
      </c>
      <c r="F807">
        <v>110</v>
      </c>
      <c r="G807">
        <v>150</v>
      </c>
      <c r="H807">
        <v>120</v>
      </c>
      <c r="I807">
        <v>52456.247999999992</v>
      </c>
      <c r="J807">
        <v>63901.951999999997</v>
      </c>
    </row>
    <row r="808" spans="1:10">
      <c r="A808">
        <v>8.8000000000000007</v>
      </c>
      <c r="B808">
        <v>16</v>
      </c>
      <c r="C808">
        <v>90</v>
      </c>
      <c r="D808">
        <v>15</v>
      </c>
      <c r="E808">
        <v>200</v>
      </c>
      <c r="F808">
        <v>110</v>
      </c>
      <c r="G808">
        <v>175</v>
      </c>
      <c r="H808">
        <v>120</v>
      </c>
      <c r="I808">
        <v>53989.41599999999</v>
      </c>
      <c r="J808">
        <v>63901.951999999997</v>
      </c>
    </row>
    <row r="809" spans="1:10">
      <c r="A809">
        <v>8.8000000000000007</v>
      </c>
      <c r="B809">
        <v>16</v>
      </c>
      <c r="C809">
        <v>90</v>
      </c>
      <c r="D809">
        <v>15</v>
      </c>
      <c r="E809">
        <v>200</v>
      </c>
      <c r="F809">
        <v>110</v>
      </c>
      <c r="G809">
        <v>200</v>
      </c>
      <c r="H809">
        <v>120</v>
      </c>
      <c r="I809">
        <v>55522.583999999995</v>
      </c>
      <c r="J809">
        <v>63901.951999999997</v>
      </c>
    </row>
    <row r="810" spans="1:10">
      <c r="A810">
        <v>8.8000000000000007</v>
      </c>
      <c r="B810">
        <v>16</v>
      </c>
      <c r="C810">
        <v>90</v>
      </c>
      <c r="D810">
        <v>15</v>
      </c>
      <c r="E810">
        <v>200</v>
      </c>
      <c r="F810">
        <v>110</v>
      </c>
      <c r="G810">
        <v>250</v>
      </c>
      <c r="H810">
        <v>120</v>
      </c>
      <c r="I810">
        <v>58643.675999999992</v>
      </c>
      <c r="J810">
        <v>63901.951999999997</v>
      </c>
    </row>
    <row r="811" spans="1:10">
      <c r="A811">
        <v>8.8000000000000007</v>
      </c>
      <c r="B811">
        <v>16</v>
      </c>
      <c r="C811">
        <v>90</v>
      </c>
      <c r="D811">
        <v>15</v>
      </c>
      <c r="E811">
        <v>200</v>
      </c>
      <c r="F811">
        <v>110</v>
      </c>
      <c r="G811">
        <v>300</v>
      </c>
      <c r="H811">
        <v>120</v>
      </c>
      <c r="I811">
        <v>61710.011999999995</v>
      </c>
      <c r="J811">
        <v>63901.951999999997</v>
      </c>
    </row>
    <row r="812" spans="1:10">
      <c r="A812">
        <v>8.8000000000000007</v>
      </c>
      <c r="B812">
        <v>16</v>
      </c>
      <c r="C812">
        <v>90</v>
      </c>
      <c r="D812">
        <v>15</v>
      </c>
      <c r="E812">
        <v>200</v>
      </c>
      <c r="F812">
        <v>110</v>
      </c>
      <c r="G812">
        <v>1000</v>
      </c>
      <c r="H812">
        <v>1000</v>
      </c>
      <c r="I812">
        <v>75289.499999999985</v>
      </c>
      <c r="J812">
        <v>63901.951999999997</v>
      </c>
    </row>
    <row r="813" spans="1:10">
      <c r="A813">
        <v>8.8000000000000007</v>
      </c>
      <c r="B813">
        <v>16</v>
      </c>
      <c r="C813">
        <v>90</v>
      </c>
      <c r="D813">
        <v>15</v>
      </c>
      <c r="E813">
        <v>100</v>
      </c>
      <c r="F813">
        <v>110</v>
      </c>
      <c r="G813">
        <v>1000</v>
      </c>
      <c r="H813">
        <v>1000</v>
      </c>
      <c r="I813">
        <v>40245.659999999996</v>
      </c>
      <c r="J813">
        <v>63901.951999999997</v>
      </c>
    </row>
    <row r="814" spans="1:10">
      <c r="A814">
        <v>8.8000000000000007</v>
      </c>
      <c r="B814">
        <v>16</v>
      </c>
      <c r="C814">
        <v>90</v>
      </c>
      <c r="D814">
        <v>15</v>
      </c>
      <c r="E814">
        <v>300</v>
      </c>
      <c r="F814">
        <v>110</v>
      </c>
      <c r="G814">
        <v>1000</v>
      </c>
      <c r="H814">
        <v>1000</v>
      </c>
      <c r="I814">
        <v>98998.847999999984</v>
      </c>
      <c r="J814">
        <v>63901.951999999997</v>
      </c>
    </row>
    <row r="815" spans="1:10">
      <c r="A815">
        <v>8.8000000000000007</v>
      </c>
      <c r="B815">
        <v>16</v>
      </c>
      <c r="C815">
        <v>90</v>
      </c>
      <c r="D815">
        <v>15</v>
      </c>
      <c r="E815">
        <v>400</v>
      </c>
      <c r="F815">
        <v>110</v>
      </c>
      <c r="G815">
        <v>1000</v>
      </c>
      <c r="H815">
        <v>1000</v>
      </c>
      <c r="I815">
        <v>98998.847999999984</v>
      </c>
      <c r="J815">
        <v>63901.951999999997</v>
      </c>
    </row>
    <row r="816" spans="1:10">
      <c r="A816">
        <v>8.8000000000000007</v>
      </c>
      <c r="B816">
        <v>16</v>
      </c>
      <c r="C816">
        <v>90</v>
      </c>
      <c r="D816">
        <v>15</v>
      </c>
      <c r="E816">
        <v>500</v>
      </c>
      <c r="F816">
        <v>110</v>
      </c>
      <c r="G816">
        <v>1000</v>
      </c>
      <c r="H816">
        <v>1000</v>
      </c>
      <c r="I816">
        <v>98998.847999999984</v>
      </c>
      <c r="J816">
        <v>63901.951999999997</v>
      </c>
    </row>
    <row r="817" spans="1:10">
      <c r="A817" s="6">
        <v>8.8000000000000007</v>
      </c>
      <c r="B817" s="6">
        <v>16</v>
      </c>
      <c r="C817" s="6">
        <v>90</v>
      </c>
      <c r="D817" s="6">
        <v>15</v>
      </c>
      <c r="E817" s="6">
        <v>200</v>
      </c>
      <c r="F817" s="6">
        <v>120</v>
      </c>
      <c r="G817" s="6">
        <v>80</v>
      </c>
      <c r="H817" s="6">
        <v>120</v>
      </c>
      <c r="I817" s="6">
        <v>48787.59599999999</v>
      </c>
      <c r="J817" s="6">
        <v>63901.951999999997</v>
      </c>
    </row>
    <row r="818" spans="1:10">
      <c r="A818" s="6">
        <v>8.8000000000000007</v>
      </c>
      <c r="B818" s="6">
        <v>16</v>
      </c>
      <c r="C818" s="6">
        <v>90</v>
      </c>
      <c r="D818" s="6">
        <v>15</v>
      </c>
      <c r="E818" s="6">
        <v>200</v>
      </c>
      <c r="F818" s="6">
        <v>120</v>
      </c>
      <c r="G818" s="6">
        <v>100</v>
      </c>
      <c r="H818" s="6">
        <v>120</v>
      </c>
      <c r="I818" s="6">
        <v>50046.983999999997</v>
      </c>
      <c r="J818" s="6">
        <v>63901.951999999997</v>
      </c>
    </row>
    <row r="819" spans="1:10">
      <c r="A819" s="6">
        <v>8.8000000000000007</v>
      </c>
      <c r="B819" s="6">
        <v>16</v>
      </c>
      <c r="C819" s="6">
        <v>90</v>
      </c>
      <c r="D819" s="6">
        <v>15</v>
      </c>
      <c r="E819" s="6">
        <v>200</v>
      </c>
      <c r="F819" s="6">
        <v>120</v>
      </c>
      <c r="G819" s="6">
        <v>120</v>
      </c>
      <c r="H819" s="6">
        <v>120</v>
      </c>
      <c r="I819" s="6">
        <v>51306.371999999996</v>
      </c>
      <c r="J819" s="6">
        <v>63901.951999999997</v>
      </c>
    </row>
    <row r="820" spans="1:10">
      <c r="A820" s="6">
        <v>8.8000000000000007</v>
      </c>
      <c r="B820" s="6">
        <v>16</v>
      </c>
      <c r="C820" s="6">
        <v>90</v>
      </c>
      <c r="D820" s="6">
        <v>15</v>
      </c>
      <c r="E820" s="6">
        <v>200</v>
      </c>
      <c r="F820" s="6">
        <v>120</v>
      </c>
      <c r="G820" s="6">
        <v>150</v>
      </c>
      <c r="H820" s="6">
        <v>120</v>
      </c>
      <c r="I820" s="6">
        <v>53168.075999999994</v>
      </c>
      <c r="J820" s="6">
        <v>63901.951999999997</v>
      </c>
    </row>
    <row r="821" spans="1:10">
      <c r="A821" s="6">
        <v>8.8000000000000007</v>
      </c>
      <c r="B821" s="6">
        <v>16</v>
      </c>
      <c r="C821" s="6">
        <v>90</v>
      </c>
      <c r="D821" s="6">
        <v>15</v>
      </c>
      <c r="E821" s="6">
        <v>200</v>
      </c>
      <c r="F821" s="6">
        <v>120</v>
      </c>
      <c r="G821" s="6">
        <v>175</v>
      </c>
      <c r="H821" s="6">
        <v>120</v>
      </c>
      <c r="I821" s="6">
        <v>54756</v>
      </c>
      <c r="J821" s="6">
        <v>63901.951999999997</v>
      </c>
    </row>
    <row r="822" spans="1:10">
      <c r="A822" s="6">
        <v>8.8000000000000007</v>
      </c>
      <c r="B822" s="6">
        <v>16</v>
      </c>
      <c r="C822" s="6">
        <v>90</v>
      </c>
      <c r="D822" s="6">
        <v>15</v>
      </c>
      <c r="E822" s="6">
        <v>200</v>
      </c>
      <c r="F822" s="6">
        <v>120</v>
      </c>
      <c r="G822" s="6">
        <v>200</v>
      </c>
      <c r="H822" s="6">
        <v>120</v>
      </c>
      <c r="I822" s="6">
        <v>56343.923999999992</v>
      </c>
      <c r="J822" s="6">
        <v>63901.951999999997</v>
      </c>
    </row>
    <row r="823" spans="1:10">
      <c r="A823" s="6">
        <v>8.8000000000000007</v>
      </c>
      <c r="B823" s="6">
        <v>16</v>
      </c>
      <c r="C823" s="6">
        <v>90</v>
      </c>
      <c r="D823" s="6">
        <v>15</v>
      </c>
      <c r="E823" s="6">
        <v>200</v>
      </c>
      <c r="F823" s="6">
        <v>120</v>
      </c>
      <c r="G823" s="6">
        <v>250</v>
      </c>
      <c r="H823" s="6">
        <v>120</v>
      </c>
      <c r="I823" s="6">
        <v>59465.015999999989</v>
      </c>
      <c r="J823" s="6">
        <v>63901.951999999997</v>
      </c>
    </row>
    <row r="824" spans="1:10">
      <c r="A824" s="6">
        <v>8.8000000000000007</v>
      </c>
      <c r="B824" s="6">
        <v>16</v>
      </c>
      <c r="C824" s="6">
        <v>90</v>
      </c>
      <c r="D824" s="6">
        <v>15</v>
      </c>
      <c r="E824" s="6">
        <v>200</v>
      </c>
      <c r="F824" s="6">
        <v>120</v>
      </c>
      <c r="G824" s="6">
        <v>300</v>
      </c>
      <c r="H824" s="6">
        <v>120</v>
      </c>
      <c r="I824" s="6">
        <v>62586.107999999993</v>
      </c>
      <c r="J824" s="6">
        <v>63901.951999999997</v>
      </c>
    </row>
    <row r="825" spans="1:10">
      <c r="A825" s="6">
        <v>8.8000000000000007</v>
      </c>
      <c r="B825" s="6">
        <v>16</v>
      </c>
      <c r="C825" s="6">
        <v>90</v>
      </c>
      <c r="D825" s="6">
        <v>15</v>
      </c>
      <c r="E825" s="6">
        <v>200</v>
      </c>
      <c r="F825" s="6">
        <v>120</v>
      </c>
      <c r="G825" s="6">
        <v>1000</v>
      </c>
      <c r="H825" s="6">
        <v>1000</v>
      </c>
      <c r="I825" s="6">
        <v>76329.863999999987</v>
      </c>
      <c r="J825" s="6">
        <v>63901.951999999997</v>
      </c>
    </row>
    <row r="826" spans="1:10">
      <c r="A826" s="6">
        <v>8.8000000000000007</v>
      </c>
      <c r="B826" s="6">
        <v>16</v>
      </c>
      <c r="C826" s="6">
        <v>90</v>
      </c>
      <c r="D826" s="6">
        <v>15</v>
      </c>
      <c r="E826" s="6">
        <v>100</v>
      </c>
      <c r="F826" s="6">
        <v>120</v>
      </c>
      <c r="G826" s="6">
        <v>1000</v>
      </c>
      <c r="H826" s="6">
        <v>1000</v>
      </c>
      <c r="I826" s="6">
        <v>41231.267999999996</v>
      </c>
      <c r="J826" s="6">
        <v>63901.951999999997</v>
      </c>
    </row>
    <row r="827" spans="1:10">
      <c r="A827" s="6">
        <v>8.8000000000000007</v>
      </c>
      <c r="B827" s="6">
        <v>16</v>
      </c>
      <c r="C827" s="6">
        <v>90</v>
      </c>
      <c r="D827" s="6">
        <v>15</v>
      </c>
      <c r="E827" s="6">
        <v>300</v>
      </c>
      <c r="F827" s="6">
        <v>120</v>
      </c>
      <c r="G827" s="6">
        <v>1000</v>
      </c>
      <c r="H827" s="6">
        <v>1000</v>
      </c>
      <c r="I827" s="6">
        <v>98998.847999999984</v>
      </c>
      <c r="J827" s="6">
        <v>63901.951999999997</v>
      </c>
    </row>
    <row r="828" spans="1:10">
      <c r="A828" s="6">
        <v>8.8000000000000007</v>
      </c>
      <c r="B828" s="6">
        <v>16</v>
      </c>
      <c r="C828" s="6">
        <v>90</v>
      </c>
      <c r="D828" s="6">
        <v>15</v>
      </c>
      <c r="E828" s="6">
        <v>400</v>
      </c>
      <c r="F828" s="6">
        <v>120</v>
      </c>
      <c r="G828" s="6">
        <v>1000</v>
      </c>
      <c r="H828" s="6">
        <v>1000</v>
      </c>
      <c r="I828" s="6">
        <v>98998.847999999984</v>
      </c>
      <c r="J828" s="6">
        <v>63901.951999999997</v>
      </c>
    </row>
    <row r="829" spans="1:10">
      <c r="A829" s="6">
        <v>8.8000000000000007</v>
      </c>
      <c r="B829" s="6">
        <v>16</v>
      </c>
      <c r="C829" s="6">
        <v>90</v>
      </c>
      <c r="D829" s="6">
        <v>15</v>
      </c>
      <c r="E829" s="6">
        <v>500</v>
      </c>
      <c r="F829" s="6">
        <v>120</v>
      </c>
      <c r="G829" s="6">
        <v>1000</v>
      </c>
      <c r="H829" s="6">
        <v>1000</v>
      </c>
      <c r="I829" s="6">
        <v>98998.847999999984</v>
      </c>
      <c r="J829" s="6">
        <v>63901.951999999997</v>
      </c>
    </row>
    <row r="830" spans="1:10">
      <c r="A830">
        <v>8.8000000000000007</v>
      </c>
      <c r="B830">
        <v>16</v>
      </c>
      <c r="C830">
        <v>100</v>
      </c>
      <c r="D830">
        <v>15</v>
      </c>
      <c r="E830">
        <v>200</v>
      </c>
      <c r="F830">
        <v>90</v>
      </c>
      <c r="G830">
        <v>50</v>
      </c>
      <c r="H830">
        <v>120</v>
      </c>
      <c r="I830">
        <v>0</v>
      </c>
      <c r="J830">
        <v>0</v>
      </c>
    </row>
    <row r="831" spans="1:10">
      <c r="A831">
        <v>8.8000000000000007</v>
      </c>
      <c r="B831">
        <v>16</v>
      </c>
      <c r="C831">
        <v>100</v>
      </c>
      <c r="D831">
        <v>15</v>
      </c>
      <c r="E831">
        <v>200</v>
      </c>
      <c r="F831">
        <v>90</v>
      </c>
      <c r="G831">
        <v>80</v>
      </c>
      <c r="H831">
        <v>120</v>
      </c>
      <c r="I831">
        <v>0</v>
      </c>
      <c r="J831">
        <v>0</v>
      </c>
    </row>
    <row r="832" spans="1:10">
      <c r="A832">
        <v>8.8000000000000007</v>
      </c>
      <c r="B832">
        <v>16</v>
      </c>
      <c r="C832">
        <v>100</v>
      </c>
      <c r="D832">
        <v>15</v>
      </c>
      <c r="E832">
        <v>200</v>
      </c>
      <c r="F832">
        <v>90</v>
      </c>
      <c r="G832">
        <v>100</v>
      </c>
      <c r="H832">
        <v>120</v>
      </c>
      <c r="I832">
        <v>0</v>
      </c>
      <c r="J832">
        <v>0</v>
      </c>
    </row>
    <row r="833" spans="1:10">
      <c r="A833">
        <v>8.8000000000000007</v>
      </c>
      <c r="B833">
        <v>16</v>
      </c>
      <c r="C833">
        <v>100</v>
      </c>
      <c r="D833">
        <v>15</v>
      </c>
      <c r="E833">
        <v>200</v>
      </c>
      <c r="F833">
        <v>90</v>
      </c>
      <c r="G833">
        <v>120</v>
      </c>
      <c r="H833">
        <v>120</v>
      </c>
      <c r="I833">
        <v>0</v>
      </c>
      <c r="J833">
        <v>0</v>
      </c>
    </row>
    <row r="834" spans="1:10">
      <c r="A834">
        <v>8.8000000000000007</v>
      </c>
      <c r="B834">
        <v>16</v>
      </c>
      <c r="C834">
        <v>100</v>
      </c>
      <c r="D834">
        <v>15</v>
      </c>
      <c r="E834">
        <v>200</v>
      </c>
      <c r="F834">
        <v>90</v>
      </c>
      <c r="G834">
        <v>150</v>
      </c>
      <c r="H834">
        <v>120</v>
      </c>
      <c r="I834">
        <v>0</v>
      </c>
      <c r="J834">
        <v>0</v>
      </c>
    </row>
    <row r="835" spans="1:10">
      <c r="A835">
        <v>8.8000000000000007</v>
      </c>
      <c r="B835">
        <v>16</v>
      </c>
      <c r="C835">
        <v>100</v>
      </c>
      <c r="D835">
        <v>15</v>
      </c>
      <c r="E835">
        <v>200</v>
      </c>
      <c r="F835">
        <v>90</v>
      </c>
      <c r="G835">
        <v>175</v>
      </c>
      <c r="H835">
        <v>120</v>
      </c>
      <c r="I835">
        <v>0</v>
      </c>
      <c r="J835">
        <v>0</v>
      </c>
    </row>
    <row r="836" spans="1:10">
      <c r="A836">
        <v>8.8000000000000007</v>
      </c>
      <c r="B836">
        <v>16</v>
      </c>
      <c r="C836">
        <v>100</v>
      </c>
      <c r="D836">
        <v>15</v>
      </c>
      <c r="E836">
        <v>200</v>
      </c>
      <c r="F836">
        <v>90</v>
      </c>
      <c r="G836">
        <v>200</v>
      </c>
      <c r="H836">
        <v>120</v>
      </c>
      <c r="I836">
        <v>0</v>
      </c>
      <c r="J836">
        <v>0</v>
      </c>
    </row>
    <row r="837" spans="1:10">
      <c r="A837">
        <v>8.8000000000000007</v>
      </c>
      <c r="B837">
        <v>16</v>
      </c>
      <c r="C837">
        <v>100</v>
      </c>
      <c r="D837">
        <v>15</v>
      </c>
      <c r="E837">
        <v>200</v>
      </c>
      <c r="F837">
        <v>90</v>
      </c>
      <c r="G837">
        <v>250</v>
      </c>
      <c r="H837">
        <v>120</v>
      </c>
      <c r="I837">
        <v>0</v>
      </c>
      <c r="J837">
        <v>0</v>
      </c>
    </row>
    <row r="838" spans="1:10">
      <c r="A838">
        <v>8.8000000000000007</v>
      </c>
      <c r="B838">
        <v>16</v>
      </c>
      <c r="C838">
        <v>100</v>
      </c>
      <c r="D838">
        <v>15</v>
      </c>
      <c r="E838">
        <v>200</v>
      </c>
      <c r="F838">
        <v>90</v>
      </c>
      <c r="G838">
        <v>300</v>
      </c>
      <c r="H838">
        <v>120</v>
      </c>
      <c r="I838">
        <v>0</v>
      </c>
      <c r="J838">
        <v>0</v>
      </c>
    </row>
    <row r="839" spans="1:10">
      <c r="A839">
        <v>8.8000000000000007</v>
      </c>
      <c r="B839">
        <v>16</v>
      </c>
      <c r="C839">
        <v>100</v>
      </c>
      <c r="D839">
        <v>15</v>
      </c>
      <c r="E839">
        <v>200</v>
      </c>
      <c r="F839">
        <v>90</v>
      </c>
      <c r="G839">
        <v>1000</v>
      </c>
      <c r="H839">
        <v>1000</v>
      </c>
      <c r="I839">
        <v>0</v>
      </c>
      <c r="J839">
        <v>0</v>
      </c>
    </row>
    <row r="840" spans="1:10">
      <c r="A840">
        <v>8.8000000000000007</v>
      </c>
      <c r="B840">
        <v>16</v>
      </c>
      <c r="C840">
        <v>100</v>
      </c>
      <c r="D840">
        <v>15</v>
      </c>
      <c r="E840">
        <v>100</v>
      </c>
      <c r="F840">
        <v>90</v>
      </c>
      <c r="G840">
        <v>1000</v>
      </c>
      <c r="H840">
        <v>1000</v>
      </c>
      <c r="I840">
        <v>0</v>
      </c>
      <c r="J840">
        <v>0</v>
      </c>
    </row>
    <row r="841" spans="1:10">
      <c r="A841">
        <v>8.8000000000000007</v>
      </c>
      <c r="B841">
        <v>16</v>
      </c>
      <c r="C841">
        <v>100</v>
      </c>
      <c r="D841">
        <v>15</v>
      </c>
      <c r="E841">
        <v>300</v>
      </c>
      <c r="F841">
        <v>90</v>
      </c>
      <c r="G841">
        <v>1000</v>
      </c>
      <c r="H841">
        <v>1000</v>
      </c>
      <c r="I841">
        <v>0</v>
      </c>
      <c r="J841">
        <v>0</v>
      </c>
    </row>
    <row r="842" spans="1:10">
      <c r="A842">
        <v>8.8000000000000007</v>
      </c>
      <c r="B842">
        <v>16</v>
      </c>
      <c r="C842">
        <v>100</v>
      </c>
      <c r="D842">
        <v>15</v>
      </c>
      <c r="E842">
        <v>400</v>
      </c>
      <c r="F842">
        <v>90</v>
      </c>
      <c r="G842">
        <v>1000</v>
      </c>
      <c r="H842">
        <v>1000</v>
      </c>
      <c r="I842">
        <v>0</v>
      </c>
      <c r="J842">
        <v>0</v>
      </c>
    </row>
    <row r="843" spans="1:10">
      <c r="A843">
        <v>8.8000000000000007</v>
      </c>
      <c r="B843">
        <v>16</v>
      </c>
      <c r="C843">
        <v>100</v>
      </c>
      <c r="D843">
        <v>15</v>
      </c>
      <c r="E843">
        <v>500</v>
      </c>
      <c r="F843">
        <v>90</v>
      </c>
      <c r="G843">
        <v>1000</v>
      </c>
      <c r="H843">
        <v>1000</v>
      </c>
      <c r="I843">
        <v>0</v>
      </c>
      <c r="J843">
        <v>0</v>
      </c>
    </row>
    <row r="844" spans="1:10">
      <c r="A844" s="6">
        <v>8.8000000000000007</v>
      </c>
      <c r="B844" s="6">
        <v>16</v>
      </c>
      <c r="C844" s="6">
        <v>100</v>
      </c>
      <c r="D844" s="6">
        <v>15</v>
      </c>
      <c r="E844" s="6">
        <v>200</v>
      </c>
      <c r="F844" s="6">
        <v>100</v>
      </c>
      <c r="G844" s="6">
        <v>80</v>
      </c>
      <c r="H844" s="6">
        <v>120</v>
      </c>
      <c r="I844" s="6">
        <v>49061.375999999989</v>
      </c>
      <c r="J844" s="6">
        <v>63901.951999999997</v>
      </c>
    </row>
    <row r="845" spans="1:10">
      <c r="A845" s="6">
        <v>8.8000000000000007</v>
      </c>
      <c r="B845" s="6">
        <v>16</v>
      </c>
      <c r="C845" s="6">
        <v>100</v>
      </c>
      <c r="D845" s="6">
        <v>15</v>
      </c>
      <c r="E845" s="6">
        <v>200</v>
      </c>
      <c r="F845" s="6">
        <v>100</v>
      </c>
      <c r="G845" s="6">
        <v>100</v>
      </c>
      <c r="H845" s="6">
        <v>120</v>
      </c>
      <c r="I845" s="6">
        <v>50320.763999999996</v>
      </c>
      <c r="J845" s="6">
        <v>63901.951999999997</v>
      </c>
    </row>
    <row r="846" spans="1:10">
      <c r="A846" s="6">
        <v>8.8000000000000007</v>
      </c>
      <c r="B846" s="6">
        <v>16</v>
      </c>
      <c r="C846" s="6">
        <v>100</v>
      </c>
      <c r="D846" s="6">
        <v>15</v>
      </c>
      <c r="E846" s="6">
        <v>200</v>
      </c>
      <c r="F846" s="6">
        <v>100</v>
      </c>
      <c r="G846" s="6">
        <v>120</v>
      </c>
      <c r="H846" s="6">
        <v>120</v>
      </c>
      <c r="I846" s="6">
        <v>51580.151999999995</v>
      </c>
      <c r="J846" s="6">
        <v>63901.951999999997</v>
      </c>
    </row>
    <row r="847" spans="1:10">
      <c r="A847" s="6">
        <v>8.8000000000000007</v>
      </c>
      <c r="B847" s="6">
        <v>16</v>
      </c>
      <c r="C847" s="6">
        <v>100</v>
      </c>
      <c r="D847" s="6">
        <v>15</v>
      </c>
      <c r="E847" s="6">
        <v>200</v>
      </c>
      <c r="F847" s="6">
        <v>100</v>
      </c>
      <c r="G847" s="6">
        <v>150</v>
      </c>
      <c r="H847" s="6">
        <v>120</v>
      </c>
      <c r="I847" s="6">
        <v>53496.611999999994</v>
      </c>
      <c r="J847" s="6">
        <v>63901.951999999997</v>
      </c>
    </row>
    <row r="848" spans="1:10">
      <c r="A848" s="6">
        <v>8.8000000000000007</v>
      </c>
      <c r="B848" s="6">
        <v>16</v>
      </c>
      <c r="C848" s="6">
        <v>100</v>
      </c>
      <c r="D848" s="6">
        <v>15</v>
      </c>
      <c r="E848" s="6">
        <v>200</v>
      </c>
      <c r="F848" s="6">
        <v>100</v>
      </c>
      <c r="G848" s="6">
        <v>175</v>
      </c>
      <c r="H848" s="6">
        <v>120</v>
      </c>
      <c r="I848" s="6">
        <v>55084.535999999993</v>
      </c>
      <c r="J848" s="6">
        <v>63901.951999999997</v>
      </c>
    </row>
    <row r="849" spans="1:10">
      <c r="A849" s="6">
        <v>8.8000000000000007</v>
      </c>
      <c r="B849" s="6">
        <v>16</v>
      </c>
      <c r="C849" s="6">
        <v>100</v>
      </c>
      <c r="D849" s="6">
        <v>15</v>
      </c>
      <c r="E849" s="6">
        <v>200</v>
      </c>
      <c r="F849" s="6">
        <v>100</v>
      </c>
      <c r="G849" s="6">
        <v>200</v>
      </c>
      <c r="H849" s="6">
        <v>120</v>
      </c>
      <c r="I849" s="6">
        <v>56617.703999999991</v>
      </c>
      <c r="J849" s="6">
        <v>63901.951999999997</v>
      </c>
    </row>
    <row r="850" spans="1:10">
      <c r="A850" s="6">
        <v>8.8000000000000007</v>
      </c>
      <c r="B850" s="6">
        <v>16</v>
      </c>
      <c r="C850" s="6">
        <v>100</v>
      </c>
      <c r="D850" s="6">
        <v>15</v>
      </c>
      <c r="E850" s="6">
        <v>200</v>
      </c>
      <c r="F850" s="6">
        <v>100</v>
      </c>
      <c r="G850" s="6">
        <v>250</v>
      </c>
      <c r="H850" s="6">
        <v>120</v>
      </c>
      <c r="I850" s="6">
        <v>59793.551999999996</v>
      </c>
      <c r="J850" s="6">
        <v>63901.951999999997</v>
      </c>
    </row>
    <row r="851" spans="1:10">
      <c r="A851" s="6">
        <v>8.8000000000000007</v>
      </c>
      <c r="B851" s="6">
        <v>16</v>
      </c>
      <c r="C851" s="6">
        <v>100</v>
      </c>
      <c r="D851" s="6">
        <v>15</v>
      </c>
      <c r="E851" s="6">
        <v>200</v>
      </c>
      <c r="F851" s="6">
        <v>100</v>
      </c>
      <c r="G851" s="6">
        <v>300</v>
      </c>
      <c r="H851" s="6">
        <v>120</v>
      </c>
      <c r="I851" s="6">
        <v>62914.643999999993</v>
      </c>
      <c r="J851" s="6">
        <v>63901.951999999997</v>
      </c>
    </row>
    <row r="852" spans="1:10">
      <c r="A852" s="6">
        <v>8.8000000000000007</v>
      </c>
      <c r="B852" s="6">
        <v>16</v>
      </c>
      <c r="C852" s="6">
        <v>100</v>
      </c>
      <c r="D852" s="6">
        <v>15</v>
      </c>
      <c r="E852" s="6">
        <v>200</v>
      </c>
      <c r="F852" s="6">
        <v>100</v>
      </c>
      <c r="G852" s="6">
        <v>1000</v>
      </c>
      <c r="H852" s="6">
        <v>1000</v>
      </c>
      <c r="I852" s="6">
        <v>76767.911999999982</v>
      </c>
      <c r="J852" s="6">
        <v>63901.951999999997</v>
      </c>
    </row>
    <row r="853" spans="1:10">
      <c r="A853" s="6">
        <v>8.8000000000000007</v>
      </c>
      <c r="B853" s="6">
        <v>16</v>
      </c>
      <c r="C853" s="6">
        <v>100</v>
      </c>
      <c r="D853" s="6">
        <v>15</v>
      </c>
      <c r="E853" s="6">
        <v>100</v>
      </c>
      <c r="F853" s="6">
        <v>100</v>
      </c>
      <c r="G853" s="6">
        <v>1000</v>
      </c>
      <c r="H853" s="6">
        <v>1000</v>
      </c>
      <c r="I853" s="6">
        <v>41340.78</v>
      </c>
      <c r="J853" s="6">
        <v>63901.951999999997</v>
      </c>
    </row>
    <row r="854" spans="1:10">
      <c r="A854" s="6">
        <v>8.8000000000000007</v>
      </c>
      <c r="B854" s="6">
        <v>16</v>
      </c>
      <c r="C854" s="6">
        <v>100</v>
      </c>
      <c r="D854" s="6">
        <v>15</v>
      </c>
      <c r="E854" s="6">
        <v>300</v>
      </c>
      <c r="F854" s="6">
        <v>100</v>
      </c>
      <c r="G854" s="6">
        <v>1000</v>
      </c>
      <c r="H854" s="6">
        <v>1000</v>
      </c>
      <c r="I854" s="6">
        <v>98998.847999999984</v>
      </c>
      <c r="J854" s="6">
        <v>63901.951999999997</v>
      </c>
    </row>
    <row r="855" spans="1:10">
      <c r="A855" s="6">
        <v>8.8000000000000007</v>
      </c>
      <c r="B855" s="6">
        <v>16</v>
      </c>
      <c r="C855" s="6">
        <v>100</v>
      </c>
      <c r="D855" s="6">
        <v>15</v>
      </c>
      <c r="E855" s="6">
        <v>400</v>
      </c>
      <c r="F855" s="6">
        <v>100</v>
      </c>
      <c r="G855" s="6">
        <v>1000</v>
      </c>
      <c r="H855" s="6">
        <v>1000</v>
      </c>
      <c r="I855" s="6">
        <v>98998.847999999984</v>
      </c>
      <c r="J855" s="6">
        <v>63901.951999999997</v>
      </c>
    </row>
    <row r="856" spans="1:10">
      <c r="A856" s="6">
        <v>8.8000000000000007</v>
      </c>
      <c r="B856" s="6">
        <v>16</v>
      </c>
      <c r="C856" s="6">
        <v>100</v>
      </c>
      <c r="D856" s="6">
        <v>15</v>
      </c>
      <c r="E856" s="6">
        <v>500</v>
      </c>
      <c r="F856" s="6">
        <v>100</v>
      </c>
      <c r="G856" s="6">
        <v>1000</v>
      </c>
      <c r="H856" s="6">
        <v>1000</v>
      </c>
      <c r="I856" s="6">
        <v>98998.847999999984</v>
      </c>
      <c r="J856" s="6">
        <v>63901.951999999997</v>
      </c>
    </row>
    <row r="857" spans="1:10">
      <c r="A857">
        <v>8.8000000000000007</v>
      </c>
      <c r="B857">
        <v>16</v>
      </c>
      <c r="C857">
        <v>100</v>
      </c>
      <c r="D857">
        <v>15</v>
      </c>
      <c r="E857">
        <v>200</v>
      </c>
      <c r="F857">
        <v>110</v>
      </c>
      <c r="G857">
        <v>80</v>
      </c>
      <c r="H857">
        <v>120</v>
      </c>
      <c r="I857">
        <v>49773.203999999991</v>
      </c>
      <c r="J857">
        <v>63901.951999999997</v>
      </c>
    </row>
    <row r="858" spans="1:10">
      <c r="A858">
        <v>8.8000000000000007</v>
      </c>
      <c r="B858">
        <v>16</v>
      </c>
      <c r="C858">
        <v>100</v>
      </c>
      <c r="D858">
        <v>15</v>
      </c>
      <c r="E858">
        <v>200</v>
      </c>
      <c r="F858">
        <v>110</v>
      </c>
      <c r="G858">
        <v>100</v>
      </c>
      <c r="H858">
        <v>120</v>
      </c>
      <c r="I858">
        <v>51087.347999999991</v>
      </c>
      <c r="J858">
        <v>63901.951999999997</v>
      </c>
    </row>
    <row r="859" spans="1:10">
      <c r="A859">
        <v>8.8000000000000007</v>
      </c>
      <c r="B859">
        <v>16</v>
      </c>
      <c r="C859">
        <v>100</v>
      </c>
      <c r="D859">
        <v>15</v>
      </c>
      <c r="E859">
        <v>200</v>
      </c>
      <c r="F859">
        <v>110</v>
      </c>
      <c r="G859">
        <v>120</v>
      </c>
      <c r="H859">
        <v>120</v>
      </c>
      <c r="I859">
        <v>52346.73599999999</v>
      </c>
      <c r="J859">
        <v>63901.951999999997</v>
      </c>
    </row>
    <row r="860" spans="1:10">
      <c r="A860">
        <v>8.8000000000000007</v>
      </c>
      <c r="B860">
        <v>16</v>
      </c>
      <c r="C860">
        <v>100</v>
      </c>
      <c r="D860">
        <v>15</v>
      </c>
      <c r="E860">
        <v>200</v>
      </c>
      <c r="F860">
        <v>110</v>
      </c>
      <c r="G860">
        <v>150</v>
      </c>
      <c r="H860">
        <v>120</v>
      </c>
      <c r="I860">
        <v>54263.195999999989</v>
      </c>
      <c r="J860">
        <v>63901.951999999997</v>
      </c>
    </row>
    <row r="861" spans="1:10">
      <c r="A861">
        <v>8.8000000000000007</v>
      </c>
      <c r="B861">
        <v>16</v>
      </c>
      <c r="C861">
        <v>100</v>
      </c>
      <c r="D861">
        <v>15</v>
      </c>
      <c r="E861">
        <v>200</v>
      </c>
      <c r="F861">
        <v>110</v>
      </c>
      <c r="G861">
        <v>175</v>
      </c>
      <c r="H861">
        <v>120</v>
      </c>
      <c r="I861">
        <v>55851.119999999995</v>
      </c>
      <c r="J861">
        <v>63901.951999999997</v>
      </c>
    </row>
    <row r="862" spans="1:10">
      <c r="A862">
        <v>8.8000000000000007</v>
      </c>
      <c r="B862">
        <v>16</v>
      </c>
      <c r="C862">
        <v>100</v>
      </c>
      <c r="D862">
        <v>15</v>
      </c>
      <c r="E862">
        <v>200</v>
      </c>
      <c r="F862">
        <v>110</v>
      </c>
      <c r="G862">
        <v>200</v>
      </c>
      <c r="H862">
        <v>120</v>
      </c>
      <c r="I862">
        <v>57439.043999999994</v>
      </c>
      <c r="J862">
        <v>63901.951999999997</v>
      </c>
    </row>
    <row r="863" spans="1:10">
      <c r="A863">
        <v>8.8000000000000007</v>
      </c>
      <c r="B863">
        <v>16</v>
      </c>
      <c r="C863">
        <v>100</v>
      </c>
      <c r="D863">
        <v>15</v>
      </c>
      <c r="E863">
        <v>200</v>
      </c>
      <c r="F863">
        <v>110</v>
      </c>
      <c r="G863">
        <v>250</v>
      </c>
      <c r="H863">
        <v>120</v>
      </c>
      <c r="I863">
        <v>60669.647999999986</v>
      </c>
      <c r="J863">
        <v>63901.951999999997</v>
      </c>
    </row>
    <row r="864" spans="1:10">
      <c r="A864">
        <v>8.8000000000000007</v>
      </c>
      <c r="B864">
        <v>16</v>
      </c>
      <c r="C864">
        <v>100</v>
      </c>
      <c r="D864">
        <v>15</v>
      </c>
      <c r="E864">
        <v>200</v>
      </c>
      <c r="F864">
        <v>110</v>
      </c>
      <c r="G864">
        <v>300</v>
      </c>
      <c r="H864">
        <v>120</v>
      </c>
      <c r="I864">
        <v>63845.495999999992</v>
      </c>
      <c r="J864">
        <v>63901.951999999997</v>
      </c>
    </row>
    <row r="865" spans="1:10">
      <c r="A865">
        <v>8.8000000000000007</v>
      </c>
      <c r="B865">
        <v>16</v>
      </c>
      <c r="C865">
        <v>100</v>
      </c>
      <c r="D865">
        <v>15</v>
      </c>
      <c r="E865">
        <v>200</v>
      </c>
      <c r="F865">
        <v>110</v>
      </c>
      <c r="G865">
        <v>1000</v>
      </c>
      <c r="H865">
        <v>1000</v>
      </c>
      <c r="I865">
        <v>77863.031999999992</v>
      </c>
      <c r="J865">
        <v>63901.951999999997</v>
      </c>
    </row>
    <row r="866" spans="1:10">
      <c r="A866">
        <v>8.8000000000000007</v>
      </c>
      <c r="B866">
        <v>16</v>
      </c>
      <c r="C866">
        <v>100</v>
      </c>
      <c r="D866">
        <v>15</v>
      </c>
      <c r="E866">
        <v>100</v>
      </c>
      <c r="F866">
        <v>110</v>
      </c>
      <c r="G866">
        <v>1000</v>
      </c>
      <c r="H866">
        <v>1000</v>
      </c>
      <c r="I866">
        <v>42381.143999999993</v>
      </c>
      <c r="J866">
        <v>63901.951999999997</v>
      </c>
    </row>
    <row r="867" spans="1:10">
      <c r="A867">
        <v>8.8000000000000007</v>
      </c>
      <c r="B867">
        <v>16</v>
      </c>
      <c r="C867">
        <v>100</v>
      </c>
      <c r="D867">
        <v>15</v>
      </c>
      <c r="E867">
        <v>300</v>
      </c>
      <c r="F867">
        <v>110</v>
      </c>
      <c r="G867">
        <v>1000</v>
      </c>
      <c r="H867">
        <v>1000</v>
      </c>
      <c r="I867">
        <v>98998.847999999984</v>
      </c>
      <c r="J867">
        <v>63901.951999999997</v>
      </c>
    </row>
    <row r="868" spans="1:10">
      <c r="A868">
        <v>8.8000000000000007</v>
      </c>
      <c r="B868">
        <v>16</v>
      </c>
      <c r="C868">
        <v>100</v>
      </c>
      <c r="D868">
        <v>15</v>
      </c>
      <c r="E868">
        <v>400</v>
      </c>
      <c r="F868">
        <v>110</v>
      </c>
      <c r="G868">
        <v>1000</v>
      </c>
      <c r="H868">
        <v>1000</v>
      </c>
      <c r="I868">
        <v>98998.847999999984</v>
      </c>
      <c r="J868">
        <v>63901.951999999997</v>
      </c>
    </row>
    <row r="869" spans="1:10">
      <c r="A869">
        <v>8.8000000000000007</v>
      </c>
      <c r="B869">
        <v>16</v>
      </c>
      <c r="C869">
        <v>100</v>
      </c>
      <c r="D869">
        <v>15</v>
      </c>
      <c r="E869">
        <v>500</v>
      </c>
      <c r="F869">
        <v>110</v>
      </c>
      <c r="G869">
        <v>1000</v>
      </c>
      <c r="H869">
        <v>1000</v>
      </c>
      <c r="I869">
        <v>98998.847999999984</v>
      </c>
      <c r="J869">
        <v>63901.951999999997</v>
      </c>
    </row>
    <row r="870" spans="1:10">
      <c r="A870" s="6">
        <v>8.8000000000000007</v>
      </c>
      <c r="B870" s="6">
        <v>16</v>
      </c>
      <c r="C870" s="6">
        <v>100</v>
      </c>
      <c r="D870" s="6">
        <v>15</v>
      </c>
      <c r="E870" s="6">
        <v>200</v>
      </c>
      <c r="F870" s="6">
        <v>120</v>
      </c>
      <c r="G870" s="6">
        <v>80</v>
      </c>
      <c r="H870" s="6">
        <v>120</v>
      </c>
      <c r="I870" s="6">
        <v>50485.031999999992</v>
      </c>
      <c r="J870" s="6">
        <v>63901.951999999997</v>
      </c>
    </row>
    <row r="871" spans="1:10">
      <c r="A871" s="6">
        <v>8.8000000000000007</v>
      </c>
      <c r="B871" s="6">
        <v>16</v>
      </c>
      <c r="C871" s="6">
        <v>100</v>
      </c>
      <c r="D871" s="6">
        <v>15</v>
      </c>
      <c r="E871" s="6">
        <v>200</v>
      </c>
      <c r="F871" s="6">
        <v>120</v>
      </c>
      <c r="G871" s="6">
        <v>100</v>
      </c>
      <c r="H871" s="6">
        <v>120</v>
      </c>
      <c r="I871" s="6">
        <v>51799.175999999992</v>
      </c>
      <c r="J871" s="6">
        <v>63901.951999999997</v>
      </c>
    </row>
    <row r="872" spans="1:10">
      <c r="A872" s="6">
        <v>8.8000000000000007</v>
      </c>
      <c r="B872" s="6">
        <v>16</v>
      </c>
      <c r="C872" s="6">
        <v>100</v>
      </c>
      <c r="D872" s="6">
        <v>15</v>
      </c>
      <c r="E872" s="6">
        <v>200</v>
      </c>
      <c r="F872" s="6">
        <v>120</v>
      </c>
      <c r="G872" s="6">
        <v>120</v>
      </c>
      <c r="H872" s="6">
        <v>120</v>
      </c>
      <c r="I872" s="6">
        <v>53058.563999999991</v>
      </c>
      <c r="J872" s="6">
        <v>63901.951999999997</v>
      </c>
    </row>
    <row r="873" spans="1:10">
      <c r="A873" s="6">
        <v>8.8000000000000007</v>
      </c>
      <c r="B873" s="6">
        <v>16</v>
      </c>
      <c r="C873" s="6">
        <v>100</v>
      </c>
      <c r="D873" s="6">
        <v>15</v>
      </c>
      <c r="E873" s="6">
        <v>200</v>
      </c>
      <c r="F873" s="6">
        <v>120</v>
      </c>
      <c r="G873" s="6">
        <v>150</v>
      </c>
      <c r="H873" s="6">
        <v>120</v>
      </c>
      <c r="I873" s="6">
        <v>55029.78</v>
      </c>
      <c r="J873" s="6">
        <v>63901.951999999997</v>
      </c>
    </row>
    <row r="874" spans="1:10">
      <c r="A874" s="6">
        <v>8.8000000000000007</v>
      </c>
      <c r="B874" s="6">
        <v>16</v>
      </c>
      <c r="C874" s="6">
        <v>100</v>
      </c>
      <c r="D874" s="6">
        <v>15</v>
      </c>
      <c r="E874" s="6">
        <v>200</v>
      </c>
      <c r="F874" s="6">
        <v>120</v>
      </c>
      <c r="G874" s="6">
        <v>175</v>
      </c>
      <c r="H874" s="6">
        <v>120</v>
      </c>
      <c r="I874" s="6">
        <v>56617.703999999991</v>
      </c>
      <c r="J874" s="6">
        <v>63901.951999999997</v>
      </c>
    </row>
    <row r="875" spans="1:10">
      <c r="A875" s="6">
        <v>8.8000000000000007</v>
      </c>
      <c r="B875" s="6">
        <v>16</v>
      </c>
      <c r="C875" s="6">
        <v>100</v>
      </c>
      <c r="D875" s="6">
        <v>15</v>
      </c>
      <c r="E875" s="6">
        <v>200</v>
      </c>
      <c r="F875" s="6">
        <v>120</v>
      </c>
      <c r="G875" s="6">
        <v>200</v>
      </c>
      <c r="H875" s="6">
        <v>120</v>
      </c>
      <c r="I875" s="6">
        <v>58260.383999999991</v>
      </c>
      <c r="J875" s="6">
        <v>63901.951999999997</v>
      </c>
    </row>
    <row r="876" spans="1:10">
      <c r="A876" s="6">
        <v>8.8000000000000007</v>
      </c>
      <c r="B876" s="6">
        <v>16</v>
      </c>
      <c r="C876" s="6">
        <v>100</v>
      </c>
      <c r="D876" s="6">
        <v>15</v>
      </c>
      <c r="E876" s="6">
        <v>200</v>
      </c>
      <c r="F876" s="6">
        <v>120</v>
      </c>
      <c r="G876" s="6">
        <v>250</v>
      </c>
      <c r="H876" s="6">
        <v>120</v>
      </c>
      <c r="I876" s="6">
        <v>61490.98799999999</v>
      </c>
      <c r="J876" s="6">
        <v>63901.951999999997</v>
      </c>
    </row>
    <row r="877" spans="1:10">
      <c r="A877" s="6">
        <v>8.8000000000000007</v>
      </c>
      <c r="B877" s="6">
        <v>16</v>
      </c>
      <c r="C877" s="6">
        <v>100</v>
      </c>
      <c r="D877" s="6">
        <v>15</v>
      </c>
      <c r="E877" s="6">
        <v>200</v>
      </c>
      <c r="F877" s="6">
        <v>120</v>
      </c>
      <c r="G877" s="6">
        <v>300</v>
      </c>
      <c r="H877" s="6">
        <v>120</v>
      </c>
      <c r="I877" s="6">
        <v>64721.591999999997</v>
      </c>
      <c r="J877" s="6">
        <v>63901.951999999997</v>
      </c>
    </row>
    <row r="878" spans="1:10">
      <c r="A878" s="6">
        <v>8.8000000000000007</v>
      </c>
      <c r="B878" s="6">
        <v>16</v>
      </c>
      <c r="C878" s="6">
        <v>100</v>
      </c>
      <c r="D878" s="6">
        <v>15</v>
      </c>
      <c r="E878" s="6">
        <v>200</v>
      </c>
      <c r="F878" s="6">
        <v>120</v>
      </c>
      <c r="G878" s="6">
        <v>1000</v>
      </c>
      <c r="H878" s="6">
        <v>1000</v>
      </c>
      <c r="I878" s="6">
        <v>78958.151999999987</v>
      </c>
      <c r="J878" s="6">
        <v>63901.951999999997</v>
      </c>
    </row>
    <row r="879" spans="1:10">
      <c r="A879" s="6">
        <v>8.8000000000000007</v>
      </c>
      <c r="B879" s="6">
        <v>16</v>
      </c>
      <c r="C879" s="6">
        <v>100</v>
      </c>
      <c r="D879" s="6">
        <v>15</v>
      </c>
      <c r="E879" s="6">
        <v>100</v>
      </c>
      <c r="F879" s="6">
        <v>120</v>
      </c>
      <c r="G879" s="6">
        <v>1000</v>
      </c>
      <c r="H879" s="6">
        <v>1000</v>
      </c>
      <c r="I879" s="6">
        <v>43421.507999999987</v>
      </c>
      <c r="J879" s="6">
        <v>63901.951999999997</v>
      </c>
    </row>
    <row r="880" spans="1:10">
      <c r="A880" s="6">
        <v>8.8000000000000007</v>
      </c>
      <c r="B880" s="6">
        <v>16</v>
      </c>
      <c r="C880" s="6">
        <v>100</v>
      </c>
      <c r="D880" s="6">
        <v>15</v>
      </c>
      <c r="E880" s="6">
        <v>300</v>
      </c>
      <c r="F880" s="6">
        <v>120</v>
      </c>
      <c r="G880" s="6">
        <v>1000</v>
      </c>
      <c r="H880" s="6">
        <v>1000</v>
      </c>
      <c r="I880" s="6">
        <v>98998.847999999984</v>
      </c>
      <c r="J880" s="6">
        <v>63901.951999999997</v>
      </c>
    </row>
    <row r="881" spans="1:10">
      <c r="A881" s="6">
        <v>8.8000000000000007</v>
      </c>
      <c r="B881" s="6">
        <v>16</v>
      </c>
      <c r="C881" s="6">
        <v>100</v>
      </c>
      <c r="D881" s="6">
        <v>15</v>
      </c>
      <c r="E881" s="6">
        <v>400</v>
      </c>
      <c r="F881" s="6">
        <v>120</v>
      </c>
      <c r="G881" s="6">
        <v>1000</v>
      </c>
      <c r="H881" s="6">
        <v>1000</v>
      </c>
      <c r="I881" s="6">
        <v>98998.847999999984</v>
      </c>
      <c r="J881" s="6">
        <v>63901.951999999997</v>
      </c>
    </row>
    <row r="882" spans="1:10">
      <c r="A882" s="6">
        <v>8.8000000000000007</v>
      </c>
      <c r="B882" s="6">
        <v>16</v>
      </c>
      <c r="C882" s="6">
        <v>100</v>
      </c>
      <c r="D882" s="6">
        <v>15</v>
      </c>
      <c r="E882" s="6">
        <v>500</v>
      </c>
      <c r="F882" s="6">
        <v>120</v>
      </c>
      <c r="G882" s="6">
        <v>1000</v>
      </c>
      <c r="H882" s="6">
        <v>1000</v>
      </c>
      <c r="I882" s="6">
        <v>98998.847999999984</v>
      </c>
      <c r="J882" s="6">
        <v>63901.951999999997</v>
      </c>
    </row>
    <row r="883" spans="1:10">
      <c r="A883">
        <v>8.8000000000000007</v>
      </c>
      <c r="B883">
        <v>16</v>
      </c>
      <c r="C883">
        <v>110</v>
      </c>
      <c r="D883">
        <v>12</v>
      </c>
      <c r="E883">
        <v>200</v>
      </c>
      <c r="F883">
        <v>110</v>
      </c>
      <c r="G883">
        <v>100</v>
      </c>
      <c r="H883">
        <v>120</v>
      </c>
      <c r="I883">
        <v>52784.783999999992</v>
      </c>
      <c r="J883">
        <v>63901.951999999997</v>
      </c>
    </row>
    <row r="884" spans="1:10">
      <c r="A884">
        <v>8.8000000000000007</v>
      </c>
      <c r="B884">
        <v>16</v>
      </c>
      <c r="C884">
        <v>110</v>
      </c>
      <c r="D884">
        <v>12</v>
      </c>
      <c r="E884">
        <v>200</v>
      </c>
      <c r="F884">
        <v>110</v>
      </c>
      <c r="G884">
        <v>120</v>
      </c>
      <c r="H884">
        <v>120</v>
      </c>
      <c r="I884">
        <v>54098.927999999993</v>
      </c>
      <c r="J884">
        <v>63901.951999999997</v>
      </c>
    </row>
    <row r="885" spans="1:10">
      <c r="A885">
        <v>8.8000000000000007</v>
      </c>
      <c r="B885">
        <v>16</v>
      </c>
      <c r="C885">
        <v>110</v>
      </c>
      <c r="D885">
        <v>12</v>
      </c>
      <c r="E885">
        <v>200</v>
      </c>
      <c r="F885">
        <v>110</v>
      </c>
      <c r="G885">
        <v>150</v>
      </c>
      <c r="H885">
        <v>120</v>
      </c>
      <c r="I885">
        <v>56070.143999999993</v>
      </c>
      <c r="J885">
        <v>63901.951999999997</v>
      </c>
    </row>
    <row r="886" spans="1:10">
      <c r="A886">
        <v>8.8000000000000007</v>
      </c>
      <c r="B886">
        <v>16</v>
      </c>
      <c r="C886">
        <v>110</v>
      </c>
      <c r="D886">
        <v>12</v>
      </c>
      <c r="E886">
        <v>200</v>
      </c>
      <c r="F886">
        <v>110</v>
      </c>
      <c r="G886">
        <v>175</v>
      </c>
      <c r="H886">
        <v>120</v>
      </c>
      <c r="I886">
        <v>57712.823999999993</v>
      </c>
      <c r="J886">
        <v>63901.951999999997</v>
      </c>
    </row>
    <row r="887" spans="1:10">
      <c r="A887">
        <v>8.8000000000000007</v>
      </c>
      <c r="B887">
        <v>16</v>
      </c>
      <c r="C887">
        <v>110</v>
      </c>
      <c r="D887">
        <v>12</v>
      </c>
      <c r="E887">
        <v>200</v>
      </c>
      <c r="F887">
        <v>110</v>
      </c>
      <c r="G887">
        <v>200</v>
      </c>
      <c r="H887">
        <v>120</v>
      </c>
      <c r="I887">
        <v>59355.503999999994</v>
      </c>
      <c r="J887">
        <v>63901.951999999997</v>
      </c>
    </row>
    <row r="888" spans="1:10">
      <c r="A888">
        <v>8.8000000000000007</v>
      </c>
      <c r="B888">
        <v>16</v>
      </c>
      <c r="C888">
        <v>110</v>
      </c>
      <c r="D888">
        <v>12</v>
      </c>
      <c r="E888">
        <v>200</v>
      </c>
      <c r="F888">
        <v>110</v>
      </c>
      <c r="G888">
        <v>250</v>
      </c>
      <c r="H888">
        <v>120</v>
      </c>
      <c r="I888">
        <v>62695.619999999995</v>
      </c>
      <c r="J888">
        <v>63901.951999999997</v>
      </c>
    </row>
    <row r="889" spans="1:10">
      <c r="A889">
        <v>8.8000000000000007</v>
      </c>
      <c r="B889">
        <v>16</v>
      </c>
      <c r="C889">
        <v>110</v>
      </c>
      <c r="D889">
        <v>12</v>
      </c>
      <c r="E889">
        <v>200</v>
      </c>
      <c r="F889">
        <v>110</v>
      </c>
      <c r="G889">
        <v>300</v>
      </c>
      <c r="H889">
        <v>120</v>
      </c>
      <c r="I889">
        <v>98998.847999999984</v>
      </c>
      <c r="J889">
        <v>63901.951999999997</v>
      </c>
    </row>
    <row r="890" spans="1:10">
      <c r="A890">
        <v>8.8000000000000007</v>
      </c>
      <c r="B890">
        <v>16</v>
      </c>
      <c r="C890">
        <v>110</v>
      </c>
      <c r="D890">
        <v>12</v>
      </c>
      <c r="E890">
        <v>200</v>
      </c>
      <c r="F890">
        <v>110</v>
      </c>
      <c r="G890">
        <v>1000</v>
      </c>
      <c r="H890">
        <v>1000</v>
      </c>
      <c r="I890">
        <v>80436.563999999998</v>
      </c>
      <c r="J890">
        <v>63901.951999999997</v>
      </c>
    </row>
    <row r="891" spans="1:10">
      <c r="A891">
        <v>8.8000000000000007</v>
      </c>
      <c r="B891">
        <v>16</v>
      </c>
      <c r="C891">
        <v>110</v>
      </c>
      <c r="D891">
        <v>12</v>
      </c>
      <c r="E891">
        <v>100</v>
      </c>
      <c r="F891">
        <v>110</v>
      </c>
      <c r="G891">
        <v>1000</v>
      </c>
      <c r="H891">
        <v>1000</v>
      </c>
      <c r="I891">
        <v>44516.62799999999</v>
      </c>
      <c r="J891">
        <v>63901.951999999997</v>
      </c>
    </row>
    <row r="892" spans="1:10">
      <c r="A892">
        <v>8.8000000000000007</v>
      </c>
      <c r="B892">
        <v>16</v>
      </c>
      <c r="C892">
        <v>110</v>
      </c>
      <c r="D892">
        <v>12</v>
      </c>
      <c r="E892">
        <v>300</v>
      </c>
      <c r="F892">
        <v>110</v>
      </c>
      <c r="G892">
        <v>1000</v>
      </c>
      <c r="H892">
        <v>1000</v>
      </c>
      <c r="I892">
        <v>98998.847999999984</v>
      </c>
      <c r="J892">
        <v>63901.951999999997</v>
      </c>
    </row>
    <row r="893" spans="1:10">
      <c r="A893">
        <v>8.8000000000000007</v>
      </c>
      <c r="B893">
        <v>16</v>
      </c>
      <c r="C893">
        <v>110</v>
      </c>
      <c r="D893">
        <v>12</v>
      </c>
      <c r="E893">
        <v>400</v>
      </c>
      <c r="F893">
        <v>110</v>
      </c>
      <c r="G893">
        <v>1000</v>
      </c>
      <c r="H893">
        <v>1000</v>
      </c>
      <c r="I893">
        <v>98998.847999999984</v>
      </c>
      <c r="J893">
        <v>63901.951999999997</v>
      </c>
    </row>
    <row r="894" spans="1:10">
      <c r="A894">
        <v>8.8000000000000007</v>
      </c>
      <c r="B894">
        <v>16</v>
      </c>
      <c r="C894">
        <v>110</v>
      </c>
      <c r="D894">
        <v>12</v>
      </c>
      <c r="E894">
        <v>500</v>
      </c>
      <c r="F894">
        <v>110</v>
      </c>
      <c r="G894">
        <v>1000</v>
      </c>
      <c r="H894">
        <v>1000</v>
      </c>
      <c r="I894">
        <v>98998.847999999984</v>
      </c>
      <c r="J894">
        <v>63901.951999999997</v>
      </c>
    </row>
    <row r="895" spans="1:10">
      <c r="A895" s="6">
        <v>8.8000000000000007</v>
      </c>
      <c r="B895" s="6">
        <v>16</v>
      </c>
      <c r="C895" s="6">
        <v>110</v>
      </c>
      <c r="D895" s="6">
        <v>12</v>
      </c>
      <c r="E895" s="6">
        <v>200</v>
      </c>
      <c r="F895" s="6">
        <v>120</v>
      </c>
      <c r="G895" s="6">
        <v>100</v>
      </c>
      <c r="H895" s="6">
        <v>120</v>
      </c>
      <c r="I895" s="6">
        <v>53496.611999999994</v>
      </c>
      <c r="J895" s="6">
        <v>63901.951999999997</v>
      </c>
    </row>
    <row r="896" spans="1:10">
      <c r="A896" s="6">
        <v>8.8000000000000007</v>
      </c>
      <c r="B896" s="6">
        <v>16</v>
      </c>
      <c r="C896" s="6">
        <v>110</v>
      </c>
      <c r="D896" s="6">
        <v>12</v>
      </c>
      <c r="E896" s="6">
        <v>200</v>
      </c>
      <c r="F896" s="6">
        <v>120</v>
      </c>
      <c r="G896" s="6">
        <v>120</v>
      </c>
      <c r="H896" s="6">
        <v>120</v>
      </c>
      <c r="I896" s="6">
        <v>54865.511999999995</v>
      </c>
      <c r="J896" s="6">
        <v>63901.951999999997</v>
      </c>
    </row>
    <row r="897" spans="1:10">
      <c r="A897" s="6">
        <v>8.8000000000000007</v>
      </c>
      <c r="B897" s="6">
        <v>16</v>
      </c>
      <c r="C897" s="6">
        <v>110</v>
      </c>
      <c r="D897" s="6">
        <v>12</v>
      </c>
      <c r="E897" s="6">
        <v>200</v>
      </c>
      <c r="F897" s="6">
        <v>120</v>
      </c>
      <c r="G897" s="6">
        <v>150</v>
      </c>
      <c r="H897" s="6">
        <v>120</v>
      </c>
      <c r="I897" s="6">
        <v>56836.727999999988</v>
      </c>
      <c r="J897" s="6">
        <v>63901.951999999997</v>
      </c>
    </row>
    <row r="898" spans="1:10">
      <c r="A898" s="6">
        <v>8.8000000000000007</v>
      </c>
      <c r="B898" s="6">
        <v>16</v>
      </c>
      <c r="C898" s="6">
        <v>110</v>
      </c>
      <c r="D898" s="6">
        <v>12</v>
      </c>
      <c r="E898" s="6">
        <v>200</v>
      </c>
      <c r="F898" s="6">
        <v>120</v>
      </c>
      <c r="G898" s="6">
        <v>175</v>
      </c>
      <c r="H898" s="6">
        <v>120</v>
      </c>
      <c r="I898" s="6">
        <v>58534.16399999999</v>
      </c>
      <c r="J898" s="6">
        <v>63901.951999999997</v>
      </c>
    </row>
    <row r="899" spans="1:10">
      <c r="A899" s="6">
        <v>8.8000000000000007</v>
      </c>
      <c r="B899" s="6">
        <v>16</v>
      </c>
      <c r="C899" s="6">
        <v>110</v>
      </c>
      <c r="D899" s="6">
        <v>12</v>
      </c>
      <c r="E899" s="6">
        <v>200</v>
      </c>
      <c r="F899" s="6">
        <v>120</v>
      </c>
      <c r="G899" s="6">
        <v>200</v>
      </c>
      <c r="H899" s="6">
        <v>120</v>
      </c>
      <c r="I899" s="6">
        <v>60231.6</v>
      </c>
      <c r="J899" s="6">
        <v>63901.951999999997</v>
      </c>
    </row>
    <row r="900" spans="1:10">
      <c r="A900" s="6">
        <v>8.8000000000000007</v>
      </c>
      <c r="B900" s="6">
        <v>16</v>
      </c>
      <c r="C900" s="6">
        <v>110</v>
      </c>
      <c r="D900" s="6">
        <v>12</v>
      </c>
      <c r="E900" s="6">
        <v>200</v>
      </c>
      <c r="F900" s="6">
        <v>120</v>
      </c>
      <c r="G900" s="6">
        <v>250</v>
      </c>
      <c r="H900" s="6">
        <v>120</v>
      </c>
      <c r="I900" s="6">
        <v>63571.715999999993</v>
      </c>
      <c r="J900" s="6">
        <v>63901.951999999997</v>
      </c>
    </row>
    <row r="901" spans="1:10">
      <c r="A901" s="6">
        <v>8.8000000000000007</v>
      </c>
      <c r="B901" s="6">
        <v>16</v>
      </c>
      <c r="C901" s="6">
        <v>110</v>
      </c>
      <c r="D901" s="6">
        <v>12</v>
      </c>
      <c r="E901" s="6">
        <v>200</v>
      </c>
      <c r="F901" s="6">
        <v>120</v>
      </c>
      <c r="G901" s="6">
        <v>300</v>
      </c>
      <c r="H901" s="6">
        <v>120</v>
      </c>
      <c r="I901" s="6">
        <v>66911.831999999995</v>
      </c>
      <c r="J901" s="6">
        <v>63901.951999999997</v>
      </c>
    </row>
    <row r="902" spans="1:10">
      <c r="A902" s="6">
        <v>8.8000000000000007</v>
      </c>
      <c r="B902" s="6">
        <v>16</v>
      </c>
      <c r="C902" s="6">
        <v>110</v>
      </c>
      <c r="D902" s="6">
        <v>12</v>
      </c>
      <c r="E902" s="6">
        <v>200</v>
      </c>
      <c r="F902" s="6">
        <v>120</v>
      </c>
      <c r="G902" s="6">
        <v>1000</v>
      </c>
      <c r="H902" s="6">
        <v>1000</v>
      </c>
      <c r="I902" s="6">
        <v>81586.439999999988</v>
      </c>
      <c r="J902" s="6">
        <v>63901.951999999997</v>
      </c>
    </row>
    <row r="903" spans="1:10">
      <c r="A903" s="6">
        <v>8.8000000000000007</v>
      </c>
      <c r="B903" s="6">
        <v>16</v>
      </c>
      <c r="C903" s="6">
        <v>110</v>
      </c>
      <c r="D903" s="6">
        <v>12</v>
      </c>
      <c r="E903" s="6">
        <v>100</v>
      </c>
      <c r="F903" s="6">
        <v>120</v>
      </c>
      <c r="G903" s="6">
        <v>1000</v>
      </c>
      <c r="H903" s="6">
        <v>1000</v>
      </c>
      <c r="I903" s="6">
        <v>45611.747999999992</v>
      </c>
      <c r="J903" s="6">
        <v>63901.951999999997</v>
      </c>
    </row>
    <row r="904" spans="1:10">
      <c r="A904" s="6">
        <v>8.8000000000000007</v>
      </c>
      <c r="B904" s="6">
        <v>16</v>
      </c>
      <c r="C904" s="6">
        <v>110</v>
      </c>
      <c r="D904" s="6">
        <v>12</v>
      </c>
      <c r="E904" s="6">
        <v>300</v>
      </c>
      <c r="F904" s="6">
        <v>120</v>
      </c>
      <c r="G904" s="6">
        <v>1000</v>
      </c>
      <c r="H904" s="6">
        <v>1000</v>
      </c>
      <c r="I904" s="6">
        <v>98998.847999999984</v>
      </c>
      <c r="J904" s="6">
        <v>63901.951999999997</v>
      </c>
    </row>
    <row r="905" spans="1:10">
      <c r="A905" s="6">
        <v>8.8000000000000007</v>
      </c>
      <c r="B905" s="6">
        <v>16</v>
      </c>
      <c r="C905" s="6">
        <v>110</v>
      </c>
      <c r="D905" s="6">
        <v>12</v>
      </c>
      <c r="E905" s="6">
        <v>400</v>
      </c>
      <c r="F905" s="6">
        <v>120</v>
      </c>
      <c r="G905" s="6">
        <v>1000</v>
      </c>
      <c r="H905" s="6">
        <v>1000</v>
      </c>
      <c r="I905" s="6">
        <v>98998.847999999984</v>
      </c>
      <c r="J905" s="6">
        <v>63901.951999999997</v>
      </c>
    </row>
    <row r="906" spans="1:10">
      <c r="A906" s="6">
        <v>8.8000000000000007</v>
      </c>
      <c r="B906" s="6">
        <v>16</v>
      </c>
      <c r="C906" s="6">
        <v>110</v>
      </c>
      <c r="D906" s="6">
        <v>12</v>
      </c>
      <c r="E906" s="6">
        <v>500</v>
      </c>
      <c r="F906" s="6">
        <v>120</v>
      </c>
      <c r="G906" s="6">
        <v>1000</v>
      </c>
      <c r="H906" s="6">
        <v>1000</v>
      </c>
      <c r="I906" s="6">
        <v>98998.847999999984</v>
      </c>
      <c r="J906" s="6">
        <v>63901.951999999997</v>
      </c>
    </row>
    <row r="907" spans="1:10">
      <c r="A907">
        <v>8.8000000000000007</v>
      </c>
      <c r="B907">
        <v>16</v>
      </c>
      <c r="C907">
        <v>100</v>
      </c>
      <c r="D907">
        <v>15</v>
      </c>
      <c r="E907">
        <v>200</v>
      </c>
      <c r="F907">
        <v>130</v>
      </c>
      <c r="G907">
        <v>80</v>
      </c>
      <c r="H907">
        <v>120</v>
      </c>
      <c r="I907">
        <v>51196.859999999993</v>
      </c>
      <c r="J907">
        <v>63901.951999999997</v>
      </c>
    </row>
    <row r="908" spans="1:10">
      <c r="A908">
        <v>8.8000000000000007</v>
      </c>
      <c r="B908">
        <v>16</v>
      </c>
      <c r="C908">
        <v>100</v>
      </c>
      <c r="D908">
        <v>15</v>
      </c>
      <c r="E908">
        <v>200</v>
      </c>
      <c r="F908">
        <v>130</v>
      </c>
      <c r="G908">
        <v>100</v>
      </c>
      <c r="H908">
        <v>120</v>
      </c>
      <c r="I908">
        <v>52511.003999999994</v>
      </c>
      <c r="J908">
        <v>63901.951999999997</v>
      </c>
    </row>
    <row r="909" spans="1:10">
      <c r="A909">
        <v>8.8000000000000007</v>
      </c>
      <c r="B909">
        <v>16</v>
      </c>
      <c r="C909">
        <v>100</v>
      </c>
      <c r="D909">
        <v>15</v>
      </c>
      <c r="E909">
        <v>200</v>
      </c>
      <c r="F909">
        <v>130</v>
      </c>
      <c r="G909">
        <v>120</v>
      </c>
      <c r="H909">
        <v>120</v>
      </c>
      <c r="I909">
        <v>53825.147999999986</v>
      </c>
      <c r="J909">
        <v>63901.951999999997</v>
      </c>
    </row>
    <row r="910" spans="1:10">
      <c r="A910">
        <v>8.8000000000000007</v>
      </c>
      <c r="B910">
        <v>16</v>
      </c>
      <c r="C910">
        <v>100</v>
      </c>
      <c r="D910">
        <v>15</v>
      </c>
      <c r="E910">
        <v>200</v>
      </c>
      <c r="F910">
        <v>130</v>
      </c>
      <c r="G910">
        <v>150</v>
      </c>
      <c r="H910">
        <v>120</v>
      </c>
      <c r="I910">
        <v>55796.363999999994</v>
      </c>
      <c r="J910">
        <v>63901.951999999997</v>
      </c>
    </row>
    <row r="911" spans="1:10">
      <c r="A911">
        <v>8.8000000000000007</v>
      </c>
      <c r="B911">
        <v>16</v>
      </c>
      <c r="C911">
        <v>100</v>
      </c>
      <c r="D911">
        <v>15</v>
      </c>
      <c r="E911">
        <v>200</v>
      </c>
      <c r="F911">
        <v>130</v>
      </c>
      <c r="G911">
        <v>175</v>
      </c>
      <c r="H911">
        <v>120</v>
      </c>
      <c r="I911">
        <v>57439.043999999994</v>
      </c>
      <c r="J911">
        <v>63901.951999999997</v>
      </c>
    </row>
    <row r="912" spans="1:10">
      <c r="A912">
        <v>8.8000000000000007</v>
      </c>
      <c r="B912">
        <v>16</v>
      </c>
      <c r="C912">
        <v>100</v>
      </c>
      <c r="D912">
        <v>15</v>
      </c>
      <c r="E912">
        <v>200</v>
      </c>
      <c r="F912">
        <v>130</v>
      </c>
      <c r="G912">
        <v>200</v>
      </c>
      <c r="H912">
        <v>120</v>
      </c>
      <c r="I912">
        <v>59081.723999999995</v>
      </c>
      <c r="J912">
        <v>63901.951999999997</v>
      </c>
    </row>
    <row r="913" spans="1:10">
      <c r="A913">
        <v>8.8000000000000007</v>
      </c>
      <c r="B913">
        <v>16</v>
      </c>
      <c r="C913">
        <v>100</v>
      </c>
      <c r="D913">
        <v>15</v>
      </c>
      <c r="E913">
        <v>200</v>
      </c>
      <c r="F913">
        <v>130</v>
      </c>
      <c r="G913">
        <v>250</v>
      </c>
      <c r="H913">
        <v>120</v>
      </c>
      <c r="I913">
        <v>62367.083999999995</v>
      </c>
      <c r="J913">
        <v>63901.951999999997</v>
      </c>
    </row>
    <row r="914" spans="1:10">
      <c r="A914">
        <v>8.8000000000000007</v>
      </c>
      <c r="B914">
        <v>16</v>
      </c>
      <c r="C914">
        <v>100</v>
      </c>
      <c r="D914">
        <v>15</v>
      </c>
      <c r="E914">
        <v>200</v>
      </c>
      <c r="F914">
        <v>130</v>
      </c>
      <c r="G914">
        <v>300</v>
      </c>
      <c r="H914">
        <v>120</v>
      </c>
      <c r="I914">
        <v>65652.443999999989</v>
      </c>
      <c r="J914">
        <v>63901.951999999997</v>
      </c>
    </row>
    <row r="915" spans="1:10">
      <c r="A915">
        <v>8.8000000000000007</v>
      </c>
      <c r="B915">
        <v>16</v>
      </c>
      <c r="C915">
        <v>100</v>
      </c>
      <c r="D915">
        <v>15</v>
      </c>
      <c r="E915">
        <v>200</v>
      </c>
      <c r="F915">
        <v>130</v>
      </c>
      <c r="G915">
        <v>1000</v>
      </c>
      <c r="H915">
        <v>1000</v>
      </c>
      <c r="I915">
        <v>80053.271999999983</v>
      </c>
      <c r="J915">
        <v>63901.951999999997</v>
      </c>
    </row>
    <row r="916" spans="1:10">
      <c r="A916">
        <v>8.8000000000000007</v>
      </c>
      <c r="B916">
        <v>16</v>
      </c>
      <c r="C916">
        <v>100</v>
      </c>
      <c r="D916">
        <v>15</v>
      </c>
      <c r="E916">
        <v>100</v>
      </c>
      <c r="F916">
        <v>130</v>
      </c>
      <c r="G916">
        <v>1000</v>
      </c>
      <c r="H916">
        <v>1000</v>
      </c>
      <c r="I916">
        <v>44461.871999999996</v>
      </c>
      <c r="J916">
        <v>63901.951999999997</v>
      </c>
    </row>
    <row r="917" spans="1:10">
      <c r="A917">
        <v>8.8000000000000007</v>
      </c>
      <c r="B917">
        <v>16</v>
      </c>
      <c r="C917">
        <v>100</v>
      </c>
      <c r="D917">
        <v>15</v>
      </c>
      <c r="E917">
        <v>300</v>
      </c>
      <c r="F917">
        <v>130</v>
      </c>
      <c r="G917">
        <v>1000</v>
      </c>
      <c r="H917">
        <v>1000</v>
      </c>
      <c r="I917">
        <v>98998.847999999984</v>
      </c>
      <c r="J917">
        <v>63901.951999999997</v>
      </c>
    </row>
    <row r="918" spans="1:10">
      <c r="A918">
        <v>8.8000000000000007</v>
      </c>
      <c r="B918">
        <v>16</v>
      </c>
      <c r="C918">
        <v>100</v>
      </c>
      <c r="D918">
        <v>15</v>
      </c>
      <c r="E918">
        <v>400</v>
      </c>
      <c r="F918">
        <v>130</v>
      </c>
      <c r="G918">
        <v>1000</v>
      </c>
      <c r="H918">
        <v>1000</v>
      </c>
      <c r="I918">
        <v>98998.847999999984</v>
      </c>
      <c r="J918">
        <v>63901.951999999997</v>
      </c>
    </row>
    <row r="919" spans="1:10">
      <c r="A919">
        <v>8.8000000000000007</v>
      </c>
      <c r="B919">
        <v>16</v>
      </c>
      <c r="C919">
        <v>100</v>
      </c>
      <c r="D919">
        <v>15</v>
      </c>
      <c r="E919">
        <v>500</v>
      </c>
      <c r="F919">
        <v>130</v>
      </c>
      <c r="G919">
        <v>1000</v>
      </c>
      <c r="H919">
        <v>1000</v>
      </c>
      <c r="I919">
        <v>98998.847999999984</v>
      </c>
      <c r="J919">
        <v>63901.951999999997</v>
      </c>
    </row>
    <row r="920" spans="1:10">
      <c r="A920" s="6">
        <v>8.8000000000000007</v>
      </c>
      <c r="B920" s="6">
        <v>16</v>
      </c>
      <c r="C920" s="6">
        <v>100</v>
      </c>
      <c r="D920" s="6">
        <v>15</v>
      </c>
      <c r="E920" s="6">
        <v>200</v>
      </c>
      <c r="F920" s="6">
        <v>140</v>
      </c>
      <c r="G920" s="6">
        <v>80</v>
      </c>
      <c r="H920" s="6">
        <v>120</v>
      </c>
      <c r="I920" s="6">
        <v>51908.687999999987</v>
      </c>
      <c r="J920" s="6">
        <v>63901.951999999997</v>
      </c>
    </row>
    <row r="921" spans="1:10">
      <c r="A921" s="6">
        <v>8.8000000000000007</v>
      </c>
      <c r="B921" s="6">
        <v>16</v>
      </c>
      <c r="C921" s="6">
        <v>100</v>
      </c>
      <c r="D921" s="6">
        <v>15</v>
      </c>
      <c r="E921" s="6">
        <v>200</v>
      </c>
      <c r="F921" s="6">
        <v>140</v>
      </c>
      <c r="G921" s="6">
        <v>100</v>
      </c>
      <c r="H921" s="6">
        <v>120</v>
      </c>
      <c r="I921" s="6">
        <v>53222.831999999995</v>
      </c>
      <c r="J921" s="6">
        <v>63901.951999999997</v>
      </c>
    </row>
    <row r="922" spans="1:10">
      <c r="A922" s="6">
        <v>8.8000000000000007</v>
      </c>
      <c r="B922" s="6">
        <v>16</v>
      </c>
      <c r="C922" s="6">
        <v>100</v>
      </c>
      <c r="D922" s="6">
        <v>15</v>
      </c>
      <c r="E922" s="6">
        <v>200</v>
      </c>
      <c r="F922" s="6">
        <v>140</v>
      </c>
      <c r="G922" s="6">
        <v>120</v>
      </c>
      <c r="H922" s="6">
        <v>120</v>
      </c>
      <c r="I922" s="6">
        <v>54536.975999999995</v>
      </c>
      <c r="J922" s="6">
        <v>63901.951999999997</v>
      </c>
    </row>
    <row r="923" spans="1:10">
      <c r="A923" s="6">
        <v>8.8000000000000007</v>
      </c>
      <c r="B923" s="6">
        <v>16</v>
      </c>
      <c r="C923" s="6">
        <v>100</v>
      </c>
      <c r="D923" s="6">
        <v>15</v>
      </c>
      <c r="E923" s="6">
        <v>200</v>
      </c>
      <c r="F923" s="6">
        <v>140</v>
      </c>
      <c r="G923" s="6">
        <v>150</v>
      </c>
      <c r="H923" s="6">
        <v>120</v>
      </c>
      <c r="I923" s="6">
        <v>56562.947999999989</v>
      </c>
      <c r="J923" s="6">
        <v>63901.951999999997</v>
      </c>
    </row>
    <row r="924" spans="1:10">
      <c r="A924" s="6">
        <v>8.8000000000000007</v>
      </c>
      <c r="B924" s="6">
        <v>16</v>
      </c>
      <c r="C924" s="6">
        <v>100</v>
      </c>
      <c r="D924" s="6">
        <v>15</v>
      </c>
      <c r="E924" s="6">
        <v>200</v>
      </c>
      <c r="F924" s="6">
        <v>140</v>
      </c>
      <c r="G924" s="6">
        <v>175</v>
      </c>
      <c r="H924" s="6">
        <v>120</v>
      </c>
      <c r="I924" s="6">
        <v>58205.62799999999</v>
      </c>
      <c r="J924" s="6">
        <v>63901.951999999997</v>
      </c>
    </row>
    <row r="925" spans="1:10">
      <c r="A925" s="6">
        <v>8.8000000000000007</v>
      </c>
      <c r="B925" s="6">
        <v>16</v>
      </c>
      <c r="C925" s="6">
        <v>100</v>
      </c>
      <c r="D925" s="6">
        <v>15</v>
      </c>
      <c r="E925" s="6">
        <v>200</v>
      </c>
      <c r="F925" s="6">
        <v>140</v>
      </c>
      <c r="G925" s="6">
        <v>200</v>
      </c>
      <c r="H925" s="6">
        <v>120</v>
      </c>
      <c r="I925" s="6">
        <v>597059.42399999988</v>
      </c>
      <c r="J925" s="6">
        <v>63901.951999999997</v>
      </c>
    </row>
    <row r="926" spans="1:10">
      <c r="A926" s="6">
        <v>8.8000000000000007</v>
      </c>
      <c r="B926" s="6">
        <v>16</v>
      </c>
      <c r="C926" s="6">
        <v>100</v>
      </c>
      <c r="D926" s="6">
        <v>15</v>
      </c>
      <c r="E926" s="6">
        <v>200</v>
      </c>
      <c r="F926" s="6">
        <v>140</v>
      </c>
      <c r="G926" s="6">
        <v>250</v>
      </c>
      <c r="H926" s="6">
        <v>120</v>
      </c>
      <c r="I926" s="6">
        <v>63188.423999999992</v>
      </c>
      <c r="J926" s="6">
        <v>63901.951999999997</v>
      </c>
    </row>
    <row r="927" spans="1:10">
      <c r="A927" s="6">
        <v>8.8000000000000007</v>
      </c>
      <c r="B927" s="6">
        <v>16</v>
      </c>
      <c r="C927" s="6">
        <v>100</v>
      </c>
      <c r="D927" s="6">
        <v>15</v>
      </c>
      <c r="E927" s="6">
        <v>200</v>
      </c>
      <c r="F927" s="6">
        <v>140</v>
      </c>
      <c r="G927" s="6">
        <v>300</v>
      </c>
      <c r="H927" s="6">
        <v>120</v>
      </c>
      <c r="I927" s="6">
        <v>66528.539999999994</v>
      </c>
      <c r="J927" s="6">
        <v>63901.951999999997</v>
      </c>
    </row>
    <row r="928" spans="1:10">
      <c r="A928" s="6">
        <v>8.8000000000000007</v>
      </c>
      <c r="B928" s="6">
        <v>16</v>
      </c>
      <c r="C928" s="6">
        <v>100</v>
      </c>
      <c r="D928" s="6">
        <v>15</v>
      </c>
      <c r="E928" s="6">
        <v>200</v>
      </c>
      <c r="F928" s="6">
        <v>140</v>
      </c>
      <c r="G928" s="6">
        <v>1000</v>
      </c>
      <c r="H928" s="6">
        <v>1000</v>
      </c>
      <c r="I928" s="6">
        <v>81148.391999999978</v>
      </c>
      <c r="J928" s="6">
        <v>63901.951999999997</v>
      </c>
    </row>
    <row r="929" spans="1:10">
      <c r="A929" s="6">
        <v>8.8000000000000007</v>
      </c>
      <c r="B929" s="6">
        <v>16</v>
      </c>
      <c r="C929" s="6">
        <v>100</v>
      </c>
      <c r="D929" s="6">
        <v>15</v>
      </c>
      <c r="E929" s="6">
        <v>100</v>
      </c>
      <c r="F929" s="6">
        <v>140</v>
      </c>
      <c r="G929" s="6">
        <v>1000</v>
      </c>
      <c r="H929" s="6">
        <v>1000</v>
      </c>
      <c r="I929" s="6">
        <v>45502.23599999999</v>
      </c>
      <c r="J929" s="6">
        <v>63901.951999999997</v>
      </c>
    </row>
    <row r="930" spans="1:10">
      <c r="A930" s="6">
        <v>8.8000000000000007</v>
      </c>
      <c r="B930" s="6">
        <v>16</v>
      </c>
      <c r="C930" s="6">
        <v>100</v>
      </c>
      <c r="D930" s="6">
        <v>15</v>
      </c>
      <c r="E930" s="6">
        <v>300</v>
      </c>
      <c r="F930" s="6">
        <v>140</v>
      </c>
      <c r="G930" s="6">
        <v>1000</v>
      </c>
      <c r="H930" s="6">
        <v>1000</v>
      </c>
      <c r="I930" s="6">
        <v>98998.847999999984</v>
      </c>
      <c r="J930" s="6">
        <v>63901.951999999997</v>
      </c>
    </row>
    <row r="931" spans="1:10">
      <c r="A931" s="6">
        <v>8.8000000000000007</v>
      </c>
      <c r="B931" s="6">
        <v>16</v>
      </c>
      <c r="C931" s="6">
        <v>100</v>
      </c>
      <c r="D931" s="6">
        <v>15</v>
      </c>
      <c r="E931" s="6">
        <v>400</v>
      </c>
      <c r="F931" s="6">
        <v>140</v>
      </c>
      <c r="G931" s="6">
        <v>1000</v>
      </c>
      <c r="H931" s="6">
        <v>1000</v>
      </c>
      <c r="I931" s="6">
        <v>98998.847999999984</v>
      </c>
      <c r="J931" s="6">
        <v>63901.951999999997</v>
      </c>
    </row>
    <row r="932" spans="1:10">
      <c r="A932" s="6">
        <v>8.8000000000000007</v>
      </c>
      <c r="B932" s="6">
        <v>16</v>
      </c>
      <c r="C932" s="6">
        <v>100</v>
      </c>
      <c r="D932" s="6">
        <v>15</v>
      </c>
      <c r="E932" s="6">
        <v>500</v>
      </c>
      <c r="F932" s="6">
        <v>140</v>
      </c>
      <c r="G932" s="6">
        <v>1000</v>
      </c>
      <c r="H932" s="6">
        <v>1000</v>
      </c>
      <c r="I932" s="6">
        <v>98998.847999999984</v>
      </c>
      <c r="J932" s="6">
        <v>63901.951999999997</v>
      </c>
    </row>
    <row r="933" spans="1:10">
      <c r="A933">
        <v>8.8000000000000007</v>
      </c>
      <c r="B933">
        <v>16</v>
      </c>
      <c r="C933">
        <v>100</v>
      </c>
      <c r="D933">
        <v>15</v>
      </c>
      <c r="E933">
        <v>200</v>
      </c>
      <c r="F933">
        <v>150</v>
      </c>
      <c r="G933">
        <v>80</v>
      </c>
      <c r="H933">
        <v>120</v>
      </c>
      <c r="I933">
        <v>52620.515999999989</v>
      </c>
      <c r="J933">
        <v>63901.951999999997</v>
      </c>
    </row>
    <row r="934" spans="1:10">
      <c r="A934">
        <v>8.8000000000000007</v>
      </c>
      <c r="B934">
        <v>16</v>
      </c>
      <c r="C934">
        <v>100</v>
      </c>
      <c r="D934">
        <v>15</v>
      </c>
      <c r="E934">
        <v>200</v>
      </c>
      <c r="F934">
        <v>150</v>
      </c>
      <c r="G934">
        <v>100</v>
      </c>
      <c r="H934">
        <v>120</v>
      </c>
      <c r="I934">
        <v>53934.659999999996</v>
      </c>
      <c r="J934">
        <v>63901.951999999997</v>
      </c>
    </row>
    <row r="935" spans="1:10">
      <c r="A935">
        <v>8.8000000000000007</v>
      </c>
      <c r="B935">
        <v>16</v>
      </c>
      <c r="C935">
        <v>100</v>
      </c>
      <c r="D935">
        <v>15</v>
      </c>
      <c r="E935">
        <v>200</v>
      </c>
      <c r="F935">
        <v>150</v>
      </c>
      <c r="G935">
        <v>120</v>
      </c>
      <c r="H935">
        <v>120</v>
      </c>
      <c r="I935">
        <v>55303.56</v>
      </c>
      <c r="J935">
        <v>63901.951999999997</v>
      </c>
    </row>
    <row r="936" spans="1:10">
      <c r="A936">
        <v>8.8000000000000007</v>
      </c>
      <c r="B936">
        <v>16</v>
      </c>
      <c r="C936">
        <v>100</v>
      </c>
      <c r="D936">
        <v>15</v>
      </c>
      <c r="E936">
        <v>200</v>
      </c>
      <c r="F936">
        <v>150</v>
      </c>
      <c r="G936">
        <v>150</v>
      </c>
      <c r="H936">
        <v>120</v>
      </c>
      <c r="I936">
        <v>57329.531999999992</v>
      </c>
      <c r="J936">
        <v>63901.951999999997</v>
      </c>
    </row>
    <row r="937" spans="1:10">
      <c r="A937">
        <v>8.8000000000000007</v>
      </c>
      <c r="B937">
        <v>16</v>
      </c>
      <c r="C937">
        <v>100</v>
      </c>
      <c r="D937">
        <v>15</v>
      </c>
      <c r="E937">
        <v>200</v>
      </c>
      <c r="F937">
        <v>150</v>
      </c>
      <c r="G937">
        <v>175</v>
      </c>
      <c r="H937">
        <v>120</v>
      </c>
      <c r="I937">
        <v>59026.967999999986</v>
      </c>
      <c r="J937">
        <v>63901.951999999997</v>
      </c>
    </row>
    <row r="938" spans="1:10">
      <c r="A938">
        <v>8.8000000000000007</v>
      </c>
      <c r="B938">
        <v>16</v>
      </c>
      <c r="C938">
        <v>100</v>
      </c>
      <c r="D938">
        <v>15</v>
      </c>
      <c r="E938">
        <v>200</v>
      </c>
      <c r="F938">
        <v>150</v>
      </c>
      <c r="G938">
        <v>200</v>
      </c>
      <c r="H938">
        <v>120</v>
      </c>
      <c r="I938">
        <v>60669.647999999986</v>
      </c>
      <c r="J938">
        <v>63901.951999999997</v>
      </c>
    </row>
    <row r="939" spans="1:10">
      <c r="A939">
        <v>8.8000000000000007</v>
      </c>
      <c r="B939">
        <v>16</v>
      </c>
      <c r="C939">
        <v>100</v>
      </c>
      <c r="D939">
        <v>15</v>
      </c>
      <c r="E939">
        <v>200</v>
      </c>
      <c r="F939">
        <v>150</v>
      </c>
      <c r="G939">
        <v>250</v>
      </c>
      <c r="H939">
        <v>120</v>
      </c>
      <c r="I939">
        <v>64064.52</v>
      </c>
      <c r="J939">
        <v>63901.951999999997</v>
      </c>
    </row>
    <row r="940" spans="1:10">
      <c r="A940">
        <v>8.8000000000000007</v>
      </c>
      <c r="B940">
        <v>16</v>
      </c>
      <c r="C940">
        <v>100</v>
      </c>
      <c r="D940">
        <v>15</v>
      </c>
      <c r="E940">
        <v>200</v>
      </c>
      <c r="F940">
        <v>150</v>
      </c>
      <c r="G940">
        <v>300</v>
      </c>
      <c r="H940">
        <v>120</v>
      </c>
      <c r="I940">
        <v>67459.391999999993</v>
      </c>
      <c r="J940">
        <v>63901.951999999997</v>
      </c>
    </row>
    <row r="941" spans="1:10">
      <c r="A941">
        <v>8.8000000000000007</v>
      </c>
      <c r="B941">
        <v>16</v>
      </c>
      <c r="C941">
        <v>100</v>
      </c>
      <c r="D941">
        <v>15</v>
      </c>
      <c r="E941">
        <v>200</v>
      </c>
      <c r="F941">
        <v>150</v>
      </c>
      <c r="G941">
        <v>1000</v>
      </c>
      <c r="H941">
        <v>1000</v>
      </c>
      <c r="I941">
        <v>82243.511999999988</v>
      </c>
      <c r="J941">
        <v>63901.951999999997</v>
      </c>
    </row>
    <row r="942" spans="1:10">
      <c r="A942">
        <v>8.8000000000000007</v>
      </c>
      <c r="B942">
        <v>16</v>
      </c>
      <c r="C942">
        <v>100</v>
      </c>
      <c r="D942">
        <v>15</v>
      </c>
      <c r="E942">
        <v>100</v>
      </c>
      <c r="F942">
        <v>150</v>
      </c>
      <c r="G942">
        <v>1000</v>
      </c>
      <c r="H942">
        <v>1000</v>
      </c>
      <c r="I942">
        <v>46542.6</v>
      </c>
      <c r="J942">
        <v>63901.951999999997</v>
      </c>
    </row>
    <row r="943" spans="1:10">
      <c r="A943">
        <v>8.8000000000000007</v>
      </c>
      <c r="B943">
        <v>16</v>
      </c>
      <c r="C943">
        <v>100</v>
      </c>
      <c r="D943">
        <v>15</v>
      </c>
      <c r="E943">
        <v>300</v>
      </c>
      <c r="F943">
        <v>150</v>
      </c>
      <c r="G943">
        <v>1000</v>
      </c>
      <c r="H943">
        <v>1000</v>
      </c>
      <c r="I943">
        <v>98998.847999999984</v>
      </c>
      <c r="J943">
        <v>63901.951999999997</v>
      </c>
    </row>
    <row r="944" spans="1:10">
      <c r="A944">
        <v>8.8000000000000007</v>
      </c>
      <c r="B944">
        <v>16</v>
      </c>
      <c r="C944">
        <v>100</v>
      </c>
      <c r="D944">
        <v>15</v>
      </c>
      <c r="E944">
        <v>400</v>
      </c>
      <c r="F944">
        <v>150</v>
      </c>
      <c r="G944">
        <v>1000</v>
      </c>
      <c r="H944">
        <v>1000</v>
      </c>
      <c r="I944">
        <v>98998.847999999984</v>
      </c>
      <c r="J944">
        <v>63901.951999999997</v>
      </c>
    </row>
    <row r="945" spans="1:10">
      <c r="A945">
        <v>8.8000000000000007</v>
      </c>
      <c r="B945">
        <v>16</v>
      </c>
      <c r="C945">
        <v>100</v>
      </c>
      <c r="D945">
        <v>15</v>
      </c>
      <c r="E945">
        <v>500</v>
      </c>
      <c r="F945">
        <v>150</v>
      </c>
      <c r="G945">
        <v>1000</v>
      </c>
      <c r="H945">
        <v>1000</v>
      </c>
      <c r="I945">
        <v>98998.847999999984</v>
      </c>
      <c r="J945">
        <v>63901.951999999997</v>
      </c>
    </row>
    <row r="946" spans="1:10">
      <c r="A946" s="6">
        <v>8.8000000000000007</v>
      </c>
      <c r="B946" s="6">
        <v>20</v>
      </c>
      <c r="C946" s="6">
        <v>70</v>
      </c>
      <c r="D946" s="6">
        <v>12</v>
      </c>
      <c r="E946" s="6">
        <v>200</v>
      </c>
      <c r="F946" s="6">
        <v>60</v>
      </c>
      <c r="G946" s="6">
        <v>50</v>
      </c>
      <c r="H946" s="6">
        <v>120</v>
      </c>
      <c r="I946" s="6">
        <v>0</v>
      </c>
      <c r="J946" s="6">
        <v>0</v>
      </c>
    </row>
    <row r="947" spans="1:10">
      <c r="A947" s="6">
        <v>8.8000000000000007</v>
      </c>
      <c r="B947" s="6">
        <v>20</v>
      </c>
      <c r="C947" s="6">
        <v>70</v>
      </c>
      <c r="D947" s="6">
        <v>12</v>
      </c>
      <c r="E947" s="6">
        <v>200</v>
      </c>
      <c r="F947" s="6">
        <v>60</v>
      </c>
      <c r="G947" s="6">
        <v>80</v>
      </c>
      <c r="H947" s="6">
        <v>120</v>
      </c>
      <c r="I947" s="6">
        <v>0</v>
      </c>
      <c r="J947" s="6">
        <v>0</v>
      </c>
    </row>
    <row r="948" spans="1:10">
      <c r="A948" s="6">
        <v>8.8000000000000007</v>
      </c>
      <c r="B948" s="6">
        <v>20</v>
      </c>
      <c r="C948" s="6">
        <v>70</v>
      </c>
      <c r="D948" s="6">
        <v>12</v>
      </c>
      <c r="E948" s="6">
        <v>200</v>
      </c>
      <c r="F948" s="6">
        <v>60</v>
      </c>
      <c r="G948" s="6">
        <v>100</v>
      </c>
      <c r="H948" s="6">
        <v>120</v>
      </c>
      <c r="I948" s="6">
        <v>0</v>
      </c>
      <c r="J948" s="6">
        <v>0</v>
      </c>
    </row>
    <row r="949" spans="1:10">
      <c r="A949" s="6">
        <v>8.8000000000000007</v>
      </c>
      <c r="B949" s="6">
        <v>20</v>
      </c>
      <c r="C949" s="6">
        <v>70</v>
      </c>
      <c r="D949" s="6">
        <v>12</v>
      </c>
      <c r="E949" s="6">
        <v>200</v>
      </c>
      <c r="F949" s="6">
        <v>60</v>
      </c>
      <c r="G949" s="6">
        <v>120</v>
      </c>
      <c r="H949" s="6">
        <v>120</v>
      </c>
      <c r="I949" s="6">
        <v>0</v>
      </c>
      <c r="J949" s="6">
        <v>0</v>
      </c>
    </row>
    <row r="950" spans="1:10">
      <c r="A950" s="6">
        <v>8.8000000000000007</v>
      </c>
      <c r="B950" s="6">
        <v>20</v>
      </c>
      <c r="C950" s="6">
        <v>70</v>
      </c>
      <c r="D950" s="6">
        <v>12</v>
      </c>
      <c r="E950" s="6">
        <v>200</v>
      </c>
      <c r="F950" s="6">
        <v>60</v>
      </c>
      <c r="G950" s="6">
        <v>150</v>
      </c>
      <c r="H950" s="6">
        <v>120</v>
      </c>
      <c r="I950" s="6">
        <v>0</v>
      </c>
      <c r="J950" s="6">
        <v>0</v>
      </c>
    </row>
    <row r="951" spans="1:10">
      <c r="A951" s="6">
        <v>8.8000000000000007</v>
      </c>
      <c r="B951" s="6">
        <v>20</v>
      </c>
      <c r="C951" s="6">
        <v>70</v>
      </c>
      <c r="D951" s="6">
        <v>12</v>
      </c>
      <c r="E951" s="6">
        <v>200</v>
      </c>
      <c r="F951" s="6">
        <v>60</v>
      </c>
      <c r="G951" s="6">
        <v>175</v>
      </c>
      <c r="H951" s="6">
        <v>120</v>
      </c>
      <c r="I951" s="6">
        <v>0</v>
      </c>
      <c r="J951" s="6">
        <v>0</v>
      </c>
    </row>
    <row r="952" spans="1:10">
      <c r="A952" s="6">
        <v>8.8000000000000007</v>
      </c>
      <c r="B952" s="6">
        <v>20</v>
      </c>
      <c r="C952" s="6">
        <v>70</v>
      </c>
      <c r="D952" s="6">
        <v>12</v>
      </c>
      <c r="E952" s="6">
        <v>200</v>
      </c>
      <c r="F952" s="6">
        <v>60</v>
      </c>
      <c r="G952" s="6">
        <v>200</v>
      </c>
      <c r="H952" s="6">
        <v>120</v>
      </c>
      <c r="I952" s="6">
        <v>0</v>
      </c>
      <c r="J952" s="6">
        <v>0</v>
      </c>
    </row>
    <row r="953" spans="1:10">
      <c r="A953" s="6">
        <v>8.8000000000000007</v>
      </c>
      <c r="B953" s="6">
        <v>20</v>
      </c>
      <c r="C953" s="6">
        <v>70</v>
      </c>
      <c r="D953" s="6">
        <v>12</v>
      </c>
      <c r="E953" s="6">
        <v>200</v>
      </c>
      <c r="F953" s="6">
        <v>60</v>
      </c>
      <c r="G953" s="6">
        <v>250</v>
      </c>
      <c r="H953" s="6">
        <v>120</v>
      </c>
      <c r="I953" s="6">
        <v>0</v>
      </c>
      <c r="J953" s="6">
        <v>0</v>
      </c>
    </row>
    <row r="954" spans="1:10">
      <c r="A954" s="6">
        <v>8.8000000000000007</v>
      </c>
      <c r="B954" s="6">
        <v>20</v>
      </c>
      <c r="C954" s="6">
        <v>70</v>
      </c>
      <c r="D954" s="6">
        <v>12</v>
      </c>
      <c r="E954" s="6">
        <v>200</v>
      </c>
      <c r="F954" s="6">
        <v>60</v>
      </c>
      <c r="G954" s="6">
        <v>1000</v>
      </c>
      <c r="H954" s="6">
        <v>1000</v>
      </c>
      <c r="I954" s="6">
        <v>0</v>
      </c>
      <c r="J954" s="6">
        <v>0</v>
      </c>
    </row>
    <row r="955" spans="1:10">
      <c r="A955" s="6">
        <v>8.8000000000000007</v>
      </c>
      <c r="B955" s="6">
        <v>20</v>
      </c>
      <c r="C955" s="6">
        <v>70</v>
      </c>
      <c r="D955" s="6">
        <v>12</v>
      </c>
      <c r="E955" s="6">
        <v>100</v>
      </c>
      <c r="F955" s="6">
        <v>60</v>
      </c>
      <c r="G955" s="6">
        <v>1000</v>
      </c>
      <c r="H955" s="6">
        <v>1000</v>
      </c>
      <c r="I955" s="6">
        <v>0</v>
      </c>
      <c r="J955" s="6">
        <v>0</v>
      </c>
    </row>
    <row r="956" spans="1:10">
      <c r="A956" s="6">
        <v>8.8000000000000007</v>
      </c>
      <c r="B956" s="6">
        <v>20</v>
      </c>
      <c r="C956" s="6">
        <v>70</v>
      </c>
      <c r="D956" s="6">
        <v>12</v>
      </c>
      <c r="E956" s="6">
        <v>300</v>
      </c>
      <c r="F956" s="6">
        <v>60</v>
      </c>
      <c r="G956" s="6">
        <v>1000</v>
      </c>
      <c r="H956" s="6">
        <v>1000</v>
      </c>
      <c r="I956" s="6">
        <v>0</v>
      </c>
      <c r="J956" s="6">
        <v>0</v>
      </c>
    </row>
    <row r="957" spans="1:10">
      <c r="A957" s="6">
        <v>8.8000000000000007</v>
      </c>
      <c r="B957" s="6">
        <v>20</v>
      </c>
      <c r="C957" s="6">
        <v>70</v>
      </c>
      <c r="D957" s="6">
        <v>12</v>
      </c>
      <c r="E957" s="6">
        <v>400</v>
      </c>
      <c r="F957" s="6">
        <v>60</v>
      </c>
      <c r="G957" s="6">
        <v>1000</v>
      </c>
      <c r="H957" s="6">
        <v>1000</v>
      </c>
      <c r="I957" s="6">
        <v>0</v>
      </c>
      <c r="J957" s="6">
        <v>0</v>
      </c>
    </row>
    <row r="958" spans="1:10">
      <c r="A958" s="6">
        <v>8.8000000000000007</v>
      </c>
      <c r="B958" s="6">
        <v>20</v>
      </c>
      <c r="C958" s="6">
        <v>70</v>
      </c>
      <c r="D958" s="6">
        <v>12</v>
      </c>
      <c r="E958" s="6">
        <v>500</v>
      </c>
      <c r="F958" s="6">
        <v>60</v>
      </c>
      <c r="G958" s="6">
        <v>1000</v>
      </c>
      <c r="H958" s="6">
        <v>1000</v>
      </c>
      <c r="I958" s="6">
        <v>0</v>
      </c>
      <c r="J958" s="6">
        <v>0</v>
      </c>
    </row>
    <row r="959" spans="1:10">
      <c r="A959">
        <v>8.8000000000000007</v>
      </c>
      <c r="B959">
        <v>20</v>
      </c>
      <c r="C959">
        <v>70</v>
      </c>
      <c r="D959">
        <v>12</v>
      </c>
      <c r="E959">
        <v>200</v>
      </c>
      <c r="F959">
        <v>70</v>
      </c>
      <c r="G959">
        <v>80</v>
      </c>
      <c r="H959">
        <v>120</v>
      </c>
      <c r="I959">
        <v>42271.631999999998</v>
      </c>
      <c r="J959">
        <v>53086.687999999995</v>
      </c>
    </row>
    <row r="960" spans="1:10">
      <c r="A960">
        <v>8.8000000000000007</v>
      </c>
      <c r="B960">
        <v>20</v>
      </c>
      <c r="C960">
        <v>70</v>
      </c>
      <c r="D960">
        <v>12</v>
      </c>
      <c r="E960">
        <v>200</v>
      </c>
      <c r="F960">
        <v>70</v>
      </c>
      <c r="G960">
        <v>100</v>
      </c>
      <c r="H960">
        <v>120</v>
      </c>
      <c r="I960">
        <v>43366.751999999993</v>
      </c>
      <c r="J960">
        <v>53086.687999999995</v>
      </c>
    </row>
    <row r="961" spans="1:10">
      <c r="A961">
        <v>8.8000000000000007</v>
      </c>
      <c r="B961">
        <v>20</v>
      </c>
      <c r="C961">
        <v>70</v>
      </c>
      <c r="D961">
        <v>12</v>
      </c>
      <c r="E961">
        <v>200</v>
      </c>
      <c r="F961">
        <v>70</v>
      </c>
      <c r="G961">
        <v>120</v>
      </c>
      <c r="H961">
        <v>120</v>
      </c>
      <c r="I961">
        <v>44461.871999999996</v>
      </c>
      <c r="J961">
        <v>53086.687999999995</v>
      </c>
    </row>
    <row r="962" spans="1:10">
      <c r="A962">
        <v>8.8000000000000007</v>
      </c>
      <c r="B962">
        <v>20</v>
      </c>
      <c r="C962">
        <v>70</v>
      </c>
      <c r="D962">
        <v>12</v>
      </c>
      <c r="E962">
        <v>200</v>
      </c>
      <c r="F962">
        <v>70</v>
      </c>
      <c r="G962">
        <v>150</v>
      </c>
      <c r="H962">
        <v>120</v>
      </c>
      <c r="I962">
        <v>46104.551999999996</v>
      </c>
      <c r="J962">
        <v>53086.687999999995</v>
      </c>
    </row>
    <row r="963" spans="1:10">
      <c r="A963">
        <v>8.8000000000000007</v>
      </c>
      <c r="B963">
        <v>20</v>
      </c>
      <c r="C963">
        <v>70</v>
      </c>
      <c r="D963">
        <v>12</v>
      </c>
      <c r="E963">
        <v>200</v>
      </c>
      <c r="F963">
        <v>70</v>
      </c>
      <c r="G963">
        <v>175</v>
      </c>
      <c r="H963">
        <v>120</v>
      </c>
      <c r="I963">
        <v>47418.695999999989</v>
      </c>
      <c r="J963">
        <v>53086.687999999995</v>
      </c>
    </row>
    <row r="964" spans="1:10">
      <c r="A964">
        <v>8.8000000000000007</v>
      </c>
      <c r="B964">
        <v>20</v>
      </c>
      <c r="C964">
        <v>70</v>
      </c>
      <c r="D964">
        <v>12</v>
      </c>
      <c r="E964">
        <v>200</v>
      </c>
      <c r="F964">
        <v>70</v>
      </c>
      <c r="G964">
        <v>200</v>
      </c>
      <c r="H964">
        <v>120</v>
      </c>
      <c r="I964">
        <v>48787.59599999999</v>
      </c>
      <c r="J964">
        <v>53086.687999999995</v>
      </c>
    </row>
    <row r="965" spans="1:10">
      <c r="A965">
        <v>8.8000000000000007</v>
      </c>
      <c r="B965">
        <v>20</v>
      </c>
      <c r="C965">
        <v>70</v>
      </c>
      <c r="D965">
        <v>12</v>
      </c>
      <c r="E965">
        <v>200</v>
      </c>
      <c r="F965">
        <v>70</v>
      </c>
      <c r="G965">
        <v>250</v>
      </c>
      <c r="H965">
        <v>120</v>
      </c>
      <c r="I965">
        <v>51525.395999999993</v>
      </c>
      <c r="J965">
        <v>53086.687999999995</v>
      </c>
    </row>
    <row r="966" spans="1:10">
      <c r="A966">
        <v>8.8000000000000007</v>
      </c>
      <c r="B966">
        <v>20</v>
      </c>
      <c r="C966">
        <v>70</v>
      </c>
      <c r="D966">
        <v>12</v>
      </c>
      <c r="E966">
        <v>200</v>
      </c>
      <c r="F966">
        <v>70</v>
      </c>
      <c r="G966">
        <v>300</v>
      </c>
      <c r="H966">
        <v>120</v>
      </c>
      <c r="I966">
        <v>54208.439999999995</v>
      </c>
      <c r="J966">
        <v>53086.687999999995</v>
      </c>
    </row>
    <row r="967" spans="1:10">
      <c r="A967">
        <v>8.8000000000000007</v>
      </c>
      <c r="B967">
        <v>20</v>
      </c>
      <c r="C967">
        <v>70</v>
      </c>
      <c r="D967">
        <v>12</v>
      </c>
      <c r="E967">
        <v>200</v>
      </c>
      <c r="F967">
        <v>70</v>
      </c>
      <c r="G967">
        <v>1000</v>
      </c>
      <c r="H967">
        <v>1000</v>
      </c>
      <c r="I967">
        <v>66145.247999999992</v>
      </c>
      <c r="J967">
        <v>53086.687999999995</v>
      </c>
    </row>
    <row r="968" spans="1:10">
      <c r="A968">
        <v>8.8000000000000007</v>
      </c>
      <c r="B968">
        <v>20</v>
      </c>
      <c r="C968">
        <v>70</v>
      </c>
      <c r="D968">
        <v>12</v>
      </c>
      <c r="E968">
        <v>100</v>
      </c>
      <c r="F968">
        <v>70</v>
      </c>
      <c r="G968">
        <v>1000</v>
      </c>
      <c r="H968">
        <v>1000</v>
      </c>
      <c r="I968">
        <v>32525.063999999995</v>
      </c>
      <c r="J968">
        <v>53086.687999999995</v>
      </c>
    </row>
    <row r="969" spans="1:10">
      <c r="A969">
        <v>8.8000000000000007</v>
      </c>
      <c r="B969">
        <v>20</v>
      </c>
      <c r="C969">
        <v>70</v>
      </c>
      <c r="D969">
        <v>12</v>
      </c>
      <c r="E969">
        <v>300</v>
      </c>
      <c r="F969">
        <v>70</v>
      </c>
      <c r="G969">
        <v>1000</v>
      </c>
      <c r="H969">
        <v>1000</v>
      </c>
      <c r="I969">
        <v>82243.511999999988</v>
      </c>
      <c r="J969">
        <v>53086.687999999995</v>
      </c>
    </row>
    <row r="970" spans="1:10">
      <c r="A970">
        <v>8.8000000000000007</v>
      </c>
      <c r="B970">
        <v>20</v>
      </c>
      <c r="C970">
        <v>70</v>
      </c>
      <c r="D970">
        <v>12</v>
      </c>
      <c r="E970">
        <v>400</v>
      </c>
      <c r="F970">
        <v>70</v>
      </c>
      <c r="G970">
        <v>1000</v>
      </c>
      <c r="H970">
        <v>1000</v>
      </c>
      <c r="I970">
        <v>82243.511999999988</v>
      </c>
      <c r="J970">
        <v>53086.687999999995</v>
      </c>
    </row>
    <row r="971" spans="1:10">
      <c r="A971">
        <v>8.8000000000000007</v>
      </c>
      <c r="B971">
        <v>20</v>
      </c>
      <c r="C971">
        <v>70</v>
      </c>
      <c r="D971">
        <v>12</v>
      </c>
      <c r="E971">
        <v>500</v>
      </c>
      <c r="F971">
        <v>70</v>
      </c>
      <c r="G971">
        <v>1000</v>
      </c>
      <c r="H971">
        <v>1000</v>
      </c>
      <c r="I971">
        <v>82243.511999999988</v>
      </c>
      <c r="J971">
        <v>53086.687999999995</v>
      </c>
    </row>
    <row r="972" spans="1:10">
      <c r="A972" s="6">
        <v>8.8000000000000007</v>
      </c>
      <c r="B972" s="6">
        <v>20</v>
      </c>
      <c r="C972" s="6">
        <v>70</v>
      </c>
      <c r="D972" s="6">
        <v>12</v>
      </c>
      <c r="E972" s="6">
        <v>200</v>
      </c>
      <c r="F972" s="6">
        <v>80</v>
      </c>
      <c r="G972" s="6">
        <v>80</v>
      </c>
      <c r="H972" s="6">
        <v>120</v>
      </c>
      <c r="I972" s="6">
        <v>42928.703999999991</v>
      </c>
      <c r="J972" s="6">
        <v>59731.359999999993</v>
      </c>
    </row>
    <row r="973" spans="1:10">
      <c r="A973" s="6">
        <v>8.8000000000000007</v>
      </c>
      <c r="B973" s="6">
        <v>20</v>
      </c>
      <c r="C973" s="6">
        <v>70</v>
      </c>
      <c r="D973" s="6">
        <v>12</v>
      </c>
      <c r="E973" s="6">
        <v>200</v>
      </c>
      <c r="F973" s="6">
        <v>80</v>
      </c>
      <c r="G973" s="6">
        <v>100</v>
      </c>
      <c r="H973" s="6">
        <v>120</v>
      </c>
      <c r="I973" s="6">
        <v>44023.823999999993</v>
      </c>
      <c r="J973" s="6">
        <v>59731.359999999993</v>
      </c>
    </row>
    <row r="974" spans="1:10">
      <c r="A974" s="6">
        <v>8.8000000000000007</v>
      </c>
      <c r="B974" s="6">
        <v>20</v>
      </c>
      <c r="C974" s="6">
        <v>70</v>
      </c>
      <c r="D974" s="6">
        <v>12</v>
      </c>
      <c r="E974" s="6">
        <v>200</v>
      </c>
      <c r="F974" s="6">
        <v>80</v>
      </c>
      <c r="G974" s="6">
        <v>120</v>
      </c>
      <c r="H974" s="6">
        <v>120</v>
      </c>
      <c r="I974" s="6">
        <v>45118.943999999996</v>
      </c>
      <c r="J974" s="6">
        <v>59731.359999999993</v>
      </c>
    </row>
    <row r="975" spans="1:10">
      <c r="A975" s="6">
        <v>8.8000000000000007</v>
      </c>
      <c r="B975" s="6">
        <v>20</v>
      </c>
      <c r="C975" s="6">
        <v>70</v>
      </c>
      <c r="D975" s="6">
        <v>12</v>
      </c>
      <c r="E975" s="6">
        <v>200</v>
      </c>
      <c r="F975" s="6">
        <v>80</v>
      </c>
      <c r="G975" s="6">
        <v>150</v>
      </c>
      <c r="H975" s="6">
        <v>120</v>
      </c>
      <c r="I975" s="6">
        <v>46761.623999999996</v>
      </c>
      <c r="J975" s="6">
        <v>59731.359999999993</v>
      </c>
    </row>
    <row r="976" spans="1:10">
      <c r="A976" s="6">
        <v>8.8000000000000007</v>
      </c>
      <c r="B976" s="6">
        <v>20</v>
      </c>
      <c r="C976" s="6">
        <v>70</v>
      </c>
      <c r="D976" s="6">
        <v>12</v>
      </c>
      <c r="E976" s="6">
        <v>200</v>
      </c>
      <c r="F976" s="6">
        <v>80</v>
      </c>
      <c r="G976" s="6">
        <v>175</v>
      </c>
      <c r="H976" s="6">
        <v>120</v>
      </c>
      <c r="I976" s="6">
        <v>48130.52399999999</v>
      </c>
      <c r="J976" s="6">
        <v>59731.359999999993</v>
      </c>
    </row>
    <row r="977" spans="1:10">
      <c r="A977" s="6">
        <v>8.8000000000000007</v>
      </c>
      <c r="B977" s="6">
        <v>20</v>
      </c>
      <c r="C977" s="6">
        <v>70</v>
      </c>
      <c r="D977" s="6">
        <v>12</v>
      </c>
      <c r="E977" s="6">
        <v>200</v>
      </c>
      <c r="F977" s="6">
        <v>80</v>
      </c>
      <c r="G977" s="6">
        <v>200</v>
      </c>
      <c r="H977" s="6">
        <v>120</v>
      </c>
      <c r="I977" s="6">
        <v>49499.423999999992</v>
      </c>
      <c r="J977" s="6">
        <v>59731.359999999993</v>
      </c>
    </row>
    <row r="978" spans="1:10">
      <c r="A978" s="6">
        <v>8.8000000000000007</v>
      </c>
      <c r="B978" s="6">
        <v>20</v>
      </c>
      <c r="C978" s="6">
        <v>70</v>
      </c>
      <c r="D978" s="6">
        <v>12</v>
      </c>
      <c r="E978" s="6">
        <v>200</v>
      </c>
      <c r="F978" s="6">
        <v>80</v>
      </c>
      <c r="G978" s="6">
        <v>250</v>
      </c>
      <c r="H978" s="6">
        <v>120</v>
      </c>
      <c r="I978" s="6">
        <v>52291.979999999996</v>
      </c>
      <c r="J978" s="6">
        <v>59731.359999999993</v>
      </c>
    </row>
    <row r="979" spans="1:10">
      <c r="A979" s="6">
        <v>8.8000000000000007</v>
      </c>
      <c r="B979" s="6">
        <v>20</v>
      </c>
      <c r="C979" s="6">
        <v>70</v>
      </c>
      <c r="D979" s="6">
        <v>12</v>
      </c>
      <c r="E979" s="6">
        <v>200</v>
      </c>
      <c r="F979" s="6">
        <v>80</v>
      </c>
      <c r="G979" s="6">
        <v>300</v>
      </c>
      <c r="H979" s="6">
        <v>120</v>
      </c>
      <c r="I979" s="6">
        <v>55029.78</v>
      </c>
      <c r="J979" s="6">
        <v>59731.359999999993</v>
      </c>
    </row>
    <row r="980" spans="1:10">
      <c r="A980" s="6">
        <v>8.8000000000000007</v>
      </c>
      <c r="B980" s="6">
        <v>20</v>
      </c>
      <c r="C980" s="6">
        <v>70</v>
      </c>
      <c r="D980" s="6">
        <v>12</v>
      </c>
      <c r="E980" s="6">
        <v>200</v>
      </c>
      <c r="F980" s="6">
        <v>80</v>
      </c>
      <c r="G980" s="6">
        <v>1000</v>
      </c>
      <c r="H980" s="6">
        <v>1000</v>
      </c>
      <c r="I980" s="6">
        <v>67130.855999999985</v>
      </c>
      <c r="J980" s="6">
        <v>59731.359999999993</v>
      </c>
    </row>
    <row r="981" spans="1:10">
      <c r="A981" s="6">
        <v>8.8000000000000007</v>
      </c>
      <c r="B981" s="6">
        <v>20</v>
      </c>
      <c r="C981" s="6">
        <v>70</v>
      </c>
      <c r="D981" s="6">
        <v>12</v>
      </c>
      <c r="E981" s="6">
        <v>100</v>
      </c>
      <c r="F981" s="6">
        <v>80</v>
      </c>
      <c r="G981" s="6">
        <v>1000</v>
      </c>
      <c r="H981" s="6">
        <v>1000</v>
      </c>
      <c r="I981" s="6">
        <v>33401.159999999996</v>
      </c>
      <c r="J981" s="6">
        <v>59731.359999999993</v>
      </c>
    </row>
    <row r="982" spans="1:10">
      <c r="A982" s="6">
        <v>8.8000000000000007</v>
      </c>
      <c r="B982" s="6">
        <v>20</v>
      </c>
      <c r="C982" s="6">
        <v>70</v>
      </c>
      <c r="D982" s="6">
        <v>12</v>
      </c>
      <c r="E982" s="6">
        <v>300</v>
      </c>
      <c r="F982" s="6">
        <v>80</v>
      </c>
      <c r="G982" s="6">
        <v>1000</v>
      </c>
      <c r="H982" s="6">
        <v>1000</v>
      </c>
      <c r="I982" s="6">
        <v>92537.64</v>
      </c>
      <c r="J982" s="6">
        <v>59731.359999999993</v>
      </c>
    </row>
    <row r="983" spans="1:10">
      <c r="A983" s="6">
        <v>8.8000000000000007</v>
      </c>
      <c r="B983" s="6">
        <v>20</v>
      </c>
      <c r="C983" s="6">
        <v>70</v>
      </c>
      <c r="D983" s="6">
        <v>12</v>
      </c>
      <c r="E983" s="6">
        <v>400</v>
      </c>
      <c r="F983" s="6">
        <v>80</v>
      </c>
      <c r="G983" s="6">
        <v>1000</v>
      </c>
      <c r="H983" s="6">
        <v>1000</v>
      </c>
      <c r="I983" s="6">
        <v>92537.64</v>
      </c>
      <c r="J983" s="6">
        <v>59731.359999999993</v>
      </c>
    </row>
    <row r="984" spans="1:10">
      <c r="A984" s="6">
        <v>8.8000000000000007</v>
      </c>
      <c r="B984" s="6">
        <v>20</v>
      </c>
      <c r="C984" s="6">
        <v>70</v>
      </c>
      <c r="D984" s="6">
        <v>12</v>
      </c>
      <c r="E984" s="6">
        <v>500</v>
      </c>
      <c r="F984" s="6">
        <v>80</v>
      </c>
      <c r="G984" s="6">
        <v>1000</v>
      </c>
      <c r="H984" s="6">
        <v>1000</v>
      </c>
      <c r="I984" s="6">
        <v>92537.64</v>
      </c>
      <c r="J984" s="6">
        <v>59731.359999999993</v>
      </c>
    </row>
    <row r="985" spans="1:10">
      <c r="A985">
        <v>8.8000000000000007</v>
      </c>
      <c r="B985">
        <v>20</v>
      </c>
      <c r="C985">
        <v>70</v>
      </c>
      <c r="D985">
        <v>12</v>
      </c>
      <c r="E985">
        <v>200</v>
      </c>
      <c r="F985">
        <v>90</v>
      </c>
      <c r="G985">
        <v>80</v>
      </c>
      <c r="H985">
        <v>120</v>
      </c>
      <c r="I985">
        <v>43531.02</v>
      </c>
      <c r="J985">
        <v>59731.359999999993</v>
      </c>
    </row>
    <row r="986" spans="1:10">
      <c r="A986">
        <v>8.8000000000000007</v>
      </c>
      <c r="B986">
        <v>20</v>
      </c>
      <c r="C986">
        <v>70</v>
      </c>
      <c r="D986">
        <v>12</v>
      </c>
      <c r="E986">
        <v>200</v>
      </c>
      <c r="F986">
        <v>90</v>
      </c>
      <c r="G986">
        <v>100</v>
      </c>
      <c r="H986">
        <v>120</v>
      </c>
      <c r="I986">
        <v>44680.895999999993</v>
      </c>
      <c r="J986">
        <v>64891.583999999988</v>
      </c>
    </row>
    <row r="987" spans="1:10">
      <c r="A987">
        <v>8.8000000000000007</v>
      </c>
      <c r="B987">
        <v>20</v>
      </c>
      <c r="C987">
        <v>70</v>
      </c>
      <c r="D987">
        <v>12</v>
      </c>
      <c r="E987">
        <v>200</v>
      </c>
      <c r="F987">
        <v>90</v>
      </c>
      <c r="G987">
        <v>120</v>
      </c>
      <c r="H987">
        <v>120</v>
      </c>
      <c r="I987">
        <v>45776.015999999989</v>
      </c>
      <c r="J987">
        <v>64891.583999999988</v>
      </c>
    </row>
    <row r="988" spans="1:10">
      <c r="A988">
        <v>8.8000000000000007</v>
      </c>
      <c r="B988">
        <v>20</v>
      </c>
      <c r="C988">
        <v>70</v>
      </c>
      <c r="D988">
        <v>12</v>
      </c>
      <c r="E988">
        <v>200</v>
      </c>
      <c r="F988">
        <v>90</v>
      </c>
      <c r="G988">
        <v>150</v>
      </c>
      <c r="H988">
        <v>120</v>
      </c>
      <c r="I988">
        <v>47473.451999999997</v>
      </c>
      <c r="J988">
        <v>64891.583999999988</v>
      </c>
    </row>
    <row r="989" spans="1:10">
      <c r="A989">
        <v>8.8000000000000007</v>
      </c>
      <c r="B989">
        <v>20</v>
      </c>
      <c r="C989">
        <v>70</v>
      </c>
      <c r="D989">
        <v>12</v>
      </c>
      <c r="E989">
        <v>200</v>
      </c>
      <c r="F989">
        <v>90</v>
      </c>
      <c r="G989">
        <v>175</v>
      </c>
      <c r="H989">
        <v>120</v>
      </c>
      <c r="I989">
        <v>48842.351999999999</v>
      </c>
      <c r="J989">
        <v>64891.583999999988</v>
      </c>
    </row>
    <row r="990" spans="1:10">
      <c r="A990">
        <v>8.8000000000000007</v>
      </c>
      <c r="B990">
        <v>20</v>
      </c>
      <c r="C990">
        <v>70</v>
      </c>
      <c r="D990">
        <v>12</v>
      </c>
      <c r="E990">
        <v>200</v>
      </c>
      <c r="F990">
        <v>90</v>
      </c>
      <c r="G990">
        <v>200</v>
      </c>
      <c r="H990">
        <v>120</v>
      </c>
      <c r="I990">
        <v>50266.007999999987</v>
      </c>
      <c r="J990">
        <v>64891.583999999988</v>
      </c>
    </row>
    <row r="991" spans="1:10">
      <c r="A991">
        <v>8.8000000000000007</v>
      </c>
      <c r="B991">
        <v>20</v>
      </c>
      <c r="C991">
        <v>70</v>
      </c>
      <c r="D991">
        <v>12</v>
      </c>
      <c r="E991">
        <v>200</v>
      </c>
      <c r="F991">
        <v>90</v>
      </c>
      <c r="G991">
        <v>250</v>
      </c>
      <c r="H991">
        <v>120</v>
      </c>
      <c r="I991">
        <v>53058.563999999991</v>
      </c>
      <c r="J991">
        <v>64891.583999999988</v>
      </c>
    </row>
    <row r="992" spans="1:10">
      <c r="A992">
        <v>8.8000000000000007</v>
      </c>
      <c r="B992">
        <v>20</v>
      </c>
      <c r="C992">
        <v>70</v>
      </c>
      <c r="D992">
        <v>12</v>
      </c>
      <c r="E992">
        <v>200</v>
      </c>
      <c r="F992">
        <v>90</v>
      </c>
      <c r="G992">
        <v>300</v>
      </c>
      <c r="H992">
        <v>120</v>
      </c>
      <c r="I992">
        <v>55851.119999999995</v>
      </c>
      <c r="J992">
        <v>64891.583999999988</v>
      </c>
    </row>
    <row r="993" spans="1:10">
      <c r="A993">
        <v>8.8000000000000007</v>
      </c>
      <c r="B993">
        <v>20</v>
      </c>
      <c r="C993">
        <v>70</v>
      </c>
      <c r="D993">
        <v>12</v>
      </c>
      <c r="E993">
        <v>200</v>
      </c>
      <c r="F993">
        <v>90</v>
      </c>
      <c r="G993">
        <v>1000</v>
      </c>
      <c r="H993">
        <v>1000</v>
      </c>
      <c r="I993">
        <v>68116.463999999993</v>
      </c>
      <c r="J993">
        <v>64891.583999999988</v>
      </c>
    </row>
    <row r="994" spans="1:10">
      <c r="A994">
        <v>8.8000000000000007</v>
      </c>
      <c r="B994">
        <v>20</v>
      </c>
      <c r="C994">
        <v>70</v>
      </c>
      <c r="D994">
        <v>12</v>
      </c>
      <c r="E994">
        <v>100</v>
      </c>
      <c r="F994">
        <v>90</v>
      </c>
      <c r="G994">
        <v>1000</v>
      </c>
      <c r="H994">
        <v>1000</v>
      </c>
      <c r="I994">
        <v>34277.255999999994</v>
      </c>
      <c r="J994">
        <v>64891.583999999988</v>
      </c>
    </row>
    <row r="995" spans="1:10">
      <c r="A995">
        <v>8.8000000000000007</v>
      </c>
      <c r="B995">
        <v>20</v>
      </c>
      <c r="C995">
        <v>70</v>
      </c>
      <c r="D995">
        <v>12</v>
      </c>
      <c r="E995">
        <v>300</v>
      </c>
      <c r="F995">
        <v>90</v>
      </c>
      <c r="G995">
        <v>1000</v>
      </c>
      <c r="H995">
        <v>1000</v>
      </c>
      <c r="I995">
        <v>100532.01599999997</v>
      </c>
      <c r="J995">
        <v>64891.583999999988</v>
      </c>
    </row>
    <row r="996" spans="1:10">
      <c r="A996">
        <v>8.8000000000000007</v>
      </c>
      <c r="B996">
        <v>20</v>
      </c>
      <c r="C996">
        <v>70</v>
      </c>
      <c r="D996">
        <v>12</v>
      </c>
      <c r="E996">
        <v>400</v>
      </c>
      <c r="F996">
        <v>90</v>
      </c>
      <c r="G996">
        <v>1000</v>
      </c>
      <c r="H996">
        <v>1000</v>
      </c>
      <c r="I996">
        <v>100532.01599999997</v>
      </c>
      <c r="J996">
        <v>64891.583999999988</v>
      </c>
    </row>
    <row r="997" spans="1:10">
      <c r="A997">
        <v>8.8000000000000007</v>
      </c>
      <c r="B997">
        <v>20</v>
      </c>
      <c r="C997">
        <v>70</v>
      </c>
      <c r="D997">
        <v>12</v>
      </c>
      <c r="E997">
        <v>500</v>
      </c>
      <c r="F997">
        <v>90</v>
      </c>
      <c r="G997">
        <v>1000</v>
      </c>
      <c r="H997">
        <v>1000</v>
      </c>
      <c r="I997">
        <v>100532.01599999997</v>
      </c>
      <c r="J997">
        <v>64891.583999999988</v>
      </c>
    </row>
    <row r="998" spans="1:10">
      <c r="A998" s="6">
        <v>8.8000000000000007</v>
      </c>
      <c r="B998" s="6">
        <v>20</v>
      </c>
      <c r="C998" s="6">
        <v>70</v>
      </c>
      <c r="D998" s="6">
        <v>12</v>
      </c>
      <c r="E998" s="6">
        <v>200</v>
      </c>
      <c r="F998" s="6">
        <v>100</v>
      </c>
      <c r="G998" s="6">
        <v>80</v>
      </c>
      <c r="H998" s="6">
        <v>120</v>
      </c>
      <c r="I998" s="6">
        <v>44188.091999999997</v>
      </c>
      <c r="J998" s="6">
        <v>59731.359999999993</v>
      </c>
    </row>
    <row r="999" spans="1:10">
      <c r="A999" s="6">
        <v>8.8000000000000007</v>
      </c>
      <c r="B999" s="6">
        <v>20</v>
      </c>
      <c r="C999" s="6">
        <v>70</v>
      </c>
      <c r="D999" s="6">
        <v>12</v>
      </c>
      <c r="E999" s="6">
        <v>200</v>
      </c>
      <c r="F999" s="6">
        <v>100</v>
      </c>
      <c r="G999" s="6">
        <v>100</v>
      </c>
      <c r="H999" s="6">
        <v>120</v>
      </c>
      <c r="I999" s="6">
        <v>45283.211999999992</v>
      </c>
      <c r="J999" s="6">
        <v>69026.831999999995</v>
      </c>
    </row>
    <row r="1000" spans="1:10">
      <c r="A1000" s="6">
        <v>8.8000000000000007</v>
      </c>
      <c r="B1000" s="6">
        <v>20</v>
      </c>
      <c r="C1000" s="6">
        <v>70</v>
      </c>
      <c r="D1000" s="6">
        <v>12</v>
      </c>
      <c r="E1000" s="6">
        <v>200</v>
      </c>
      <c r="F1000" s="6">
        <v>100</v>
      </c>
      <c r="G1000" s="6">
        <v>120</v>
      </c>
      <c r="H1000" s="6">
        <v>120</v>
      </c>
      <c r="I1000" s="6">
        <v>46433.087999999989</v>
      </c>
      <c r="J1000" s="6">
        <v>69026.831999999995</v>
      </c>
    </row>
    <row r="1001" spans="1:10">
      <c r="A1001" s="6">
        <v>8.8000000000000007</v>
      </c>
      <c r="B1001" s="6">
        <v>20</v>
      </c>
      <c r="C1001" s="6">
        <v>70</v>
      </c>
      <c r="D1001" s="6">
        <v>12</v>
      </c>
      <c r="E1001" s="6">
        <v>200</v>
      </c>
      <c r="F1001" s="6">
        <v>100</v>
      </c>
      <c r="G1001" s="6">
        <v>150</v>
      </c>
      <c r="H1001" s="6">
        <v>120</v>
      </c>
      <c r="I1001" s="6">
        <v>48130.52399999999</v>
      </c>
      <c r="J1001" s="6">
        <v>69026.831999999995</v>
      </c>
    </row>
    <row r="1002" spans="1:10">
      <c r="A1002" s="6">
        <v>8.8000000000000007</v>
      </c>
      <c r="B1002" s="6">
        <v>20</v>
      </c>
      <c r="C1002" s="6">
        <v>70</v>
      </c>
      <c r="D1002" s="6">
        <v>12</v>
      </c>
      <c r="E1002" s="6">
        <v>200</v>
      </c>
      <c r="F1002" s="6">
        <v>100</v>
      </c>
      <c r="G1002" s="6">
        <v>175</v>
      </c>
      <c r="H1002" s="6">
        <v>120</v>
      </c>
      <c r="I1002" s="6">
        <v>49554.18</v>
      </c>
      <c r="J1002" s="6">
        <v>69026.831999999995</v>
      </c>
    </row>
    <row r="1003" spans="1:10">
      <c r="A1003" s="6">
        <v>8.8000000000000007</v>
      </c>
      <c r="B1003" s="6">
        <v>20</v>
      </c>
      <c r="C1003" s="6">
        <v>70</v>
      </c>
      <c r="D1003" s="6">
        <v>12</v>
      </c>
      <c r="E1003" s="6">
        <v>200</v>
      </c>
      <c r="F1003" s="6">
        <v>100</v>
      </c>
      <c r="G1003" s="6">
        <v>200</v>
      </c>
      <c r="H1003" s="6">
        <v>120</v>
      </c>
      <c r="I1003" s="6">
        <v>50977.835999999988</v>
      </c>
      <c r="J1003" s="6">
        <v>69026.831999999995</v>
      </c>
    </row>
    <row r="1004" spans="1:10">
      <c r="A1004" s="6">
        <v>8.8000000000000007</v>
      </c>
      <c r="B1004" s="6">
        <v>20</v>
      </c>
      <c r="C1004" s="6">
        <v>70</v>
      </c>
      <c r="D1004" s="6">
        <v>12</v>
      </c>
      <c r="E1004" s="6">
        <v>200</v>
      </c>
      <c r="F1004" s="6">
        <v>100</v>
      </c>
      <c r="G1004" s="6">
        <v>250</v>
      </c>
      <c r="H1004" s="6">
        <v>120</v>
      </c>
      <c r="I1004" s="6">
        <v>53825.147999999986</v>
      </c>
      <c r="J1004" s="6">
        <v>69026.831999999995</v>
      </c>
    </row>
    <row r="1005" spans="1:10">
      <c r="A1005" s="6">
        <v>8.8000000000000007</v>
      </c>
      <c r="B1005" s="6">
        <v>20</v>
      </c>
      <c r="C1005" s="6">
        <v>70</v>
      </c>
      <c r="D1005" s="6">
        <v>12</v>
      </c>
      <c r="E1005" s="6">
        <v>200</v>
      </c>
      <c r="F1005" s="6">
        <v>100</v>
      </c>
      <c r="G1005" s="6">
        <v>300</v>
      </c>
      <c r="H1005" s="6">
        <v>120</v>
      </c>
      <c r="I1005" s="6">
        <v>56617.703999999991</v>
      </c>
      <c r="J1005" s="6">
        <v>69026.831999999995</v>
      </c>
    </row>
    <row r="1006" spans="1:10">
      <c r="A1006" s="6">
        <v>8.8000000000000007</v>
      </c>
      <c r="B1006" s="6">
        <v>20</v>
      </c>
      <c r="C1006" s="6">
        <v>70</v>
      </c>
      <c r="D1006" s="6">
        <v>12</v>
      </c>
      <c r="E1006" s="6">
        <v>200</v>
      </c>
      <c r="F1006" s="6">
        <v>100</v>
      </c>
      <c r="G1006" s="6">
        <v>1000</v>
      </c>
      <c r="H1006" s="6">
        <v>1000</v>
      </c>
      <c r="I1006" s="6">
        <v>69102.072</v>
      </c>
      <c r="J1006" s="6">
        <v>69026.831999999995</v>
      </c>
    </row>
    <row r="1007" spans="1:10">
      <c r="A1007" s="6">
        <v>8.8000000000000007</v>
      </c>
      <c r="B1007" s="6">
        <v>20</v>
      </c>
      <c r="C1007" s="6">
        <v>70</v>
      </c>
      <c r="D1007" s="6">
        <v>12</v>
      </c>
      <c r="E1007" s="6">
        <v>100</v>
      </c>
      <c r="F1007" s="6">
        <v>100</v>
      </c>
      <c r="G1007" s="6">
        <v>1000</v>
      </c>
      <c r="H1007" s="6">
        <v>1000</v>
      </c>
      <c r="I1007" s="6">
        <v>35153.351999999999</v>
      </c>
      <c r="J1007" s="6">
        <v>69026.831999999995</v>
      </c>
    </row>
    <row r="1008" spans="1:10">
      <c r="A1008" s="6">
        <v>8.8000000000000007</v>
      </c>
      <c r="B1008" s="6">
        <v>20</v>
      </c>
      <c r="C1008" s="6">
        <v>70</v>
      </c>
      <c r="D1008" s="6">
        <v>12</v>
      </c>
      <c r="E1008" s="6">
        <v>300</v>
      </c>
      <c r="F1008" s="6">
        <v>100</v>
      </c>
      <c r="G1008" s="6">
        <v>1000</v>
      </c>
      <c r="H1008" s="6">
        <v>1000</v>
      </c>
      <c r="I1008" s="6">
        <v>106938.46799999999</v>
      </c>
      <c r="J1008" s="6">
        <v>69026.831999999995</v>
      </c>
    </row>
    <row r="1009" spans="1:10">
      <c r="A1009" s="6">
        <v>8.8000000000000007</v>
      </c>
      <c r="B1009" s="6">
        <v>20</v>
      </c>
      <c r="C1009" s="6">
        <v>70</v>
      </c>
      <c r="D1009" s="6">
        <v>12</v>
      </c>
      <c r="E1009" s="6">
        <v>400</v>
      </c>
      <c r="F1009" s="6">
        <v>100</v>
      </c>
      <c r="G1009" s="6">
        <v>1000</v>
      </c>
      <c r="H1009" s="6">
        <v>1000</v>
      </c>
      <c r="I1009" s="6">
        <v>106938.46799999999</v>
      </c>
      <c r="J1009" s="6">
        <v>69026.831999999995</v>
      </c>
    </row>
    <row r="1010" spans="1:10">
      <c r="A1010" s="6">
        <v>8.8000000000000007</v>
      </c>
      <c r="B1010" s="6">
        <v>20</v>
      </c>
      <c r="C1010" s="6">
        <v>70</v>
      </c>
      <c r="D1010" s="6">
        <v>12</v>
      </c>
      <c r="E1010" s="6">
        <v>500</v>
      </c>
      <c r="F1010" s="6">
        <v>100</v>
      </c>
      <c r="G1010" s="6">
        <v>1000</v>
      </c>
      <c r="H1010" s="6">
        <v>1000</v>
      </c>
      <c r="I1010" s="6">
        <v>106938.46799999999</v>
      </c>
      <c r="J1010" s="6">
        <v>69026.831999999995</v>
      </c>
    </row>
    <row r="1011" spans="1:10">
      <c r="A1011">
        <v>8.8000000000000007</v>
      </c>
      <c r="B1011">
        <v>20</v>
      </c>
      <c r="C1011">
        <v>70</v>
      </c>
      <c r="D1011">
        <v>12</v>
      </c>
      <c r="E1011">
        <v>200</v>
      </c>
      <c r="F1011">
        <v>110</v>
      </c>
      <c r="G1011">
        <v>80</v>
      </c>
      <c r="H1011">
        <v>120</v>
      </c>
      <c r="I1011">
        <v>44790.407999999989</v>
      </c>
      <c r="J1011">
        <v>59731.359999999993</v>
      </c>
    </row>
    <row r="1012" spans="1:10">
      <c r="A1012">
        <v>8.8000000000000007</v>
      </c>
      <c r="B1012">
        <v>20</v>
      </c>
      <c r="C1012">
        <v>70</v>
      </c>
      <c r="D1012">
        <v>12</v>
      </c>
      <c r="E1012">
        <v>200</v>
      </c>
      <c r="F1012">
        <v>110</v>
      </c>
      <c r="G1012">
        <v>100</v>
      </c>
      <c r="H1012">
        <v>120</v>
      </c>
      <c r="I1012">
        <v>45940.283999999992</v>
      </c>
      <c r="J1012">
        <v>69026.831999999995</v>
      </c>
    </row>
    <row r="1013" spans="1:10">
      <c r="A1013">
        <v>8.8000000000000007</v>
      </c>
      <c r="B1013">
        <v>20</v>
      </c>
      <c r="C1013">
        <v>70</v>
      </c>
      <c r="D1013">
        <v>12</v>
      </c>
      <c r="E1013">
        <v>200</v>
      </c>
      <c r="F1013">
        <v>110</v>
      </c>
      <c r="G1013">
        <v>120</v>
      </c>
      <c r="H1013">
        <v>120</v>
      </c>
      <c r="I1013">
        <v>47090.159999999996</v>
      </c>
      <c r="J1013">
        <v>72384.511999999988</v>
      </c>
    </row>
    <row r="1014" spans="1:10">
      <c r="A1014">
        <v>8.8000000000000007</v>
      </c>
      <c r="B1014">
        <v>20</v>
      </c>
      <c r="C1014">
        <v>70</v>
      </c>
      <c r="D1014">
        <v>12</v>
      </c>
      <c r="E1014">
        <v>200</v>
      </c>
      <c r="F1014">
        <v>110</v>
      </c>
      <c r="G1014">
        <v>150</v>
      </c>
      <c r="H1014">
        <v>120</v>
      </c>
      <c r="I1014">
        <v>48842.351999999999</v>
      </c>
      <c r="J1014">
        <v>72384.511999999988</v>
      </c>
    </row>
    <row r="1015" spans="1:10">
      <c r="A1015">
        <v>8.8000000000000007</v>
      </c>
      <c r="B1015">
        <v>20</v>
      </c>
      <c r="C1015">
        <v>70</v>
      </c>
      <c r="D1015">
        <v>12</v>
      </c>
      <c r="E1015">
        <v>200</v>
      </c>
      <c r="F1015">
        <v>110</v>
      </c>
      <c r="G1015">
        <v>175</v>
      </c>
      <c r="H1015">
        <v>120</v>
      </c>
      <c r="I1015">
        <v>50266.007999999987</v>
      </c>
      <c r="J1015">
        <v>72384.511999999988</v>
      </c>
    </row>
    <row r="1016" spans="1:10">
      <c r="A1016">
        <v>8.8000000000000007</v>
      </c>
      <c r="B1016">
        <v>20</v>
      </c>
      <c r="C1016">
        <v>70</v>
      </c>
      <c r="D1016">
        <v>12</v>
      </c>
      <c r="E1016">
        <v>200</v>
      </c>
      <c r="F1016">
        <v>110</v>
      </c>
      <c r="G1016">
        <v>200</v>
      </c>
      <c r="H1016">
        <v>120</v>
      </c>
      <c r="I1016">
        <v>51689.663999999997</v>
      </c>
      <c r="J1016">
        <v>72384.511999999988</v>
      </c>
    </row>
    <row r="1017" spans="1:10">
      <c r="A1017">
        <v>8.8000000000000007</v>
      </c>
      <c r="B1017">
        <v>20</v>
      </c>
      <c r="C1017">
        <v>70</v>
      </c>
      <c r="D1017">
        <v>12</v>
      </c>
      <c r="E1017">
        <v>200</v>
      </c>
      <c r="F1017">
        <v>110</v>
      </c>
      <c r="G1017">
        <v>250</v>
      </c>
      <c r="H1017">
        <v>120</v>
      </c>
      <c r="I1017">
        <v>54591.731999999996</v>
      </c>
      <c r="J1017">
        <v>72384.511999999988</v>
      </c>
    </row>
    <row r="1018" spans="1:10">
      <c r="A1018">
        <v>8.8000000000000007</v>
      </c>
      <c r="B1018">
        <v>20</v>
      </c>
      <c r="C1018">
        <v>70</v>
      </c>
      <c r="D1018">
        <v>12</v>
      </c>
      <c r="E1018">
        <v>200</v>
      </c>
      <c r="F1018">
        <v>110</v>
      </c>
      <c r="G1018">
        <v>300</v>
      </c>
      <c r="H1018">
        <v>120</v>
      </c>
      <c r="I1018">
        <v>57439.043999999994</v>
      </c>
      <c r="J1018">
        <v>72384.511999999988</v>
      </c>
    </row>
    <row r="1019" spans="1:10">
      <c r="A1019">
        <v>8.8000000000000007</v>
      </c>
      <c r="B1019">
        <v>20</v>
      </c>
      <c r="C1019">
        <v>70</v>
      </c>
      <c r="D1019">
        <v>12</v>
      </c>
      <c r="E1019">
        <v>200</v>
      </c>
      <c r="F1019">
        <v>110</v>
      </c>
      <c r="G1019">
        <v>1000</v>
      </c>
      <c r="H1019">
        <v>1000</v>
      </c>
      <c r="I1019">
        <v>70087.679999999993</v>
      </c>
      <c r="J1019">
        <v>72384.511999999988</v>
      </c>
    </row>
    <row r="1020" spans="1:10">
      <c r="A1020">
        <v>8.8000000000000007</v>
      </c>
      <c r="B1020">
        <v>20</v>
      </c>
      <c r="C1020">
        <v>70</v>
      </c>
      <c r="D1020">
        <v>12</v>
      </c>
      <c r="E1020">
        <v>100</v>
      </c>
      <c r="F1020">
        <v>110</v>
      </c>
      <c r="G1020">
        <v>1000</v>
      </c>
      <c r="H1020">
        <v>1000</v>
      </c>
      <c r="I1020">
        <v>36029.447999999997</v>
      </c>
      <c r="J1020">
        <v>69026.831999999995</v>
      </c>
    </row>
    <row r="1021" spans="1:10">
      <c r="A1021">
        <v>8.8000000000000007</v>
      </c>
      <c r="B1021">
        <v>20</v>
      </c>
      <c r="C1021">
        <v>70</v>
      </c>
      <c r="D1021">
        <v>12</v>
      </c>
      <c r="E1021">
        <v>300</v>
      </c>
      <c r="F1021">
        <v>110</v>
      </c>
      <c r="G1021">
        <v>1000</v>
      </c>
      <c r="H1021">
        <v>1000</v>
      </c>
      <c r="I1021">
        <v>111537.97199999998</v>
      </c>
      <c r="J1021">
        <v>72384.511999999988</v>
      </c>
    </row>
    <row r="1022" spans="1:10">
      <c r="A1022">
        <v>8.8000000000000007</v>
      </c>
      <c r="B1022">
        <v>20</v>
      </c>
      <c r="C1022">
        <v>70</v>
      </c>
      <c r="D1022">
        <v>12</v>
      </c>
      <c r="E1022">
        <v>400</v>
      </c>
      <c r="F1022">
        <v>110</v>
      </c>
      <c r="G1022">
        <v>1000</v>
      </c>
      <c r="H1022">
        <v>1000</v>
      </c>
      <c r="I1022">
        <v>112140.28799999999</v>
      </c>
      <c r="J1022">
        <v>72384.511999999988</v>
      </c>
    </row>
    <row r="1023" spans="1:10">
      <c r="A1023">
        <v>8.8000000000000007</v>
      </c>
      <c r="B1023">
        <v>20</v>
      </c>
      <c r="C1023">
        <v>70</v>
      </c>
      <c r="D1023">
        <v>12</v>
      </c>
      <c r="E1023">
        <v>500</v>
      </c>
      <c r="F1023">
        <v>110</v>
      </c>
      <c r="G1023">
        <v>1000</v>
      </c>
      <c r="H1023">
        <v>1000</v>
      </c>
      <c r="I1023">
        <v>112140.28799999999</v>
      </c>
      <c r="J1023">
        <v>72384.511999999988</v>
      </c>
    </row>
    <row r="1024" spans="1:10">
      <c r="A1024" s="6">
        <v>8.8000000000000007</v>
      </c>
      <c r="B1024" s="6">
        <v>20</v>
      </c>
      <c r="C1024" s="6">
        <v>70</v>
      </c>
      <c r="D1024" s="6">
        <v>12</v>
      </c>
      <c r="E1024" s="6">
        <v>200</v>
      </c>
      <c r="F1024" s="6">
        <v>120</v>
      </c>
      <c r="G1024" s="6">
        <v>80</v>
      </c>
      <c r="H1024" s="6">
        <v>120</v>
      </c>
      <c r="I1024" s="6">
        <v>45447.479999999996</v>
      </c>
      <c r="J1024" s="6">
        <v>59731.359999999993</v>
      </c>
    </row>
    <row r="1025" spans="1:10">
      <c r="A1025" s="6">
        <v>8.8000000000000007</v>
      </c>
      <c r="B1025" s="6">
        <v>20</v>
      </c>
      <c r="C1025" s="6">
        <v>70</v>
      </c>
      <c r="D1025" s="6">
        <v>12</v>
      </c>
      <c r="E1025" s="6">
        <v>200</v>
      </c>
      <c r="F1025" s="6">
        <v>120</v>
      </c>
      <c r="G1025" s="6">
        <v>100</v>
      </c>
      <c r="H1025" s="6">
        <v>120</v>
      </c>
      <c r="I1025" s="6">
        <v>46597.355999999992</v>
      </c>
      <c r="J1025" s="6">
        <v>69026.831999999995</v>
      </c>
    </row>
    <row r="1026" spans="1:10">
      <c r="A1026" s="6">
        <v>8.8000000000000007</v>
      </c>
      <c r="B1026" s="6">
        <v>20</v>
      </c>
      <c r="C1026" s="6">
        <v>70</v>
      </c>
      <c r="D1026" s="6">
        <v>12</v>
      </c>
      <c r="E1026" s="6">
        <v>200</v>
      </c>
      <c r="F1026" s="6">
        <v>120</v>
      </c>
      <c r="G1026" s="6">
        <v>120</v>
      </c>
      <c r="H1026" s="6">
        <v>120</v>
      </c>
      <c r="I1026" s="6">
        <v>47747.231999999996</v>
      </c>
      <c r="J1026" s="6">
        <v>75212.031999999992</v>
      </c>
    </row>
    <row r="1027" spans="1:10">
      <c r="A1027" s="6">
        <v>8.8000000000000007</v>
      </c>
      <c r="B1027" s="6">
        <v>20</v>
      </c>
      <c r="C1027" s="6">
        <v>70</v>
      </c>
      <c r="D1027" s="6">
        <v>12</v>
      </c>
      <c r="E1027" s="6">
        <v>200</v>
      </c>
      <c r="F1027" s="6">
        <v>120</v>
      </c>
      <c r="G1027" s="6">
        <v>150</v>
      </c>
      <c r="H1027" s="6">
        <v>120</v>
      </c>
      <c r="I1027" s="6">
        <v>49499.423999999992</v>
      </c>
      <c r="J1027" s="6">
        <v>75212.031999999992</v>
      </c>
    </row>
    <row r="1028" spans="1:10">
      <c r="A1028" s="6">
        <v>8.8000000000000007</v>
      </c>
      <c r="B1028" s="6">
        <v>20</v>
      </c>
      <c r="C1028" s="6">
        <v>70</v>
      </c>
      <c r="D1028" s="6">
        <v>12</v>
      </c>
      <c r="E1028" s="6">
        <v>200</v>
      </c>
      <c r="F1028" s="6">
        <v>120</v>
      </c>
      <c r="G1028" s="6">
        <v>175</v>
      </c>
      <c r="H1028" s="6">
        <v>120</v>
      </c>
      <c r="I1028" s="6">
        <v>50977.835999999988</v>
      </c>
      <c r="J1028" s="6">
        <v>75212.031999999992</v>
      </c>
    </row>
    <row r="1029" spans="1:10">
      <c r="A1029" s="6">
        <v>8.8000000000000007</v>
      </c>
      <c r="B1029" s="6">
        <v>20</v>
      </c>
      <c r="C1029" s="6">
        <v>70</v>
      </c>
      <c r="D1029" s="6">
        <v>12</v>
      </c>
      <c r="E1029" s="6">
        <v>200</v>
      </c>
      <c r="F1029" s="6">
        <v>120</v>
      </c>
      <c r="G1029" s="6">
        <v>200</v>
      </c>
      <c r="H1029" s="6">
        <v>120</v>
      </c>
      <c r="I1029" s="6">
        <v>52456.247999999992</v>
      </c>
      <c r="J1029" s="6">
        <v>75212.031999999992</v>
      </c>
    </row>
    <row r="1030" spans="1:10">
      <c r="A1030" s="6">
        <v>8.8000000000000007</v>
      </c>
      <c r="B1030" s="6">
        <v>20</v>
      </c>
      <c r="C1030" s="6">
        <v>70</v>
      </c>
      <c r="D1030" s="6">
        <v>12</v>
      </c>
      <c r="E1030" s="6">
        <v>200</v>
      </c>
      <c r="F1030" s="6">
        <v>120</v>
      </c>
      <c r="G1030" s="6">
        <v>250</v>
      </c>
      <c r="H1030" s="6">
        <v>120</v>
      </c>
      <c r="I1030" s="6">
        <v>55358.315999999992</v>
      </c>
      <c r="J1030" s="6">
        <v>75212.031999999992</v>
      </c>
    </row>
    <row r="1031" spans="1:10">
      <c r="A1031" s="6">
        <v>8.8000000000000007</v>
      </c>
      <c r="B1031" s="6">
        <v>20</v>
      </c>
      <c r="C1031" s="6">
        <v>70</v>
      </c>
      <c r="D1031" s="6">
        <v>12</v>
      </c>
      <c r="E1031" s="6">
        <v>200</v>
      </c>
      <c r="F1031" s="6">
        <v>120</v>
      </c>
      <c r="G1031" s="6">
        <v>300</v>
      </c>
      <c r="H1031" s="6">
        <v>120</v>
      </c>
      <c r="I1031" s="6">
        <v>58260.383999999991</v>
      </c>
      <c r="J1031" s="6">
        <v>75212.031999999992</v>
      </c>
    </row>
    <row r="1032" spans="1:10">
      <c r="A1032" s="6">
        <v>8.8000000000000007</v>
      </c>
      <c r="B1032" s="6">
        <v>20</v>
      </c>
      <c r="C1032" s="6">
        <v>70</v>
      </c>
      <c r="D1032" s="6">
        <v>12</v>
      </c>
      <c r="E1032" s="6">
        <v>200</v>
      </c>
      <c r="F1032" s="6">
        <v>120</v>
      </c>
      <c r="G1032" s="6">
        <v>1000</v>
      </c>
      <c r="H1032" s="6">
        <v>1000</v>
      </c>
      <c r="I1032" s="6">
        <v>71073.287999999986</v>
      </c>
      <c r="J1032" s="6">
        <v>75212.031999999992</v>
      </c>
    </row>
    <row r="1033" spans="1:10">
      <c r="A1033" s="6">
        <v>8.8000000000000007</v>
      </c>
      <c r="B1033" s="6">
        <v>20</v>
      </c>
      <c r="C1033" s="6">
        <v>70</v>
      </c>
      <c r="D1033" s="6">
        <v>12</v>
      </c>
      <c r="E1033" s="6">
        <v>100</v>
      </c>
      <c r="F1033" s="6">
        <v>120</v>
      </c>
      <c r="G1033" s="6">
        <v>1000</v>
      </c>
      <c r="H1033" s="6">
        <v>1000</v>
      </c>
      <c r="I1033" s="6">
        <v>36905.543999999994</v>
      </c>
      <c r="J1033" s="6">
        <v>69026.831999999995</v>
      </c>
    </row>
    <row r="1034" spans="1:10">
      <c r="A1034" s="6">
        <v>8.8000000000000007</v>
      </c>
      <c r="B1034" s="6">
        <v>20</v>
      </c>
      <c r="C1034" s="6">
        <v>70</v>
      </c>
      <c r="D1034" s="6">
        <v>12</v>
      </c>
      <c r="E1034" s="6">
        <v>300</v>
      </c>
      <c r="F1034" s="6">
        <v>120</v>
      </c>
      <c r="G1034" s="6">
        <v>1000</v>
      </c>
      <c r="H1034" s="6">
        <v>1000</v>
      </c>
      <c r="I1034" s="6">
        <v>112633.09199999999</v>
      </c>
      <c r="J1034" s="6">
        <v>75212.031999999992</v>
      </c>
    </row>
    <row r="1035" spans="1:10">
      <c r="A1035" s="6">
        <v>8.8000000000000007</v>
      </c>
      <c r="B1035" s="6">
        <v>20</v>
      </c>
      <c r="C1035" s="6">
        <v>70</v>
      </c>
      <c r="D1035" s="6">
        <v>12</v>
      </c>
      <c r="E1035" s="6">
        <v>400</v>
      </c>
      <c r="F1035" s="6">
        <v>120</v>
      </c>
      <c r="G1035" s="6">
        <v>1000</v>
      </c>
      <c r="H1035" s="6">
        <v>1000</v>
      </c>
      <c r="I1035" s="6">
        <v>116520.76799999998</v>
      </c>
      <c r="J1035" s="6">
        <v>75212.031999999992</v>
      </c>
    </row>
    <row r="1036" spans="1:10">
      <c r="A1036" s="6">
        <v>8.8000000000000007</v>
      </c>
      <c r="B1036" s="6">
        <v>20</v>
      </c>
      <c r="C1036" s="6">
        <v>70</v>
      </c>
      <c r="D1036" s="6">
        <v>12</v>
      </c>
      <c r="E1036" s="6">
        <v>500</v>
      </c>
      <c r="F1036" s="6">
        <v>120</v>
      </c>
      <c r="G1036" s="6">
        <v>1000</v>
      </c>
      <c r="H1036" s="6">
        <v>1000</v>
      </c>
      <c r="I1036" s="6">
        <v>116520.76799999998</v>
      </c>
      <c r="J1036" s="6">
        <v>75212.031999999992</v>
      </c>
    </row>
    <row r="1037" spans="1:10">
      <c r="A1037">
        <v>8.8000000000000007</v>
      </c>
      <c r="B1037">
        <v>20</v>
      </c>
      <c r="C1037">
        <v>80</v>
      </c>
      <c r="D1037">
        <v>12</v>
      </c>
      <c r="E1037">
        <v>200</v>
      </c>
      <c r="F1037">
        <v>70</v>
      </c>
      <c r="G1037">
        <v>50</v>
      </c>
      <c r="H1037">
        <v>120</v>
      </c>
      <c r="I1037">
        <v>0</v>
      </c>
      <c r="J1037">
        <v>0</v>
      </c>
    </row>
    <row r="1038" spans="1:10">
      <c r="A1038">
        <v>8.8000000000000007</v>
      </c>
      <c r="B1038">
        <v>20</v>
      </c>
      <c r="C1038">
        <v>80</v>
      </c>
      <c r="D1038">
        <v>12</v>
      </c>
      <c r="E1038">
        <v>200</v>
      </c>
      <c r="F1038">
        <v>70</v>
      </c>
      <c r="G1038">
        <v>80</v>
      </c>
      <c r="H1038">
        <v>120</v>
      </c>
      <c r="I1038">
        <v>0</v>
      </c>
      <c r="J1038">
        <v>0</v>
      </c>
    </row>
    <row r="1039" spans="1:10">
      <c r="A1039">
        <v>8.8000000000000007</v>
      </c>
      <c r="B1039">
        <v>20</v>
      </c>
      <c r="C1039">
        <v>80</v>
      </c>
      <c r="D1039">
        <v>12</v>
      </c>
      <c r="E1039">
        <v>200</v>
      </c>
      <c r="F1039">
        <v>70</v>
      </c>
      <c r="G1039">
        <v>100</v>
      </c>
      <c r="H1039">
        <v>120</v>
      </c>
      <c r="I1039">
        <v>0</v>
      </c>
      <c r="J1039">
        <v>0</v>
      </c>
    </row>
    <row r="1040" spans="1:10">
      <c r="A1040">
        <v>8.8000000000000007</v>
      </c>
      <c r="B1040">
        <v>20</v>
      </c>
      <c r="C1040">
        <v>80</v>
      </c>
      <c r="D1040">
        <v>12</v>
      </c>
      <c r="E1040">
        <v>200</v>
      </c>
      <c r="F1040">
        <v>70</v>
      </c>
      <c r="G1040">
        <v>120</v>
      </c>
      <c r="H1040">
        <v>120</v>
      </c>
      <c r="I1040">
        <v>0</v>
      </c>
      <c r="J1040">
        <v>0</v>
      </c>
    </row>
    <row r="1041" spans="1:10">
      <c r="A1041">
        <v>8.8000000000000007</v>
      </c>
      <c r="B1041">
        <v>20</v>
      </c>
      <c r="C1041">
        <v>80</v>
      </c>
      <c r="D1041">
        <v>12</v>
      </c>
      <c r="E1041">
        <v>200</v>
      </c>
      <c r="F1041">
        <v>70</v>
      </c>
      <c r="G1041">
        <v>150</v>
      </c>
      <c r="H1041">
        <v>120</v>
      </c>
      <c r="I1041">
        <v>0</v>
      </c>
      <c r="J1041">
        <v>0</v>
      </c>
    </row>
    <row r="1042" spans="1:10">
      <c r="A1042">
        <v>8.8000000000000007</v>
      </c>
      <c r="B1042">
        <v>20</v>
      </c>
      <c r="C1042">
        <v>80</v>
      </c>
      <c r="D1042">
        <v>12</v>
      </c>
      <c r="E1042">
        <v>200</v>
      </c>
      <c r="F1042">
        <v>70</v>
      </c>
      <c r="G1042">
        <v>175</v>
      </c>
      <c r="H1042">
        <v>120</v>
      </c>
      <c r="I1042">
        <v>0</v>
      </c>
      <c r="J1042">
        <v>0</v>
      </c>
    </row>
    <row r="1043" spans="1:10">
      <c r="A1043">
        <v>8.8000000000000007</v>
      </c>
      <c r="B1043">
        <v>20</v>
      </c>
      <c r="C1043">
        <v>80</v>
      </c>
      <c r="D1043">
        <v>12</v>
      </c>
      <c r="E1043">
        <v>200</v>
      </c>
      <c r="F1043">
        <v>70</v>
      </c>
      <c r="G1043">
        <v>200</v>
      </c>
      <c r="H1043">
        <v>120</v>
      </c>
      <c r="I1043">
        <v>0</v>
      </c>
      <c r="J1043">
        <v>0</v>
      </c>
    </row>
    <row r="1044" spans="1:10">
      <c r="A1044">
        <v>8.8000000000000007</v>
      </c>
      <c r="B1044">
        <v>20</v>
      </c>
      <c r="C1044">
        <v>80</v>
      </c>
      <c r="D1044">
        <v>12</v>
      </c>
      <c r="E1044">
        <v>200</v>
      </c>
      <c r="F1044">
        <v>70</v>
      </c>
      <c r="G1044">
        <v>250</v>
      </c>
      <c r="H1044">
        <v>120</v>
      </c>
      <c r="I1044">
        <v>0</v>
      </c>
      <c r="J1044">
        <v>0</v>
      </c>
    </row>
    <row r="1045" spans="1:10">
      <c r="A1045">
        <v>8.8000000000000007</v>
      </c>
      <c r="B1045">
        <v>20</v>
      </c>
      <c r="C1045">
        <v>80</v>
      </c>
      <c r="D1045">
        <v>12</v>
      </c>
      <c r="E1045">
        <v>200</v>
      </c>
      <c r="F1045">
        <v>70</v>
      </c>
      <c r="G1045">
        <v>300</v>
      </c>
      <c r="H1045">
        <v>120</v>
      </c>
      <c r="I1045">
        <v>0</v>
      </c>
      <c r="J1045">
        <v>0</v>
      </c>
    </row>
    <row r="1046" spans="1:10">
      <c r="A1046">
        <v>8.8000000000000007</v>
      </c>
      <c r="B1046">
        <v>20</v>
      </c>
      <c r="C1046">
        <v>80</v>
      </c>
      <c r="D1046">
        <v>12</v>
      </c>
      <c r="E1046">
        <v>200</v>
      </c>
      <c r="F1046">
        <v>70</v>
      </c>
      <c r="G1046">
        <v>1000</v>
      </c>
      <c r="H1046">
        <v>1000</v>
      </c>
      <c r="I1046">
        <v>0</v>
      </c>
      <c r="J1046">
        <v>0</v>
      </c>
    </row>
    <row r="1047" spans="1:10">
      <c r="A1047">
        <v>8.8000000000000007</v>
      </c>
      <c r="B1047">
        <v>20</v>
      </c>
      <c r="C1047">
        <v>80</v>
      </c>
      <c r="D1047">
        <v>12</v>
      </c>
      <c r="E1047">
        <v>100</v>
      </c>
      <c r="F1047">
        <v>70</v>
      </c>
      <c r="G1047">
        <v>1000</v>
      </c>
      <c r="H1047">
        <v>1000</v>
      </c>
      <c r="I1047">
        <v>0</v>
      </c>
      <c r="J1047">
        <v>0</v>
      </c>
    </row>
    <row r="1048" spans="1:10">
      <c r="A1048">
        <v>8.8000000000000007</v>
      </c>
      <c r="B1048">
        <v>20</v>
      </c>
      <c r="C1048">
        <v>80</v>
      </c>
      <c r="D1048">
        <v>12</v>
      </c>
      <c r="E1048">
        <v>300</v>
      </c>
      <c r="F1048">
        <v>70</v>
      </c>
      <c r="G1048">
        <v>1000</v>
      </c>
      <c r="H1048">
        <v>1000</v>
      </c>
      <c r="I1048">
        <v>0</v>
      </c>
      <c r="J1048">
        <v>0</v>
      </c>
    </row>
    <row r="1049" spans="1:10">
      <c r="A1049">
        <v>8.8000000000000007</v>
      </c>
      <c r="B1049">
        <v>20</v>
      </c>
      <c r="C1049">
        <v>80</v>
      </c>
      <c r="D1049">
        <v>12</v>
      </c>
      <c r="E1049">
        <v>400</v>
      </c>
      <c r="F1049">
        <v>70</v>
      </c>
      <c r="G1049">
        <v>1000</v>
      </c>
      <c r="H1049">
        <v>1000</v>
      </c>
      <c r="I1049">
        <v>0</v>
      </c>
      <c r="J1049">
        <v>0</v>
      </c>
    </row>
    <row r="1050" spans="1:10">
      <c r="A1050">
        <v>8.8000000000000007</v>
      </c>
      <c r="B1050">
        <v>20</v>
      </c>
      <c r="C1050">
        <v>80</v>
      </c>
      <c r="D1050">
        <v>12</v>
      </c>
      <c r="E1050">
        <v>500</v>
      </c>
      <c r="F1050">
        <v>70</v>
      </c>
      <c r="G1050">
        <v>1000</v>
      </c>
      <c r="H1050">
        <v>1000</v>
      </c>
      <c r="I1050">
        <v>0</v>
      </c>
      <c r="J1050">
        <v>0</v>
      </c>
    </row>
    <row r="1051" spans="1:10">
      <c r="A1051" s="6">
        <v>8.8000000000000007</v>
      </c>
      <c r="B1051" s="6">
        <v>20</v>
      </c>
      <c r="C1051" s="6">
        <v>80</v>
      </c>
      <c r="D1051" s="6">
        <v>12</v>
      </c>
      <c r="E1051" s="6">
        <v>200</v>
      </c>
      <c r="F1051" s="6">
        <v>80</v>
      </c>
      <c r="G1051" s="6">
        <v>80</v>
      </c>
      <c r="H1051" s="6">
        <v>120</v>
      </c>
      <c r="I1051" s="6">
        <v>44516.62799999999</v>
      </c>
      <c r="J1051" s="6">
        <v>70794.031999999992</v>
      </c>
    </row>
    <row r="1052" spans="1:10">
      <c r="A1052" s="6">
        <v>8.8000000000000007</v>
      </c>
      <c r="B1052" s="6">
        <v>20</v>
      </c>
      <c r="C1052" s="6">
        <v>80</v>
      </c>
      <c r="D1052" s="6">
        <v>12</v>
      </c>
      <c r="E1052" s="6">
        <v>200</v>
      </c>
      <c r="F1052" s="6">
        <v>80</v>
      </c>
      <c r="G1052" s="6">
        <v>100</v>
      </c>
      <c r="H1052" s="6">
        <v>120</v>
      </c>
      <c r="I1052" s="6">
        <v>45666.503999999994</v>
      </c>
      <c r="J1052" s="6">
        <v>70794.031999999992</v>
      </c>
    </row>
    <row r="1053" spans="1:10">
      <c r="A1053" s="6">
        <v>8.8000000000000007</v>
      </c>
      <c r="B1053" s="6">
        <v>20</v>
      </c>
      <c r="C1053" s="6">
        <v>80</v>
      </c>
      <c r="D1053" s="6">
        <v>12</v>
      </c>
      <c r="E1053" s="6">
        <v>200</v>
      </c>
      <c r="F1053" s="6">
        <v>80</v>
      </c>
      <c r="G1053" s="6">
        <v>120</v>
      </c>
      <c r="H1053" s="6">
        <v>120</v>
      </c>
      <c r="I1053" s="6">
        <v>46761.623999999996</v>
      </c>
      <c r="J1053" s="6">
        <v>70794.031999999992</v>
      </c>
    </row>
    <row r="1054" spans="1:10">
      <c r="A1054" s="6">
        <v>8.8000000000000007</v>
      </c>
      <c r="B1054" s="6">
        <v>20</v>
      </c>
      <c r="C1054" s="6">
        <v>80</v>
      </c>
      <c r="D1054" s="6">
        <v>12</v>
      </c>
      <c r="E1054" s="6">
        <v>200</v>
      </c>
      <c r="F1054" s="6">
        <v>80</v>
      </c>
      <c r="G1054" s="6">
        <v>150</v>
      </c>
      <c r="H1054" s="6">
        <v>120</v>
      </c>
      <c r="I1054" s="6">
        <v>48513.815999999992</v>
      </c>
      <c r="J1054" s="6">
        <v>70794.031999999992</v>
      </c>
    </row>
    <row r="1055" spans="1:10">
      <c r="A1055" s="6">
        <v>8.8000000000000007</v>
      </c>
      <c r="B1055" s="6">
        <v>20</v>
      </c>
      <c r="C1055" s="6">
        <v>80</v>
      </c>
      <c r="D1055" s="6">
        <v>12</v>
      </c>
      <c r="E1055" s="6">
        <v>200</v>
      </c>
      <c r="F1055" s="6">
        <v>80</v>
      </c>
      <c r="G1055" s="6">
        <v>175</v>
      </c>
      <c r="H1055" s="6">
        <v>120</v>
      </c>
      <c r="I1055" s="6">
        <v>49937.471999999994</v>
      </c>
      <c r="J1055" s="6">
        <v>70794.031999999992</v>
      </c>
    </row>
    <row r="1056" spans="1:10">
      <c r="A1056" s="6">
        <v>8.8000000000000007</v>
      </c>
      <c r="B1056" s="6">
        <v>20</v>
      </c>
      <c r="C1056" s="6">
        <v>80</v>
      </c>
      <c r="D1056" s="6">
        <v>12</v>
      </c>
      <c r="E1056" s="6">
        <v>200</v>
      </c>
      <c r="F1056" s="6">
        <v>80</v>
      </c>
      <c r="G1056" s="6">
        <v>200</v>
      </c>
      <c r="H1056" s="6">
        <v>120</v>
      </c>
      <c r="I1056" s="6">
        <v>51361.12799999999</v>
      </c>
      <c r="J1056" s="6">
        <v>70794.031999999992</v>
      </c>
    </row>
    <row r="1057" spans="1:10">
      <c r="A1057" s="6">
        <v>8.8000000000000007</v>
      </c>
      <c r="B1057" s="6">
        <v>20</v>
      </c>
      <c r="C1057" s="6">
        <v>80</v>
      </c>
      <c r="D1057" s="6">
        <v>12</v>
      </c>
      <c r="E1057" s="6">
        <v>200</v>
      </c>
      <c r="F1057" s="6">
        <v>80</v>
      </c>
      <c r="G1057" s="6">
        <v>250</v>
      </c>
      <c r="H1057" s="6">
        <v>120</v>
      </c>
      <c r="I1057" s="6">
        <v>54208.439999999995</v>
      </c>
      <c r="J1057" s="6">
        <v>70794.031999999992</v>
      </c>
    </row>
    <row r="1058" spans="1:10">
      <c r="A1058" s="6">
        <v>8.8000000000000007</v>
      </c>
      <c r="B1058" s="6">
        <v>20</v>
      </c>
      <c r="C1058" s="6">
        <v>80</v>
      </c>
      <c r="D1058" s="6">
        <v>12</v>
      </c>
      <c r="E1058" s="6">
        <v>200</v>
      </c>
      <c r="F1058" s="6">
        <v>80</v>
      </c>
      <c r="G1058" s="6">
        <v>300</v>
      </c>
      <c r="H1058" s="6">
        <v>120</v>
      </c>
      <c r="I1058" s="6">
        <v>57055.751999999993</v>
      </c>
      <c r="J1058" s="6">
        <v>70794.031999999992</v>
      </c>
    </row>
    <row r="1059" spans="1:10">
      <c r="A1059" s="6">
        <v>8.8000000000000007</v>
      </c>
      <c r="B1059" s="6">
        <v>20</v>
      </c>
      <c r="C1059" s="6">
        <v>80</v>
      </c>
      <c r="D1059" s="6">
        <v>12</v>
      </c>
      <c r="E1059" s="6">
        <v>200</v>
      </c>
      <c r="F1059" s="6">
        <v>80</v>
      </c>
      <c r="G1059" s="6">
        <v>1000</v>
      </c>
      <c r="H1059" s="6">
        <v>1000</v>
      </c>
      <c r="I1059" s="6">
        <v>69594.875999999989</v>
      </c>
      <c r="J1059" s="6">
        <v>70794.031999999992</v>
      </c>
    </row>
    <row r="1060" spans="1:10">
      <c r="A1060" s="6">
        <v>8.8000000000000007</v>
      </c>
      <c r="B1060" s="6">
        <v>20</v>
      </c>
      <c r="C1060" s="6">
        <v>80</v>
      </c>
      <c r="D1060" s="6">
        <v>12</v>
      </c>
      <c r="E1060" s="6">
        <v>100</v>
      </c>
      <c r="F1060" s="6">
        <v>80</v>
      </c>
      <c r="G1060" s="6">
        <v>1000</v>
      </c>
      <c r="H1060" s="6">
        <v>1000</v>
      </c>
      <c r="I1060" s="6">
        <v>35372.375999999997</v>
      </c>
      <c r="J1060" s="6">
        <v>70794.031999999992</v>
      </c>
    </row>
    <row r="1061" spans="1:10">
      <c r="A1061" s="6">
        <v>8.8000000000000007</v>
      </c>
      <c r="B1061" s="6">
        <v>20</v>
      </c>
      <c r="C1061" s="6">
        <v>80</v>
      </c>
      <c r="D1061" s="6">
        <v>12</v>
      </c>
      <c r="E1061" s="6">
        <v>300</v>
      </c>
      <c r="F1061" s="6">
        <v>80</v>
      </c>
      <c r="G1061" s="6">
        <v>1000</v>
      </c>
      <c r="H1061" s="6">
        <v>1000</v>
      </c>
      <c r="I1061" s="6">
        <v>109676.26799999998</v>
      </c>
      <c r="J1061" s="6">
        <v>70794.031999999992</v>
      </c>
    </row>
    <row r="1062" spans="1:10">
      <c r="A1062" s="6">
        <v>8.8000000000000007</v>
      </c>
      <c r="B1062" s="6">
        <v>20</v>
      </c>
      <c r="C1062" s="6">
        <v>80</v>
      </c>
      <c r="D1062" s="6">
        <v>12</v>
      </c>
      <c r="E1062" s="6">
        <v>400</v>
      </c>
      <c r="F1062" s="6">
        <v>80</v>
      </c>
      <c r="G1062" s="6">
        <v>1000</v>
      </c>
      <c r="H1062" s="6">
        <v>1000</v>
      </c>
      <c r="I1062" s="6">
        <v>109676.26799999998</v>
      </c>
      <c r="J1062" s="6">
        <v>70794.031999999992</v>
      </c>
    </row>
    <row r="1063" spans="1:10">
      <c r="A1063" s="6">
        <v>8.8000000000000007</v>
      </c>
      <c r="B1063" s="6">
        <v>20</v>
      </c>
      <c r="C1063" s="6">
        <v>80</v>
      </c>
      <c r="D1063" s="6">
        <v>12</v>
      </c>
      <c r="E1063" s="6">
        <v>500</v>
      </c>
      <c r="F1063" s="6">
        <v>80</v>
      </c>
      <c r="G1063" s="6">
        <v>1000</v>
      </c>
      <c r="H1063" s="6">
        <v>1000</v>
      </c>
      <c r="I1063" s="6">
        <v>109676.26799999998</v>
      </c>
      <c r="J1063" s="6">
        <v>70794.031999999992</v>
      </c>
    </row>
    <row r="1064" spans="1:10">
      <c r="A1064">
        <v>8.8000000000000007</v>
      </c>
      <c r="B1064">
        <v>20</v>
      </c>
      <c r="C1064">
        <v>80</v>
      </c>
      <c r="D1064">
        <v>12</v>
      </c>
      <c r="E1064">
        <v>200</v>
      </c>
      <c r="F1064">
        <v>90</v>
      </c>
      <c r="G1064">
        <v>80</v>
      </c>
      <c r="H1064">
        <v>120</v>
      </c>
      <c r="I1064">
        <v>45173.7</v>
      </c>
      <c r="J1064">
        <v>70794.031999999992</v>
      </c>
    </row>
    <row r="1065" spans="1:10">
      <c r="A1065">
        <v>8.8000000000000007</v>
      </c>
      <c r="B1065">
        <v>20</v>
      </c>
      <c r="C1065">
        <v>80</v>
      </c>
      <c r="D1065">
        <v>12</v>
      </c>
      <c r="E1065">
        <v>200</v>
      </c>
      <c r="F1065">
        <v>90</v>
      </c>
      <c r="G1065">
        <v>100</v>
      </c>
      <c r="H1065">
        <v>120</v>
      </c>
      <c r="I1065">
        <v>46323.575999999994</v>
      </c>
      <c r="J1065">
        <v>78640.399999999994</v>
      </c>
    </row>
    <row r="1066" spans="1:10">
      <c r="A1066">
        <v>8.8000000000000007</v>
      </c>
      <c r="B1066">
        <v>20</v>
      </c>
      <c r="C1066">
        <v>80</v>
      </c>
      <c r="D1066">
        <v>12</v>
      </c>
      <c r="E1066">
        <v>200</v>
      </c>
      <c r="F1066">
        <v>90</v>
      </c>
      <c r="G1066">
        <v>120</v>
      </c>
      <c r="H1066">
        <v>120</v>
      </c>
      <c r="I1066">
        <v>47473.451999999997</v>
      </c>
      <c r="J1066">
        <v>78640.399999999994</v>
      </c>
    </row>
    <row r="1067" spans="1:10">
      <c r="A1067">
        <v>8.8000000000000007</v>
      </c>
      <c r="B1067">
        <v>20</v>
      </c>
      <c r="C1067">
        <v>80</v>
      </c>
      <c r="D1067">
        <v>12</v>
      </c>
      <c r="E1067">
        <v>200</v>
      </c>
      <c r="F1067">
        <v>90</v>
      </c>
      <c r="G1067">
        <v>150</v>
      </c>
      <c r="H1067">
        <v>120</v>
      </c>
      <c r="I1067">
        <v>49225.643999999993</v>
      </c>
      <c r="J1067">
        <v>78640.399999999994</v>
      </c>
    </row>
    <row r="1068" spans="1:10">
      <c r="A1068">
        <v>8.8000000000000007</v>
      </c>
      <c r="B1068">
        <v>20</v>
      </c>
      <c r="C1068">
        <v>80</v>
      </c>
      <c r="D1068">
        <v>12</v>
      </c>
      <c r="E1068">
        <v>200</v>
      </c>
      <c r="F1068">
        <v>90</v>
      </c>
      <c r="G1068">
        <v>175</v>
      </c>
      <c r="H1068">
        <v>120</v>
      </c>
      <c r="I1068">
        <v>50649.299999999996</v>
      </c>
      <c r="J1068">
        <v>78640.399999999994</v>
      </c>
    </row>
    <row r="1069" spans="1:10">
      <c r="A1069">
        <v>8.8000000000000007</v>
      </c>
      <c r="B1069">
        <v>20</v>
      </c>
      <c r="C1069">
        <v>80</v>
      </c>
      <c r="D1069">
        <v>12</v>
      </c>
      <c r="E1069">
        <v>200</v>
      </c>
      <c r="F1069">
        <v>90</v>
      </c>
      <c r="G1069">
        <v>200</v>
      </c>
      <c r="H1069">
        <v>120</v>
      </c>
      <c r="I1069">
        <v>52127.711999999992</v>
      </c>
      <c r="J1069">
        <v>78640.399999999994</v>
      </c>
    </row>
    <row r="1070" spans="1:10">
      <c r="A1070">
        <v>8.8000000000000007</v>
      </c>
      <c r="B1070">
        <v>20</v>
      </c>
      <c r="C1070">
        <v>80</v>
      </c>
      <c r="D1070">
        <v>12</v>
      </c>
      <c r="E1070">
        <v>200</v>
      </c>
      <c r="F1070">
        <v>90</v>
      </c>
      <c r="G1070">
        <v>250</v>
      </c>
      <c r="H1070">
        <v>120</v>
      </c>
      <c r="I1070">
        <v>55029.78</v>
      </c>
      <c r="J1070">
        <v>78640.399999999994</v>
      </c>
    </row>
    <row r="1071" spans="1:10">
      <c r="A1071">
        <v>8.8000000000000007</v>
      </c>
      <c r="B1071">
        <v>20</v>
      </c>
      <c r="C1071">
        <v>80</v>
      </c>
      <c r="D1071">
        <v>12</v>
      </c>
      <c r="E1071">
        <v>200</v>
      </c>
      <c r="F1071">
        <v>90</v>
      </c>
      <c r="G1071">
        <v>300</v>
      </c>
      <c r="H1071">
        <v>120</v>
      </c>
      <c r="I1071">
        <v>57877.091999999997</v>
      </c>
      <c r="J1071">
        <v>78640.399999999994</v>
      </c>
    </row>
    <row r="1072" spans="1:10">
      <c r="A1072">
        <v>8.8000000000000007</v>
      </c>
      <c r="B1072">
        <v>20</v>
      </c>
      <c r="C1072">
        <v>80</v>
      </c>
      <c r="D1072">
        <v>12</v>
      </c>
      <c r="E1072">
        <v>200</v>
      </c>
      <c r="F1072">
        <v>90</v>
      </c>
      <c r="G1072">
        <v>1000</v>
      </c>
      <c r="H1072">
        <v>1000</v>
      </c>
      <c r="I1072">
        <v>70635.239999999991</v>
      </c>
      <c r="J1072">
        <v>78640.399999999994</v>
      </c>
    </row>
    <row r="1073" spans="1:10">
      <c r="A1073">
        <v>8.8000000000000007</v>
      </c>
      <c r="B1073">
        <v>20</v>
      </c>
      <c r="C1073">
        <v>80</v>
      </c>
      <c r="D1073">
        <v>12</v>
      </c>
      <c r="E1073">
        <v>100</v>
      </c>
      <c r="F1073">
        <v>90</v>
      </c>
      <c r="G1073">
        <v>1000</v>
      </c>
      <c r="H1073">
        <v>1000</v>
      </c>
      <c r="I1073">
        <v>36303.227999999996</v>
      </c>
      <c r="J1073">
        <v>78640.399999999994</v>
      </c>
    </row>
    <row r="1074" spans="1:10">
      <c r="A1074">
        <v>8.8000000000000007</v>
      </c>
      <c r="B1074">
        <v>20</v>
      </c>
      <c r="C1074">
        <v>80</v>
      </c>
      <c r="D1074">
        <v>12</v>
      </c>
      <c r="E1074">
        <v>300</v>
      </c>
      <c r="F1074">
        <v>90</v>
      </c>
      <c r="G1074">
        <v>1000</v>
      </c>
      <c r="H1074">
        <v>1000</v>
      </c>
      <c r="I1074">
        <v>112304.55599999998</v>
      </c>
      <c r="J1074">
        <v>78640.399999999994</v>
      </c>
    </row>
    <row r="1075" spans="1:10">
      <c r="A1075">
        <v>8.8000000000000007</v>
      </c>
      <c r="B1075">
        <v>20</v>
      </c>
      <c r="C1075">
        <v>80</v>
      </c>
      <c r="D1075">
        <v>12</v>
      </c>
      <c r="E1075">
        <v>400</v>
      </c>
      <c r="F1075">
        <v>90</v>
      </c>
      <c r="G1075">
        <v>1000</v>
      </c>
      <c r="H1075">
        <v>1000</v>
      </c>
      <c r="I1075">
        <v>121832.09999999999</v>
      </c>
      <c r="J1075">
        <v>78640.399999999994</v>
      </c>
    </row>
    <row r="1076" spans="1:10">
      <c r="A1076">
        <v>8.8000000000000007</v>
      </c>
      <c r="B1076">
        <v>20</v>
      </c>
      <c r="C1076">
        <v>80</v>
      </c>
      <c r="D1076">
        <v>12</v>
      </c>
      <c r="E1076">
        <v>500</v>
      </c>
      <c r="F1076">
        <v>90</v>
      </c>
      <c r="G1076">
        <v>1000</v>
      </c>
      <c r="H1076">
        <v>1000</v>
      </c>
      <c r="I1076">
        <v>121832.09999999999</v>
      </c>
      <c r="J1076">
        <v>78640.399999999994</v>
      </c>
    </row>
    <row r="1077" spans="1:10">
      <c r="A1077" s="6">
        <v>8.8000000000000007</v>
      </c>
      <c r="B1077" s="6">
        <v>20</v>
      </c>
      <c r="C1077" s="6">
        <v>80</v>
      </c>
      <c r="D1077" s="6">
        <v>12</v>
      </c>
      <c r="E1077" s="6">
        <v>200</v>
      </c>
      <c r="F1077" s="6">
        <v>100</v>
      </c>
      <c r="G1077" s="6">
        <v>80</v>
      </c>
      <c r="H1077" s="6">
        <v>120</v>
      </c>
      <c r="I1077" s="6">
        <v>45830.771999999997</v>
      </c>
      <c r="J1077" s="6">
        <v>70794.031999999992</v>
      </c>
    </row>
    <row r="1078" spans="1:10">
      <c r="A1078" s="6">
        <v>8.8000000000000007</v>
      </c>
      <c r="B1078" s="6">
        <v>20</v>
      </c>
      <c r="C1078" s="6">
        <v>80</v>
      </c>
      <c r="D1078" s="6">
        <v>12</v>
      </c>
      <c r="E1078" s="6">
        <v>200</v>
      </c>
      <c r="F1078" s="6">
        <v>100</v>
      </c>
      <c r="G1078" s="6">
        <v>100</v>
      </c>
      <c r="H1078" s="6">
        <v>120</v>
      </c>
      <c r="I1078" s="6">
        <v>46980.647999999994</v>
      </c>
      <c r="J1078" s="6">
        <v>84931.631999999983</v>
      </c>
    </row>
    <row r="1079" spans="1:10">
      <c r="A1079" s="6">
        <v>8.8000000000000007</v>
      </c>
      <c r="B1079" s="6">
        <v>20</v>
      </c>
      <c r="C1079" s="6">
        <v>80</v>
      </c>
      <c r="D1079" s="6">
        <v>12</v>
      </c>
      <c r="E1079" s="6">
        <v>200</v>
      </c>
      <c r="F1079" s="6">
        <v>100</v>
      </c>
      <c r="G1079" s="6">
        <v>120</v>
      </c>
      <c r="H1079" s="6">
        <v>120</v>
      </c>
      <c r="I1079" s="6">
        <v>48185.279999999999</v>
      </c>
      <c r="J1079" s="6">
        <v>84931.631999999983</v>
      </c>
    </row>
    <row r="1080" spans="1:10">
      <c r="A1080" s="6">
        <v>8.8000000000000007</v>
      </c>
      <c r="B1080" s="6">
        <v>20</v>
      </c>
      <c r="C1080" s="6">
        <v>80</v>
      </c>
      <c r="D1080" s="6">
        <v>12</v>
      </c>
      <c r="E1080" s="6">
        <v>200</v>
      </c>
      <c r="F1080" s="6">
        <v>100</v>
      </c>
      <c r="G1080" s="6">
        <v>150</v>
      </c>
      <c r="H1080" s="6">
        <v>120</v>
      </c>
      <c r="I1080" s="6">
        <v>49937.471999999994</v>
      </c>
      <c r="J1080" s="6">
        <v>84931.631999999983</v>
      </c>
    </row>
    <row r="1081" spans="1:10">
      <c r="A1081" s="6">
        <v>8.8000000000000007</v>
      </c>
      <c r="B1081" s="6">
        <v>20</v>
      </c>
      <c r="C1081" s="6">
        <v>80</v>
      </c>
      <c r="D1081" s="6">
        <v>12</v>
      </c>
      <c r="E1081" s="6">
        <v>200</v>
      </c>
      <c r="F1081" s="6">
        <v>100</v>
      </c>
      <c r="G1081" s="6">
        <v>175</v>
      </c>
      <c r="H1081" s="6">
        <v>120</v>
      </c>
      <c r="I1081" s="6">
        <v>51415.883999999991</v>
      </c>
      <c r="J1081" s="6">
        <v>84931.631999999983</v>
      </c>
    </row>
    <row r="1082" spans="1:10">
      <c r="A1082" s="6">
        <v>8.8000000000000007</v>
      </c>
      <c r="B1082" s="6">
        <v>20</v>
      </c>
      <c r="C1082" s="6">
        <v>80</v>
      </c>
      <c r="D1082" s="6">
        <v>12</v>
      </c>
      <c r="E1082" s="6">
        <v>200</v>
      </c>
      <c r="F1082" s="6">
        <v>100</v>
      </c>
      <c r="G1082" s="6">
        <v>200</v>
      </c>
      <c r="H1082" s="6">
        <v>120</v>
      </c>
      <c r="I1082" s="6">
        <v>52839.539999999994</v>
      </c>
      <c r="J1082" s="6">
        <v>84931.631999999983</v>
      </c>
    </row>
    <row r="1083" spans="1:10">
      <c r="A1083" s="6">
        <v>8.8000000000000007</v>
      </c>
      <c r="B1083" s="6">
        <v>20</v>
      </c>
      <c r="C1083" s="6">
        <v>80</v>
      </c>
      <c r="D1083" s="6">
        <v>12</v>
      </c>
      <c r="E1083" s="6">
        <v>200</v>
      </c>
      <c r="F1083" s="6">
        <v>100</v>
      </c>
      <c r="G1083" s="6">
        <v>250</v>
      </c>
      <c r="H1083" s="6">
        <v>120</v>
      </c>
      <c r="I1083" s="6">
        <v>55796.363999999994</v>
      </c>
      <c r="J1083" s="6">
        <v>84931.631999999983</v>
      </c>
    </row>
    <row r="1084" spans="1:10">
      <c r="A1084" s="6">
        <v>8.8000000000000007</v>
      </c>
      <c r="B1084" s="6">
        <v>20</v>
      </c>
      <c r="C1084" s="6">
        <v>80</v>
      </c>
      <c r="D1084" s="6">
        <v>12</v>
      </c>
      <c r="E1084" s="6">
        <v>200</v>
      </c>
      <c r="F1084" s="6">
        <v>100</v>
      </c>
      <c r="G1084" s="6">
        <v>300</v>
      </c>
      <c r="H1084" s="6">
        <v>120</v>
      </c>
      <c r="I1084" s="6">
        <v>58753.187999999987</v>
      </c>
      <c r="J1084" s="6">
        <v>84931.631999999983</v>
      </c>
    </row>
    <row r="1085" spans="1:10">
      <c r="A1085" s="6">
        <v>8.8000000000000007</v>
      </c>
      <c r="B1085" s="6">
        <v>20</v>
      </c>
      <c r="C1085" s="6">
        <v>80</v>
      </c>
      <c r="D1085" s="6">
        <v>12</v>
      </c>
      <c r="E1085" s="6">
        <v>200</v>
      </c>
      <c r="F1085" s="6">
        <v>100</v>
      </c>
      <c r="G1085" s="6">
        <v>1000</v>
      </c>
      <c r="H1085" s="6">
        <v>1000</v>
      </c>
      <c r="I1085" s="6">
        <v>71620.847999999984</v>
      </c>
      <c r="J1085" s="6">
        <v>84931.631999999983</v>
      </c>
    </row>
    <row r="1086" spans="1:10">
      <c r="A1086" s="6">
        <v>8.8000000000000007</v>
      </c>
      <c r="B1086" s="6">
        <v>20</v>
      </c>
      <c r="C1086" s="6">
        <v>80</v>
      </c>
      <c r="D1086" s="6">
        <v>12</v>
      </c>
      <c r="E1086" s="6">
        <v>100</v>
      </c>
      <c r="F1086" s="6">
        <v>100</v>
      </c>
      <c r="G1086" s="6">
        <v>1000</v>
      </c>
      <c r="H1086" s="6">
        <v>1000</v>
      </c>
      <c r="I1086" s="6">
        <v>37234.079999999994</v>
      </c>
      <c r="J1086" s="6">
        <v>84931.631999999983</v>
      </c>
    </row>
    <row r="1087" spans="1:10">
      <c r="A1087" s="6">
        <v>8.8000000000000007</v>
      </c>
      <c r="B1087" s="6">
        <v>20</v>
      </c>
      <c r="C1087" s="6">
        <v>80</v>
      </c>
      <c r="D1087" s="6">
        <v>12</v>
      </c>
      <c r="E1087" s="6">
        <v>300</v>
      </c>
      <c r="F1087" s="6">
        <v>100</v>
      </c>
      <c r="G1087" s="6">
        <v>1000</v>
      </c>
      <c r="H1087" s="6">
        <v>1000</v>
      </c>
      <c r="I1087" s="6">
        <v>113454.43199999999</v>
      </c>
      <c r="J1087" s="6">
        <v>84931.631999999983</v>
      </c>
    </row>
    <row r="1088" spans="1:10">
      <c r="A1088" s="6">
        <v>8.8000000000000007</v>
      </c>
      <c r="B1088" s="6">
        <v>20</v>
      </c>
      <c r="C1088" s="6">
        <v>80</v>
      </c>
      <c r="D1088" s="6">
        <v>12</v>
      </c>
      <c r="E1088" s="6">
        <v>400</v>
      </c>
      <c r="F1088" s="6">
        <v>100</v>
      </c>
      <c r="G1088" s="6">
        <v>1000</v>
      </c>
      <c r="H1088" s="6">
        <v>1000</v>
      </c>
      <c r="I1088" s="6">
        <v>131578.66799999998</v>
      </c>
      <c r="J1088" s="6">
        <v>84931.631999999983</v>
      </c>
    </row>
    <row r="1089" spans="1:10">
      <c r="A1089" s="6">
        <v>8.8000000000000007</v>
      </c>
      <c r="B1089" s="6">
        <v>20</v>
      </c>
      <c r="C1089" s="6">
        <v>80</v>
      </c>
      <c r="D1089" s="6">
        <v>12</v>
      </c>
      <c r="E1089" s="6">
        <v>500</v>
      </c>
      <c r="F1089" s="6">
        <v>100</v>
      </c>
      <c r="G1089" s="6">
        <v>1000</v>
      </c>
      <c r="H1089" s="6">
        <v>1000</v>
      </c>
      <c r="I1089" s="6">
        <v>131578.66799999998</v>
      </c>
      <c r="J1089" s="6">
        <v>84931.631999999983</v>
      </c>
    </row>
    <row r="1090" spans="1:10">
      <c r="A1090">
        <v>8.8000000000000007</v>
      </c>
      <c r="B1090">
        <v>20</v>
      </c>
      <c r="C1090">
        <v>80</v>
      </c>
      <c r="D1090">
        <v>12</v>
      </c>
      <c r="E1090">
        <v>200</v>
      </c>
      <c r="F1090">
        <v>110</v>
      </c>
      <c r="G1090">
        <v>80</v>
      </c>
      <c r="H1090">
        <v>120</v>
      </c>
      <c r="I1090">
        <v>46487.843999999997</v>
      </c>
      <c r="J1090">
        <v>70794.031999999992</v>
      </c>
    </row>
    <row r="1091" spans="1:10">
      <c r="A1091">
        <v>8.8000000000000007</v>
      </c>
      <c r="B1091">
        <v>20</v>
      </c>
      <c r="C1091">
        <v>80</v>
      </c>
      <c r="D1091">
        <v>12</v>
      </c>
      <c r="E1091">
        <v>200</v>
      </c>
      <c r="F1091">
        <v>110</v>
      </c>
      <c r="G1091">
        <v>100</v>
      </c>
      <c r="H1091">
        <v>120</v>
      </c>
      <c r="I1091">
        <v>47637.719999999994</v>
      </c>
      <c r="J1091">
        <v>84931.631999999983</v>
      </c>
    </row>
    <row r="1092" spans="1:10">
      <c r="A1092">
        <v>8.8000000000000007</v>
      </c>
      <c r="B1092">
        <v>20</v>
      </c>
      <c r="C1092">
        <v>80</v>
      </c>
      <c r="D1092">
        <v>12</v>
      </c>
      <c r="E1092">
        <v>200</v>
      </c>
      <c r="F1092">
        <v>110</v>
      </c>
      <c r="G1092">
        <v>120</v>
      </c>
      <c r="H1092">
        <v>120</v>
      </c>
      <c r="I1092">
        <v>48842.351999999999</v>
      </c>
      <c r="J1092">
        <v>90091.855999999985</v>
      </c>
    </row>
    <row r="1093" spans="1:10">
      <c r="A1093">
        <v>8.8000000000000007</v>
      </c>
      <c r="B1093">
        <v>20</v>
      </c>
      <c r="C1093">
        <v>80</v>
      </c>
      <c r="D1093">
        <v>12</v>
      </c>
      <c r="E1093">
        <v>200</v>
      </c>
      <c r="F1093">
        <v>110</v>
      </c>
      <c r="G1093">
        <v>150</v>
      </c>
      <c r="H1093">
        <v>120</v>
      </c>
      <c r="I1093">
        <v>50649.299999999996</v>
      </c>
      <c r="J1093">
        <v>90091.855999999985</v>
      </c>
    </row>
    <row r="1094" spans="1:10">
      <c r="A1094">
        <v>8.8000000000000007</v>
      </c>
      <c r="B1094">
        <v>20</v>
      </c>
      <c r="C1094">
        <v>80</v>
      </c>
      <c r="D1094">
        <v>12</v>
      </c>
      <c r="E1094">
        <v>200</v>
      </c>
      <c r="F1094">
        <v>110</v>
      </c>
      <c r="G1094">
        <v>175</v>
      </c>
      <c r="H1094">
        <v>120</v>
      </c>
      <c r="I1094">
        <v>52127.711999999992</v>
      </c>
      <c r="J1094">
        <v>90091.855999999985</v>
      </c>
    </row>
    <row r="1095" spans="1:10">
      <c r="A1095">
        <v>8.8000000000000007</v>
      </c>
      <c r="B1095">
        <v>20</v>
      </c>
      <c r="C1095">
        <v>80</v>
      </c>
      <c r="D1095">
        <v>12</v>
      </c>
      <c r="E1095">
        <v>200</v>
      </c>
      <c r="F1095">
        <v>110</v>
      </c>
      <c r="G1095">
        <v>200</v>
      </c>
      <c r="H1095">
        <v>120</v>
      </c>
      <c r="I1095">
        <v>53606.123999999996</v>
      </c>
      <c r="J1095">
        <v>90091.855999999985</v>
      </c>
    </row>
    <row r="1096" spans="1:10">
      <c r="A1096">
        <v>8.8000000000000007</v>
      </c>
      <c r="B1096">
        <v>20</v>
      </c>
      <c r="C1096">
        <v>80</v>
      </c>
      <c r="D1096">
        <v>12</v>
      </c>
      <c r="E1096">
        <v>200</v>
      </c>
      <c r="F1096">
        <v>110</v>
      </c>
      <c r="G1096">
        <v>250</v>
      </c>
      <c r="H1096">
        <v>120</v>
      </c>
      <c r="I1096">
        <v>56617.703999999991</v>
      </c>
      <c r="J1096">
        <v>90091.855999999985</v>
      </c>
    </row>
    <row r="1097" spans="1:10">
      <c r="A1097">
        <v>8.8000000000000007</v>
      </c>
      <c r="B1097">
        <v>20</v>
      </c>
      <c r="C1097">
        <v>80</v>
      </c>
      <c r="D1097">
        <v>12</v>
      </c>
      <c r="E1097">
        <v>200</v>
      </c>
      <c r="F1097">
        <v>110</v>
      </c>
      <c r="G1097">
        <v>300</v>
      </c>
      <c r="H1097">
        <v>120</v>
      </c>
      <c r="I1097">
        <v>59574.527999999991</v>
      </c>
      <c r="J1097">
        <v>90091.855999999985</v>
      </c>
    </row>
    <row r="1098" spans="1:10">
      <c r="A1098">
        <v>8.8000000000000007</v>
      </c>
      <c r="B1098">
        <v>20</v>
      </c>
      <c r="C1098">
        <v>80</v>
      </c>
      <c r="D1098">
        <v>12</v>
      </c>
      <c r="E1098">
        <v>200</v>
      </c>
      <c r="F1098">
        <v>110</v>
      </c>
      <c r="G1098">
        <v>1000</v>
      </c>
      <c r="H1098">
        <v>1000</v>
      </c>
      <c r="I1098">
        <v>72661.212</v>
      </c>
      <c r="J1098">
        <v>90091.855999999985</v>
      </c>
    </row>
    <row r="1099" spans="1:10">
      <c r="A1099">
        <v>8.8000000000000007</v>
      </c>
      <c r="B1099">
        <v>20</v>
      </c>
      <c r="C1099">
        <v>80</v>
      </c>
      <c r="D1099">
        <v>12</v>
      </c>
      <c r="E1099">
        <v>100</v>
      </c>
      <c r="F1099">
        <v>110</v>
      </c>
      <c r="G1099">
        <v>1000</v>
      </c>
      <c r="H1099">
        <v>1000</v>
      </c>
      <c r="I1099">
        <v>38164.931999999993</v>
      </c>
      <c r="J1099">
        <v>84931.631999999983</v>
      </c>
    </row>
    <row r="1100" spans="1:10">
      <c r="A1100">
        <v>8.8000000000000007</v>
      </c>
      <c r="B1100">
        <v>20</v>
      </c>
      <c r="C1100">
        <v>80</v>
      </c>
      <c r="D1100">
        <v>12</v>
      </c>
      <c r="E1100">
        <v>300</v>
      </c>
      <c r="F1100">
        <v>110</v>
      </c>
      <c r="G1100">
        <v>1000</v>
      </c>
      <c r="H1100">
        <v>1000</v>
      </c>
      <c r="I1100">
        <v>114549.55199999998</v>
      </c>
      <c r="J1100">
        <v>90091.855999999985</v>
      </c>
    </row>
    <row r="1101" spans="1:10">
      <c r="A1101">
        <v>8.8000000000000007</v>
      </c>
      <c r="B1101">
        <v>20</v>
      </c>
      <c r="C1101">
        <v>80</v>
      </c>
      <c r="D1101">
        <v>12</v>
      </c>
      <c r="E1101">
        <v>400</v>
      </c>
      <c r="F1101">
        <v>110</v>
      </c>
      <c r="G1101">
        <v>1000</v>
      </c>
      <c r="H1101">
        <v>1000</v>
      </c>
      <c r="I1101">
        <v>139573.04399999999</v>
      </c>
      <c r="J1101">
        <v>90091.855999999985</v>
      </c>
    </row>
    <row r="1102" spans="1:10">
      <c r="A1102">
        <v>8.8000000000000007</v>
      </c>
      <c r="B1102">
        <v>20</v>
      </c>
      <c r="C1102">
        <v>80</v>
      </c>
      <c r="D1102">
        <v>12</v>
      </c>
      <c r="E1102">
        <v>500</v>
      </c>
      <c r="F1102">
        <v>110</v>
      </c>
      <c r="G1102">
        <v>1000</v>
      </c>
      <c r="H1102">
        <v>1000</v>
      </c>
      <c r="I1102">
        <v>139573.04399999999</v>
      </c>
      <c r="J1102">
        <v>90091.855999999985</v>
      </c>
    </row>
    <row r="1103" spans="1:10">
      <c r="A1103" s="6">
        <v>8.8000000000000007</v>
      </c>
      <c r="B1103" s="6">
        <v>20</v>
      </c>
      <c r="C1103" s="6">
        <v>80</v>
      </c>
      <c r="D1103" s="6">
        <v>12</v>
      </c>
      <c r="E1103" s="6">
        <v>200</v>
      </c>
      <c r="F1103" s="6">
        <v>120</v>
      </c>
      <c r="G1103" s="6">
        <v>80</v>
      </c>
      <c r="H1103" s="6">
        <v>120</v>
      </c>
      <c r="I1103" s="6">
        <v>44680.895999999993</v>
      </c>
      <c r="J1103" s="6">
        <v>70794.031999999992</v>
      </c>
    </row>
    <row r="1104" spans="1:10">
      <c r="A1104" s="6">
        <v>8.8000000000000007</v>
      </c>
      <c r="B1104" s="6">
        <v>20</v>
      </c>
      <c r="C1104" s="6">
        <v>80</v>
      </c>
      <c r="D1104" s="6">
        <v>12</v>
      </c>
      <c r="E1104" s="6">
        <v>200</v>
      </c>
      <c r="F1104" s="6">
        <v>120</v>
      </c>
      <c r="G1104" s="6">
        <v>100</v>
      </c>
      <c r="H1104" s="6">
        <v>120</v>
      </c>
      <c r="I1104" s="6">
        <v>48349.547999999988</v>
      </c>
      <c r="J1104" s="6">
        <v>84931.631999999983</v>
      </c>
    </row>
    <row r="1105" spans="1:10">
      <c r="A1105" s="6">
        <v>8.8000000000000007</v>
      </c>
      <c r="B1105" s="6">
        <v>20</v>
      </c>
      <c r="C1105" s="6">
        <v>80</v>
      </c>
      <c r="D1105" s="6">
        <v>12</v>
      </c>
      <c r="E1105" s="6">
        <v>200</v>
      </c>
      <c r="F1105" s="6">
        <v>120</v>
      </c>
      <c r="G1105" s="6">
        <v>120</v>
      </c>
      <c r="H1105" s="6">
        <v>120</v>
      </c>
      <c r="I1105" s="6">
        <v>49554.18</v>
      </c>
      <c r="J1105" s="6">
        <v>94368.48</v>
      </c>
    </row>
    <row r="1106" spans="1:10">
      <c r="A1106" s="6">
        <v>8.8000000000000007</v>
      </c>
      <c r="B1106" s="6">
        <v>20</v>
      </c>
      <c r="C1106" s="6">
        <v>80</v>
      </c>
      <c r="D1106" s="6">
        <v>12</v>
      </c>
      <c r="E1106" s="6">
        <v>200</v>
      </c>
      <c r="F1106" s="6">
        <v>120</v>
      </c>
      <c r="G1106" s="6">
        <v>150</v>
      </c>
      <c r="H1106" s="6">
        <v>120</v>
      </c>
      <c r="I1106" s="6">
        <v>51361.12799999999</v>
      </c>
      <c r="J1106" s="6">
        <v>94368.48</v>
      </c>
    </row>
    <row r="1107" spans="1:10">
      <c r="A1107" s="6">
        <v>8.8000000000000007</v>
      </c>
      <c r="B1107" s="6">
        <v>20</v>
      </c>
      <c r="C1107" s="6">
        <v>80</v>
      </c>
      <c r="D1107" s="6">
        <v>12</v>
      </c>
      <c r="E1107" s="6">
        <v>200</v>
      </c>
      <c r="F1107" s="6">
        <v>120</v>
      </c>
      <c r="G1107" s="6">
        <v>175</v>
      </c>
      <c r="H1107" s="6">
        <v>120</v>
      </c>
      <c r="I1107" s="6">
        <v>52839.539999999994</v>
      </c>
      <c r="J1107" s="6">
        <v>94368.48</v>
      </c>
    </row>
    <row r="1108" spans="1:10">
      <c r="A1108" s="6">
        <v>8.8000000000000007</v>
      </c>
      <c r="B1108" s="6">
        <v>20</v>
      </c>
      <c r="C1108" s="6">
        <v>80</v>
      </c>
      <c r="D1108" s="6">
        <v>12</v>
      </c>
      <c r="E1108" s="6">
        <v>200</v>
      </c>
      <c r="F1108" s="6">
        <v>120</v>
      </c>
      <c r="G1108" s="6">
        <v>200</v>
      </c>
      <c r="H1108" s="6">
        <v>120</v>
      </c>
      <c r="I1108" s="6">
        <v>51087.347999999991</v>
      </c>
      <c r="J1108" s="6">
        <v>94368.48</v>
      </c>
    </row>
    <row r="1109" spans="1:10">
      <c r="A1109" s="6">
        <v>8.8000000000000007</v>
      </c>
      <c r="B1109" s="6">
        <v>20</v>
      </c>
      <c r="C1109" s="6">
        <v>80</v>
      </c>
      <c r="D1109" s="6">
        <v>12</v>
      </c>
      <c r="E1109" s="6">
        <v>200</v>
      </c>
      <c r="F1109" s="6">
        <v>120</v>
      </c>
      <c r="G1109" s="6">
        <v>250</v>
      </c>
      <c r="H1109" s="6">
        <v>120</v>
      </c>
      <c r="I1109" s="6">
        <v>57384.287999999993</v>
      </c>
      <c r="J1109" s="6">
        <v>94368.48</v>
      </c>
    </row>
    <row r="1110" spans="1:10">
      <c r="A1110" s="6">
        <v>8.8000000000000007</v>
      </c>
      <c r="B1110" s="6">
        <v>20</v>
      </c>
      <c r="C1110" s="6">
        <v>80</v>
      </c>
      <c r="D1110" s="6">
        <v>12</v>
      </c>
      <c r="E1110" s="6">
        <v>200</v>
      </c>
      <c r="F1110" s="6">
        <v>120</v>
      </c>
      <c r="G1110" s="6">
        <v>300</v>
      </c>
      <c r="H1110" s="6">
        <v>120</v>
      </c>
      <c r="I1110" s="6">
        <v>60395.867999999988</v>
      </c>
      <c r="J1110" s="6">
        <v>94368.48</v>
      </c>
    </row>
    <row r="1111" spans="1:10">
      <c r="A1111" s="6">
        <v>8.8000000000000007</v>
      </c>
      <c r="B1111" s="6">
        <v>20</v>
      </c>
      <c r="C1111" s="6">
        <v>80</v>
      </c>
      <c r="D1111" s="6">
        <v>12</v>
      </c>
      <c r="E1111" s="6">
        <v>200</v>
      </c>
      <c r="F1111" s="6">
        <v>120</v>
      </c>
      <c r="G1111" s="6">
        <v>1000</v>
      </c>
      <c r="H1111" s="6">
        <v>1000</v>
      </c>
      <c r="I1111" s="6">
        <v>73701.575999999986</v>
      </c>
      <c r="J1111" s="6">
        <v>94368.48</v>
      </c>
    </row>
    <row r="1112" spans="1:10">
      <c r="A1112" s="6">
        <v>8.8000000000000007</v>
      </c>
      <c r="B1112" s="6">
        <v>20</v>
      </c>
      <c r="C1112" s="6">
        <v>80</v>
      </c>
      <c r="D1112" s="6">
        <v>12</v>
      </c>
      <c r="E1112" s="6">
        <v>100</v>
      </c>
      <c r="F1112" s="6">
        <v>120</v>
      </c>
      <c r="G1112" s="6">
        <v>1000</v>
      </c>
      <c r="H1112" s="6">
        <v>1000</v>
      </c>
      <c r="I1112" s="6">
        <v>39095.783999999992</v>
      </c>
      <c r="J1112" s="6">
        <v>84931.631999999983</v>
      </c>
    </row>
    <row r="1113" spans="1:10">
      <c r="A1113" s="6">
        <v>8.8000000000000007</v>
      </c>
      <c r="B1113" s="6">
        <v>20</v>
      </c>
      <c r="C1113" s="6">
        <v>80</v>
      </c>
      <c r="D1113" s="6">
        <v>12</v>
      </c>
      <c r="E1113" s="6">
        <v>300</v>
      </c>
      <c r="F1113" s="6">
        <v>120</v>
      </c>
      <c r="G1113" s="6">
        <v>1000</v>
      </c>
      <c r="H1113" s="6">
        <v>1000</v>
      </c>
      <c r="I1113" s="6">
        <v>115699.42799999999</v>
      </c>
      <c r="J1113" s="6">
        <v>94368.48</v>
      </c>
    </row>
    <row r="1114" spans="1:10">
      <c r="A1114" s="6">
        <v>8.8000000000000007</v>
      </c>
      <c r="B1114" s="6">
        <v>20</v>
      </c>
      <c r="C1114" s="6">
        <v>80</v>
      </c>
      <c r="D1114" s="6">
        <v>12</v>
      </c>
      <c r="E1114" s="6">
        <v>400</v>
      </c>
      <c r="F1114" s="6">
        <v>120</v>
      </c>
      <c r="G1114" s="6">
        <v>1000</v>
      </c>
      <c r="H1114" s="6">
        <v>1000</v>
      </c>
      <c r="I1114" s="6">
        <v>146198.51999999996</v>
      </c>
      <c r="J1114" s="6">
        <v>94368.48</v>
      </c>
    </row>
    <row r="1115" spans="1:10">
      <c r="A1115" s="6">
        <v>8.8000000000000007</v>
      </c>
      <c r="B1115" s="6">
        <v>20</v>
      </c>
      <c r="C1115" s="6">
        <v>80</v>
      </c>
      <c r="D1115" s="6">
        <v>12</v>
      </c>
      <c r="E1115" s="6">
        <v>500</v>
      </c>
      <c r="F1115" s="6">
        <v>120</v>
      </c>
      <c r="G1115" s="6">
        <v>1000</v>
      </c>
      <c r="H1115" s="6">
        <v>1000</v>
      </c>
      <c r="I1115" s="6">
        <v>146198.51999999996</v>
      </c>
      <c r="J1115" s="6">
        <v>94368.48</v>
      </c>
    </row>
    <row r="1116" spans="1:10">
      <c r="A1116">
        <v>8.8000000000000007</v>
      </c>
      <c r="B1116">
        <v>20</v>
      </c>
      <c r="C1116">
        <v>90</v>
      </c>
      <c r="D1116">
        <v>15</v>
      </c>
      <c r="E1116">
        <v>200</v>
      </c>
      <c r="F1116">
        <v>90</v>
      </c>
      <c r="G1116">
        <v>80</v>
      </c>
      <c r="H1116">
        <v>120</v>
      </c>
      <c r="I1116">
        <v>46761.623999999996</v>
      </c>
      <c r="J1116">
        <v>79488.655999999988</v>
      </c>
    </row>
    <row r="1117" spans="1:10">
      <c r="A1117">
        <v>8.8000000000000007</v>
      </c>
      <c r="B1117">
        <v>20</v>
      </c>
      <c r="C1117">
        <v>90</v>
      </c>
      <c r="D1117">
        <v>15</v>
      </c>
      <c r="E1117">
        <v>200</v>
      </c>
      <c r="F1117">
        <v>90</v>
      </c>
      <c r="G1117">
        <v>100</v>
      </c>
      <c r="H1117">
        <v>120</v>
      </c>
      <c r="I1117">
        <v>47966.255999999994</v>
      </c>
      <c r="J1117">
        <v>90834.08</v>
      </c>
    </row>
    <row r="1118" spans="1:10">
      <c r="A1118">
        <v>8.8000000000000007</v>
      </c>
      <c r="B1118">
        <v>20</v>
      </c>
      <c r="C1118">
        <v>90</v>
      </c>
      <c r="D1118">
        <v>15</v>
      </c>
      <c r="E1118">
        <v>200</v>
      </c>
      <c r="F1118">
        <v>90</v>
      </c>
      <c r="G1118">
        <v>120</v>
      </c>
      <c r="H1118">
        <v>120</v>
      </c>
      <c r="I1118">
        <v>49170.887999999992</v>
      </c>
      <c r="J1118">
        <v>90834.08</v>
      </c>
    </row>
    <row r="1119" spans="1:10">
      <c r="A1119">
        <v>8.8000000000000007</v>
      </c>
      <c r="B1119">
        <v>20</v>
      </c>
      <c r="C1119">
        <v>90</v>
      </c>
      <c r="D1119">
        <v>15</v>
      </c>
      <c r="E1119">
        <v>200</v>
      </c>
      <c r="F1119">
        <v>90</v>
      </c>
      <c r="G1119">
        <v>150</v>
      </c>
      <c r="H1119">
        <v>120</v>
      </c>
      <c r="I1119">
        <v>50977.835999999988</v>
      </c>
      <c r="J1119">
        <v>90834.08</v>
      </c>
    </row>
    <row r="1120" spans="1:10">
      <c r="A1120">
        <v>8.8000000000000007</v>
      </c>
      <c r="B1120">
        <v>20</v>
      </c>
      <c r="C1120">
        <v>90</v>
      </c>
      <c r="D1120">
        <v>15</v>
      </c>
      <c r="E1120">
        <v>200</v>
      </c>
      <c r="F1120">
        <v>90</v>
      </c>
      <c r="G1120">
        <v>175</v>
      </c>
      <c r="H1120">
        <v>120</v>
      </c>
      <c r="I1120">
        <v>52456.247999999992</v>
      </c>
      <c r="J1120">
        <v>90834.08</v>
      </c>
    </row>
    <row r="1121" spans="1:10">
      <c r="A1121">
        <v>8.8000000000000007</v>
      </c>
      <c r="B1121">
        <v>20</v>
      </c>
      <c r="C1121">
        <v>90</v>
      </c>
      <c r="D1121">
        <v>15</v>
      </c>
      <c r="E1121">
        <v>200</v>
      </c>
      <c r="F1121">
        <v>90</v>
      </c>
      <c r="G1121">
        <v>200</v>
      </c>
      <c r="H1121">
        <v>120</v>
      </c>
      <c r="I1121">
        <v>53989.41599999999</v>
      </c>
      <c r="J1121">
        <v>90834.08</v>
      </c>
    </row>
    <row r="1122" spans="1:10">
      <c r="A1122">
        <v>8.8000000000000007</v>
      </c>
      <c r="B1122">
        <v>20</v>
      </c>
      <c r="C1122">
        <v>90</v>
      </c>
      <c r="D1122">
        <v>15</v>
      </c>
      <c r="E1122">
        <v>200</v>
      </c>
      <c r="F1122">
        <v>90</v>
      </c>
      <c r="G1122">
        <v>250</v>
      </c>
      <c r="H1122">
        <v>120</v>
      </c>
      <c r="I1122">
        <v>56946.239999999998</v>
      </c>
      <c r="J1122">
        <v>90834.08</v>
      </c>
    </row>
    <row r="1123" spans="1:10">
      <c r="A1123">
        <v>8.8000000000000007</v>
      </c>
      <c r="B1123">
        <v>20</v>
      </c>
      <c r="C1123">
        <v>90</v>
      </c>
      <c r="D1123">
        <v>15</v>
      </c>
      <c r="E1123">
        <v>200</v>
      </c>
      <c r="F1123">
        <v>90</v>
      </c>
      <c r="G1123">
        <v>300</v>
      </c>
      <c r="H1123">
        <v>120</v>
      </c>
      <c r="I1123">
        <v>59957.82</v>
      </c>
      <c r="J1123">
        <v>90834.08</v>
      </c>
    </row>
    <row r="1124" spans="1:10">
      <c r="A1124">
        <v>8.8000000000000007</v>
      </c>
      <c r="B1124">
        <v>20</v>
      </c>
      <c r="C1124">
        <v>90</v>
      </c>
      <c r="D1124">
        <v>15</v>
      </c>
      <c r="E1124">
        <v>200</v>
      </c>
      <c r="F1124">
        <v>90</v>
      </c>
      <c r="G1124">
        <v>1000</v>
      </c>
      <c r="H1124">
        <v>1000</v>
      </c>
      <c r="I1124">
        <v>73154.015999999989</v>
      </c>
      <c r="J1124">
        <v>90834.08</v>
      </c>
    </row>
    <row r="1125" spans="1:10">
      <c r="A1125">
        <v>8.8000000000000007</v>
      </c>
      <c r="B1125">
        <v>20</v>
      </c>
      <c r="C1125">
        <v>90</v>
      </c>
      <c r="D1125">
        <v>15</v>
      </c>
      <c r="E1125">
        <v>100</v>
      </c>
      <c r="F1125">
        <v>90</v>
      </c>
      <c r="G1125">
        <v>1000</v>
      </c>
      <c r="H1125">
        <v>1000</v>
      </c>
      <c r="I1125">
        <v>38274.443999999996</v>
      </c>
      <c r="J1125">
        <v>90834.08</v>
      </c>
    </row>
    <row r="1126" spans="1:10">
      <c r="A1126">
        <v>8.8000000000000007</v>
      </c>
      <c r="B1126">
        <v>20</v>
      </c>
      <c r="C1126">
        <v>90</v>
      </c>
      <c r="D1126">
        <v>15</v>
      </c>
      <c r="E1126">
        <v>300</v>
      </c>
      <c r="F1126">
        <v>90</v>
      </c>
      <c r="G1126">
        <v>1000</v>
      </c>
      <c r="H1126">
        <v>1000</v>
      </c>
      <c r="I1126">
        <v>115261.37999999999</v>
      </c>
      <c r="J1126">
        <v>90834.08</v>
      </c>
    </row>
    <row r="1127" spans="1:10">
      <c r="A1127">
        <v>8.8000000000000007</v>
      </c>
      <c r="B1127">
        <v>20</v>
      </c>
      <c r="C1127">
        <v>90</v>
      </c>
      <c r="D1127">
        <v>15</v>
      </c>
      <c r="E1127">
        <v>400</v>
      </c>
      <c r="F1127">
        <v>90</v>
      </c>
      <c r="G1127">
        <v>1000</v>
      </c>
      <c r="H1127">
        <v>1000</v>
      </c>
      <c r="I1127">
        <v>140722.91999999998</v>
      </c>
      <c r="J1127">
        <v>90834.08</v>
      </c>
    </row>
    <row r="1128" spans="1:10">
      <c r="A1128">
        <v>8.8000000000000007</v>
      </c>
      <c r="B1128">
        <v>20</v>
      </c>
      <c r="C1128">
        <v>90</v>
      </c>
      <c r="D1128">
        <v>15</v>
      </c>
      <c r="E1128">
        <v>500</v>
      </c>
      <c r="F1128">
        <v>90</v>
      </c>
      <c r="G1128">
        <v>1000</v>
      </c>
      <c r="H1128">
        <v>1000</v>
      </c>
      <c r="I1128">
        <v>140722.91999999998</v>
      </c>
      <c r="J1128">
        <v>90834.08</v>
      </c>
    </row>
    <row r="1129" spans="1:10">
      <c r="A1129" s="6">
        <v>8.8000000000000007</v>
      </c>
      <c r="B1129" s="6">
        <v>20</v>
      </c>
      <c r="C1129" s="6">
        <v>90</v>
      </c>
      <c r="D1129" s="6">
        <v>15</v>
      </c>
      <c r="E1129" s="6">
        <v>200</v>
      </c>
      <c r="F1129" s="6">
        <v>100</v>
      </c>
      <c r="G1129" s="6">
        <v>80</v>
      </c>
      <c r="H1129" s="6">
        <v>120</v>
      </c>
      <c r="I1129" s="6">
        <v>47473.451999999997</v>
      </c>
      <c r="J1129" s="6">
        <v>79488.655999999988</v>
      </c>
    </row>
    <row r="1130" spans="1:10">
      <c r="A1130" s="6">
        <v>8.8000000000000007</v>
      </c>
      <c r="B1130" s="6">
        <v>20</v>
      </c>
      <c r="C1130" s="6">
        <v>90</v>
      </c>
      <c r="D1130" s="6">
        <v>15</v>
      </c>
      <c r="E1130" s="6">
        <v>200</v>
      </c>
      <c r="F1130" s="6">
        <v>100</v>
      </c>
      <c r="G1130" s="6">
        <v>100</v>
      </c>
      <c r="H1130" s="6">
        <v>120</v>
      </c>
      <c r="I1130" s="6">
        <v>48678.083999999995</v>
      </c>
      <c r="J1130" s="6">
        <v>99740.767999999996</v>
      </c>
    </row>
    <row r="1131" spans="1:10">
      <c r="A1131" s="6">
        <v>8.8000000000000007</v>
      </c>
      <c r="B1131" s="6">
        <v>20</v>
      </c>
      <c r="C1131" s="6">
        <v>90</v>
      </c>
      <c r="D1131" s="6">
        <v>15</v>
      </c>
      <c r="E1131" s="6">
        <v>200</v>
      </c>
      <c r="F1131" s="6">
        <v>100</v>
      </c>
      <c r="G1131" s="6">
        <v>120</v>
      </c>
      <c r="H1131" s="6">
        <v>120</v>
      </c>
      <c r="I1131" s="6">
        <v>49882.715999999993</v>
      </c>
      <c r="J1131" s="6">
        <v>99740.767999999996</v>
      </c>
    </row>
    <row r="1132" spans="1:10">
      <c r="A1132" s="6">
        <v>8.8000000000000007</v>
      </c>
      <c r="B1132" s="6">
        <v>20</v>
      </c>
      <c r="C1132" s="6">
        <v>90</v>
      </c>
      <c r="D1132" s="6">
        <v>15</v>
      </c>
      <c r="E1132" s="6">
        <v>200</v>
      </c>
      <c r="F1132" s="6">
        <v>100</v>
      </c>
      <c r="G1132" s="6">
        <v>150</v>
      </c>
      <c r="H1132" s="6">
        <v>120</v>
      </c>
      <c r="I1132" s="6">
        <v>51689.663999999997</v>
      </c>
      <c r="J1132" s="6">
        <v>99740.767999999996</v>
      </c>
    </row>
    <row r="1133" spans="1:10">
      <c r="A1133" s="6">
        <v>8.8000000000000007</v>
      </c>
      <c r="B1133" s="6">
        <v>20</v>
      </c>
      <c r="C1133" s="6">
        <v>90</v>
      </c>
      <c r="D1133" s="6">
        <v>15</v>
      </c>
      <c r="E1133" s="6">
        <v>200</v>
      </c>
      <c r="F1133" s="6">
        <v>100</v>
      </c>
      <c r="G1133" s="6">
        <v>175</v>
      </c>
      <c r="H1133" s="6">
        <v>120</v>
      </c>
      <c r="I1133" s="6">
        <v>53222.831999999995</v>
      </c>
      <c r="J1133" s="6">
        <v>99740.767999999996</v>
      </c>
    </row>
    <row r="1134" spans="1:10">
      <c r="A1134" s="6">
        <v>8.8000000000000007</v>
      </c>
      <c r="B1134" s="6">
        <v>20</v>
      </c>
      <c r="C1134" s="6">
        <v>90</v>
      </c>
      <c r="D1134" s="6">
        <v>15</v>
      </c>
      <c r="E1134" s="6">
        <v>200</v>
      </c>
      <c r="F1134" s="6">
        <v>100</v>
      </c>
      <c r="G1134" s="6">
        <v>200</v>
      </c>
      <c r="H1134" s="6">
        <v>120</v>
      </c>
      <c r="I1134" s="6">
        <v>54756</v>
      </c>
      <c r="J1134" s="6">
        <v>99740.767999999996</v>
      </c>
    </row>
    <row r="1135" spans="1:10">
      <c r="A1135" s="6">
        <v>8.8000000000000007</v>
      </c>
      <c r="B1135" s="6">
        <v>20</v>
      </c>
      <c r="C1135" s="6">
        <v>90</v>
      </c>
      <c r="D1135" s="6">
        <v>15</v>
      </c>
      <c r="E1135" s="6">
        <v>200</v>
      </c>
      <c r="F1135" s="6">
        <v>100</v>
      </c>
      <c r="G1135" s="6">
        <v>250</v>
      </c>
      <c r="H1135" s="6">
        <v>120</v>
      </c>
      <c r="I1135" s="6">
        <v>57822.335999999988</v>
      </c>
      <c r="J1135" s="6">
        <v>99740.767999999996</v>
      </c>
    </row>
    <row r="1136" spans="1:10">
      <c r="A1136" s="6">
        <v>8.8000000000000007</v>
      </c>
      <c r="B1136" s="6">
        <v>20</v>
      </c>
      <c r="C1136" s="6">
        <v>90</v>
      </c>
      <c r="D1136" s="6">
        <v>15</v>
      </c>
      <c r="E1136" s="6">
        <v>200</v>
      </c>
      <c r="F1136" s="6">
        <v>100</v>
      </c>
      <c r="G1136" s="6">
        <v>300</v>
      </c>
      <c r="H1136" s="6">
        <v>120</v>
      </c>
      <c r="I1136" s="6">
        <v>60833.91599999999</v>
      </c>
      <c r="J1136" s="6">
        <v>99740.767999999996</v>
      </c>
    </row>
    <row r="1137" spans="1:10">
      <c r="A1137" s="6">
        <v>8.8000000000000007</v>
      </c>
      <c r="B1137" s="6">
        <v>20</v>
      </c>
      <c r="C1137" s="6">
        <v>90</v>
      </c>
      <c r="D1137" s="6">
        <v>15</v>
      </c>
      <c r="E1137" s="6">
        <v>200</v>
      </c>
      <c r="F1137" s="6">
        <v>100</v>
      </c>
      <c r="G1137" s="6">
        <v>1000</v>
      </c>
      <c r="H1137" s="6">
        <v>1000</v>
      </c>
      <c r="I1137" s="6">
        <v>74194.37999999999</v>
      </c>
      <c r="J1137" s="6">
        <v>99740.767999999996</v>
      </c>
    </row>
    <row r="1138" spans="1:10">
      <c r="A1138" s="6">
        <v>8.8000000000000007</v>
      </c>
      <c r="B1138" s="6">
        <v>20</v>
      </c>
      <c r="C1138" s="6">
        <v>90</v>
      </c>
      <c r="D1138" s="6">
        <v>15</v>
      </c>
      <c r="E1138" s="6">
        <v>100</v>
      </c>
      <c r="F1138" s="6">
        <v>100</v>
      </c>
      <c r="G1138" s="6">
        <v>1000</v>
      </c>
      <c r="H1138" s="6">
        <v>1000</v>
      </c>
      <c r="I1138" s="6">
        <v>39260.051999999996</v>
      </c>
      <c r="J1138" s="6">
        <v>99740.767999999996</v>
      </c>
    </row>
    <row r="1139" spans="1:10">
      <c r="A1139" s="6">
        <v>8.8000000000000007</v>
      </c>
      <c r="B1139" s="6">
        <v>20</v>
      </c>
      <c r="C1139" s="6">
        <v>90</v>
      </c>
      <c r="D1139" s="6">
        <v>15</v>
      </c>
      <c r="E1139" s="6">
        <v>300</v>
      </c>
      <c r="F1139" s="6">
        <v>100</v>
      </c>
      <c r="G1139" s="6">
        <v>1000</v>
      </c>
      <c r="H1139" s="6">
        <v>1000</v>
      </c>
      <c r="I1139" s="6">
        <v>116411.25599999998</v>
      </c>
      <c r="J1139" s="6">
        <v>99740.767999999996</v>
      </c>
    </row>
    <row r="1140" spans="1:10">
      <c r="A1140" s="6">
        <v>8.8000000000000007</v>
      </c>
      <c r="B1140" s="6">
        <v>20</v>
      </c>
      <c r="C1140" s="6">
        <v>90</v>
      </c>
      <c r="D1140" s="6">
        <v>15</v>
      </c>
      <c r="E1140" s="6">
        <v>400</v>
      </c>
      <c r="F1140" s="6">
        <v>100</v>
      </c>
      <c r="G1140" s="6">
        <v>1000</v>
      </c>
      <c r="H1140" s="6">
        <v>1000</v>
      </c>
      <c r="I1140" s="6">
        <v>154521.432</v>
      </c>
      <c r="J1140" s="6">
        <v>99740.767999999996</v>
      </c>
    </row>
    <row r="1141" spans="1:10">
      <c r="A1141" s="6">
        <v>8.8000000000000007</v>
      </c>
      <c r="B1141" s="6">
        <v>20</v>
      </c>
      <c r="C1141" s="6">
        <v>90</v>
      </c>
      <c r="D1141" s="6">
        <v>15</v>
      </c>
      <c r="E1141" s="6">
        <v>500</v>
      </c>
      <c r="F1141" s="6">
        <v>100</v>
      </c>
      <c r="G1141" s="6">
        <v>1000</v>
      </c>
      <c r="H1141" s="6">
        <v>1000</v>
      </c>
      <c r="I1141" s="6">
        <v>154521.432</v>
      </c>
      <c r="J1141" s="6">
        <v>99740.767999999996</v>
      </c>
    </row>
    <row r="1142" spans="1:10">
      <c r="A1142">
        <v>8.8000000000000007</v>
      </c>
      <c r="B1142">
        <v>20</v>
      </c>
      <c r="C1142">
        <v>90</v>
      </c>
      <c r="D1142">
        <v>15</v>
      </c>
      <c r="E1142">
        <v>200</v>
      </c>
      <c r="F1142">
        <v>110</v>
      </c>
      <c r="G1142">
        <v>80</v>
      </c>
      <c r="H1142">
        <v>120</v>
      </c>
      <c r="I1142">
        <v>48130.52399999999</v>
      </c>
      <c r="J1142">
        <v>79488.655999999988</v>
      </c>
    </row>
    <row r="1143" spans="1:10">
      <c r="A1143">
        <v>8.8000000000000007</v>
      </c>
      <c r="B1143">
        <v>20</v>
      </c>
      <c r="C1143">
        <v>90</v>
      </c>
      <c r="D1143">
        <v>15</v>
      </c>
      <c r="E1143">
        <v>200</v>
      </c>
      <c r="F1143">
        <v>110</v>
      </c>
      <c r="G1143">
        <v>100</v>
      </c>
      <c r="H1143">
        <v>120</v>
      </c>
      <c r="I1143">
        <v>49389.911999999997</v>
      </c>
      <c r="J1143">
        <v>99740.767999999996</v>
      </c>
    </row>
    <row r="1144" spans="1:10">
      <c r="A1144">
        <v>8.8000000000000007</v>
      </c>
      <c r="B1144">
        <v>20</v>
      </c>
      <c r="C1144">
        <v>90</v>
      </c>
      <c r="D1144">
        <v>15</v>
      </c>
      <c r="E1144">
        <v>200</v>
      </c>
      <c r="F1144">
        <v>110</v>
      </c>
      <c r="G1144">
        <v>120</v>
      </c>
      <c r="H1144">
        <v>120</v>
      </c>
      <c r="I1144">
        <v>50594.543999999994</v>
      </c>
      <c r="J1144">
        <v>99740.767999999996</v>
      </c>
    </row>
    <row r="1145" spans="1:10">
      <c r="A1145">
        <v>8.8000000000000007</v>
      </c>
      <c r="B1145">
        <v>20</v>
      </c>
      <c r="C1145">
        <v>90</v>
      </c>
      <c r="D1145">
        <v>15</v>
      </c>
      <c r="E1145">
        <v>200</v>
      </c>
      <c r="F1145">
        <v>110</v>
      </c>
      <c r="G1145">
        <v>150</v>
      </c>
      <c r="H1145">
        <v>120</v>
      </c>
      <c r="I1145">
        <v>52456.247999999992</v>
      </c>
      <c r="J1145">
        <v>99740.767999999996</v>
      </c>
    </row>
    <row r="1146" spans="1:10">
      <c r="A1146">
        <v>8.8000000000000007</v>
      </c>
      <c r="B1146">
        <v>20</v>
      </c>
      <c r="C1146">
        <v>90</v>
      </c>
      <c r="D1146">
        <v>15</v>
      </c>
      <c r="E1146">
        <v>200</v>
      </c>
      <c r="F1146">
        <v>110</v>
      </c>
      <c r="G1146">
        <v>175</v>
      </c>
      <c r="H1146">
        <v>120</v>
      </c>
      <c r="I1146">
        <v>53989.41599999999</v>
      </c>
      <c r="J1146">
        <v>99740.767999999996</v>
      </c>
    </row>
    <row r="1147" spans="1:10">
      <c r="A1147">
        <v>8.8000000000000007</v>
      </c>
      <c r="B1147">
        <v>20</v>
      </c>
      <c r="C1147">
        <v>90</v>
      </c>
      <c r="D1147">
        <v>15</v>
      </c>
      <c r="E1147">
        <v>200</v>
      </c>
      <c r="F1147">
        <v>110</v>
      </c>
      <c r="G1147">
        <v>200</v>
      </c>
      <c r="H1147">
        <v>120</v>
      </c>
      <c r="I1147">
        <v>55522.583999999995</v>
      </c>
      <c r="J1147">
        <v>99740.767999999996</v>
      </c>
    </row>
    <row r="1148" spans="1:10">
      <c r="A1148">
        <v>8.8000000000000007</v>
      </c>
      <c r="B1148">
        <v>20</v>
      </c>
      <c r="C1148">
        <v>90</v>
      </c>
      <c r="D1148">
        <v>15</v>
      </c>
      <c r="E1148">
        <v>200</v>
      </c>
      <c r="F1148">
        <v>110</v>
      </c>
      <c r="G1148">
        <v>250</v>
      </c>
      <c r="H1148">
        <v>120</v>
      </c>
      <c r="I1148">
        <v>58643.675999999992</v>
      </c>
      <c r="J1148">
        <v>99740.767999999996</v>
      </c>
    </row>
    <row r="1149" spans="1:10">
      <c r="A1149">
        <v>8.8000000000000007</v>
      </c>
      <c r="B1149">
        <v>20</v>
      </c>
      <c r="C1149">
        <v>90</v>
      </c>
      <c r="D1149">
        <v>15</v>
      </c>
      <c r="E1149">
        <v>200</v>
      </c>
      <c r="F1149">
        <v>110</v>
      </c>
      <c r="G1149">
        <v>300</v>
      </c>
      <c r="H1149">
        <v>120</v>
      </c>
      <c r="I1149">
        <v>61710.011999999995</v>
      </c>
      <c r="J1149">
        <v>99740.767999999996</v>
      </c>
    </row>
    <row r="1150" spans="1:10">
      <c r="A1150">
        <v>8.8000000000000007</v>
      </c>
      <c r="B1150">
        <v>20</v>
      </c>
      <c r="C1150">
        <v>90</v>
      </c>
      <c r="D1150">
        <v>15</v>
      </c>
      <c r="E1150">
        <v>200</v>
      </c>
      <c r="F1150">
        <v>110</v>
      </c>
      <c r="G1150">
        <v>1000</v>
      </c>
      <c r="H1150">
        <v>1000</v>
      </c>
      <c r="I1150">
        <v>75289.499999999985</v>
      </c>
      <c r="J1150">
        <v>99740.767999999996</v>
      </c>
    </row>
    <row r="1151" spans="1:10">
      <c r="A1151">
        <v>8.8000000000000007</v>
      </c>
      <c r="B1151">
        <v>20</v>
      </c>
      <c r="C1151">
        <v>90</v>
      </c>
      <c r="D1151">
        <v>15</v>
      </c>
      <c r="E1151">
        <v>100</v>
      </c>
      <c r="F1151">
        <v>110</v>
      </c>
      <c r="G1151">
        <v>1000</v>
      </c>
      <c r="H1151">
        <v>1000</v>
      </c>
      <c r="I1151">
        <v>40245.659999999996</v>
      </c>
      <c r="J1151">
        <v>99740.767999999996</v>
      </c>
    </row>
    <row r="1152" spans="1:10">
      <c r="A1152">
        <v>8.8000000000000007</v>
      </c>
      <c r="B1152">
        <v>20</v>
      </c>
      <c r="C1152">
        <v>90</v>
      </c>
      <c r="D1152">
        <v>15</v>
      </c>
      <c r="E1152">
        <v>300</v>
      </c>
      <c r="F1152">
        <v>110</v>
      </c>
      <c r="G1152">
        <v>1000</v>
      </c>
      <c r="H1152">
        <v>1000</v>
      </c>
      <c r="I1152">
        <v>117561.13199999998</v>
      </c>
      <c r="J1152">
        <v>99740.767999999996</v>
      </c>
    </row>
    <row r="1153" spans="1:10">
      <c r="A1153">
        <v>8.8000000000000007</v>
      </c>
      <c r="B1153">
        <v>20</v>
      </c>
      <c r="C1153">
        <v>90</v>
      </c>
      <c r="D1153">
        <v>15</v>
      </c>
      <c r="E1153">
        <v>400</v>
      </c>
      <c r="F1153">
        <v>110</v>
      </c>
      <c r="G1153">
        <v>1000</v>
      </c>
      <c r="H1153">
        <v>1000</v>
      </c>
      <c r="I1153">
        <v>154521.432</v>
      </c>
      <c r="J1153">
        <v>99740.767999999996</v>
      </c>
    </row>
    <row r="1154" spans="1:10">
      <c r="A1154">
        <v>8.8000000000000007</v>
      </c>
      <c r="B1154">
        <v>20</v>
      </c>
      <c r="C1154">
        <v>90</v>
      </c>
      <c r="D1154">
        <v>15</v>
      </c>
      <c r="E1154">
        <v>500</v>
      </c>
      <c r="F1154">
        <v>110</v>
      </c>
      <c r="G1154">
        <v>1000</v>
      </c>
      <c r="H1154">
        <v>1000</v>
      </c>
      <c r="I1154">
        <v>154521.432</v>
      </c>
      <c r="J1154">
        <v>99740.767999999996</v>
      </c>
    </row>
    <row r="1155" spans="1:10">
      <c r="A1155" s="6">
        <v>8.8000000000000007</v>
      </c>
      <c r="B1155" s="6">
        <v>20</v>
      </c>
      <c r="C1155" s="6">
        <v>90</v>
      </c>
      <c r="D1155" s="6">
        <v>15</v>
      </c>
      <c r="E1155" s="6">
        <v>200</v>
      </c>
      <c r="F1155" s="6">
        <v>120</v>
      </c>
      <c r="G1155" s="6">
        <v>80</v>
      </c>
      <c r="H1155" s="6">
        <v>120</v>
      </c>
      <c r="I1155" s="6">
        <v>48787.59599999999</v>
      </c>
      <c r="J1155" s="6">
        <v>79488.655999999988</v>
      </c>
    </row>
    <row r="1156" spans="1:10">
      <c r="A1156" s="6">
        <v>8.8000000000000007</v>
      </c>
      <c r="B1156" s="6">
        <v>20</v>
      </c>
      <c r="C1156" s="6">
        <v>90</v>
      </c>
      <c r="D1156" s="6">
        <v>15</v>
      </c>
      <c r="E1156" s="6">
        <v>200</v>
      </c>
      <c r="F1156" s="6">
        <v>120</v>
      </c>
      <c r="G1156" s="6">
        <v>100</v>
      </c>
      <c r="H1156" s="6">
        <v>120</v>
      </c>
      <c r="I1156" s="6">
        <v>50046.983999999997</v>
      </c>
      <c r="J1156" s="6">
        <v>99740.767999999996</v>
      </c>
    </row>
    <row r="1157" spans="1:10">
      <c r="A1157" s="6">
        <v>8.8000000000000007</v>
      </c>
      <c r="B1157" s="6">
        <v>20</v>
      </c>
      <c r="C1157" s="6">
        <v>90</v>
      </c>
      <c r="D1157" s="6">
        <v>15</v>
      </c>
      <c r="E1157" s="6">
        <v>200</v>
      </c>
      <c r="F1157" s="6">
        <v>120</v>
      </c>
      <c r="G1157" s="6">
        <v>120</v>
      </c>
      <c r="H1157" s="6">
        <v>120</v>
      </c>
      <c r="I1157" s="6">
        <v>51306.371999999996</v>
      </c>
      <c r="J1157" s="6">
        <v>99740.767999999996</v>
      </c>
    </row>
    <row r="1158" spans="1:10">
      <c r="A1158" s="6">
        <v>8.8000000000000007</v>
      </c>
      <c r="B1158" s="6">
        <v>20</v>
      </c>
      <c r="C1158" s="6">
        <v>90</v>
      </c>
      <c r="D1158" s="6">
        <v>15</v>
      </c>
      <c r="E1158" s="6">
        <v>200</v>
      </c>
      <c r="F1158" s="6">
        <v>120</v>
      </c>
      <c r="G1158" s="6">
        <v>150</v>
      </c>
      <c r="H1158" s="6">
        <v>120</v>
      </c>
      <c r="I1158" s="6">
        <v>53168.075999999994</v>
      </c>
      <c r="J1158" s="6">
        <v>99740.767999999996</v>
      </c>
    </row>
    <row r="1159" spans="1:10">
      <c r="A1159" s="6">
        <v>8.8000000000000007</v>
      </c>
      <c r="B1159" s="6">
        <v>20</v>
      </c>
      <c r="C1159" s="6">
        <v>90</v>
      </c>
      <c r="D1159" s="6">
        <v>15</v>
      </c>
      <c r="E1159" s="6">
        <v>200</v>
      </c>
      <c r="F1159" s="6">
        <v>120</v>
      </c>
      <c r="G1159" s="6">
        <v>175</v>
      </c>
      <c r="H1159" s="6">
        <v>120</v>
      </c>
      <c r="I1159" s="6">
        <v>54756</v>
      </c>
      <c r="J1159" s="6">
        <v>99740.767999999996</v>
      </c>
    </row>
    <row r="1160" spans="1:10">
      <c r="A1160" s="6">
        <v>8.8000000000000007</v>
      </c>
      <c r="B1160" s="6">
        <v>20</v>
      </c>
      <c r="C1160" s="6">
        <v>90</v>
      </c>
      <c r="D1160" s="6">
        <v>15</v>
      </c>
      <c r="E1160" s="6">
        <v>200</v>
      </c>
      <c r="F1160" s="6">
        <v>120</v>
      </c>
      <c r="G1160" s="6">
        <v>200</v>
      </c>
      <c r="H1160" s="6">
        <v>120</v>
      </c>
      <c r="I1160" s="6">
        <v>56343.923999999992</v>
      </c>
      <c r="J1160" s="6">
        <v>99740.767999999996</v>
      </c>
    </row>
    <row r="1161" spans="1:10">
      <c r="A1161" s="6">
        <v>8.8000000000000007</v>
      </c>
      <c r="B1161" s="6">
        <v>20</v>
      </c>
      <c r="C1161" s="6">
        <v>90</v>
      </c>
      <c r="D1161" s="6">
        <v>15</v>
      </c>
      <c r="E1161" s="6">
        <v>200</v>
      </c>
      <c r="F1161" s="6">
        <v>120</v>
      </c>
      <c r="G1161" s="6">
        <v>250</v>
      </c>
      <c r="H1161" s="6">
        <v>120</v>
      </c>
      <c r="I1161" s="6">
        <v>59465.015999999989</v>
      </c>
      <c r="J1161" s="6">
        <v>99740.767999999996</v>
      </c>
    </row>
    <row r="1162" spans="1:10">
      <c r="A1162" s="6">
        <v>8.8000000000000007</v>
      </c>
      <c r="B1162" s="6">
        <v>20</v>
      </c>
      <c r="C1162" s="6">
        <v>90</v>
      </c>
      <c r="D1162" s="6">
        <v>15</v>
      </c>
      <c r="E1162" s="6">
        <v>200</v>
      </c>
      <c r="F1162" s="6">
        <v>120</v>
      </c>
      <c r="G1162" s="6">
        <v>300</v>
      </c>
      <c r="H1162" s="6">
        <v>120</v>
      </c>
      <c r="I1162" s="6">
        <v>62586.107999999993</v>
      </c>
      <c r="J1162" s="6">
        <v>99740.767999999996</v>
      </c>
    </row>
    <row r="1163" spans="1:10">
      <c r="A1163" s="6">
        <v>8.8000000000000007</v>
      </c>
      <c r="B1163" s="6">
        <v>20</v>
      </c>
      <c r="C1163" s="6">
        <v>90</v>
      </c>
      <c r="D1163" s="6">
        <v>15</v>
      </c>
      <c r="E1163" s="6">
        <v>200</v>
      </c>
      <c r="F1163" s="6">
        <v>120</v>
      </c>
      <c r="G1163" s="6">
        <v>1000</v>
      </c>
      <c r="H1163" s="6">
        <v>1000</v>
      </c>
      <c r="I1163" s="6">
        <v>76329.863999999987</v>
      </c>
      <c r="J1163" s="6">
        <v>99740.767999999996</v>
      </c>
    </row>
    <row r="1164" spans="1:10">
      <c r="A1164" s="6">
        <v>8.8000000000000007</v>
      </c>
      <c r="B1164" s="6">
        <v>20</v>
      </c>
      <c r="C1164" s="6">
        <v>90</v>
      </c>
      <c r="D1164" s="6">
        <v>15</v>
      </c>
      <c r="E1164" s="6">
        <v>100</v>
      </c>
      <c r="F1164" s="6">
        <v>120</v>
      </c>
      <c r="G1164" s="6">
        <v>1000</v>
      </c>
      <c r="H1164" s="6">
        <v>1000</v>
      </c>
      <c r="I1164" s="6">
        <v>41231.267999999996</v>
      </c>
      <c r="J1164" s="6">
        <v>99740.767999999996</v>
      </c>
    </row>
    <row r="1165" spans="1:10">
      <c r="A1165" s="6">
        <v>8.8000000000000007</v>
      </c>
      <c r="B1165" s="6">
        <v>20</v>
      </c>
      <c r="C1165" s="6">
        <v>90</v>
      </c>
      <c r="D1165" s="6">
        <v>15</v>
      </c>
      <c r="E1165" s="6">
        <v>300</v>
      </c>
      <c r="F1165" s="6">
        <v>120</v>
      </c>
      <c r="G1165" s="6">
        <v>1000</v>
      </c>
      <c r="H1165" s="6">
        <v>1000</v>
      </c>
      <c r="I1165" s="6">
        <v>118765.764</v>
      </c>
      <c r="J1165" s="6">
        <v>99740.767999999996</v>
      </c>
    </row>
    <row r="1166" spans="1:10">
      <c r="A1166" s="6">
        <v>8.8000000000000007</v>
      </c>
      <c r="B1166" s="6">
        <v>20</v>
      </c>
      <c r="C1166" s="6">
        <v>90</v>
      </c>
      <c r="D1166" s="6">
        <v>15</v>
      </c>
      <c r="E1166" s="6">
        <v>400</v>
      </c>
      <c r="F1166" s="6">
        <v>120</v>
      </c>
      <c r="G1166" s="6">
        <v>1000</v>
      </c>
      <c r="H1166" s="6">
        <v>1000</v>
      </c>
      <c r="I1166" s="6">
        <v>154521.432</v>
      </c>
      <c r="J1166" s="6">
        <v>99740.767999999996</v>
      </c>
    </row>
    <row r="1167" spans="1:10">
      <c r="A1167" s="6">
        <v>8.8000000000000007</v>
      </c>
      <c r="B1167" s="6">
        <v>20</v>
      </c>
      <c r="C1167" s="6">
        <v>90</v>
      </c>
      <c r="D1167" s="6">
        <v>15</v>
      </c>
      <c r="E1167" s="6">
        <v>500</v>
      </c>
      <c r="F1167" s="6">
        <v>120</v>
      </c>
      <c r="G1167" s="6">
        <v>1000</v>
      </c>
      <c r="H1167" s="6">
        <v>1000</v>
      </c>
      <c r="I1167" s="6">
        <v>154521.432</v>
      </c>
      <c r="J1167" s="6">
        <v>99740.767999999996</v>
      </c>
    </row>
    <row r="1168" spans="1:10">
      <c r="A1168">
        <v>8.8000000000000007</v>
      </c>
      <c r="B1168">
        <v>20</v>
      </c>
      <c r="C1168">
        <v>100</v>
      </c>
      <c r="D1168">
        <v>15</v>
      </c>
      <c r="E1168">
        <v>200</v>
      </c>
      <c r="F1168">
        <v>90</v>
      </c>
      <c r="G1168">
        <v>50</v>
      </c>
      <c r="H1168">
        <v>120</v>
      </c>
      <c r="I1168">
        <v>0</v>
      </c>
      <c r="J1168">
        <v>0</v>
      </c>
    </row>
    <row r="1169" spans="1:10">
      <c r="A1169">
        <v>8.8000000000000007</v>
      </c>
      <c r="B1169">
        <v>20</v>
      </c>
      <c r="C1169">
        <v>100</v>
      </c>
      <c r="D1169">
        <v>15</v>
      </c>
      <c r="E1169">
        <v>200</v>
      </c>
      <c r="F1169">
        <v>90</v>
      </c>
      <c r="G1169">
        <v>80</v>
      </c>
      <c r="H1169">
        <v>120</v>
      </c>
      <c r="I1169">
        <v>0</v>
      </c>
      <c r="J1169">
        <v>0</v>
      </c>
    </row>
    <row r="1170" spans="1:10">
      <c r="A1170">
        <v>8.8000000000000007</v>
      </c>
      <c r="B1170">
        <v>20</v>
      </c>
      <c r="C1170">
        <v>100</v>
      </c>
      <c r="D1170">
        <v>15</v>
      </c>
      <c r="E1170">
        <v>200</v>
      </c>
      <c r="F1170">
        <v>90</v>
      </c>
      <c r="G1170">
        <v>100</v>
      </c>
      <c r="H1170">
        <v>120</v>
      </c>
      <c r="I1170">
        <v>0</v>
      </c>
      <c r="J1170">
        <v>0</v>
      </c>
    </row>
    <row r="1171" spans="1:10">
      <c r="A1171">
        <v>8.8000000000000007</v>
      </c>
      <c r="B1171">
        <v>20</v>
      </c>
      <c r="C1171">
        <v>100</v>
      </c>
      <c r="D1171">
        <v>15</v>
      </c>
      <c r="E1171">
        <v>200</v>
      </c>
      <c r="F1171">
        <v>90</v>
      </c>
      <c r="G1171">
        <v>120</v>
      </c>
      <c r="H1171">
        <v>120</v>
      </c>
      <c r="I1171">
        <v>0</v>
      </c>
      <c r="J1171">
        <v>0</v>
      </c>
    </row>
    <row r="1172" spans="1:10">
      <c r="A1172">
        <v>8.8000000000000007</v>
      </c>
      <c r="B1172">
        <v>20</v>
      </c>
      <c r="C1172">
        <v>100</v>
      </c>
      <c r="D1172">
        <v>15</v>
      </c>
      <c r="E1172">
        <v>200</v>
      </c>
      <c r="F1172">
        <v>90</v>
      </c>
      <c r="G1172">
        <v>150</v>
      </c>
      <c r="H1172">
        <v>120</v>
      </c>
      <c r="I1172">
        <v>0</v>
      </c>
      <c r="J1172">
        <v>0</v>
      </c>
    </row>
    <row r="1173" spans="1:10">
      <c r="A1173">
        <v>8.8000000000000007</v>
      </c>
      <c r="B1173">
        <v>20</v>
      </c>
      <c r="C1173">
        <v>100</v>
      </c>
      <c r="D1173">
        <v>15</v>
      </c>
      <c r="E1173">
        <v>200</v>
      </c>
      <c r="F1173">
        <v>90</v>
      </c>
      <c r="G1173">
        <v>175</v>
      </c>
      <c r="H1173">
        <v>120</v>
      </c>
      <c r="I1173">
        <v>0</v>
      </c>
      <c r="J1173">
        <v>0</v>
      </c>
    </row>
    <row r="1174" spans="1:10">
      <c r="A1174">
        <v>8.8000000000000007</v>
      </c>
      <c r="B1174">
        <v>20</v>
      </c>
      <c r="C1174">
        <v>100</v>
      </c>
      <c r="D1174">
        <v>15</v>
      </c>
      <c r="E1174">
        <v>200</v>
      </c>
      <c r="F1174">
        <v>90</v>
      </c>
      <c r="G1174">
        <v>200</v>
      </c>
      <c r="H1174">
        <v>120</v>
      </c>
      <c r="I1174">
        <v>0</v>
      </c>
      <c r="J1174">
        <v>0</v>
      </c>
    </row>
    <row r="1175" spans="1:10">
      <c r="A1175">
        <v>8.8000000000000007</v>
      </c>
      <c r="B1175">
        <v>20</v>
      </c>
      <c r="C1175">
        <v>100</v>
      </c>
      <c r="D1175">
        <v>15</v>
      </c>
      <c r="E1175">
        <v>200</v>
      </c>
      <c r="F1175">
        <v>90</v>
      </c>
      <c r="G1175">
        <v>250</v>
      </c>
      <c r="H1175">
        <v>120</v>
      </c>
      <c r="I1175">
        <v>0</v>
      </c>
      <c r="J1175">
        <v>0</v>
      </c>
    </row>
    <row r="1176" spans="1:10">
      <c r="A1176">
        <v>8.8000000000000007</v>
      </c>
      <c r="B1176">
        <v>20</v>
      </c>
      <c r="C1176">
        <v>100</v>
      </c>
      <c r="D1176">
        <v>15</v>
      </c>
      <c r="E1176">
        <v>200</v>
      </c>
      <c r="F1176">
        <v>90</v>
      </c>
      <c r="G1176">
        <v>300</v>
      </c>
      <c r="H1176">
        <v>120</v>
      </c>
      <c r="I1176">
        <v>0</v>
      </c>
      <c r="J1176">
        <v>0</v>
      </c>
    </row>
    <row r="1177" spans="1:10">
      <c r="A1177">
        <v>8.8000000000000007</v>
      </c>
      <c r="B1177">
        <v>20</v>
      </c>
      <c r="C1177">
        <v>100</v>
      </c>
      <c r="D1177">
        <v>15</v>
      </c>
      <c r="E1177">
        <v>200</v>
      </c>
      <c r="F1177">
        <v>90</v>
      </c>
      <c r="G1177">
        <v>1000</v>
      </c>
      <c r="H1177">
        <v>1000</v>
      </c>
      <c r="I1177">
        <v>0</v>
      </c>
      <c r="J1177">
        <v>0</v>
      </c>
    </row>
    <row r="1178" spans="1:10">
      <c r="A1178">
        <v>8.8000000000000007</v>
      </c>
      <c r="B1178">
        <v>20</v>
      </c>
      <c r="C1178">
        <v>100</v>
      </c>
      <c r="D1178">
        <v>15</v>
      </c>
      <c r="E1178">
        <v>100</v>
      </c>
      <c r="F1178">
        <v>90</v>
      </c>
      <c r="G1178">
        <v>1000</v>
      </c>
      <c r="H1178">
        <v>1000</v>
      </c>
      <c r="I1178">
        <v>0</v>
      </c>
      <c r="J1178">
        <v>0</v>
      </c>
    </row>
    <row r="1179" spans="1:10">
      <c r="A1179">
        <v>8.8000000000000007</v>
      </c>
      <c r="B1179">
        <v>20</v>
      </c>
      <c r="C1179">
        <v>100</v>
      </c>
      <c r="D1179">
        <v>15</v>
      </c>
      <c r="E1179">
        <v>300</v>
      </c>
      <c r="F1179">
        <v>90</v>
      </c>
      <c r="G1179">
        <v>1000</v>
      </c>
      <c r="H1179">
        <v>1000</v>
      </c>
      <c r="I1179">
        <v>0</v>
      </c>
      <c r="J1179">
        <v>0</v>
      </c>
    </row>
    <row r="1180" spans="1:10">
      <c r="A1180">
        <v>8.8000000000000007</v>
      </c>
      <c r="B1180">
        <v>20</v>
      </c>
      <c r="C1180">
        <v>100</v>
      </c>
      <c r="D1180">
        <v>15</v>
      </c>
      <c r="E1180">
        <v>400</v>
      </c>
      <c r="F1180">
        <v>90</v>
      </c>
      <c r="G1180">
        <v>1000</v>
      </c>
      <c r="H1180">
        <v>1000</v>
      </c>
      <c r="I1180">
        <v>0</v>
      </c>
      <c r="J1180">
        <v>0</v>
      </c>
    </row>
    <row r="1181" spans="1:10">
      <c r="A1181">
        <v>8.8000000000000007</v>
      </c>
      <c r="B1181">
        <v>20</v>
      </c>
      <c r="C1181">
        <v>100</v>
      </c>
      <c r="D1181">
        <v>15</v>
      </c>
      <c r="E1181">
        <v>500</v>
      </c>
      <c r="F1181">
        <v>90</v>
      </c>
      <c r="G1181">
        <v>1000</v>
      </c>
      <c r="H1181">
        <v>1000</v>
      </c>
      <c r="I1181">
        <v>0</v>
      </c>
      <c r="J1181">
        <v>0</v>
      </c>
    </row>
    <row r="1182" spans="1:10">
      <c r="A1182" s="6">
        <v>8.8000000000000007</v>
      </c>
      <c r="B1182" s="6">
        <v>20</v>
      </c>
      <c r="C1182" s="6">
        <v>100</v>
      </c>
      <c r="D1182" s="6">
        <v>15</v>
      </c>
      <c r="E1182" s="6">
        <v>200</v>
      </c>
      <c r="F1182" s="6">
        <v>100</v>
      </c>
      <c r="G1182" s="6">
        <v>80</v>
      </c>
      <c r="H1182" s="6">
        <v>120</v>
      </c>
      <c r="I1182" s="6">
        <v>49061.375999999989</v>
      </c>
      <c r="J1182" s="6">
        <v>84931.631999999983</v>
      </c>
    </row>
    <row r="1183" spans="1:10">
      <c r="A1183" s="6">
        <v>8.8000000000000007</v>
      </c>
      <c r="B1183" s="6">
        <v>20</v>
      </c>
      <c r="C1183" s="6">
        <v>100</v>
      </c>
      <c r="D1183" s="6">
        <v>15</v>
      </c>
      <c r="E1183" s="6">
        <v>200</v>
      </c>
      <c r="F1183" s="6">
        <v>100</v>
      </c>
      <c r="G1183" s="6">
        <v>100</v>
      </c>
      <c r="H1183" s="6">
        <v>120</v>
      </c>
      <c r="I1183" s="6">
        <v>50320.763999999996</v>
      </c>
      <c r="J1183" s="6">
        <v>99740.767999999996</v>
      </c>
    </row>
    <row r="1184" spans="1:10">
      <c r="A1184" s="6">
        <v>8.8000000000000007</v>
      </c>
      <c r="B1184" s="6">
        <v>20</v>
      </c>
      <c r="C1184" s="6">
        <v>100</v>
      </c>
      <c r="D1184" s="6">
        <v>15</v>
      </c>
      <c r="E1184" s="6">
        <v>200</v>
      </c>
      <c r="F1184" s="6">
        <v>100</v>
      </c>
      <c r="G1184" s="6">
        <v>120</v>
      </c>
      <c r="H1184" s="6">
        <v>120</v>
      </c>
      <c r="I1184" s="6">
        <v>51580.151999999995</v>
      </c>
      <c r="J1184" s="6">
        <v>99740.767999999996</v>
      </c>
    </row>
    <row r="1185" spans="1:10">
      <c r="A1185" s="6">
        <v>8.8000000000000007</v>
      </c>
      <c r="B1185" s="6">
        <v>20</v>
      </c>
      <c r="C1185" s="6">
        <v>100</v>
      </c>
      <c r="D1185" s="6">
        <v>15</v>
      </c>
      <c r="E1185" s="6">
        <v>200</v>
      </c>
      <c r="F1185" s="6">
        <v>100</v>
      </c>
      <c r="G1185" s="6">
        <v>150</v>
      </c>
      <c r="H1185" s="6">
        <v>120</v>
      </c>
      <c r="I1185" s="6">
        <v>53496.611999999994</v>
      </c>
      <c r="J1185" s="6">
        <v>99740.767999999996</v>
      </c>
    </row>
    <row r="1186" spans="1:10">
      <c r="A1186" s="6">
        <v>8.8000000000000007</v>
      </c>
      <c r="B1186" s="6">
        <v>20</v>
      </c>
      <c r="C1186" s="6">
        <v>100</v>
      </c>
      <c r="D1186" s="6">
        <v>15</v>
      </c>
      <c r="E1186" s="6">
        <v>200</v>
      </c>
      <c r="F1186" s="6">
        <v>100</v>
      </c>
      <c r="G1186" s="6">
        <v>175</v>
      </c>
      <c r="H1186" s="6">
        <v>120</v>
      </c>
      <c r="I1186" s="6">
        <v>55084.535999999993</v>
      </c>
      <c r="J1186" s="6">
        <v>99740.767999999996</v>
      </c>
    </row>
    <row r="1187" spans="1:10">
      <c r="A1187" s="6">
        <v>8.8000000000000007</v>
      </c>
      <c r="B1187" s="6">
        <v>20</v>
      </c>
      <c r="C1187" s="6">
        <v>100</v>
      </c>
      <c r="D1187" s="6">
        <v>15</v>
      </c>
      <c r="E1187" s="6">
        <v>200</v>
      </c>
      <c r="F1187" s="6">
        <v>100</v>
      </c>
      <c r="G1187" s="6">
        <v>200</v>
      </c>
      <c r="H1187" s="6">
        <v>120</v>
      </c>
      <c r="I1187" s="6">
        <v>56617.703999999991</v>
      </c>
      <c r="J1187" s="6">
        <v>99740.767999999996</v>
      </c>
    </row>
    <row r="1188" spans="1:10">
      <c r="A1188" s="6">
        <v>8.8000000000000007</v>
      </c>
      <c r="B1188" s="6">
        <v>20</v>
      </c>
      <c r="C1188" s="6">
        <v>100</v>
      </c>
      <c r="D1188" s="6">
        <v>15</v>
      </c>
      <c r="E1188" s="6">
        <v>200</v>
      </c>
      <c r="F1188" s="6">
        <v>100</v>
      </c>
      <c r="G1188" s="6">
        <v>250</v>
      </c>
      <c r="H1188" s="6">
        <v>120</v>
      </c>
      <c r="I1188" s="6">
        <v>59793.551999999996</v>
      </c>
      <c r="J1188" s="6">
        <v>99740.767999999996</v>
      </c>
    </row>
    <row r="1189" spans="1:10">
      <c r="A1189" s="6">
        <v>8.8000000000000007</v>
      </c>
      <c r="B1189" s="6">
        <v>20</v>
      </c>
      <c r="C1189" s="6">
        <v>100</v>
      </c>
      <c r="D1189" s="6">
        <v>15</v>
      </c>
      <c r="E1189" s="6">
        <v>200</v>
      </c>
      <c r="F1189" s="6">
        <v>100</v>
      </c>
      <c r="G1189" s="6">
        <v>300</v>
      </c>
      <c r="H1189" s="6">
        <v>120</v>
      </c>
      <c r="I1189" s="6">
        <v>62914.643999999993</v>
      </c>
      <c r="J1189" s="6">
        <v>99740.767999999996</v>
      </c>
    </row>
    <row r="1190" spans="1:10">
      <c r="A1190" s="6">
        <v>8.8000000000000007</v>
      </c>
      <c r="B1190" s="6">
        <v>20</v>
      </c>
      <c r="C1190" s="6">
        <v>100</v>
      </c>
      <c r="D1190" s="6">
        <v>15</v>
      </c>
      <c r="E1190" s="6">
        <v>200</v>
      </c>
      <c r="F1190" s="6">
        <v>100</v>
      </c>
      <c r="G1190" s="6">
        <v>1000</v>
      </c>
      <c r="H1190" s="6">
        <v>1000</v>
      </c>
      <c r="I1190" s="6">
        <v>76767.911999999982</v>
      </c>
      <c r="J1190" s="6">
        <v>99740.767999999996</v>
      </c>
    </row>
    <row r="1191" spans="1:10">
      <c r="A1191" s="6">
        <v>8.8000000000000007</v>
      </c>
      <c r="B1191" s="6">
        <v>20</v>
      </c>
      <c r="C1191" s="6">
        <v>100</v>
      </c>
      <c r="D1191" s="6">
        <v>15</v>
      </c>
      <c r="E1191" s="6">
        <v>100</v>
      </c>
      <c r="F1191" s="6">
        <v>100</v>
      </c>
      <c r="G1191" s="6">
        <v>1000</v>
      </c>
      <c r="H1191" s="6">
        <v>1000</v>
      </c>
      <c r="I1191" s="6">
        <v>41340.78</v>
      </c>
      <c r="J1191" s="6">
        <v>99740.767999999996</v>
      </c>
    </row>
    <row r="1192" spans="1:10">
      <c r="A1192" s="6">
        <v>8.8000000000000007</v>
      </c>
      <c r="B1192" s="6">
        <v>20</v>
      </c>
      <c r="C1192" s="6">
        <v>100</v>
      </c>
      <c r="D1192" s="6">
        <v>15</v>
      </c>
      <c r="E1192" s="6">
        <v>300</v>
      </c>
      <c r="F1192" s="6">
        <v>100</v>
      </c>
      <c r="G1192" s="6">
        <v>1000</v>
      </c>
      <c r="H1192" s="6">
        <v>1000</v>
      </c>
      <c r="I1192" s="6">
        <v>119422.83599999998</v>
      </c>
      <c r="J1192" s="6">
        <v>99740.767999999996</v>
      </c>
    </row>
    <row r="1193" spans="1:10">
      <c r="A1193" s="6">
        <v>8.8000000000000007</v>
      </c>
      <c r="B1193" s="6">
        <v>20</v>
      </c>
      <c r="C1193" s="6">
        <v>100</v>
      </c>
      <c r="D1193" s="6">
        <v>15</v>
      </c>
      <c r="E1193" s="6">
        <v>400</v>
      </c>
      <c r="F1193" s="6">
        <v>100</v>
      </c>
      <c r="G1193" s="6">
        <v>1000</v>
      </c>
      <c r="H1193" s="6">
        <v>1000</v>
      </c>
      <c r="I1193" s="6">
        <v>154521.432</v>
      </c>
      <c r="J1193" s="6">
        <v>99740.767999999996</v>
      </c>
    </row>
    <row r="1194" spans="1:10">
      <c r="A1194" s="6">
        <v>8.8000000000000007</v>
      </c>
      <c r="B1194" s="6">
        <v>20</v>
      </c>
      <c r="C1194" s="6">
        <v>100</v>
      </c>
      <c r="D1194" s="6">
        <v>15</v>
      </c>
      <c r="E1194" s="6">
        <v>500</v>
      </c>
      <c r="F1194" s="6">
        <v>100</v>
      </c>
      <c r="G1194" s="6">
        <v>1000</v>
      </c>
      <c r="H1194" s="6">
        <v>1000</v>
      </c>
      <c r="I1194" s="6">
        <v>154521.432</v>
      </c>
      <c r="J1194" s="6">
        <v>99740.767999999996</v>
      </c>
    </row>
    <row r="1195" spans="1:10">
      <c r="A1195">
        <v>8.8000000000000007</v>
      </c>
      <c r="B1195">
        <v>20</v>
      </c>
      <c r="C1195">
        <v>100</v>
      </c>
      <c r="D1195">
        <v>15</v>
      </c>
      <c r="E1195">
        <v>200</v>
      </c>
      <c r="F1195">
        <v>110</v>
      </c>
      <c r="G1195">
        <v>80</v>
      </c>
      <c r="H1195">
        <v>120</v>
      </c>
      <c r="I1195">
        <v>49773.203999999991</v>
      </c>
      <c r="J1195">
        <v>84931.631999999983</v>
      </c>
    </row>
    <row r="1196" spans="1:10">
      <c r="A1196">
        <v>8.8000000000000007</v>
      </c>
      <c r="B1196">
        <v>20</v>
      </c>
      <c r="C1196">
        <v>100</v>
      </c>
      <c r="D1196">
        <v>15</v>
      </c>
      <c r="E1196">
        <v>200</v>
      </c>
      <c r="F1196">
        <v>110</v>
      </c>
      <c r="G1196">
        <v>100</v>
      </c>
      <c r="H1196">
        <v>120</v>
      </c>
      <c r="I1196">
        <v>51087.347999999991</v>
      </c>
      <c r="J1196">
        <v>99740.767999999996</v>
      </c>
    </row>
    <row r="1197" spans="1:10">
      <c r="A1197">
        <v>8.8000000000000007</v>
      </c>
      <c r="B1197">
        <v>20</v>
      </c>
      <c r="C1197">
        <v>100</v>
      </c>
      <c r="D1197">
        <v>15</v>
      </c>
      <c r="E1197">
        <v>200</v>
      </c>
      <c r="F1197">
        <v>110</v>
      </c>
      <c r="G1197">
        <v>120</v>
      </c>
      <c r="H1197">
        <v>120</v>
      </c>
      <c r="I1197">
        <v>52346.73599999999</v>
      </c>
      <c r="J1197">
        <v>99740.767999999996</v>
      </c>
    </row>
    <row r="1198" spans="1:10">
      <c r="A1198">
        <v>8.8000000000000007</v>
      </c>
      <c r="B1198">
        <v>20</v>
      </c>
      <c r="C1198">
        <v>100</v>
      </c>
      <c r="D1198">
        <v>15</v>
      </c>
      <c r="E1198">
        <v>200</v>
      </c>
      <c r="F1198">
        <v>110</v>
      </c>
      <c r="G1198">
        <v>150</v>
      </c>
      <c r="H1198">
        <v>120</v>
      </c>
      <c r="I1198">
        <v>54263.195999999989</v>
      </c>
      <c r="J1198">
        <v>99740.767999999996</v>
      </c>
    </row>
    <row r="1199" spans="1:10">
      <c r="A1199">
        <v>8.8000000000000007</v>
      </c>
      <c r="B1199">
        <v>20</v>
      </c>
      <c r="C1199">
        <v>100</v>
      </c>
      <c r="D1199">
        <v>15</v>
      </c>
      <c r="E1199">
        <v>200</v>
      </c>
      <c r="F1199">
        <v>110</v>
      </c>
      <c r="G1199">
        <v>175</v>
      </c>
      <c r="H1199">
        <v>120</v>
      </c>
      <c r="I1199">
        <v>55851.119999999995</v>
      </c>
      <c r="J1199">
        <v>99740.767999999996</v>
      </c>
    </row>
    <row r="1200" spans="1:10">
      <c r="A1200">
        <v>8.8000000000000007</v>
      </c>
      <c r="B1200">
        <v>20</v>
      </c>
      <c r="C1200">
        <v>100</v>
      </c>
      <c r="D1200">
        <v>15</v>
      </c>
      <c r="E1200">
        <v>200</v>
      </c>
      <c r="F1200">
        <v>110</v>
      </c>
      <c r="G1200">
        <v>200</v>
      </c>
      <c r="H1200">
        <v>120</v>
      </c>
      <c r="I1200">
        <v>57439.043999999994</v>
      </c>
      <c r="J1200">
        <v>99740.767999999996</v>
      </c>
    </row>
    <row r="1201" spans="1:10">
      <c r="A1201">
        <v>8.8000000000000007</v>
      </c>
      <c r="B1201">
        <v>20</v>
      </c>
      <c r="C1201">
        <v>100</v>
      </c>
      <c r="D1201">
        <v>15</v>
      </c>
      <c r="E1201">
        <v>200</v>
      </c>
      <c r="F1201">
        <v>110</v>
      </c>
      <c r="G1201">
        <v>250</v>
      </c>
      <c r="H1201">
        <v>120</v>
      </c>
      <c r="I1201">
        <v>60669.647999999986</v>
      </c>
      <c r="J1201">
        <v>99740.767999999996</v>
      </c>
    </row>
    <row r="1202" spans="1:10">
      <c r="A1202">
        <v>8.8000000000000007</v>
      </c>
      <c r="B1202">
        <v>20</v>
      </c>
      <c r="C1202">
        <v>100</v>
      </c>
      <c r="D1202">
        <v>15</v>
      </c>
      <c r="E1202">
        <v>200</v>
      </c>
      <c r="F1202">
        <v>110</v>
      </c>
      <c r="G1202">
        <v>300</v>
      </c>
      <c r="H1202">
        <v>120</v>
      </c>
      <c r="I1202">
        <v>63845.495999999992</v>
      </c>
      <c r="J1202">
        <v>99740.767999999996</v>
      </c>
    </row>
    <row r="1203" spans="1:10">
      <c r="A1203">
        <v>8.8000000000000007</v>
      </c>
      <c r="B1203">
        <v>20</v>
      </c>
      <c r="C1203">
        <v>100</v>
      </c>
      <c r="D1203">
        <v>15</v>
      </c>
      <c r="E1203">
        <v>200</v>
      </c>
      <c r="F1203">
        <v>110</v>
      </c>
      <c r="G1203">
        <v>1000</v>
      </c>
      <c r="H1203">
        <v>1000</v>
      </c>
      <c r="I1203">
        <v>77863.031999999992</v>
      </c>
      <c r="J1203">
        <v>99740.767999999996</v>
      </c>
    </row>
    <row r="1204" spans="1:10">
      <c r="A1204">
        <v>8.8000000000000007</v>
      </c>
      <c r="B1204">
        <v>20</v>
      </c>
      <c r="C1204">
        <v>100</v>
      </c>
      <c r="D1204">
        <v>15</v>
      </c>
      <c r="E1204">
        <v>100</v>
      </c>
      <c r="F1204">
        <v>110</v>
      </c>
      <c r="G1204">
        <v>1000</v>
      </c>
      <c r="H1204">
        <v>1000</v>
      </c>
      <c r="I1204">
        <v>42381.143999999993</v>
      </c>
      <c r="J1204">
        <v>99740.767999999996</v>
      </c>
    </row>
    <row r="1205" spans="1:10">
      <c r="A1205">
        <v>8.8000000000000007</v>
      </c>
      <c r="B1205">
        <v>20</v>
      </c>
      <c r="C1205">
        <v>100</v>
      </c>
      <c r="D1205">
        <v>15</v>
      </c>
      <c r="E1205">
        <v>300</v>
      </c>
      <c r="F1205">
        <v>110</v>
      </c>
      <c r="G1205">
        <v>1000</v>
      </c>
      <c r="H1205">
        <v>1000</v>
      </c>
      <c r="I1205">
        <v>120572.71199999998</v>
      </c>
      <c r="J1205">
        <v>99740.767999999996</v>
      </c>
    </row>
    <row r="1206" spans="1:10">
      <c r="A1206">
        <v>8.8000000000000007</v>
      </c>
      <c r="B1206">
        <v>20</v>
      </c>
      <c r="C1206">
        <v>100</v>
      </c>
      <c r="D1206">
        <v>15</v>
      </c>
      <c r="E1206">
        <v>400</v>
      </c>
      <c r="F1206">
        <v>110</v>
      </c>
      <c r="G1206">
        <v>1000</v>
      </c>
      <c r="H1206">
        <v>1000</v>
      </c>
      <c r="I1206">
        <v>154521.432</v>
      </c>
      <c r="J1206">
        <v>99740.767999999996</v>
      </c>
    </row>
    <row r="1207" spans="1:10">
      <c r="A1207">
        <v>8.8000000000000007</v>
      </c>
      <c r="B1207">
        <v>20</v>
      </c>
      <c r="C1207">
        <v>100</v>
      </c>
      <c r="D1207">
        <v>15</v>
      </c>
      <c r="E1207">
        <v>500</v>
      </c>
      <c r="F1207">
        <v>110</v>
      </c>
      <c r="G1207">
        <v>1000</v>
      </c>
      <c r="H1207">
        <v>1000</v>
      </c>
      <c r="I1207">
        <v>154521.432</v>
      </c>
      <c r="J1207">
        <v>99740.767999999996</v>
      </c>
    </row>
    <row r="1208" spans="1:10">
      <c r="A1208" s="6">
        <v>8.8000000000000007</v>
      </c>
      <c r="B1208" s="6">
        <v>20</v>
      </c>
      <c r="C1208" s="6">
        <v>100</v>
      </c>
      <c r="D1208" s="6">
        <v>15</v>
      </c>
      <c r="E1208" s="6">
        <v>200</v>
      </c>
      <c r="F1208" s="6">
        <v>120</v>
      </c>
      <c r="G1208" s="6">
        <v>80</v>
      </c>
      <c r="H1208" s="6">
        <v>120</v>
      </c>
      <c r="I1208" s="6">
        <v>50485.031999999992</v>
      </c>
      <c r="J1208" s="6">
        <v>84931.631999999983</v>
      </c>
    </row>
    <row r="1209" spans="1:10">
      <c r="A1209" s="6">
        <v>8.8000000000000007</v>
      </c>
      <c r="B1209" s="6">
        <v>20</v>
      </c>
      <c r="C1209" s="6">
        <v>100</v>
      </c>
      <c r="D1209" s="6">
        <v>15</v>
      </c>
      <c r="E1209" s="6">
        <v>200</v>
      </c>
      <c r="F1209" s="6">
        <v>120</v>
      </c>
      <c r="G1209" s="6">
        <v>100</v>
      </c>
      <c r="H1209" s="6">
        <v>120</v>
      </c>
      <c r="I1209" s="6">
        <v>51799.175999999992</v>
      </c>
      <c r="J1209" s="6">
        <v>99740.767999999996</v>
      </c>
    </row>
    <row r="1210" spans="1:10">
      <c r="A1210" s="6">
        <v>8.8000000000000007</v>
      </c>
      <c r="B1210" s="6">
        <v>20</v>
      </c>
      <c r="C1210" s="6">
        <v>100</v>
      </c>
      <c r="D1210" s="6">
        <v>15</v>
      </c>
      <c r="E1210" s="6">
        <v>200</v>
      </c>
      <c r="F1210" s="6">
        <v>120</v>
      </c>
      <c r="G1210" s="6">
        <v>120</v>
      </c>
      <c r="H1210" s="6">
        <v>120</v>
      </c>
      <c r="I1210" s="6">
        <v>53058.563999999991</v>
      </c>
      <c r="J1210" s="6">
        <v>99740.767999999996</v>
      </c>
    </row>
    <row r="1211" spans="1:10">
      <c r="A1211" s="6">
        <v>8.8000000000000007</v>
      </c>
      <c r="B1211" s="6">
        <v>20</v>
      </c>
      <c r="C1211" s="6">
        <v>100</v>
      </c>
      <c r="D1211" s="6">
        <v>15</v>
      </c>
      <c r="E1211" s="6">
        <v>200</v>
      </c>
      <c r="F1211" s="6">
        <v>120</v>
      </c>
      <c r="G1211" s="6">
        <v>150</v>
      </c>
      <c r="H1211" s="6">
        <v>120</v>
      </c>
      <c r="I1211" s="6">
        <v>55029.78</v>
      </c>
      <c r="J1211" s="6">
        <v>99740.767999999996</v>
      </c>
    </row>
    <row r="1212" spans="1:10">
      <c r="A1212" s="6">
        <v>8.8000000000000007</v>
      </c>
      <c r="B1212" s="6">
        <v>20</v>
      </c>
      <c r="C1212" s="6">
        <v>100</v>
      </c>
      <c r="D1212" s="6">
        <v>15</v>
      </c>
      <c r="E1212" s="6">
        <v>200</v>
      </c>
      <c r="F1212" s="6">
        <v>120</v>
      </c>
      <c r="G1212" s="6">
        <v>175</v>
      </c>
      <c r="H1212" s="6">
        <v>120</v>
      </c>
      <c r="I1212" s="6">
        <v>56617.703999999991</v>
      </c>
      <c r="J1212" s="6">
        <v>99740.767999999996</v>
      </c>
    </row>
    <row r="1213" spans="1:10">
      <c r="A1213" s="6">
        <v>8.8000000000000007</v>
      </c>
      <c r="B1213" s="6">
        <v>20</v>
      </c>
      <c r="C1213" s="6">
        <v>100</v>
      </c>
      <c r="D1213" s="6">
        <v>15</v>
      </c>
      <c r="E1213" s="6">
        <v>200</v>
      </c>
      <c r="F1213" s="6">
        <v>120</v>
      </c>
      <c r="G1213" s="6">
        <v>200</v>
      </c>
      <c r="H1213" s="6">
        <v>120</v>
      </c>
      <c r="I1213" s="6">
        <v>58260.383999999991</v>
      </c>
      <c r="J1213" s="6">
        <v>99740.767999999996</v>
      </c>
    </row>
    <row r="1214" spans="1:10">
      <c r="A1214" s="6">
        <v>8.8000000000000007</v>
      </c>
      <c r="B1214" s="6">
        <v>20</v>
      </c>
      <c r="C1214" s="6">
        <v>100</v>
      </c>
      <c r="D1214" s="6">
        <v>15</v>
      </c>
      <c r="E1214" s="6">
        <v>200</v>
      </c>
      <c r="F1214" s="6">
        <v>120</v>
      </c>
      <c r="G1214" s="6">
        <v>250</v>
      </c>
      <c r="H1214" s="6">
        <v>120</v>
      </c>
      <c r="I1214" s="6">
        <v>61490.98799999999</v>
      </c>
      <c r="J1214" s="6">
        <v>99740.767999999996</v>
      </c>
    </row>
    <row r="1215" spans="1:10">
      <c r="A1215" s="6">
        <v>8.8000000000000007</v>
      </c>
      <c r="B1215" s="6">
        <v>20</v>
      </c>
      <c r="C1215" s="6">
        <v>100</v>
      </c>
      <c r="D1215" s="6">
        <v>15</v>
      </c>
      <c r="E1215" s="6">
        <v>200</v>
      </c>
      <c r="F1215" s="6">
        <v>120</v>
      </c>
      <c r="G1215" s="6">
        <v>300</v>
      </c>
      <c r="H1215" s="6">
        <v>120</v>
      </c>
      <c r="I1215" s="6">
        <v>64721.591999999997</v>
      </c>
      <c r="J1215" s="6">
        <v>99740.767999999996</v>
      </c>
    </row>
    <row r="1216" spans="1:10">
      <c r="A1216" s="6">
        <v>8.8000000000000007</v>
      </c>
      <c r="B1216" s="6">
        <v>20</v>
      </c>
      <c r="C1216" s="6">
        <v>100</v>
      </c>
      <c r="D1216" s="6">
        <v>15</v>
      </c>
      <c r="E1216" s="6">
        <v>200</v>
      </c>
      <c r="F1216" s="6">
        <v>120</v>
      </c>
      <c r="G1216" s="6">
        <v>1000</v>
      </c>
      <c r="H1216" s="6">
        <v>1000</v>
      </c>
      <c r="I1216" s="6">
        <v>78958.151999999987</v>
      </c>
      <c r="J1216" s="6">
        <v>99740.767999999996</v>
      </c>
    </row>
    <row r="1217" spans="1:10">
      <c r="A1217" s="6">
        <v>8.8000000000000007</v>
      </c>
      <c r="B1217" s="6">
        <v>20</v>
      </c>
      <c r="C1217" s="6">
        <v>100</v>
      </c>
      <c r="D1217" s="6">
        <v>15</v>
      </c>
      <c r="E1217" s="6">
        <v>100</v>
      </c>
      <c r="F1217" s="6">
        <v>120</v>
      </c>
      <c r="G1217" s="6">
        <v>1000</v>
      </c>
      <c r="H1217" s="6">
        <v>1000</v>
      </c>
      <c r="I1217" s="6">
        <v>43421.507999999987</v>
      </c>
      <c r="J1217" s="6">
        <v>99740.767999999996</v>
      </c>
    </row>
    <row r="1218" spans="1:10">
      <c r="A1218" s="6">
        <v>8.8000000000000007</v>
      </c>
      <c r="B1218" s="6">
        <v>20</v>
      </c>
      <c r="C1218" s="6">
        <v>100</v>
      </c>
      <c r="D1218" s="6">
        <v>15</v>
      </c>
      <c r="E1218" s="6">
        <v>300</v>
      </c>
      <c r="F1218" s="6">
        <v>120</v>
      </c>
      <c r="G1218" s="6">
        <v>1000</v>
      </c>
      <c r="H1218" s="6">
        <v>1000</v>
      </c>
      <c r="I1218" s="6">
        <v>121777.34399999998</v>
      </c>
      <c r="J1218" s="6">
        <v>99740.767999999996</v>
      </c>
    </row>
    <row r="1219" spans="1:10">
      <c r="A1219" s="6">
        <v>8.8000000000000007</v>
      </c>
      <c r="B1219" s="6">
        <v>20</v>
      </c>
      <c r="C1219" s="6">
        <v>100</v>
      </c>
      <c r="D1219" s="6">
        <v>15</v>
      </c>
      <c r="E1219" s="6">
        <v>400</v>
      </c>
      <c r="F1219" s="6">
        <v>120</v>
      </c>
      <c r="G1219" s="6">
        <v>1000</v>
      </c>
      <c r="H1219" s="6">
        <v>1000</v>
      </c>
      <c r="I1219" s="6">
        <v>154521.432</v>
      </c>
      <c r="J1219" s="6">
        <v>99740.767999999996</v>
      </c>
    </row>
    <row r="1220" spans="1:10">
      <c r="A1220" s="6">
        <v>8.8000000000000007</v>
      </c>
      <c r="B1220" s="6">
        <v>20</v>
      </c>
      <c r="C1220" s="6">
        <v>100</v>
      </c>
      <c r="D1220" s="6">
        <v>15</v>
      </c>
      <c r="E1220" s="6">
        <v>500</v>
      </c>
      <c r="F1220" s="6">
        <v>120</v>
      </c>
      <c r="G1220" s="6">
        <v>1000</v>
      </c>
      <c r="H1220" s="6">
        <v>1000</v>
      </c>
      <c r="I1220" s="6">
        <v>154521.432</v>
      </c>
      <c r="J1220" s="6">
        <v>99740.767999999996</v>
      </c>
    </row>
    <row r="1221" spans="1:10">
      <c r="A1221">
        <v>8.8000000000000007</v>
      </c>
      <c r="B1221">
        <v>20</v>
      </c>
      <c r="C1221">
        <v>110</v>
      </c>
      <c r="D1221">
        <v>12</v>
      </c>
      <c r="E1221">
        <v>200</v>
      </c>
      <c r="F1221">
        <v>110</v>
      </c>
      <c r="G1221">
        <v>100</v>
      </c>
      <c r="H1221">
        <v>120</v>
      </c>
      <c r="I1221">
        <v>52784.783999999992</v>
      </c>
      <c r="J1221">
        <v>99740.767999999996</v>
      </c>
    </row>
    <row r="1222" spans="1:10">
      <c r="A1222">
        <v>8.8000000000000007</v>
      </c>
      <c r="B1222">
        <v>20</v>
      </c>
      <c r="C1222">
        <v>110</v>
      </c>
      <c r="D1222">
        <v>12</v>
      </c>
      <c r="E1222">
        <v>200</v>
      </c>
      <c r="F1222">
        <v>110</v>
      </c>
      <c r="G1222">
        <v>120</v>
      </c>
      <c r="H1222">
        <v>120</v>
      </c>
      <c r="I1222">
        <v>54098.927999999993</v>
      </c>
      <c r="J1222">
        <v>99740.767999999996</v>
      </c>
    </row>
    <row r="1223" spans="1:10">
      <c r="A1223">
        <v>8.8000000000000007</v>
      </c>
      <c r="B1223">
        <v>20</v>
      </c>
      <c r="C1223">
        <v>110</v>
      </c>
      <c r="D1223">
        <v>12</v>
      </c>
      <c r="E1223">
        <v>200</v>
      </c>
      <c r="F1223">
        <v>110</v>
      </c>
      <c r="G1223">
        <v>150</v>
      </c>
      <c r="H1223">
        <v>120</v>
      </c>
      <c r="I1223">
        <v>56070.143999999993</v>
      </c>
      <c r="J1223">
        <v>99740.767999999996</v>
      </c>
    </row>
    <row r="1224" spans="1:10">
      <c r="A1224">
        <v>8.8000000000000007</v>
      </c>
      <c r="B1224">
        <v>20</v>
      </c>
      <c r="C1224">
        <v>110</v>
      </c>
      <c r="D1224">
        <v>12</v>
      </c>
      <c r="E1224">
        <v>200</v>
      </c>
      <c r="F1224">
        <v>110</v>
      </c>
      <c r="G1224">
        <v>175</v>
      </c>
      <c r="H1224">
        <v>120</v>
      </c>
      <c r="I1224">
        <v>57712.823999999993</v>
      </c>
      <c r="J1224">
        <v>99740.767999999996</v>
      </c>
    </row>
    <row r="1225" spans="1:10">
      <c r="A1225">
        <v>8.8000000000000007</v>
      </c>
      <c r="B1225">
        <v>20</v>
      </c>
      <c r="C1225">
        <v>110</v>
      </c>
      <c r="D1225">
        <v>12</v>
      </c>
      <c r="E1225">
        <v>200</v>
      </c>
      <c r="F1225">
        <v>110</v>
      </c>
      <c r="G1225">
        <v>200</v>
      </c>
      <c r="H1225">
        <v>120</v>
      </c>
      <c r="I1225">
        <v>59355.503999999994</v>
      </c>
      <c r="J1225">
        <v>99740.767999999996</v>
      </c>
    </row>
    <row r="1226" spans="1:10">
      <c r="A1226">
        <v>8.8000000000000007</v>
      </c>
      <c r="B1226">
        <v>20</v>
      </c>
      <c r="C1226">
        <v>110</v>
      </c>
      <c r="D1226">
        <v>12</v>
      </c>
      <c r="E1226">
        <v>200</v>
      </c>
      <c r="F1226">
        <v>110</v>
      </c>
      <c r="G1226">
        <v>250</v>
      </c>
      <c r="H1226">
        <v>120</v>
      </c>
      <c r="I1226">
        <v>62695.619999999995</v>
      </c>
      <c r="J1226">
        <v>99740.767999999996</v>
      </c>
    </row>
    <row r="1227" spans="1:10">
      <c r="A1227">
        <v>8.8000000000000007</v>
      </c>
      <c r="B1227">
        <v>20</v>
      </c>
      <c r="C1227">
        <v>110</v>
      </c>
      <c r="D1227">
        <v>12</v>
      </c>
      <c r="E1227">
        <v>200</v>
      </c>
      <c r="F1227">
        <v>110</v>
      </c>
      <c r="G1227">
        <v>300</v>
      </c>
      <c r="H1227">
        <v>120</v>
      </c>
      <c r="I1227">
        <v>65980.98</v>
      </c>
      <c r="J1227">
        <v>99740.767999999996</v>
      </c>
    </row>
    <row r="1228" spans="1:10">
      <c r="A1228">
        <v>8.8000000000000007</v>
      </c>
      <c r="B1228">
        <v>20</v>
      </c>
      <c r="C1228">
        <v>110</v>
      </c>
      <c r="D1228">
        <v>12</v>
      </c>
      <c r="E1228">
        <v>200</v>
      </c>
      <c r="F1228">
        <v>110</v>
      </c>
      <c r="G1228">
        <v>1000</v>
      </c>
      <c r="H1228">
        <v>1000</v>
      </c>
      <c r="I1228">
        <v>80436.563999999998</v>
      </c>
      <c r="J1228">
        <v>99740.767999999996</v>
      </c>
    </row>
    <row r="1229" spans="1:10">
      <c r="A1229">
        <v>8.8000000000000007</v>
      </c>
      <c r="B1229">
        <v>20</v>
      </c>
      <c r="C1229">
        <v>110</v>
      </c>
      <c r="D1229">
        <v>12</v>
      </c>
      <c r="E1229">
        <v>100</v>
      </c>
      <c r="F1229">
        <v>110</v>
      </c>
      <c r="G1229">
        <v>1000</v>
      </c>
      <c r="H1229">
        <v>1000</v>
      </c>
      <c r="I1229">
        <v>44516.62799999999</v>
      </c>
      <c r="J1229">
        <v>99740.767999999996</v>
      </c>
    </row>
    <row r="1230" spans="1:10">
      <c r="A1230">
        <v>8.8000000000000007</v>
      </c>
      <c r="B1230">
        <v>20</v>
      </c>
      <c r="C1230">
        <v>110</v>
      </c>
      <c r="D1230">
        <v>12</v>
      </c>
      <c r="E1230">
        <v>300</v>
      </c>
      <c r="F1230">
        <v>110</v>
      </c>
      <c r="G1230">
        <v>1000</v>
      </c>
      <c r="H1230">
        <v>1000</v>
      </c>
      <c r="I1230">
        <v>123584.29199999999</v>
      </c>
      <c r="J1230">
        <v>99740.767999999996</v>
      </c>
    </row>
    <row r="1231" spans="1:10">
      <c r="A1231">
        <v>8.8000000000000007</v>
      </c>
      <c r="B1231">
        <v>20</v>
      </c>
      <c r="C1231">
        <v>110</v>
      </c>
      <c r="D1231">
        <v>12</v>
      </c>
      <c r="E1231">
        <v>400</v>
      </c>
      <c r="F1231">
        <v>110</v>
      </c>
      <c r="G1231">
        <v>1000</v>
      </c>
      <c r="H1231">
        <v>1000</v>
      </c>
      <c r="I1231">
        <v>154521.432</v>
      </c>
      <c r="J1231">
        <v>99740.767999999996</v>
      </c>
    </row>
    <row r="1232" spans="1:10">
      <c r="A1232">
        <v>8.8000000000000007</v>
      </c>
      <c r="B1232">
        <v>20</v>
      </c>
      <c r="C1232">
        <v>110</v>
      </c>
      <c r="D1232">
        <v>12</v>
      </c>
      <c r="E1232">
        <v>500</v>
      </c>
      <c r="F1232">
        <v>110</v>
      </c>
      <c r="G1232">
        <v>1000</v>
      </c>
      <c r="H1232">
        <v>1000</v>
      </c>
      <c r="I1232">
        <v>154521.432</v>
      </c>
      <c r="J1232">
        <v>99740.767999999996</v>
      </c>
    </row>
    <row r="1233" spans="1:10">
      <c r="A1233" s="6">
        <v>8.8000000000000007</v>
      </c>
      <c r="B1233" s="6">
        <v>20</v>
      </c>
      <c r="C1233" s="6">
        <v>110</v>
      </c>
      <c r="D1233" s="6">
        <v>12</v>
      </c>
      <c r="E1233" s="6">
        <v>200</v>
      </c>
      <c r="F1233" s="6">
        <v>120</v>
      </c>
      <c r="G1233" s="6">
        <v>80</v>
      </c>
      <c r="H1233" s="6">
        <v>120</v>
      </c>
      <c r="I1233" s="6">
        <v>52182.467999999993</v>
      </c>
      <c r="J1233" s="6">
        <v>86274.703999999983</v>
      </c>
    </row>
    <row r="1234" spans="1:10">
      <c r="A1234" s="6">
        <v>8.8000000000000007</v>
      </c>
      <c r="B1234" s="6">
        <v>20</v>
      </c>
      <c r="C1234" s="6">
        <v>110</v>
      </c>
      <c r="D1234" s="6">
        <v>12</v>
      </c>
      <c r="E1234" s="6">
        <v>200</v>
      </c>
      <c r="F1234" s="6">
        <v>120</v>
      </c>
      <c r="G1234" s="6">
        <v>100</v>
      </c>
      <c r="H1234" s="6">
        <v>120</v>
      </c>
      <c r="I1234" s="6">
        <v>53496.611999999994</v>
      </c>
      <c r="J1234" s="6">
        <v>99740.767999999996</v>
      </c>
    </row>
    <row r="1235" spans="1:10">
      <c r="A1235" s="6">
        <v>8.8000000000000007</v>
      </c>
      <c r="B1235" s="6">
        <v>20</v>
      </c>
      <c r="C1235" s="6">
        <v>110</v>
      </c>
      <c r="D1235" s="6">
        <v>12</v>
      </c>
      <c r="E1235" s="6">
        <v>200</v>
      </c>
      <c r="F1235" s="6">
        <v>120</v>
      </c>
      <c r="G1235" s="6">
        <v>120</v>
      </c>
      <c r="H1235" s="6">
        <v>120</v>
      </c>
      <c r="I1235" s="6">
        <v>54865.511999999995</v>
      </c>
      <c r="J1235" s="6">
        <v>99740.767999999996</v>
      </c>
    </row>
    <row r="1236" spans="1:10">
      <c r="A1236" s="6">
        <v>8.8000000000000007</v>
      </c>
      <c r="B1236" s="6">
        <v>20</v>
      </c>
      <c r="C1236" s="6">
        <v>110</v>
      </c>
      <c r="D1236" s="6">
        <v>12</v>
      </c>
      <c r="E1236" s="6">
        <v>200</v>
      </c>
      <c r="F1236" s="6">
        <v>120</v>
      </c>
      <c r="G1236" s="6">
        <v>150</v>
      </c>
      <c r="H1236" s="6">
        <v>120</v>
      </c>
      <c r="I1236" s="6">
        <v>56836.727999999988</v>
      </c>
      <c r="J1236" s="6">
        <v>99740.767999999996</v>
      </c>
    </row>
    <row r="1237" spans="1:10">
      <c r="A1237" s="6">
        <v>8.8000000000000007</v>
      </c>
      <c r="B1237" s="6">
        <v>20</v>
      </c>
      <c r="C1237" s="6">
        <v>110</v>
      </c>
      <c r="D1237" s="6">
        <v>12</v>
      </c>
      <c r="E1237" s="6">
        <v>200</v>
      </c>
      <c r="F1237" s="6">
        <v>120</v>
      </c>
      <c r="G1237" s="6">
        <v>175</v>
      </c>
      <c r="H1237" s="6">
        <v>120</v>
      </c>
      <c r="I1237" s="6">
        <v>58534.16399999999</v>
      </c>
      <c r="J1237" s="6">
        <v>99740.767999999996</v>
      </c>
    </row>
    <row r="1238" spans="1:10">
      <c r="A1238" s="6">
        <v>8.8000000000000007</v>
      </c>
      <c r="B1238" s="6">
        <v>20</v>
      </c>
      <c r="C1238" s="6">
        <v>110</v>
      </c>
      <c r="D1238" s="6">
        <v>12</v>
      </c>
      <c r="E1238" s="6">
        <v>200</v>
      </c>
      <c r="F1238" s="6">
        <v>120</v>
      </c>
      <c r="G1238" s="6">
        <v>200</v>
      </c>
      <c r="H1238" s="6">
        <v>120</v>
      </c>
      <c r="I1238" s="6">
        <v>60231.6</v>
      </c>
      <c r="J1238" s="6">
        <v>99740.767999999996</v>
      </c>
    </row>
    <row r="1239" spans="1:10">
      <c r="A1239" s="6">
        <v>8.8000000000000007</v>
      </c>
      <c r="B1239" s="6">
        <v>20</v>
      </c>
      <c r="C1239" s="6">
        <v>110</v>
      </c>
      <c r="D1239" s="6">
        <v>12</v>
      </c>
      <c r="E1239" s="6">
        <v>200</v>
      </c>
      <c r="F1239" s="6">
        <v>120</v>
      </c>
      <c r="G1239" s="6">
        <v>250</v>
      </c>
      <c r="H1239" s="6">
        <v>120</v>
      </c>
      <c r="I1239" s="6">
        <v>63571.715999999993</v>
      </c>
      <c r="J1239" s="6">
        <v>99740.767999999996</v>
      </c>
    </row>
    <row r="1240" spans="1:10">
      <c r="A1240" s="6">
        <v>8.8000000000000007</v>
      </c>
      <c r="B1240" s="6">
        <v>20</v>
      </c>
      <c r="C1240" s="6">
        <v>110</v>
      </c>
      <c r="D1240" s="6">
        <v>12</v>
      </c>
      <c r="E1240" s="6">
        <v>200</v>
      </c>
      <c r="F1240" s="6">
        <v>120</v>
      </c>
      <c r="G1240" s="6">
        <v>300</v>
      </c>
      <c r="H1240" s="6">
        <v>120</v>
      </c>
      <c r="I1240" s="6">
        <v>66911.831999999995</v>
      </c>
      <c r="J1240" s="6">
        <v>99740.767999999996</v>
      </c>
    </row>
    <row r="1241" spans="1:10">
      <c r="A1241" s="6">
        <v>8.8000000000000007</v>
      </c>
      <c r="B1241" s="6">
        <v>20</v>
      </c>
      <c r="C1241" s="6">
        <v>110</v>
      </c>
      <c r="D1241" s="6">
        <v>12</v>
      </c>
      <c r="E1241" s="6">
        <v>200</v>
      </c>
      <c r="F1241" s="6">
        <v>120</v>
      </c>
      <c r="G1241" s="6">
        <v>1000</v>
      </c>
      <c r="H1241" s="6">
        <v>1000</v>
      </c>
      <c r="I1241" s="6">
        <v>81586.439999999988</v>
      </c>
      <c r="J1241" s="6">
        <v>99740.767999999996</v>
      </c>
    </row>
    <row r="1242" spans="1:10">
      <c r="A1242" s="6">
        <v>8.8000000000000007</v>
      </c>
      <c r="B1242" s="6">
        <v>20</v>
      </c>
      <c r="C1242" s="6">
        <v>110</v>
      </c>
      <c r="D1242" s="6">
        <v>12</v>
      </c>
      <c r="E1242" s="6">
        <v>100</v>
      </c>
      <c r="F1242" s="6">
        <v>120</v>
      </c>
      <c r="G1242" s="6">
        <v>1000</v>
      </c>
      <c r="H1242" s="6">
        <v>1000</v>
      </c>
      <c r="I1242" s="6">
        <v>45611.747999999992</v>
      </c>
      <c r="J1242" s="6">
        <v>99740.767999999996</v>
      </c>
    </row>
    <row r="1243" spans="1:10">
      <c r="A1243" s="6">
        <v>8.8000000000000007</v>
      </c>
      <c r="B1243" s="6">
        <v>20</v>
      </c>
      <c r="C1243" s="6">
        <v>110</v>
      </c>
      <c r="D1243" s="6">
        <v>12</v>
      </c>
      <c r="E1243" s="6">
        <v>300</v>
      </c>
      <c r="F1243" s="6">
        <v>120</v>
      </c>
      <c r="G1243" s="6">
        <v>1000</v>
      </c>
      <c r="H1243" s="6">
        <v>1000</v>
      </c>
      <c r="I1243" s="6">
        <v>124843.68</v>
      </c>
      <c r="J1243" s="6">
        <v>99740.767999999996</v>
      </c>
    </row>
    <row r="1244" spans="1:10">
      <c r="A1244" s="6">
        <v>8.8000000000000007</v>
      </c>
      <c r="B1244" s="6">
        <v>20</v>
      </c>
      <c r="C1244" s="6">
        <v>110</v>
      </c>
      <c r="D1244" s="6">
        <v>12</v>
      </c>
      <c r="E1244" s="6">
        <v>400</v>
      </c>
      <c r="F1244" s="6">
        <v>120</v>
      </c>
      <c r="G1244" s="6">
        <v>1000</v>
      </c>
      <c r="H1244" s="6">
        <v>1000</v>
      </c>
      <c r="I1244" s="6">
        <v>154521.432</v>
      </c>
      <c r="J1244" s="6">
        <v>99740.767999999996</v>
      </c>
    </row>
    <row r="1245" spans="1:10">
      <c r="A1245" s="6">
        <v>8.8000000000000007</v>
      </c>
      <c r="B1245" s="6">
        <v>20</v>
      </c>
      <c r="C1245" s="6">
        <v>110</v>
      </c>
      <c r="D1245" s="6">
        <v>12</v>
      </c>
      <c r="E1245" s="6">
        <v>500</v>
      </c>
      <c r="F1245" s="6">
        <v>120</v>
      </c>
      <c r="G1245" s="6">
        <v>1000</v>
      </c>
      <c r="H1245" s="6">
        <v>1000</v>
      </c>
      <c r="I1245" s="6">
        <v>154521.432</v>
      </c>
      <c r="J1245" s="6">
        <v>99740.767999999996</v>
      </c>
    </row>
    <row r="1246" spans="1:10">
      <c r="A1246">
        <v>8.8000000000000007</v>
      </c>
      <c r="B1246">
        <v>20</v>
      </c>
      <c r="C1246">
        <v>100</v>
      </c>
      <c r="D1246">
        <v>15</v>
      </c>
      <c r="E1246">
        <v>200</v>
      </c>
      <c r="F1246">
        <v>130</v>
      </c>
      <c r="G1246">
        <v>80</v>
      </c>
      <c r="H1246">
        <v>120</v>
      </c>
      <c r="I1246">
        <v>51196.859999999993</v>
      </c>
      <c r="J1246">
        <v>84931.631999999983</v>
      </c>
    </row>
    <row r="1247" spans="1:10">
      <c r="A1247">
        <v>8.8000000000000007</v>
      </c>
      <c r="B1247">
        <v>20</v>
      </c>
      <c r="C1247">
        <v>100</v>
      </c>
      <c r="D1247">
        <v>15</v>
      </c>
      <c r="E1247">
        <v>200</v>
      </c>
      <c r="F1247">
        <v>130</v>
      </c>
      <c r="G1247">
        <v>100</v>
      </c>
      <c r="H1247">
        <v>120</v>
      </c>
      <c r="I1247">
        <v>52511.003999999994</v>
      </c>
      <c r="J1247">
        <v>99740.767999999996</v>
      </c>
    </row>
    <row r="1248" spans="1:10">
      <c r="A1248">
        <v>8.8000000000000007</v>
      </c>
      <c r="B1248">
        <v>20</v>
      </c>
      <c r="C1248">
        <v>100</v>
      </c>
      <c r="D1248">
        <v>15</v>
      </c>
      <c r="E1248">
        <v>200</v>
      </c>
      <c r="F1248">
        <v>130</v>
      </c>
      <c r="G1248">
        <v>120</v>
      </c>
      <c r="H1248">
        <v>120</v>
      </c>
      <c r="I1248">
        <v>53825.147999999986</v>
      </c>
      <c r="J1248">
        <v>99740.767999999996</v>
      </c>
    </row>
    <row r="1249" spans="1:10">
      <c r="A1249">
        <v>8.8000000000000007</v>
      </c>
      <c r="B1249">
        <v>20</v>
      </c>
      <c r="C1249">
        <v>100</v>
      </c>
      <c r="D1249">
        <v>15</v>
      </c>
      <c r="E1249">
        <v>200</v>
      </c>
      <c r="F1249">
        <v>130</v>
      </c>
      <c r="G1249">
        <v>150</v>
      </c>
      <c r="H1249">
        <v>120</v>
      </c>
      <c r="I1249">
        <v>55796.363999999994</v>
      </c>
      <c r="J1249">
        <v>99740.767999999996</v>
      </c>
    </row>
    <row r="1250" spans="1:10">
      <c r="A1250">
        <v>8.8000000000000007</v>
      </c>
      <c r="B1250">
        <v>20</v>
      </c>
      <c r="C1250">
        <v>100</v>
      </c>
      <c r="D1250">
        <v>15</v>
      </c>
      <c r="E1250">
        <v>200</v>
      </c>
      <c r="F1250">
        <v>130</v>
      </c>
      <c r="G1250">
        <v>175</v>
      </c>
      <c r="H1250">
        <v>120</v>
      </c>
      <c r="I1250">
        <v>57439.043999999994</v>
      </c>
      <c r="J1250">
        <v>99740.767999999996</v>
      </c>
    </row>
    <row r="1251" spans="1:10">
      <c r="A1251">
        <v>8.8000000000000007</v>
      </c>
      <c r="B1251">
        <v>20</v>
      </c>
      <c r="C1251">
        <v>100</v>
      </c>
      <c r="D1251">
        <v>15</v>
      </c>
      <c r="E1251">
        <v>200</v>
      </c>
      <c r="F1251">
        <v>130</v>
      </c>
      <c r="G1251">
        <v>200</v>
      </c>
      <c r="H1251">
        <v>120</v>
      </c>
      <c r="I1251">
        <v>59081.723999999995</v>
      </c>
      <c r="J1251">
        <v>99740.767999999996</v>
      </c>
    </row>
    <row r="1252" spans="1:10">
      <c r="A1252">
        <v>8.8000000000000007</v>
      </c>
      <c r="B1252">
        <v>20</v>
      </c>
      <c r="C1252">
        <v>100</v>
      </c>
      <c r="D1252">
        <v>15</v>
      </c>
      <c r="E1252">
        <v>200</v>
      </c>
      <c r="F1252">
        <v>130</v>
      </c>
      <c r="G1252">
        <v>250</v>
      </c>
      <c r="H1252">
        <v>120</v>
      </c>
      <c r="I1252">
        <v>62367.083999999995</v>
      </c>
      <c r="J1252">
        <v>99740.767999999996</v>
      </c>
    </row>
    <row r="1253" spans="1:10">
      <c r="A1253">
        <v>8.8000000000000007</v>
      </c>
      <c r="B1253">
        <v>20</v>
      </c>
      <c r="C1253">
        <v>100</v>
      </c>
      <c r="D1253">
        <v>15</v>
      </c>
      <c r="E1253">
        <v>200</v>
      </c>
      <c r="F1253">
        <v>130</v>
      </c>
      <c r="G1253">
        <v>300</v>
      </c>
      <c r="H1253">
        <v>120</v>
      </c>
      <c r="I1253">
        <v>65652.443999999989</v>
      </c>
      <c r="J1253">
        <v>99740.767999999996</v>
      </c>
    </row>
    <row r="1254" spans="1:10">
      <c r="A1254">
        <v>8.8000000000000007</v>
      </c>
      <c r="B1254">
        <v>20</v>
      </c>
      <c r="C1254">
        <v>100</v>
      </c>
      <c r="D1254">
        <v>15</v>
      </c>
      <c r="E1254">
        <v>200</v>
      </c>
      <c r="F1254">
        <v>130</v>
      </c>
      <c r="G1254">
        <v>1000</v>
      </c>
      <c r="H1254">
        <v>1000</v>
      </c>
      <c r="I1254">
        <v>80053.271999999983</v>
      </c>
      <c r="J1254">
        <v>99740.767999999996</v>
      </c>
    </row>
    <row r="1255" spans="1:10">
      <c r="A1255">
        <v>8.8000000000000007</v>
      </c>
      <c r="B1255">
        <v>20</v>
      </c>
      <c r="C1255">
        <v>100</v>
      </c>
      <c r="D1255">
        <v>15</v>
      </c>
      <c r="E1255">
        <v>100</v>
      </c>
      <c r="F1255">
        <v>130</v>
      </c>
      <c r="G1255">
        <v>1000</v>
      </c>
      <c r="H1255">
        <v>1000</v>
      </c>
      <c r="I1255">
        <v>44461.871999999996</v>
      </c>
      <c r="J1255">
        <v>99740.767999999996</v>
      </c>
    </row>
    <row r="1256" spans="1:10">
      <c r="A1256">
        <v>8.8000000000000007</v>
      </c>
      <c r="B1256">
        <v>20</v>
      </c>
      <c r="C1256">
        <v>100</v>
      </c>
      <c r="D1256">
        <v>15</v>
      </c>
      <c r="E1256">
        <v>300</v>
      </c>
      <c r="F1256">
        <v>130</v>
      </c>
      <c r="G1256">
        <v>1000</v>
      </c>
      <c r="H1256">
        <v>1000</v>
      </c>
      <c r="I1256">
        <v>122981.97599999998</v>
      </c>
      <c r="J1256">
        <v>99740.767999999996</v>
      </c>
    </row>
    <row r="1257" spans="1:10">
      <c r="A1257">
        <v>8.8000000000000007</v>
      </c>
      <c r="B1257">
        <v>20</v>
      </c>
      <c r="C1257">
        <v>100</v>
      </c>
      <c r="D1257">
        <v>15</v>
      </c>
      <c r="E1257">
        <v>400</v>
      </c>
      <c r="F1257">
        <v>130</v>
      </c>
      <c r="G1257">
        <v>1000</v>
      </c>
      <c r="H1257">
        <v>1000</v>
      </c>
      <c r="I1257">
        <v>154521.432</v>
      </c>
      <c r="J1257">
        <v>99740.767999999996</v>
      </c>
    </row>
    <row r="1258" spans="1:10">
      <c r="A1258">
        <v>8.8000000000000007</v>
      </c>
      <c r="B1258">
        <v>20</v>
      </c>
      <c r="C1258">
        <v>100</v>
      </c>
      <c r="D1258">
        <v>15</v>
      </c>
      <c r="E1258">
        <v>500</v>
      </c>
      <c r="F1258">
        <v>130</v>
      </c>
      <c r="G1258">
        <v>1000</v>
      </c>
      <c r="H1258">
        <v>1000</v>
      </c>
      <c r="I1258">
        <v>154521.432</v>
      </c>
      <c r="J1258">
        <v>99740.767999999996</v>
      </c>
    </row>
    <row r="1259" spans="1:10">
      <c r="A1259" s="6">
        <v>8.8000000000000007</v>
      </c>
      <c r="B1259" s="6">
        <v>20</v>
      </c>
      <c r="C1259" s="6">
        <v>100</v>
      </c>
      <c r="D1259" s="6">
        <v>15</v>
      </c>
      <c r="E1259" s="6">
        <v>200</v>
      </c>
      <c r="F1259" s="6">
        <v>140</v>
      </c>
      <c r="G1259" s="6">
        <v>80</v>
      </c>
      <c r="H1259" s="6">
        <v>120</v>
      </c>
      <c r="I1259" s="6">
        <v>51908.687999999987</v>
      </c>
      <c r="J1259" s="6">
        <v>84931.631999999983</v>
      </c>
    </row>
    <row r="1260" spans="1:10">
      <c r="A1260" s="6">
        <v>8.8000000000000007</v>
      </c>
      <c r="B1260" s="6">
        <v>20</v>
      </c>
      <c r="C1260" s="6">
        <v>100</v>
      </c>
      <c r="D1260" s="6">
        <v>15</v>
      </c>
      <c r="E1260" s="6">
        <v>200</v>
      </c>
      <c r="F1260" s="6">
        <v>140</v>
      </c>
      <c r="G1260" s="6">
        <v>100</v>
      </c>
      <c r="H1260" s="6">
        <v>120</v>
      </c>
      <c r="I1260" s="6">
        <v>53222.831999999995</v>
      </c>
      <c r="J1260" s="6">
        <v>99740.767999999996</v>
      </c>
    </row>
    <row r="1261" spans="1:10">
      <c r="A1261" s="6">
        <v>8.8000000000000007</v>
      </c>
      <c r="B1261" s="6">
        <v>20</v>
      </c>
      <c r="C1261" s="6">
        <v>100</v>
      </c>
      <c r="D1261" s="6">
        <v>15</v>
      </c>
      <c r="E1261" s="6">
        <v>200</v>
      </c>
      <c r="F1261" s="6">
        <v>140</v>
      </c>
      <c r="G1261" s="6">
        <v>120</v>
      </c>
      <c r="H1261" s="6">
        <v>120</v>
      </c>
      <c r="I1261" s="6">
        <v>54536.975999999995</v>
      </c>
      <c r="J1261" s="6">
        <v>99740.767999999996</v>
      </c>
    </row>
    <row r="1262" spans="1:10">
      <c r="A1262" s="6">
        <v>8.8000000000000007</v>
      </c>
      <c r="B1262" s="6">
        <v>20</v>
      </c>
      <c r="C1262" s="6">
        <v>100</v>
      </c>
      <c r="D1262" s="6">
        <v>15</v>
      </c>
      <c r="E1262" s="6">
        <v>200</v>
      </c>
      <c r="F1262" s="6">
        <v>140</v>
      </c>
      <c r="G1262" s="6">
        <v>150</v>
      </c>
      <c r="H1262" s="6">
        <v>120</v>
      </c>
      <c r="I1262" s="6">
        <v>56562.947999999989</v>
      </c>
      <c r="J1262" s="6">
        <v>99740.767999999996</v>
      </c>
    </row>
    <row r="1263" spans="1:10">
      <c r="A1263" s="6">
        <v>8.8000000000000007</v>
      </c>
      <c r="B1263" s="6">
        <v>20</v>
      </c>
      <c r="C1263" s="6">
        <v>100</v>
      </c>
      <c r="D1263" s="6">
        <v>15</v>
      </c>
      <c r="E1263" s="6">
        <v>200</v>
      </c>
      <c r="F1263" s="6">
        <v>140</v>
      </c>
      <c r="G1263" s="6">
        <v>175</v>
      </c>
      <c r="H1263" s="6">
        <v>120</v>
      </c>
      <c r="I1263" s="6">
        <v>58205.62799999999</v>
      </c>
      <c r="J1263" s="6">
        <v>99740.767999999996</v>
      </c>
    </row>
    <row r="1264" spans="1:10">
      <c r="A1264" s="6">
        <v>8.8000000000000007</v>
      </c>
      <c r="B1264" s="6">
        <v>20</v>
      </c>
      <c r="C1264" s="6">
        <v>100</v>
      </c>
      <c r="D1264" s="6">
        <v>15</v>
      </c>
      <c r="E1264" s="6">
        <v>200</v>
      </c>
      <c r="F1264" s="6">
        <v>140</v>
      </c>
      <c r="G1264" s="6">
        <v>200</v>
      </c>
      <c r="H1264" s="6">
        <v>120</v>
      </c>
      <c r="I1264" s="6">
        <v>59903.063999999991</v>
      </c>
      <c r="J1264" s="6">
        <v>99740.767999999996</v>
      </c>
    </row>
    <row r="1265" spans="1:10">
      <c r="A1265" s="6">
        <v>8.8000000000000007</v>
      </c>
      <c r="B1265" s="6">
        <v>20</v>
      </c>
      <c r="C1265" s="6">
        <v>100</v>
      </c>
      <c r="D1265" s="6">
        <v>15</v>
      </c>
      <c r="E1265" s="6">
        <v>200</v>
      </c>
      <c r="F1265" s="6">
        <v>140</v>
      </c>
      <c r="G1265" s="6">
        <v>250</v>
      </c>
      <c r="H1265" s="6">
        <v>120</v>
      </c>
      <c r="I1265" s="6">
        <v>63188.423999999992</v>
      </c>
      <c r="J1265" s="6">
        <v>99740.767999999996</v>
      </c>
    </row>
    <row r="1266" spans="1:10">
      <c r="A1266" s="6">
        <v>8.8000000000000007</v>
      </c>
      <c r="B1266" s="6">
        <v>20</v>
      </c>
      <c r="C1266" s="6">
        <v>100</v>
      </c>
      <c r="D1266" s="6">
        <v>15</v>
      </c>
      <c r="E1266" s="6">
        <v>200</v>
      </c>
      <c r="F1266" s="6">
        <v>140</v>
      </c>
      <c r="G1266" s="6">
        <v>300</v>
      </c>
      <c r="H1266" s="6">
        <v>120</v>
      </c>
      <c r="I1266" s="6">
        <v>66528.539999999994</v>
      </c>
      <c r="J1266" s="6">
        <v>99740.767999999996</v>
      </c>
    </row>
    <row r="1267" spans="1:10">
      <c r="A1267" s="6">
        <v>8.8000000000000007</v>
      </c>
      <c r="B1267" s="6">
        <v>20</v>
      </c>
      <c r="C1267" s="6">
        <v>100</v>
      </c>
      <c r="D1267" s="6">
        <v>15</v>
      </c>
      <c r="E1267" s="6">
        <v>200</v>
      </c>
      <c r="F1267" s="6">
        <v>140</v>
      </c>
      <c r="G1267" s="6">
        <v>1000</v>
      </c>
      <c r="H1267" s="6">
        <v>1000</v>
      </c>
      <c r="I1267" s="6">
        <v>81148.391999999978</v>
      </c>
      <c r="J1267" s="6">
        <v>99740.767999999996</v>
      </c>
    </row>
    <row r="1268" spans="1:10">
      <c r="A1268" s="6">
        <v>8.8000000000000007</v>
      </c>
      <c r="B1268" s="6">
        <v>20</v>
      </c>
      <c r="C1268" s="6">
        <v>100</v>
      </c>
      <c r="D1268" s="6">
        <v>15</v>
      </c>
      <c r="E1268" s="6">
        <v>100</v>
      </c>
      <c r="F1268" s="6">
        <v>140</v>
      </c>
      <c r="G1268" s="6">
        <v>1000</v>
      </c>
      <c r="H1268" s="6">
        <v>1000</v>
      </c>
      <c r="I1268" s="6">
        <v>45502.23599999999</v>
      </c>
      <c r="J1268" s="6">
        <v>99740.767999999996</v>
      </c>
    </row>
    <row r="1269" spans="1:10">
      <c r="A1269" s="6">
        <v>8.8000000000000007</v>
      </c>
      <c r="B1269" s="6">
        <v>20</v>
      </c>
      <c r="C1269" s="6">
        <v>100</v>
      </c>
      <c r="D1269" s="6">
        <v>15</v>
      </c>
      <c r="E1269" s="6">
        <v>300</v>
      </c>
      <c r="F1269" s="6">
        <v>140</v>
      </c>
      <c r="G1269" s="6">
        <v>1000</v>
      </c>
      <c r="H1269" s="6">
        <v>1000</v>
      </c>
      <c r="I1269" s="6">
        <v>124186.60799999999</v>
      </c>
      <c r="J1269" s="6">
        <v>99740.767999999996</v>
      </c>
    </row>
    <row r="1270" spans="1:10">
      <c r="A1270" s="6">
        <v>8.8000000000000007</v>
      </c>
      <c r="B1270" s="6">
        <v>20</v>
      </c>
      <c r="C1270" s="6">
        <v>100</v>
      </c>
      <c r="D1270" s="6">
        <v>15</v>
      </c>
      <c r="E1270" s="6">
        <v>400</v>
      </c>
      <c r="F1270" s="6">
        <v>140</v>
      </c>
      <c r="G1270" s="6">
        <v>1000</v>
      </c>
      <c r="H1270" s="6">
        <v>1000</v>
      </c>
      <c r="I1270" s="6">
        <v>154521.432</v>
      </c>
      <c r="J1270" s="6">
        <v>99740.767999999996</v>
      </c>
    </row>
    <row r="1271" spans="1:10">
      <c r="A1271" s="6">
        <v>8.8000000000000007</v>
      </c>
      <c r="B1271" s="6">
        <v>20</v>
      </c>
      <c r="C1271" s="6">
        <v>100</v>
      </c>
      <c r="D1271" s="6">
        <v>15</v>
      </c>
      <c r="E1271" s="6">
        <v>500</v>
      </c>
      <c r="F1271" s="6">
        <v>140</v>
      </c>
      <c r="G1271" s="6">
        <v>1000</v>
      </c>
      <c r="H1271" s="6">
        <v>1000</v>
      </c>
      <c r="I1271" s="6">
        <v>154521.432</v>
      </c>
      <c r="J1271" s="6">
        <v>99740.767999999996</v>
      </c>
    </row>
    <row r="1272" spans="1:10">
      <c r="A1272">
        <v>8.8000000000000007</v>
      </c>
      <c r="B1272">
        <v>20</v>
      </c>
      <c r="C1272">
        <v>100</v>
      </c>
      <c r="D1272">
        <v>15</v>
      </c>
      <c r="E1272">
        <v>200</v>
      </c>
      <c r="F1272">
        <v>150</v>
      </c>
      <c r="G1272">
        <v>80</v>
      </c>
      <c r="H1272">
        <v>120</v>
      </c>
      <c r="I1272">
        <v>52620.515999999989</v>
      </c>
      <c r="J1272">
        <v>84931.631999999983</v>
      </c>
    </row>
    <row r="1273" spans="1:10">
      <c r="A1273">
        <v>8.8000000000000007</v>
      </c>
      <c r="B1273">
        <v>20</v>
      </c>
      <c r="C1273">
        <v>100</v>
      </c>
      <c r="D1273">
        <v>15</v>
      </c>
      <c r="E1273">
        <v>200</v>
      </c>
      <c r="F1273">
        <v>150</v>
      </c>
      <c r="G1273">
        <v>100</v>
      </c>
      <c r="H1273">
        <v>120</v>
      </c>
      <c r="I1273">
        <v>53934.659999999996</v>
      </c>
      <c r="J1273">
        <v>99740.767999999996</v>
      </c>
    </row>
    <row r="1274" spans="1:10">
      <c r="A1274">
        <v>8.8000000000000007</v>
      </c>
      <c r="B1274">
        <v>20</v>
      </c>
      <c r="C1274">
        <v>100</v>
      </c>
      <c r="D1274">
        <v>15</v>
      </c>
      <c r="E1274">
        <v>200</v>
      </c>
      <c r="F1274">
        <v>150</v>
      </c>
      <c r="G1274">
        <v>120</v>
      </c>
      <c r="H1274">
        <v>120</v>
      </c>
      <c r="I1274">
        <v>55303.56</v>
      </c>
      <c r="J1274">
        <v>99740.767999999996</v>
      </c>
    </row>
    <row r="1275" spans="1:10">
      <c r="A1275">
        <v>8.8000000000000007</v>
      </c>
      <c r="B1275">
        <v>20</v>
      </c>
      <c r="C1275">
        <v>100</v>
      </c>
      <c r="D1275">
        <v>15</v>
      </c>
      <c r="E1275">
        <v>200</v>
      </c>
      <c r="F1275">
        <v>150</v>
      </c>
      <c r="G1275">
        <v>150</v>
      </c>
      <c r="H1275">
        <v>120</v>
      </c>
      <c r="I1275">
        <v>57329.531999999992</v>
      </c>
      <c r="J1275">
        <v>99740.767999999996</v>
      </c>
    </row>
    <row r="1276" spans="1:10">
      <c r="A1276">
        <v>8.8000000000000007</v>
      </c>
      <c r="B1276">
        <v>20</v>
      </c>
      <c r="C1276">
        <v>100</v>
      </c>
      <c r="D1276">
        <v>15</v>
      </c>
      <c r="E1276">
        <v>200</v>
      </c>
      <c r="F1276">
        <v>150</v>
      </c>
      <c r="G1276">
        <v>175</v>
      </c>
      <c r="H1276">
        <v>120</v>
      </c>
      <c r="I1276">
        <v>59026.967999999986</v>
      </c>
      <c r="J1276">
        <v>99740.767999999996</v>
      </c>
    </row>
    <row r="1277" spans="1:10">
      <c r="A1277">
        <v>8.8000000000000007</v>
      </c>
      <c r="B1277">
        <v>20</v>
      </c>
      <c r="C1277">
        <v>100</v>
      </c>
      <c r="D1277">
        <v>15</v>
      </c>
      <c r="E1277">
        <v>200</v>
      </c>
      <c r="F1277">
        <v>150</v>
      </c>
      <c r="G1277">
        <v>200</v>
      </c>
      <c r="H1277">
        <v>120</v>
      </c>
      <c r="I1277">
        <v>60669.647999999986</v>
      </c>
      <c r="J1277">
        <v>99740.767999999996</v>
      </c>
    </row>
    <row r="1278" spans="1:10">
      <c r="A1278">
        <v>8.8000000000000007</v>
      </c>
      <c r="B1278">
        <v>20</v>
      </c>
      <c r="C1278">
        <v>100</v>
      </c>
      <c r="D1278">
        <v>15</v>
      </c>
      <c r="E1278">
        <v>200</v>
      </c>
      <c r="F1278">
        <v>150</v>
      </c>
      <c r="G1278">
        <v>250</v>
      </c>
      <c r="H1278">
        <v>120</v>
      </c>
      <c r="I1278">
        <v>64064.52</v>
      </c>
      <c r="J1278">
        <v>99740.767999999996</v>
      </c>
    </row>
    <row r="1279" spans="1:10">
      <c r="A1279">
        <v>8.8000000000000007</v>
      </c>
      <c r="B1279">
        <v>20</v>
      </c>
      <c r="C1279">
        <v>100</v>
      </c>
      <c r="D1279">
        <v>15</v>
      </c>
      <c r="E1279">
        <v>200</v>
      </c>
      <c r="F1279">
        <v>150</v>
      </c>
      <c r="G1279">
        <v>300</v>
      </c>
      <c r="H1279">
        <v>120</v>
      </c>
      <c r="I1279">
        <v>67459.391999999993</v>
      </c>
      <c r="J1279">
        <v>99740.767999999996</v>
      </c>
    </row>
    <row r="1280" spans="1:10">
      <c r="A1280">
        <v>8.8000000000000007</v>
      </c>
      <c r="B1280">
        <v>20</v>
      </c>
      <c r="C1280">
        <v>100</v>
      </c>
      <c r="D1280">
        <v>15</v>
      </c>
      <c r="E1280">
        <v>200</v>
      </c>
      <c r="F1280">
        <v>150</v>
      </c>
      <c r="G1280">
        <v>1000</v>
      </c>
      <c r="H1280">
        <v>1000</v>
      </c>
      <c r="I1280">
        <v>82243.511999999988</v>
      </c>
      <c r="J1280">
        <v>99740.767999999996</v>
      </c>
    </row>
    <row r="1281" spans="1:10">
      <c r="A1281">
        <v>8.8000000000000007</v>
      </c>
      <c r="B1281">
        <v>20</v>
      </c>
      <c r="C1281">
        <v>100</v>
      </c>
      <c r="D1281">
        <v>15</v>
      </c>
      <c r="E1281">
        <v>100</v>
      </c>
      <c r="F1281">
        <v>150</v>
      </c>
      <c r="G1281">
        <v>1000</v>
      </c>
      <c r="H1281">
        <v>1000</v>
      </c>
      <c r="I1281">
        <v>46542.6</v>
      </c>
      <c r="J1281">
        <v>99740.767999999996</v>
      </c>
    </row>
    <row r="1282" spans="1:10">
      <c r="A1282">
        <v>8.8000000000000007</v>
      </c>
      <c r="B1282">
        <v>20</v>
      </c>
      <c r="C1282">
        <v>100</v>
      </c>
      <c r="D1282">
        <v>15</v>
      </c>
      <c r="E1282">
        <v>300</v>
      </c>
      <c r="F1282">
        <v>150</v>
      </c>
      <c r="G1282">
        <v>1000</v>
      </c>
      <c r="H1282">
        <v>1000</v>
      </c>
      <c r="I1282">
        <v>125391.23999999999</v>
      </c>
      <c r="J1282">
        <v>99740.767999999996</v>
      </c>
    </row>
    <row r="1283" spans="1:10">
      <c r="A1283">
        <v>8.8000000000000007</v>
      </c>
      <c r="B1283">
        <v>20</v>
      </c>
      <c r="C1283">
        <v>100</v>
      </c>
      <c r="D1283">
        <v>15</v>
      </c>
      <c r="E1283">
        <v>400</v>
      </c>
      <c r="F1283">
        <v>150</v>
      </c>
      <c r="G1283">
        <v>1000</v>
      </c>
      <c r="H1283">
        <v>1000</v>
      </c>
      <c r="I1283">
        <v>154521.432</v>
      </c>
      <c r="J1283">
        <v>99740.767999999996</v>
      </c>
    </row>
    <row r="1284" spans="1:10">
      <c r="A1284">
        <v>8.8000000000000007</v>
      </c>
      <c r="B1284">
        <v>20</v>
      </c>
      <c r="C1284">
        <v>100</v>
      </c>
      <c r="D1284">
        <v>15</v>
      </c>
      <c r="E1284">
        <v>500</v>
      </c>
      <c r="F1284">
        <v>150</v>
      </c>
      <c r="G1284">
        <v>1000</v>
      </c>
      <c r="H1284">
        <v>1000</v>
      </c>
      <c r="I1284">
        <v>154521.432</v>
      </c>
      <c r="J1284">
        <v>99740.767999999996</v>
      </c>
    </row>
    <row r="1285" spans="1:10">
      <c r="A1285" s="6">
        <v>8.8000000000000007</v>
      </c>
      <c r="B1285" s="6">
        <v>20</v>
      </c>
      <c r="C1285" s="6">
        <v>110</v>
      </c>
      <c r="D1285" s="6">
        <v>12</v>
      </c>
      <c r="E1285" s="6">
        <v>200</v>
      </c>
      <c r="F1285" s="6">
        <v>130</v>
      </c>
      <c r="G1285" s="6">
        <v>80</v>
      </c>
      <c r="H1285" s="6">
        <v>120</v>
      </c>
      <c r="I1285" s="6">
        <v>52894.295999999995</v>
      </c>
      <c r="J1285" s="6">
        <v>86274.703999999983</v>
      </c>
    </row>
    <row r="1286" spans="1:10">
      <c r="A1286" s="6">
        <v>8.8000000000000007</v>
      </c>
      <c r="B1286" s="6">
        <v>20</v>
      </c>
      <c r="C1286" s="6">
        <v>110</v>
      </c>
      <c r="D1286" s="6">
        <v>12</v>
      </c>
      <c r="E1286" s="6">
        <v>200</v>
      </c>
      <c r="F1286" s="6">
        <v>130</v>
      </c>
      <c r="G1286" s="6">
        <v>100</v>
      </c>
      <c r="H1286" s="6">
        <v>120</v>
      </c>
      <c r="I1286" s="6">
        <v>54263.195999999989</v>
      </c>
      <c r="J1286" s="6">
        <v>99740.767999999996</v>
      </c>
    </row>
    <row r="1287" spans="1:10">
      <c r="A1287" s="6">
        <v>8.8000000000000007</v>
      </c>
      <c r="B1287" s="6">
        <v>20</v>
      </c>
      <c r="C1287" s="6">
        <v>110</v>
      </c>
      <c r="D1287" s="6">
        <v>12</v>
      </c>
      <c r="E1287" s="6">
        <v>200</v>
      </c>
      <c r="F1287" s="6">
        <v>130</v>
      </c>
      <c r="G1287" s="6">
        <v>120</v>
      </c>
      <c r="H1287" s="6">
        <v>120</v>
      </c>
      <c r="I1287" s="6">
        <v>55632.09599999999</v>
      </c>
      <c r="J1287" s="6">
        <v>99740.767999999996</v>
      </c>
    </row>
    <row r="1288" spans="1:10">
      <c r="A1288" s="6">
        <v>8.8000000000000007</v>
      </c>
      <c r="B1288" s="6">
        <v>20</v>
      </c>
      <c r="C1288" s="6">
        <v>110</v>
      </c>
      <c r="D1288" s="6">
        <v>12</v>
      </c>
      <c r="E1288" s="6">
        <v>200</v>
      </c>
      <c r="F1288" s="6">
        <v>130</v>
      </c>
      <c r="G1288" s="6">
        <v>150</v>
      </c>
      <c r="H1288" s="6">
        <v>120</v>
      </c>
      <c r="I1288" s="6">
        <v>57658.067999999992</v>
      </c>
      <c r="J1288" s="6">
        <v>99740.767999999996</v>
      </c>
    </row>
    <row r="1289" spans="1:10">
      <c r="A1289" s="6">
        <v>8.8000000000000007</v>
      </c>
      <c r="B1289" s="6">
        <v>20</v>
      </c>
      <c r="C1289" s="6">
        <v>110</v>
      </c>
      <c r="D1289" s="6">
        <v>12</v>
      </c>
      <c r="E1289" s="6">
        <v>200</v>
      </c>
      <c r="F1289" s="6">
        <v>130</v>
      </c>
      <c r="G1289" s="6">
        <v>175</v>
      </c>
      <c r="H1289" s="6">
        <v>120</v>
      </c>
      <c r="I1289" s="6">
        <v>59355.503999999994</v>
      </c>
      <c r="J1289" s="6">
        <v>99740.767999999996</v>
      </c>
    </row>
    <row r="1290" spans="1:10">
      <c r="A1290" s="6">
        <v>8.8000000000000007</v>
      </c>
      <c r="B1290" s="6">
        <v>20</v>
      </c>
      <c r="C1290" s="6">
        <v>110</v>
      </c>
      <c r="D1290" s="6">
        <v>12</v>
      </c>
      <c r="E1290" s="6">
        <v>200</v>
      </c>
      <c r="F1290" s="6">
        <v>130</v>
      </c>
      <c r="G1290" s="6">
        <v>200</v>
      </c>
      <c r="H1290" s="6">
        <v>120</v>
      </c>
      <c r="I1290" s="6">
        <v>61052.939999999995</v>
      </c>
      <c r="J1290" s="6">
        <v>99740.767999999996</v>
      </c>
    </row>
    <row r="1291" spans="1:10">
      <c r="A1291" s="6">
        <v>8.8000000000000007</v>
      </c>
      <c r="B1291" s="6">
        <v>20</v>
      </c>
      <c r="C1291" s="6">
        <v>110</v>
      </c>
      <c r="D1291" s="6">
        <v>12</v>
      </c>
      <c r="E1291" s="6">
        <v>200</v>
      </c>
      <c r="F1291" s="6">
        <v>130</v>
      </c>
      <c r="G1291" s="6">
        <v>250</v>
      </c>
      <c r="H1291" s="6">
        <v>120</v>
      </c>
      <c r="I1291" s="6">
        <v>64447.811999999991</v>
      </c>
      <c r="J1291" s="6">
        <v>99740.767999999996</v>
      </c>
    </row>
    <row r="1292" spans="1:10">
      <c r="A1292" s="6">
        <v>8.8000000000000007</v>
      </c>
      <c r="B1292" s="6">
        <v>20</v>
      </c>
      <c r="C1292" s="6">
        <v>110</v>
      </c>
      <c r="D1292" s="6">
        <v>12</v>
      </c>
      <c r="E1292" s="6">
        <v>200</v>
      </c>
      <c r="F1292" s="6">
        <v>130</v>
      </c>
      <c r="G1292" s="6">
        <v>300</v>
      </c>
      <c r="H1292" s="6">
        <v>120</v>
      </c>
      <c r="I1292" s="6">
        <v>67842.683999999994</v>
      </c>
      <c r="J1292" s="6">
        <v>99740.767999999996</v>
      </c>
    </row>
    <row r="1293" spans="1:10">
      <c r="A1293" s="6">
        <v>8.8000000000000007</v>
      </c>
      <c r="B1293" s="6">
        <v>20</v>
      </c>
      <c r="C1293" s="6">
        <v>110</v>
      </c>
      <c r="D1293" s="6">
        <v>12</v>
      </c>
      <c r="E1293" s="6">
        <v>200</v>
      </c>
      <c r="F1293" s="6">
        <v>130</v>
      </c>
      <c r="G1293" s="6">
        <v>1000</v>
      </c>
      <c r="H1293" s="6">
        <v>1000</v>
      </c>
      <c r="I1293" s="6">
        <v>82736.315999999992</v>
      </c>
      <c r="J1293" s="6">
        <v>99740.767999999996</v>
      </c>
    </row>
    <row r="1294" spans="1:10">
      <c r="A1294" s="6">
        <v>8.8000000000000007</v>
      </c>
      <c r="B1294" s="6">
        <v>20</v>
      </c>
      <c r="C1294" s="6">
        <v>110</v>
      </c>
      <c r="D1294" s="6">
        <v>12</v>
      </c>
      <c r="E1294" s="6">
        <v>100</v>
      </c>
      <c r="F1294" s="6">
        <v>130</v>
      </c>
      <c r="G1294" s="6">
        <v>1000</v>
      </c>
      <c r="H1294" s="6">
        <v>1000</v>
      </c>
      <c r="I1294" s="6">
        <v>46652.111999999994</v>
      </c>
      <c r="J1294" s="6">
        <v>99740.767999999996</v>
      </c>
    </row>
    <row r="1295" spans="1:10">
      <c r="A1295" s="6">
        <v>8.8000000000000007</v>
      </c>
      <c r="B1295" s="6">
        <v>20</v>
      </c>
      <c r="C1295" s="6">
        <v>110</v>
      </c>
      <c r="D1295" s="6">
        <v>12</v>
      </c>
      <c r="E1295" s="6">
        <v>300</v>
      </c>
      <c r="F1295" s="6">
        <v>130</v>
      </c>
      <c r="G1295" s="6">
        <v>1000</v>
      </c>
      <c r="H1295" s="6">
        <v>1000</v>
      </c>
      <c r="I1295" s="6">
        <v>126048.31199999998</v>
      </c>
      <c r="J1295" s="6">
        <v>99740.767999999996</v>
      </c>
    </row>
    <row r="1296" spans="1:10">
      <c r="A1296" s="6">
        <v>8.8000000000000007</v>
      </c>
      <c r="B1296" s="6">
        <v>20</v>
      </c>
      <c r="C1296" s="6">
        <v>110</v>
      </c>
      <c r="D1296" s="6">
        <v>12</v>
      </c>
      <c r="E1296" s="6">
        <v>400</v>
      </c>
      <c r="F1296" s="6">
        <v>130</v>
      </c>
      <c r="G1296" s="6">
        <v>1000</v>
      </c>
      <c r="H1296" s="6">
        <v>1000</v>
      </c>
      <c r="I1296" s="6">
        <v>154521.432</v>
      </c>
      <c r="J1296" s="6">
        <v>99740.767999999996</v>
      </c>
    </row>
    <row r="1297" spans="1:10">
      <c r="A1297" s="6">
        <v>8.8000000000000007</v>
      </c>
      <c r="B1297" s="6">
        <v>20</v>
      </c>
      <c r="C1297" s="6">
        <v>110</v>
      </c>
      <c r="D1297" s="6">
        <v>12</v>
      </c>
      <c r="E1297" s="6">
        <v>500</v>
      </c>
      <c r="F1297" s="6">
        <v>130</v>
      </c>
      <c r="G1297" s="6">
        <v>1000</v>
      </c>
      <c r="H1297" s="6">
        <v>1000</v>
      </c>
      <c r="I1297" s="6">
        <v>154521.432</v>
      </c>
      <c r="J1297" s="6">
        <v>99740.767999999996</v>
      </c>
    </row>
    <row r="1298" spans="1:10">
      <c r="A1298">
        <v>8.8000000000000007</v>
      </c>
      <c r="B1298">
        <v>20</v>
      </c>
      <c r="C1298">
        <v>110</v>
      </c>
      <c r="D1298">
        <v>12</v>
      </c>
      <c r="E1298">
        <v>200</v>
      </c>
      <c r="F1298">
        <v>140</v>
      </c>
      <c r="G1298">
        <v>80</v>
      </c>
      <c r="H1298">
        <v>120</v>
      </c>
      <c r="I1298">
        <v>53606.123999999996</v>
      </c>
      <c r="J1298">
        <v>86274.703999999983</v>
      </c>
    </row>
    <row r="1299" spans="1:10">
      <c r="A1299">
        <v>8.8000000000000007</v>
      </c>
      <c r="B1299">
        <v>20</v>
      </c>
      <c r="C1299">
        <v>110</v>
      </c>
      <c r="D1299">
        <v>12</v>
      </c>
      <c r="E1299">
        <v>200</v>
      </c>
      <c r="F1299">
        <v>140</v>
      </c>
      <c r="G1299">
        <v>100</v>
      </c>
      <c r="H1299">
        <v>120</v>
      </c>
      <c r="I1299">
        <v>54975.02399999999</v>
      </c>
      <c r="J1299">
        <v>99740.767999999996</v>
      </c>
    </row>
    <row r="1300" spans="1:10">
      <c r="A1300">
        <v>8.8000000000000007</v>
      </c>
      <c r="B1300">
        <v>20</v>
      </c>
      <c r="C1300">
        <v>110</v>
      </c>
      <c r="D1300">
        <v>12</v>
      </c>
      <c r="E1300">
        <v>200</v>
      </c>
      <c r="F1300">
        <v>140</v>
      </c>
      <c r="G1300">
        <v>120</v>
      </c>
      <c r="H1300">
        <v>120</v>
      </c>
      <c r="I1300">
        <v>56398.679999999993</v>
      </c>
      <c r="J1300">
        <v>99740.767999999996</v>
      </c>
    </row>
    <row r="1301" spans="1:10">
      <c r="A1301">
        <v>8.8000000000000007</v>
      </c>
      <c r="B1301">
        <v>20</v>
      </c>
      <c r="C1301">
        <v>110</v>
      </c>
      <c r="D1301">
        <v>12</v>
      </c>
      <c r="E1301">
        <v>200</v>
      </c>
      <c r="F1301">
        <v>140</v>
      </c>
      <c r="G1301">
        <v>150</v>
      </c>
      <c r="H1301">
        <v>120</v>
      </c>
      <c r="I1301">
        <v>58424.651999999995</v>
      </c>
      <c r="J1301">
        <v>99740.767999999996</v>
      </c>
    </row>
    <row r="1302" spans="1:10">
      <c r="A1302">
        <v>8.8000000000000007</v>
      </c>
      <c r="B1302">
        <v>20</v>
      </c>
      <c r="C1302">
        <v>110</v>
      </c>
      <c r="D1302">
        <v>12</v>
      </c>
      <c r="E1302">
        <v>200</v>
      </c>
      <c r="F1302">
        <v>140</v>
      </c>
      <c r="G1302">
        <v>175</v>
      </c>
      <c r="H1302">
        <v>120</v>
      </c>
      <c r="I1302">
        <v>60176.84399999999</v>
      </c>
      <c r="J1302">
        <v>99740.767999999996</v>
      </c>
    </row>
    <row r="1303" spans="1:10">
      <c r="A1303">
        <v>8.8000000000000007</v>
      </c>
      <c r="B1303">
        <v>20</v>
      </c>
      <c r="C1303">
        <v>110</v>
      </c>
      <c r="D1303">
        <v>12</v>
      </c>
      <c r="E1303">
        <v>200</v>
      </c>
      <c r="F1303">
        <v>140</v>
      </c>
      <c r="G1303">
        <v>200</v>
      </c>
      <c r="H1303">
        <v>120</v>
      </c>
      <c r="I1303">
        <v>61874.28</v>
      </c>
      <c r="J1303">
        <v>99740.767999999996</v>
      </c>
    </row>
    <row r="1304" spans="1:10">
      <c r="A1304">
        <v>8.8000000000000007</v>
      </c>
      <c r="B1304">
        <v>20</v>
      </c>
      <c r="C1304">
        <v>110</v>
      </c>
      <c r="D1304">
        <v>12</v>
      </c>
      <c r="E1304">
        <v>200</v>
      </c>
      <c r="F1304">
        <v>140</v>
      </c>
      <c r="G1304">
        <v>250</v>
      </c>
      <c r="H1304">
        <v>120</v>
      </c>
      <c r="I1304">
        <v>65323.907999999989</v>
      </c>
      <c r="J1304">
        <v>99740.767999999996</v>
      </c>
    </row>
    <row r="1305" spans="1:10">
      <c r="A1305">
        <v>8.8000000000000007</v>
      </c>
      <c r="B1305">
        <v>20</v>
      </c>
      <c r="C1305">
        <v>110</v>
      </c>
      <c r="D1305">
        <v>12</v>
      </c>
      <c r="E1305">
        <v>200</v>
      </c>
      <c r="F1305">
        <v>140</v>
      </c>
      <c r="G1305">
        <v>300</v>
      </c>
      <c r="H1305">
        <v>120</v>
      </c>
      <c r="I1305">
        <v>68773.535999999993</v>
      </c>
      <c r="J1305">
        <v>99740.767999999996</v>
      </c>
    </row>
    <row r="1306" spans="1:10">
      <c r="A1306">
        <v>8.8000000000000007</v>
      </c>
      <c r="B1306">
        <v>20</v>
      </c>
      <c r="C1306">
        <v>110</v>
      </c>
      <c r="D1306">
        <v>12</v>
      </c>
      <c r="E1306">
        <v>200</v>
      </c>
      <c r="F1306">
        <v>140</v>
      </c>
      <c r="G1306">
        <v>1000</v>
      </c>
      <c r="H1306">
        <v>1000</v>
      </c>
      <c r="I1306">
        <v>83831.436000000002</v>
      </c>
      <c r="J1306">
        <v>99740.767999999996</v>
      </c>
    </row>
    <row r="1307" spans="1:10">
      <c r="A1307">
        <v>8.8000000000000007</v>
      </c>
      <c r="B1307">
        <v>20</v>
      </c>
      <c r="C1307">
        <v>110</v>
      </c>
      <c r="D1307">
        <v>12</v>
      </c>
      <c r="E1307">
        <v>100</v>
      </c>
      <c r="F1307">
        <v>140</v>
      </c>
      <c r="G1307">
        <v>1000</v>
      </c>
      <c r="H1307">
        <v>1000</v>
      </c>
      <c r="I1307">
        <v>47747.231999999996</v>
      </c>
      <c r="J1307">
        <v>99740.767999999996</v>
      </c>
    </row>
    <row r="1308" spans="1:10">
      <c r="A1308">
        <v>8.8000000000000007</v>
      </c>
      <c r="B1308">
        <v>20</v>
      </c>
      <c r="C1308">
        <v>110</v>
      </c>
      <c r="D1308">
        <v>12</v>
      </c>
      <c r="E1308">
        <v>300</v>
      </c>
      <c r="F1308">
        <v>140</v>
      </c>
      <c r="G1308">
        <v>1000</v>
      </c>
      <c r="H1308">
        <v>1000</v>
      </c>
      <c r="I1308">
        <v>127307.7</v>
      </c>
      <c r="J1308">
        <v>99740.767999999996</v>
      </c>
    </row>
    <row r="1309" spans="1:10">
      <c r="A1309">
        <v>8.8000000000000007</v>
      </c>
      <c r="B1309">
        <v>20</v>
      </c>
      <c r="C1309">
        <v>110</v>
      </c>
      <c r="D1309">
        <v>12</v>
      </c>
      <c r="E1309">
        <v>400</v>
      </c>
      <c r="F1309">
        <v>140</v>
      </c>
      <c r="G1309">
        <v>1000</v>
      </c>
      <c r="H1309">
        <v>1000</v>
      </c>
      <c r="I1309">
        <v>154521.432</v>
      </c>
      <c r="J1309">
        <v>99740.767999999996</v>
      </c>
    </row>
    <row r="1310" spans="1:10">
      <c r="A1310">
        <v>8.8000000000000007</v>
      </c>
      <c r="B1310">
        <v>20</v>
      </c>
      <c r="C1310">
        <v>110</v>
      </c>
      <c r="D1310">
        <v>12</v>
      </c>
      <c r="E1310">
        <v>500</v>
      </c>
      <c r="F1310">
        <v>140</v>
      </c>
      <c r="G1310">
        <v>1000</v>
      </c>
      <c r="H1310">
        <v>1000</v>
      </c>
      <c r="I1310">
        <v>154521.432</v>
      </c>
      <c r="J1310">
        <v>99740.767999999996</v>
      </c>
    </row>
    <row r="1311" spans="1:10">
      <c r="A1311" s="6">
        <v>8.8000000000000007</v>
      </c>
      <c r="B1311" s="6">
        <v>20</v>
      </c>
      <c r="C1311" s="6">
        <v>110</v>
      </c>
      <c r="D1311" s="6">
        <v>12</v>
      </c>
      <c r="E1311" s="6">
        <v>200</v>
      </c>
      <c r="F1311" s="6">
        <v>150</v>
      </c>
      <c r="G1311" s="6">
        <v>80</v>
      </c>
      <c r="H1311" s="6">
        <v>120</v>
      </c>
      <c r="I1311" s="6">
        <v>51087.347999999991</v>
      </c>
      <c r="J1311" s="6">
        <v>86274.703999999983</v>
      </c>
    </row>
    <row r="1312" spans="1:10">
      <c r="A1312" s="6">
        <v>8.8000000000000007</v>
      </c>
      <c r="B1312" s="6">
        <v>20</v>
      </c>
      <c r="C1312" s="6">
        <v>110</v>
      </c>
      <c r="D1312" s="6">
        <v>12</v>
      </c>
      <c r="E1312" s="6">
        <v>200</v>
      </c>
      <c r="F1312" s="6">
        <v>150</v>
      </c>
      <c r="G1312" s="6">
        <v>100</v>
      </c>
      <c r="H1312" s="6">
        <v>120</v>
      </c>
      <c r="I1312" s="6">
        <v>55741.607999999993</v>
      </c>
      <c r="J1312" s="6">
        <v>99740.767999999996</v>
      </c>
    </row>
    <row r="1313" spans="1:10">
      <c r="A1313" s="6">
        <v>8.8000000000000007</v>
      </c>
      <c r="B1313" s="6">
        <v>20</v>
      </c>
      <c r="C1313" s="6">
        <v>110</v>
      </c>
      <c r="D1313" s="6">
        <v>12</v>
      </c>
      <c r="E1313" s="6">
        <v>200</v>
      </c>
      <c r="F1313" s="6">
        <v>150</v>
      </c>
      <c r="G1313" s="6">
        <v>120</v>
      </c>
      <c r="H1313" s="6">
        <v>120</v>
      </c>
      <c r="I1313" s="6">
        <v>57165.263999999996</v>
      </c>
      <c r="J1313" s="6">
        <v>99740.767999999996</v>
      </c>
    </row>
    <row r="1314" spans="1:10">
      <c r="A1314" s="6">
        <v>8.8000000000000007</v>
      </c>
      <c r="B1314" s="6">
        <v>20</v>
      </c>
      <c r="C1314" s="6">
        <v>110</v>
      </c>
      <c r="D1314" s="6">
        <v>12</v>
      </c>
      <c r="E1314" s="6">
        <v>200</v>
      </c>
      <c r="F1314" s="6">
        <v>150</v>
      </c>
      <c r="G1314" s="6">
        <v>150</v>
      </c>
      <c r="H1314" s="6">
        <v>120</v>
      </c>
      <c r="I1314" s="6">
        <v>59245.991999999991</v>
      </c>
      <c r="J1314" s="6">
        <v>99740.767999999996</v>
      </c>
    </row>
    <row r="1315" spans="1:10">
      <c r="A1315" s="6">
        <v>8.8000000000000007</v>
      </c>
      <c r="B1315" s="6">
        <v>20</v>
      </c>
      <c r="C1315" s="6">
        <v>110</v>
      </c>
      <c r="D1315" s="6">
        <v>12</v>
      </c>
      <c r="E1315" s="6">
        <v>200</v>
      </c>
      <c r="F1315" s="6">
        <v>150</v>
      </c>
      <c r="G1315" s="6">
        <v>175</v>
      </c>
      <c r="H1315" s="6">
        <v>120</v>
      </c>
      <c r="I1315" s="6">
        <v>60998.183999999994</v>
      </c>
      <c r="J1315" s="6">
        <v>99740.767999999996</v>
      </c>
    </row>
    <row r="1316" spans="1:10">
      <c r="A1316" s="6">
        <v>8.8000000000000007</v>
      </c>
      <c r="B1316" s="6">
        <v>20</v>
      </c>
      <c r="C1316" s="6">
        <v>110</v>
      </c>
      <c r="D1316" s="6">
        <v>12</v>
      </c>
      <c r="E1316" s="6">
        <v>200</v>
      </c>
      <c r="F1316" s="6">
        <v>150</v>
      </c>
      <c r="G1316" s="6">
        <v>200</v>
      </c>
      <c r="H1316" s="6">
        <v>120</v>
      </c>
      <c r="I1316" s="6">
        <v>62695.619999999995</v>
      </c>
      <c r="J1316" s="6">
        <v>99740.767999999996</v>
      </c>
    </row>
    <row r="1317" spans="1:10">
      <c r="A1317" s="6">
        <v>8.8000000000000007</v>
      </c>
      <c r="B1317" s="6">
        <v>20</v>
      </c>
      <c r="C1317" s="6">
        <v>110</v>
      </c>
      <c r="D1317" s="6">
        <v>12</v>
      </c>
      <c r="E1317" s="6">
        <v>200</v>
      </c>
      <c r="F1317" s="6">
        <v>150</v>
      </c>
      <c r="G1317" s="6">
        <v>250</v>
      </c>
      <c r="H1317" s="6">
        <v>120</v>
      </c>
      <c r="I1317" s="6">
        <v>66200.003999999986</v>
      </c>
      <c r="J1317" s="6">
        <v>99740.767999999996</v>
      </c>
    </row>
    <row r="1318" spans="1:10">
      <c r="A1318" s="6">
        <v>8.8000000000000007</v>
      </c>
      <c r="B1318" s="6">
        <v>20</v>
      </c>
      <c r="C1318" s="6">
        <v>110</v>
      </c>
      <c r="D1318" s="6">
        <v>12</v>
      </c>
      <c r="E1318" s="6">
        <v>200</v>
      </c>
      <c r="F1318" s="6">
        <v>150</v>
      </c>
      <c r="G1318" s="6">
        <v>300</v>
      </c>
      <c r="H1318" s="6">
        <v>120</v>
      </c>
      <c r="I1318" s="6">
        <v>69704.387999999992</v>
      </c>
      <c r="J1318" s="6">
        <v>99740.767999999996</v>
      </c>
    </row>
    <row r="1319" spans="1:10">
      <c r="A1319" s="6">
        <v>8.8000000000000007</v>
      </c>
      <c r="B1319" s="6">
        <v>20</v>
      </c>
      <c r="C1319" s="6">
        <v>110</v>
      </c>
      <c r="D1319" s="6">
        <v>12</v>
      </c>
      <c r="E1319" s="6">
        <v>200</v>
      </c>
      <c r="F1319" s="6">
        <v>150</v>
      </c>
      <c r="G1319" s="6">
        <v>1000</v>
      </c>
      <c r="H1319" s="6">
        <v>1000</v>
      </c>
      <c r="I1319" s="6">
        <v>84981.311999999991</v>
      </c>
      <c r="J1319" s="6">
        <v>99740.767999999996</v>
      </c>
    </row>
    <row r="1320" spans="1:10">
      <c r="A1320" s="6">
        <v>8.8000000000000007</v>
      </c>
      <c r="B1320" s="6">
        <v>20</v>
      </c>
      <c r="C1320" s="6">
        <v>110</v>
      </c>
      <c r="D1320" s="6">
        <v>12</v>
      </c>
      <c r="E1320" s="6">
        <v>100</v>
      </c>
      <c r="F1320" s="6">
        <v>150</v>
      </c>
      <c r="G1320" s="6">
        <v>1000</v>
      </c>
      <c r="H1320" s="6">
        <v>1000</v>
      </c>
      <c r="I1320" s="6">
        <v>48842.351999999999</v>
      </c>
      <c r="J1320" s="6">
        <v>99740.767999999996</v>
      </c>
    </row>
    <row r="1321" spans="1:10">
      <c r="A1321" s="6">
        <v>8.8000000000000007</v>
      </c>
      <c r="B1321" s="6">
        <v>20</v>
      </c>
      <c r="C1321" s="6">
        <v>110</v>
      </c>
      <c r="D1321" s="6">
        <v>12</v>
      </c>
      <c r="E1321" s="6">
        <v>300</v>
      </c>
      <c r="F1321" s="6">
        <v>150</v>
      </c>
      <c r="G1321" s="6">
        <v>1000</v>
      </c>
      <c r="H1321" s="6">
        <v>1000</v>
      </c>
      <c r="I1321" s="6">
        <v>128512.33199999998</v>
      </c>
      <c r="J1321" s="6">
        <v>99740.767999999996</v>
      </c>
    </row>
    <row r="1322" spans="1:10">
      <c r="A1322" s="6">
        <v>8.8000000000000007</v>
      </c>
      <c r="B1322" s="6">
        <v>20</v>
      </c>
      <c r="C1322" s="6">
        <v>110</v>
      </c>
      <c r="D1322" s="6">
        <v>12</v>
      </c>
      <c r="E1322" s="6">
        <v>400</v>
      </c>
      <c r="F1322" s="6">
        <v>150</v>
      </c>
      <c r="G1322" s="6">
        <v>1000</v>
      </c>
      <c r="H1322" s="6">
        <v>1000</v>
      </c>
      <c r="I1322" s="6">
        <v>154521.432</v>
      </c>
      <c r="J1322" s="6">
        <v>99740.767999999996</v>
      </c>
    </row>
    <row r="1323" spans="1:10">
      <c r="A1323" s="6">
        <v>8.8000000000000007</v>
      </c>
      <c r="B1323" s="6">
        <v>20</v>
      </c>
      <c r="C1323" s="6">
        <v>110</v>
      </c>
      <c r="D1323" s="6">
        <v>12</v>
      </c>
      <c r="E1323" s="6">
        <v>500</v>
      </c>
      <c r="F1323" s="6">
        <v>150</v>
      </c>
      <c r="G1323" s="6">
        <v>1000</v>
      </c>
      <c r="H1323" s="6">
        <v>1000</v>
      </c>
      <c r="I1323" s="6">
        <v>154521.432</v>
      </c>
      <c r="J1323" s="6">
        <v>99740.767999999996</v>
      </c>
    </row>
    <row r="1324" spans="1:10">
      <c r="A1324">
        <v>8.8000000000000007</v>
      </c>
      <c r="B1324">
        <v>24</v>
      </c>
      <c r="C1324">
        <v>80</v>
      </c>
      <c r="D1324">
        <v>12</v>
      </c>
      <c r="E1324">
        <v>200</v>
      </c>
      <c r="F1324">
        <v>80</v>
      </c>
      <c r="G1324">
        <v>80</v>
      </c>
      <c r="H1324">
        <v>120</v>
      </c>
      <c r="I1324">
        <v>44516.62799999999</v>
      </c>
      <c r="J1324">
        <v>68708.73599999999</v>
      </c>
    </row>
    <row r="1325" spans="1:10">
      <c r="A1325">
        <v>8.8000000000000007</v>
      </c>
      <c r="B1325">
        <v>24</v>
      </c>
      <c r="C1325">
        <v>80</v>
      </c>
      <c r="D1325">
        <v>12</v>
      </c>
      <c r="E1325">
        <v>200</v>
      </c>
      <c r="F1325">
        <v>80</v>
      </c>
      <c r="G1325">
        <v>100</v>
      </c>
      <c r="H1325">
        <v>120</v>
      </c>
      <c r="I1325">
        <v>45666.503999999994</v>
      </c>
      <c r="J1325">
        <v>68708.73599999999</v>
      </c>
    </row>
    <row r="1326" spans="1:10">
      <c r="A1326">
        <v>8.8000000000000007</v>
      </c>
      <c r="B1326">
        <v>24</v>
      </c>
      <c r="C1326">
        <v>80</v>
      </c>
      <c r="D1326">
        <v>12</v>
      </c>
      <c r="E1326">
        <v>200</v>
      </c>
      <c r="F1326">
        <v>80</v>
      </c>
      <c r="G1326">
        <v>120</v>
      </c>
      <c r="H1326">
        <v>120</v>
      </c>
      <c r="I1326">
        <v>46761.623999999996</v>
      </c>
      <c r="J1326">
        <v>68708.73599999999</v>
      </c>
    </row>
    <row r="1327" spans="1:10">
      <c r="A1327">
        <v>8.8000000000000007</v>
      </c>
      <c r="B1327">
        <v>24</v>
      </c>
      <c r="C1327">
        <v>80</v>
      </c>
      <c r="D1327">
        <v>12</v>
      </c>
      <c r="E1327">
        <v>200</v>
      </c>
      <c r="F1327">
        <v>80</v>
      </c>
      <c r="G1327">
        <v>150</v>
      </c>
      <c r="H1327">
        <v>120</v>
      </c>
      <c r="I1327">
        <v>48513.815999999992</v>
      </c>
      <c r="J1327">
        <v>68708.73599999999</v>
      </c>
    </row>
    <row r="1328" spans="1:10">
      <c r="A1328">
        <v>8.8000000000000007</v>
      </c>
      <c r="B1328">
        <v>24</v>
      </c>
      <c r="C1328">
        <v>80</v>
      </c>
      <c r="D1328">
        <v>12</v>
      </c>
      <c r="E1328">
        <v>200</v>
      </c>
      <c r="F1328">
        <v>80</v>
      </c>
      <c r="G1328">
        <v>175</v>
      </c>
      <c r="H1328">
        <v>120</v>
      </c>
      <c r="I1328">
        <v>49937.471999999994</v>
      </c>
      <c r="J1328">
        <v>68708.73599999999</v>
      </c>
    </row>
    <row r="1329" spans="1:10">
      <c r="A1329">
        <v>8.8000000000000007</v>
      </c>
      <c r="B1329">
        <v>24</v>
      </c>
      <c r="C1329">
        <v>80</v>
      </c>
      <c r="D1329">
        <v>12</v>
      </c>
      <c r="E1329">
        <v>200</v>
      </c>
      <c r="F1329">
        <v>80</v>
      </c>
      <c r="G1329">
        <v>200</v>
      </c>
      <c r="H1329">
        <v>120</v>
      </c>
      <c r="I1329">
        <v>51361.12799999999</v>
      </c>
      <c r="J1329">
        <v>68708.73599999999</v>
      </c>
    </row>
    <row r="1330" spans="1:10">
      <c r="A1330">
        <v>8.8000000000000007</v>
      </c>
      <c r="B1330">
        <v>24</v>
      </c>
      <c r="C1330">
        <v>80</v>
      </c>
      <c r="D1330">
        <v>12</v>
      </c>
      <c r="E1330">
        <v>200</v>
      </c>
      <c r="F1330">
        <v>80</v>
      </c>
      <c r="G1330">
        <v>250</v>
      </c>
      <c r="H1330">
        <v>120</v>
      </c>
      <c r="I1330">
        <v>54208.439999999995</v>
      </c>
      <c r="J1330">
        <v>68708.73599999999</v>
      </c>
    </row>
    <row r="1331" spans="1:10">
      <c r="A1331">
        <v>8.8000000000000007</v>
      </c>
      <c r="B1331">
        <v>24</v>
      </c>
      <c r="C1331">
        <v>80</v>
      </c>
      <c r="D1331">
        <v>12</v>
      </c>
      <c r="E1331">
        <v>200</v>
      </c>
      <c r="F1331">
        <v>80</v>
      </c>
      <c r="G1331">
        <v>300</v>
      </c>
      <c r="H1331">
        <v>120</v>
      </c>
      <c r="I1331">
        <v>57055.751999999993</v>
      </c>
      <c r="J1331">
        <v>68708.73599999999</v>
      </c>
    </row>
    <row r="1332" spans="1:10">
      <c r="A1332">
        <v>8.8000000000000007</v>
      </c>
      <c r="B1332">
        <v>24</v>
      </c>
      <c r="C1332">
        <v>80</v>
      </c>
      <c r="D1332">
        <v>12</v>
      </c>
      <c r="E1332">
        <v>200</v>
      </c>
      <c r="F1332">
        <v>80</v>
      </c>
      <c r="G1332">
        <v>1000</v>
      </c>
      <c r="H1332">
        <v>1000</v>
      </c>
      <c r="I1332">
        <v>69594.875999999989</v>
      </c>
      <c r="J1332">
        <v>68708.73599999999</v>
      </c>
    </row>
    <row r="1333" spans="1:10">
      <c r="A1333">
        <v>8.8000000000000007</v>
      </c>
      <c r="B1333">
        <v>24</v>
      </c>
      <c r="C1333">
        <v>80</v>
      </c>
      <c r="D1333">
        <v>12</v>
      </c>
      <c r="E1333">
        <v>100</v>
      </c>
      <c r="F1333">
        <v>80</v>
      </c>
      <c r="G1333">
        <v>1000</v>
      </c>
      <c r="H1333">
        <v>1000</v>
      </c>
      <c r="I1333">
        <v>35372.375999999997</v>
      </c>
      <c r="J1333">
        <v>68708.73599999999</v>
      </c>
    </row>
    <row r="1334" spans="1:10">
      <c r="A1334">
        <v>8.8000000000000007</v>
      </c>
      <c r="B1334">
        <v>24</v>
      </c>
      <c r="C1334">
        <v>80</v>
      </c>
      <c r="D1334">
        <v>12</v>
      </c>
      <c r="E1334">
        <v>300</v>
      </c>
      <c r="F1334">
        <v>80</v>
      </c>
      <c r="G1334">
        <v>1000</v>
      </c>
      <c r="H1334">
        <v>1000</v>
      </c>
      <c r="I1334">
        <v>106445.66399999999</v>
      </c>
      <c r="J1334">
        <v>68708.73599999999</v>
      </c>
    </row>
    <row r="1335" spans="1:10">
      <c r="A1335">
        <v>8.8000000000000007</v>
      </c>
      <c r="B1335">
        <v>24</v>
      </c>
      <c r="C1335">
        <v>80</v>
      </c>
      <c r="D1335">
        <v>12</v>
      </c>
      <c r="E1335">
        <v>400</v>
      </c>
      <c r="F1335">
        <v>80</v>
      </c>
      <c r="G1335">
        <v>1000</v>
      </c>
      <c r="H1335">
        <v>1000</v>
      </c>
      <c r="I1335">
        <v>106445.66399999999</v>
      </c>
      <c r="J1335">
        <v>68708.73599999999</v>
      </c>
    </row>
    <row r="1336" spans="1:10">
      <c r="A1336">
        <v>8.8000000000000007</v>
      </c>
      <c r="B1336">
        <v>24</v>
      </c>
      <c r="C1336">
        <v>80</v>
      </c>
      <c r="D1336">
        <v>12</v>
      </c>
      <c r="E1336">
        <v>500</v>
      </c>
      <c r="F1336">
        <v>80</v>
      </c>
      <c r="G1336">
        <v>1000</v>
      </c>
      <c r="H1336">
        <v>1000</v>
      </c>
      <c r="I1336">
        <v>106445.66399999999</v>
      </c>
      <c r="J1336">
        <v>68708.73599999999</v>
      </c>
    </row>
    <row r="1337" spans="1:10">
      <c r="A1337" s="6">
        <v>8.8000000000000007</v>
      </c>
      <c r="B1337" s="6">
        <v>24</v>
      </c>
      <c r="C1337" s="6">
        <v>80</v>
      </c>
      <c r="D1337" s="6">
        <v>12</v>
      </c>
      <c r="E1337" s="6">
        <v>200</v>
      </c>
      <c r="F1337" s="6">
        <v>90</v>
      </c>
      <c r="G1337" s="6">
        <v>80</v>
      </c>
      <c r="H1337" s="6">
        <v>120</v>
      </c>
      <c r="I1337" s="6">
        <v>45173.7</v>
      </c>
      <c r="J1337" s="6">
        <v>68708.73599999999</v>
      </c>
    </row>
    <row r="1338" spans="1:10">
      <c r="A1338" s="6">
        <v>8.8000000000000007</v>
      </c>
      <c r="B1338" s="6">
        <v>24</v>
      </c>
      <c r="C1338" s="6">
        <v>80</v>
      </c>
      <c r="D1338" s="6">
        <v>12</v>
      </c>
      <c r="E1338" s="6">
        <v>200</v>
      </c>
      <c r="F1338" s="6">
        <v>90</v>
      </c>
      <c r="G1338" s="6">
        <v>100</v>
      </c>
      <c r="H1338" s="6">
        <v>120</v>
      </c>
      <c r="I1338" s="6">
        <v>46323.575999999994</v>
      </c>
      <c r="J1338" s="6">
        <v>76343.039999999994</v>
      </c>
    </row>
    <row r="1339" spans="1:10">
      <c r="A1339" s="6">
        <v>8.8000000000000007</v>
      </c>
      <c r="B1339" s="6">
        <v>24</v>
      </c>
      <c r="C1339" s="6">
        <v>80</v>
      </c>
      <c r="D1339" s="6">
        <v>12</v>
      </c>
      <c r="E1339" s="6">
        <v>200</v>
      </c>
      <c r="F1339" s="6">
        <v>90</v>
      </c>
      <c r="G1339" s="6">
        <v>120</v>
      </c>
      <c r="H1339" s="6">
        <v>120</v>
      </c>
      <c r="I1339" s="6">
        <v>47473.451999999997</v>
      </c>
      <c r="J1339" s="6">
        <v>76343.039999999994</v>
      </c>
    </row>
    <row r="1340" spans="1:10">
      <c r="A1340" s="6">
        <v>8.8000000000000007</v>
      </c>
      <c r="B1340" s="6">
        <v>24</v>
      </c>
      <c r="C1340" s="6">
        <v>80</v>
      </c>
      <c r="D1340" s="6">
        <v>12</v>
      </c>
      <c r="E1340" s="6">
        <v>200</v>
      </c>
      <c r="F1340" s="6">
        <v>90</v>
      </c>
      <c r="G1340" s="6">
        <v>150</v>
      </c>
      <c r="H1340" s="6">
        <v>120</v>
      </c>
      <c r="I1340" s="6">
        <v>49225.643999999993</v>
      </c>
      <c r="J1340" s="6">
        <v>76343.039999999994</v>
      </c>
    </row>
    <row r="1341" spans="1:10">
      <c r="A1341" s="6">
        <v>8.8000000000000007</v>
      </c>
      <c r="B1341" s="6">
        <v>24</v>
      </c>
      <c r="C1341" s="6">
        <v>80</v>
      </c>
      <c r="D1341" s="6">
        <v>12</v>
      </c>
      <c r="E1341" s="6">
        <v>200</v>
      </c>
      <c r="F1341" s="6">
        <v>90</v>
      </c>
      <c r="G1341" s="6">
        <v>175</v>
      </c>
      <c r="H1341" s="6">
        <v>120</v>
      </c>
      <c r="I1341" s="6">
        <v>50649.299999999996</v>
      </c>
      <c r="J1341" s="6">
        <v>76343.039999999994</v>
      </c>
    </row>
    <row r="1342" spans="1:10">
      <c r="A1342" s="6">
        <v>8.8000000000000007</v>
      </c>
      <c r="B1342" s="6">
        <v>24</v>
      </c>
      <c r="C1342" s="6">
        <v>80</v>
      </c>
      <c r="D1342" s="6">
        <v>12</v>
      </c>
      <c r="E1342" s="6">
        <v>200</v>
      </c>
      <c r="F1342" s="6">
        <v>90</v>
      </c>
      <c r="G1342" s="6">
        <v>200</v>
      </c>
      <c r="H1342" s="6">
        <v>120</v>
      </c>
      <c r="I1342" s="6">
        <v>52127.711999999992</v>
      </c>
      <c r="J1342" s="6">
        <v>76343.039999999994</v>
      </c>
    </row>
    <row r="1343" spans="1:10">
      <c r="A1343" s="6">
        <v>8.8000000000000007</v>
      </c>
      <c r="B1343" s="6">
        <v>24</v>
      </c>
      <c r="C1343" s="6">
        <v>80</v>
      </c>
      <c r="D1343" s="6">
        <v>12</v>
      </c>
      <c r="E1343" s="6">
        <v>200</v>
      </c>
      <c r="F1343" s="6">
        <v>90</v>
      </c>
      <c r="G1343" s="6">
        <v>250</v>
      </c>
      <c r="H1343" s="6">
        <v>120</v>
      </c>
      <c r="I1343" s="6">
        <v>55029.78</v>
      </c>
      <c r="J1343" s="6">
        <v>76343.039999999994</v>
      </c>
    </row>
    <row r="1344" spans="1:10">
      <c r="A1344" s="6">
        <v>8.8000000000000007</v>
      </c>
      <c r="B1344" s="6">
        <v>24</v>
      </c>
      <c r="C1344" s="6">
        <v>80</v>
      </c>
      <c r="D1344" s="6">
        <v>12</v>
      </c>
      <c r="E1344" s="6">
        <v>200</v>
      </c>
      <c r="F1344" s="6">
        <v>90</v>
      </c>
      <c r="G1344" s="6">
        <v>300</v>
      </c>
      <c r="H1344" s="6">
        <v>120</v>
      </c>
      <c r="I1344" s="6">
        <v>57877.091999999997</v>
      </c>
      <c r="J1344" s="6">
        <v>76343.039999999994</v>
      </c>
    </row>
    <row r="1345" spans="1:10">
      <c r="A1345" s="6">
        <v>8.8000000000000007</v>
      </c>
      <c r="B1345" s="6">
        <v>24</v>
      </c>
      <c r="C1345" s="6">
        <v>80</v>
      </c>
      <c r="D1345" s="6">
        <v>12</v>
      </c>
      <c r="E1345" s="6">
        <v>200</v>
      </c>
      <c r="F1345" s="6">
        <v>90</v>
      </c>
      <c r="G1345" s="6">
        <v>1000</v>
      </c>
      <c r="H1345" s="6">
        <v>1000</v>
      </c>
      <c r="I1345" s="6">
        <v>70635.239999999991</v>
      </c>
      <c r="J1345" s="6">
        <v>76343.039999999994</v>
      </c>
    </row>
    <row r="1346" spans="1:10">
      <c r="A1346" s="6">
        <v>8.8000000000000007</v>
      </c>
      <c r="B1346" s="6">
        <v>24</v>
      </c>
      <c r="C1346" s="6">
        <v>80</v>
      </c>
      <c r="D1346" s="6">
        <v>12</v>
      </c>
      <c r="E1346" s="6">
        <v>100</v>
      </c>
      <c r="F1346" s="6">
        <v>90</v>
      </c>
      <c r="G1346" s="6">
        <v>1000</v>
      </c>
      <c r="H1346" s="6">
        <v>1000</v>
      </c>
      <c r="I1346" s="6">
        <v>36303.227999999996</v>
      </c>
      <c r="J1346" s="6">
        <v>76343.039999999994</v>
      </c>
    </row>
    <row r="1347" spans="1:10">
      <c r="A1347" s="6">
        <v>8.8000000000000007</v>
      </c>
      <c r="B1347" s="6">
        <v>24</v>
      </c>
      <c r="C1347" s="6">
        <v>80</v>
      </c>
      <c r="D1347" s="6">
        <v>12</v>
      </c>
      <c r="E1347" s="6">
        <v>300</v>
      </c>
      <c r="F1347" s="6">
        <v>90</v>
      </c>
      <c r="G1347" s="6">
        <v>1000</v>
      </c>
      <c r="H1347" s="6">
        <v>1000</v>
      </c>
      <c r="I1347" s="6">
        <v>112304.55599999998</v>
      </c>
      <c r="J1347" s="6">
        <v>76343.039999999994</v>
      </c>
    </row>
    <row r="1348" spans="1:10">
      <c r="A1348" s="6">
        <v>8.8000000000000007</v>
      </c>
      <c r="B1348" s="6">
        <v>24</v>
      </c>
      <c r="C1348" s="6">
        <v>80</v>
      </c>
      <c r="D1348" s="6">
        <v>12</v>
      </c>
      <c r="E1348" s="6">
        <v>400</v>
      </c>
      <c r="F1348" s="6">
        <v>90</v>
      </c>
      <c r="G1348" s="6">
        <v>1000</v>
      </c>
      <c r="H1348" s="6">
        <v>1000</v>
      </c>
      <c r="I1348" s="6">
        <v>118272.95999999999</v>
      </c>
      <c r="J1348" s="6">
        <v>76343.039999999994</v>
      </c>
    </row>
    <row r="1349" spans="1:10">
      <c r="A1349" s="6">
        <v>8.8000000000000007</v>
      </c>
      <c r="B1349" s="6">
        <v>24</v>
      </c>
      <c r="C1349" s="6">
        <v>80</v>
      </c>
      <c r="D1349" s="6">
        <v>12</v>
      </c>
      <c r="E1349" s="6">
        <v>500</v>
      </c>
      <c r="F1349" s="6">
        <v>90</v>
      </c>
      <c r="G1349" s="6">
        <v>1000</v>
      </c>
      <c r="H1349" s="6">
        <v>1000</v>
      </c>
      <c r="I1349" s="6">
        <v>118272.95999999999</v>
      </c>
      <c r="J1349" s="6">
        <v>76343.039999999994</v>
      </c>
    </row>
    <row r="1350" spans="1:10">
      <c r="A1350">
        <v>8.8000000000000007</v>
      </c>
      <c r="B1350">
        <v>24</v>
      </c>
      <c r="C1350">
        <v>80</v>
      </c>
      <c r="D1350">
        <v>12</v>
      </c>
      <c r="E1350">
        <v>200</v>
      </c>
      <c r="F1350">
        <v>100</v>
      </c>
      <c r="G1350">
        <v>80</v>
      </c>
      <c r="H1350">
        <v>120</v>
      </c>
      <c r="I1350">
        <v>45830.771999999997</v>
      </c>
      <c r="J1350">
        <v>68708.73599999999</v>
      </c>
    </row>
    <row r="1351" spans="1:10">
      <c r="A1351">
        <v>8.8000000000000007</v>
      </c>
      <c r="B1351">
        <v>24</v>
      </c>
      <c r="C1351">
        <v>80</v>
      </c>
      <c r="D1351">
        <v>12</v>
      </c>
      <c r="E1351">
        <v>200</v>
      </c>
      <c r="F1351">
        <v>100</v>
      </c>
      <c r="G1351">
        <v>100</v>
      </c>
      <c r="H1351">
        <v>120</v>
      </c>
      <c r="I1351">
        <v>46980.647999999994</v>
      </c>
      <c r="J1351">
        <v>82457.551999999981</v>
      </c>
    </row>
    <row r="1352" spans="1:10">
      <c r="A1352">
        <v>8.8000000000000007</v>
      </c>
      <c r="B1352">
        <v>24</v>
      </c>
      <c r="C1352">
        <v>80</v>
      </c>
      <c r="D1352">
        <v>12</v>
      </c>
      <c r="E1352">
        <v>200</v>
      </c>
      <c r="F1352">
        <v>100</v>
      </c>
      <c r="G1352">
        <v>120</v>
      </c>
      <c r="H1352">
        <v>120</v>
      </c>
      <c r="I1352">
        <v>48185.279999999999</v>
      </c>
      <c r="J1352">
        <v>82457.551999999981</v>
      </c>
    </row>
    <row r="1353" spans="1:10">
      <c r="A1353">
        <v>8.8000000000000007</v>
      </c>
      <c r="B1353">
        <v>24</v>
      </c>
      <c r="C1353">
        <v>80</v>
      </c>
      <c r="D1353">
        <v>12</v>
      </c>
      <c r="E1353">
        <v>200</v>
      </c>
      <c r="F1353">
        <v>100</v>
      </c>
      <c r="G1353">
        <v>150</v>
      </c>
      <c r="H1353">
        <v>120</v>
      </c>
      <c r="I1353">
        <v>49937.471999999994</v>
      </c>
      <c r="J1353">
        <v>82457.551999999981</v>
      </c>
    </row>
    <row r="1354" spans="1:10">
      <c r="A1354">
        <v>8.8000000000000007</v>
      </c>
      <c r="B1354">
        <v>24</v>
      </c>
      <c r="C1354">
        <v>80</v>
      </c>
      <c r="D1354">
        <v>12</v>
      </c>
      <c r="E1354">
        <v>200</v>
      </c>
      <c r="F1354">
        <v>100</v>
      </c>
      <c r="G1354">
        <v>175</v>
      </c>
      <c r="H1354">
        <v>120</v>
      </c>
      <c r="I1354">
        <v>51415.883999999991</v>
      </c>
      <c r="J1354">
        <v>82457.551999999981</v>
      </c>
    </row>
    <row r="1355" spans="1:10">
      <c r="A1355">
        <v>8.8000000000000007</v>
      </c>
      <c r="B1355">
        <v>24</v>
      </c>
      <c r="C1355">
        <v>80</v>
      </c>
      <c r="D1355">
        <v>12</v>
      </c>
      <c r="E1355">
        <v>200</v>
      </c>
      <c r="F1355">
        <v>100</v>
      </c>
      <c r="G1355">
        <v>200</v>
      </c>
      <c r="H1355">
        <v>120</v>
      </c>
      <c r="I1355">
        <v>52839.539999999994</v>
      </c>
      <c r="J1355">
        <v>82457.551999999981</v>
      </c>
    </row>
    <row r="1356" spans="1:10">
      <c r="A1356">
        <v>8.8000000000000007</v>
      </c>
      <c r="B1356">
        <v>24</v>
      </c>
      <c r="C1356">
        <v>80</v>
      </c>
      <c r="D1356">
        <v>12</v>
      </c>
      <c r="E1356">
        <v>200</v>
      </c>
      <c r="F1356">
        <v>100</v>
      </c>
      <c r="G1356">
        <v>250</v>
      </c>
      <c r="H1356">
        <v>120</v>
      </c>
      <c r="I1356">
        <v>55796.363999999994</v>
      </c>
      <c r="J1356">
        <v>82457.551999999981</v>
      </c>
    </row>
    <row r="1357" spans="1:10">
      <c r="A1357">
        <v>8.8000000000000007</v>
      </c>
      <c r="B1357">
        <v>24</v>
      </c>
      <c r="C1357">
        <v>80</v>
      </c>
      <c r="D1357">
        <v>12</v>
      </c>
      <c r="E1357">
        <v>200</v>
      </c>
      <c r="F1357">
        <v>100</v>
      </c>
      <c r="G1357">
        <v>300</v>
      </c>
      <c r="H1357">
        <v>120</v>
      </c>
      <c r="I1357">
        <v>58753.187999999987</v>
      </c>
      <c r="J1357">
        <v>82457.551999999981</v>
      </c>
    </row>
    <row r="1358" spans="1:10">
      <c r="A1358">
        <v>8.8000000000000007</v>
      </c>
      <c r="B1358">
        <v>24</v>
      </c>
      <c r="C1358">
        <v>80</v>
      </c>
      <c r="D1358">
        <v>12</v>
      </c>
      <c r="E1358">
        <v>200</v>
      </c>
      <c r="F1358">
        <v>100</v>
      </c>
      <c r="G1358">
        <v>1000</v>
      </c>
      <c r="H1358">
        <v>1000</v>
      </c>
      <c r="I1358">
        <v>71620.847999999984</v>
      </c>
      <c r="J1358">
        <v>82457.551999999981</v>
      </c>
    </row>
    <row r="1359" spans="1:10">
      <c r="A1359">
        <v>8.8000000000000007</v>
      </c>
      <c r="B1359">
        <v>24</v>
      </c>
      <c r="C1359">
        <v>80</v>
      </c>
      <c r="D1359">
        <v>12</v>
      </c>
      <c r="E1359">
        <v>100</v>
      </c>
      <c r="F1359">
        <v>100</v>
      </c>
      <c r="G1359">
        <v>1000</v>
      </c>
      <c r="H1359">
        <v>1000</v>
      </c>
      <c r="I1359">
        <v>37234.079999999994</v>
      </c>
      <c r="J1359">
        <v>82457.551999999981</v>
      </c>
    </row>
    <row r="1360" spans="1:10">
      <c r="A1360">
        <v>8.8000000000000007</v>
      </c>
      <c r="B1360">
        <v>24</v>
      </c>
      <c r="C1360">
        <v>80</v>
      </c>
      <c r="D1360">
        <v>12</v>
      </c>
      <c r="E1360">
        <v>300</v>
      </c>
      <c r="F1360">
        <v>100</v>
      </c>
      <c r="G1360">
        <v>1000</v>
      </c>
      <c r="H1360">
        <v>1000</v>
      </c>
      <c r="I1360">
        <v>113454.43199999999</v>
      </c>
      <c r="J1360">
        <v>82457.551999999981</v>
      </c>
    </row>
    <row r="1361" spans="1:10">
      <c r="A1361">
        <v>8.8000000000000007</v>
      </c>
      <c r="B1361">
        <v>24</v>
      </c>
      <c r="C1361">
        <v>80</v>
      </c>
      <c r="D1361">
        <v>12</v>
      </c>
      <c r="E1361">
        <v>400</v>
      </c>
      <c r="F1361">
        <v>100</v>
      </c>
      <c r="G1361">
        <v>1000</v>
      </c>
      <c r="H1361">
        <v>1000</v>
      </c>
      <c r="I1361">
        <v>127745.74799999999</v>
      </c>
      <c r="J1361">
        <v>82457.551999999981</v>
      </c>
    </row>
    <row r="1362" spans="1:10">
      <c r="A1362">
        <v>8.8000000000000007</v>
      </c>
      <c r="B1362">
        <v>24</v>
      </c>
      <c r="C1362">
        <v>80</v>
      </c>
      <c r="D1362">
        <v>12</v>
      </c>
      <c r="E1362">
        <v>500</v>
      </c>
      <c r="F1362">
        <v>100</v>
      </c>
      <c r="G1362">
        <v>1000</v>
      </c>
      <c r="H1362">
        <v>1000</v>
      </c>
      <c r="I1362">
        <v>127745.74799999999</v>
      </c>
      <c r="J1362">
        <v>82457.551999999981</v>
      </c>
    </row>
    <row r="1363" spans="1:10">
      <c r="A1363" s="6">
        <v>8.8000000000000007</v>
      </c>
      <c r="B1363" s="6">
        <v>24</v>
      </c>
      <c r="C1363" s="6">
        <v>80</v>
      </c>
      <c r="D1363" s="6">
        <v>12</v>
      </c>
      <c r="E1363" s="6">
        <v>200</v>
      </c>
      <c r="F1363" s="6">
        <v>110</v>
      </c>
      <c r="G1363" s="6">
        <v>80</v>
      </c>
      <c r="H1363" s="6">
        <v>120</v>
      </c>
      <c r="I1363" s="6">
        <v>46487.843999999997</v>
      </c>
      <c r="J1363" s="6">
        <v>68708.73599999999</v>
      </c>
    </row>
    <row r="1364" spans="1:10">
      <c r="A1364" s="6">
        <v>8.8000000000000007</v>
      </c>
      <c r="B1364" s="6">
        <v>24</v>
      </c>
      <c r="C1364" s="6">
        <v>80</v>
      </c>
      <c r="D1364" s="6">
        <v>12</v>
      </c>
      <c r="E1364" s="6">
        <v>200</v>
      </c>
      <c r="F1364" s="6">
        <v>110</v>
      </c>
      <c r="G1364" s="6">
        <v>100</v>
      </c>
      <c r="H1364" s="6">
        <v>120</v>
      </c>
      <c r="I1364" s="6">
        <v>47637.719999999994</v>
      </c>
      <c r="J1364" s="6">
        <v>82457.551999999981</v>
      </c>
    </row>
    <row r="1365" spans="1:10">
      <c r="A1365" s="6">
        <v>8.8000000000000007</v>
      </c>
      <c r="B1365" s="6">
        <v>24</v>
      </c>
      <c r="C1365" s="6">
        <v>80</v>
      </c>
      <c r="D1365" s="6">
        <v>12</v>
      </c>
      <c r="E1365" s="6">
        <v>200</v>
      </c>
      <c r="F1365" s="6">
        <v>110</v>
      </c>
      <c r="G1365" s="6">
        <v>120</v>
      </c>
      <c r="H1365" s="6">
        <v>120</v>
      </c>
      <c r="I1365" s="6">
        <v>48842.351999999999</v>
      </c>
      <c r="J1365" s="6">
        <v>87441.055999999982</v>
      </c>
    </row>
    <row r="1366" spans="1:10">
      <c r="A1366" s="6">
        <v>8.8000000000000007</v>
      </c>
      <c r="B1366" s="6">
        <v>24</v>
      </c>
      <c r="C1366" s="6">
        <v>80</v>
      </c>
      <c r="D1366" s="6">
        <v>12</v>
      </c>
      <c r="E1366" s="6">
        <v>200</v>
      </c>
      <c r="F1366" s="6">
        <v>110</v>
      </c>
      <c r="G1366" s="6">
        <v>150</v>
      </c>
      <c r="H1366" s="6">
        <v>120</v>
      </c>
      <c r="I1366" s="6">
        <v>50649.299999999996</v>
      </c>
      <c r="J1366" s="6">
        <v>87441.055999999982</v>
      </c>
    </row>
    <row r="1367" spans="1:10">
      <c r="A1367" s="6">
        <v>8.8000000000000007</v>
      </c>
      <c r="B1367" s="6">
        <v>24</v>
      </c>
      <c r="C1367" s="6">
        <v>80</v>
      </c>
      <c r="D1367" s="6">
        <v>12</v>
      </c>
      <c r="E1367" s="6">
        <v>200</v>
      </c>
      <c r="F1367" s="6">
        <v>110</v>
      </c>
      <c r="G1367" s="6">
        <v>175</v>
      </c>
      <c r="H1367" s="6">
        <v>120</v>
      </c>
      <c r="I1367" s="6">
        <v>52127.711999999992</v>
      </c>
      <c r="J1367" s="6">
        <v>87441.055999999982</v>
      </c>
    </row>
    <row r="1368" spans="1:10">
      <c r="A1368" s="6">
        <v>8.8000000000000007</v>
      </c>
      <c r="B1368" s="6">
        <v>24</v>
      </c>
      <c r="C1368" s="6">
        <v>80</v>
      </c>
      <c r="D1368" s="6">
        <v>12</v>
      </c>
      <c r="E1368" s="6">
        <v>200</v>
      </c>
      <c r="F1368" s="6">
        <v>110</v>
      </c>
      <c r="G1368" s="6">
        <v>200</v>
      </c>
      <c r="H1368" s="6">
        <v>120</v>
      </c>
      <c r="I1368" s="6">
        <v>53606.123999999996</v>
      </c>
      <c r="J1368" s="6">
        <v>87441.055999999982</v>
      </c>
    </row>
    <row r="1369" spans="1:10">
      <c r="A1369" s="6">
        <v>8.8000000000000007</v>
      </c>
      <c r="B1369" s="6">
        <v>24</v>
      </c>
      <c r="C1369" s="6">
        <v>80</v>
      </c>
      <c r="D1369" s="6">
        <v>12</v>
      </c>
      <c r="E1369" s="6">
        <v>200</v>
      </c>
      <c r="F1369" s="6">
        <v>110</v>
      </c>
      <c r="G1369" s="6">
        <v>250</v>
      </c>
      <c r="H1369" s="6">
        <v>120</v>
      </c>
      <c r="I1369" s="6">
        <v>56617.703999999991</v>
      </c>
      <c r="J1369" s="6">
        <v>87441.055999999982</v>
      </c>
    </row>
    <row r="1370" spans="1:10">
      <c r="A1370" s="6">
        <v>8.8000000000000007</v>
      </c>
      <c r="B1370" s="6">
        <v>24</v>
      </c>
      <c r="C1370" s="6">
        <v>80</v>
      </c>
      <c r="D1370" s="6">
        <v>12</v>
      </c>
      <c r="E1370" s="6">
        <v>200</v>
      </c>
      <c r="F1370" s="6">
        <v>110</v>
      </c>
      <c r="G1370" s="6">
        <v>300</v>
      </c>
      <c r="H1370" s="6">
        <v>120</v>
      </c>
      <c r="I1370" s="6">
        <v>59574.527999999991</v>
      </c>
      <c r="J1370" s="6">
        <v>87441.055999999982</v>
      </c>
    </row>
    <row r="1371" spans="1:10">
      <c r="A1371" s="6">
        <v>8.8000000000000007</v>
      </c>
      <c r="B1371" s="6">
        <v>24</v>
      </c>
      <c r="C1371" s="6">
        <v>80</v>
      </c>
      <c r="D1371" s="6">
        <v>12</v>
      </c>
      <c r="E1371" s="6">
        <v>200</v>
      </c>
      <c r="F1371" s="6">
        <v>110</v>
      </c>
      <c r="G1371" s="6">
        <v>1000</v>
      </c>
      <c r="H1371" s="6">
        <v>1000</v>
      </c>
      <c r="I1371" s="6">
        <v>72661.212</v>
      </c>
      <c r="J1371" s="6">
        <v>87441.055999999982</v>
      </c>
    </row>
    <row r="1372" spans="1:10">
      <c r="A1372" s="6">
        <v>8.8000000000000007</v>
      </c>
      <c r="B1372" s="6">
        <v>24</v>
      </c>
      <c r="C1372" s="6">
        <v>80</v>
      </c>
      <c r="D1372" s="6">
        <v>12</v>
      </c>
      <c r="E1372" s="6">
        <v>100</v>
      </c>
      <c r="F1372" s="6">
        <v>110</v>
      </c>
      <c r="G1372" s="6">
        <v>1000</v>
      </c>
      <c r="H1372" s="6">
        <v>1000</v>
      </c>
      <c r="I1372" s="6">
        <v>38164.931999999993</v>
      </c>
      <c r="J1372" s="6">
        <v>82457.551999999981</v>
      </c>
    </row>
    <row r="1373" spans="1:10">
      <c r="A1373" s="6">
        <v>8.8000000000000007</v>
      </c>
      <c r="B1373" s="6">
        <v>24</v>
      </c>
      <c r="C1373" s="6">
        <v>80</v>
      </c>
      <c r="D1373" s="6">
        <v>12</v>
      </c>
      <c r="E1373" s="6">
        <v>300</v>
      </c>
      <c r="F1373" s="6">
        <v>110</v>
      </c>
      <c r="G1373" s="6">
        <v>1000</v>
      </c>
      <c r="H1373" s="6">
        <v>1000</v>
      </c>
      <c r="I1373" s="6">
        <v>114549.55199999998</v>
      </c>
      <c r="J1373" s="6">
        <v>87441.055999999982</v>
      </c>
    </row>
    <row r="1374" spans="1:10">
      <c r="A1374" s="6">
        <v>8.8000000000000007</v>
      </c>
      <c r="B1374" s="6">
        <v>24</v>
      </c>
      <c r="C1374" s="6">
        <v>80</v>
      </c>
      <c r="D1374" s="6">
        <v>12</v>
      </c>
      <c r="E1374" s="6">
        <v>400</v>
      </c>
      <c r="F1374" s="6">
        <v>110</v>
      </c>
      <c r="G1374" s="6">
        <v>1000</v>
      </c>
      <c r="H1374" s="6">
        <v>1000</v>
      </c>
      <c r="I1374" s="6">
        <v>135466.34399999998</v>
      </c>
      <c r="J1374" s="6">
        <v>87441.055999999982</v>
      </c>
    </row>
    <row r="1375" spans="1:10">
      <c r="A1375" s="6">
        <v>8.8000000000000007</v>
      </c>
      <c r="B1375" s="6">
        <v>24</v>
      </c>
      <c r="C1375" s="6">
        <v>80</v>
      </c>
      <c r="D1375" s="6">
        <v>12</v>
      </c>
      <c r="E1375" s="6">
        <v>500</v>
      </c>
      <c r="F1375" s="6">
        <v>110</v>
      </c>
      <c r="G1375" s="6">
        <v>1000</v>
      </c>
      <c r="H1375" s="6">
        <v>1000</v>
      </c>
      <c r="I1375" s="6">
        <v>135466.34399999998</v>
      </c>
      <c r="J1375" s="6">
        <v>87441.055999999982</v>
      </c>
    </row>
    <row r="1376" spans="1:10">
      <c r="A1376">
        <v>8.8000000000000007</v>
      </c>
      <c r="B1376">
        <v>24</v>
      </c>
      <c r="C1376">
        <v>80</v>
      </c>
      <c r="D1376">
        <v>12</v>
      </c>
      <c r="E1376">
        <v>200</v>
      </c>
      <c r="F1376">
        <v>120</v>
      </c>
      <c r="G1376">
        <v>80</v>
      </c>
      <c r="H1376">
        <v>120</v>
      </c>
      <c r="I1376">
        <v>47144.91599999999</v>
      </c>
      <c r="J1376">
        <v>68708.73599999999</v>
      </c>
    </row>
    <row r="1377" spans="1:10">
      <c r="A1377">
        <v>8.8000000000000007</v>
      </c>
      <c r="B1377">
        <v>24</v>
      </c>
      <c r="C1377">
        <v>80</v>
      </c>
      <c r="D1377">
        <v>12</v>
      </c>
      <c r="E1377">
        <v>200</v>
      </c>
      <c r="F1377">
        <v>120</v>
      </c>
      <c r="G1377">
        <v>100</v>
      </c>
      <c r="H1377">
        <v>120</v>
      </c>
      <c r="I1377">
        <v>48349.547999999988</v>
      </c>
      <c r="J1377">
        <v>82457.551999999981</v>
      </c>
    </row>
    <row r="1378" spans="1:10">
      <c r="A1378">
        <v>8.8000000000000007</v>
      </c>
      <c r="B1378">
        <v>24</v>
      </c>
      <c r="C1378">
        <v>80</v>
      </c>
      <c r="D1378">
        <v>12</v>
      </c>
      <c r="E1378">
        <v>200</v>
      </c>
      <c r="F1378">
        <v>120</v>
      </c>
      <c r="G1378">
        <v>120</v>
      </c>
      <c r="H1378">
        <v>120</v>
      </c>
      <c r="I1378">
        <v>49554.18</v>
      </c>
      <c r="J1378">
        <v>91611.647999999986</v>
      </c>
    </row>
    <row r="1379" spans="1:10">
      <c r="A1379">
        <v>8.8000000000000007</v>
      </c>
      <c r="B1379">
        <v>24</v>
      </c>
      <c r="C1379">
        <v>80</v>
      </c>
      <c r="D1379">
        <v>12</v>
      </c>
      <c r="E1379">
        <v>200</v>
      </c>
      <c r="F1379">
        <v>120</v>
      </c>
      <c r="G1379">
        <v>150</v>
      </c>
      <c r="H1379">
        <v>120</v>
      </c>
      <c r="I1379">
        <v>51361.12799999999</v>
      </c>
      <c r="J1379">
        <v>91611.647999999986</v>
      </c>
    </row>
    <row r="1380" spans="1:10">
      <c r="A1380">
        <v>8.8000000000000007</v>
      </c>
      <c r="B1380">
        <v>24</v>
      </c>
      <c r="C1380">
        <v>80</v>
      </c>
      <c r="D1380">
        <v>12</v>
      </c>
      <c r="E1380">
        <v>200</v>
      </c>
      <c r="F1380">
        <v>120</v>
      </c>
      <c r="G1380">
        <v>175</v>
      </c>
      <c r="H1380">
        <v>120</v>
      </c>
      <c r="I1380">
        <v>52839.539999999994</v>
      </c>
      <c r="J1380">
        <v>91611.647999999986</v>
      </c>
    </row>
    <row r="1381" spans="1:10">
      <c r="A1381">
        <v>8.8000000000000007</v>
      </c>
      <c r="B1381">
        <v>24</v>
      </c>
      <c r="C1381">
        <v>80</v>
      </c>
      <c r="D1381">
        <v>12</v>
      </c>
      <c r="E1381">
        <v>200</v>
      </c>
      <c r="F1381">
        <v>120</v>
      </c>
      <c r="G1381">
        <v>200</v>
      </c>
      <c r="H1381">
        <v>120</v>
      </c>
      <c r="I1381">
        <v>54372.707999999991</v>
      </c>
      <c r="J1381">
        <v>91611.647999999986</v>
      </c>
    </row>
    <row r="1382" spans="1:10">
      <c r="A1382">
        <v>8.8000000000000007</v>
      </c>
      <c r="B1382">
        <v>24</v>
      </c>
      <c r="C1382">
        <v>80</v>
      </c>
      <c r="D1382">
        <v>12</v>
      </c>
      <c r="E1382">
        <v>200</v>
      </c>
      <c r="F1382">
        <v>120</v>
      </c>
      <c r="G1382">
        <v>250</v>
      </c>
      <c r="H1382">
        <v>120</v>
      </c>
      <c r="I1382">
        <v>57384.287999999993</v>
      </c>
      <c r="J1382">
        <v>91611.647999999986</v>
      </c>
    </row>
    <row r="1383" spans="1:10">
      <c r="A1383">
        <v>8.8000000000000007</v>
      </c>
      <c r="B1383">
        <v>24</v>
      </c>
      <c r="C1383">
        <v>80</v>
      </c>
      <c r="D1383">
        <v>12</v>
      </c>
      <c r="E1383">
        <v>200</v>
      </c>
      <c r="F1383">
        <v>120</v>
      </c>
      <c r="G1383">
        <v>300</v>
      </c>
      <c r="H1383">
        <v>120</v>
      </c>
      <c r="I1383">
        <v>60395.867999999988</v>
      </c>
      <c r="J1383">
        <v>91611.647999999986</v>
      </c>
    </row>
    <row r="1384" spans="1:10">
      <c r="A1384">
        <v>8.8000000000000007</v>
      </c>
      <c r="B1384">
        <v>24</v>
      </c>
      <c r="C1384">
        <v>80</v>
      </c>
      <c r="D1384">
        <v>12</v>
      </c>
      <c r="E1384">
        <v>200</v>
      </c>
      <c r="F1384">
        <v>120</v>
      </c>
      <c r="G1384">
        <v>1000</v>
      </c>
      <c r="H1384">
        <v>1000</v>
      </c>
      <c r="I1384">
        <v>73701.575999999986</v>
      </c>
      <c r="J1384">
        <v>91611.647999999986</v>
      </c>
    </row>
    <row r="1385" spans="1:10">
      <c r="A1385">
        <v>8.8000000000000007</v>
      </c>
      <c r="B1385">
        <v>24</v>
      </c>
      <c r="C1385">
        <v>80</v>
      </c>
      <c r="D1385">
        <v>12</v>
      </c>
      <c r="E1385">
        <v>100</v>
      </c>
      <c r="F1385">
        <v>120</v>
      </c>
      <c r="G1385">
        <v>1000</v>
      </c>
      <c r="H1385">
        <v>1000</v>
      </c>
      <c r="I1385">
        <v>39095.783999999992</v>
      </c>
      <c r="J1385">
        <v>91611.647999999986</v>
      </c>
    </row>
    <row r="1386" spans="1:10">
      <c r="A1386">
        <v>8.8000000000000007</v>
      </c>
      <c r="B1386">
        <v>24</v>
      </c>
      <c r="C1386">
        <v>80</v>
      </c>
      <c r="D1386">
        <v>12</v>
      </c>
      <c r="E1386">
        <v>300</v>
      </c>
      <c r="F1386">
        <v>120</v>
      </c>
      <c r="G1386">
        <v>1000</v>
      </c>
      <c r="H1386">
        <v>1000</v>
      </c>
      <c r="I1386">
        <v>115699.42799999999</v>
      </c>
      <c r="J1386">
        <v>91611.647999999986</v>
      </c>
    </row>
    <row r="1387" spans="1:10">
      <c r="A1387">
        <v>8.8000000000000007</v>
      </c>
      <c r="B1387">
        <v>24</v>
      </c>
      <c r="C1387">
        <v>80</v>
      </c>
      <c r="D1387">
        <v>12</v>
      </c>
      <c r="E1387">
        <v>400</v>
      </c>
      <c r="F1387">
        <v>120</v>
      </c>
      <c r="G1387">
        <v>1000</v>
      </c>
      <c r="H1387">
        <v>1000</v>
      </c>
      <c r="I1387">
        <v>141927.55199999997</v>
      </c>
      <c r="J1387">
        <v>91611.647999999986</v>
      </c>
    </row>
    <row r="1388" spans="1:10">
      <c r="A1388">
        <v>8.8000000000000007</v>
      </c>
      <c r="B1388">
        <v>24</v>
      </c>
      <c r="C1388">
        <v>80</v>
      </c>
      <c r="D1388">
        <v>12</v>
      </c>
      <c r="E1388">
        <v>500</v>
      </c>
      <c r="F1388">
        <v>120</v>
      </c>
      <c r="G1388">
        <v>1000</v>
      </c>
      <c r="H1388">
        <v>1000</v>
      </c>
      <c r="I1388">
        <v>141927.55199999997</v>
      </c>
      <c r="J1388">
        <v>91611.647999999986</v>
      </c>
    </row>
    <row r="1389" spans="1:10">
      <c r="A1389" s="6">
        <v>8.8000000000000007</v>
      </c>
      <c r="B1389" s="6">
        <v>24</v>
      </c>
      <c r="C1389" s="6">
        <v>90</v>
      </c>
      <c r="D1389" s="6">
        <v>15</v>
      </c>
      <c r="E1389" s="6">
        <v>200</v>
      </c>
      <c r="F1389" s="6">
        <v>90</v>
      </c>
      <c r="G1389" s="6">
        <v>80</v>
      </c>
      <c r="H1389" s="6">
        <v>120</v>
      </c>
      <c r="I1389" s="6">
        <v>46761.623999999996</v>
      </c>
      <c r="J1389" s="6">
        <v>77686.111999999979</v>
      </c>
    </row>
    <row r="1390" spans="1:10">
      <c r="A1390" s="6">
        <v>8.8000000000000007</v>
      </c>
      <c r="B1390" s="6">
        <v>24</v>
      </c>
      <c r="C1390" s="6">
        <v>90</v>
      </c>
      <c r="D1390" s="6">
        <v>15</v>
      </c>
      <c r="E1390" s="6">
        <v>200</v>
      </c>
      <c r="F1390" s="6">
        <v>90</v>
      </c>
      <c r="G1390" s="6">
        <v>100</v>
      </c>
      <c r="H1390" s="6">
        <v>120</v>
      </c>
      <c r="I1390" s="6">
        <v>47966.255999999994</v>
      </c>
      <c r="J1390" s="6">
        <v>88784.127999999997</v>
      </c>
    </row>
    <row r="1391" spans="1:10">
      <c r="A1391" s="6">
        <v>8.8000000000000007</v>
      </c>
      <c r="B1391" s="6">
        <v>24</v>
      </c>
      <c r="C1391" s="6">
        <v>90</v>
      </c>
      <c r="D1391" s="6">
        <v>15</v>
      </c>
      <c r="E1391" s="6">
        <v>200</v>
      </c>
      <c r="F1391" s="6">
        <v>90</v>
      </c>
      <c r="G1391" s="6">
        <v>120</v>
      </c>
      <c r="H1391" s="6">
        <v>120</v>
      </c>
      <c r="I1391" s="6">
        <v>49170.887999999992</v>
      </c>
      <c r="J1391" s="6">
        <v>88784.127999999997</v>
      </c>
    </row>
    <row r="1392" spans="1:10">
      <c r="A1392" s="6">
        <v>8.8000000000000007</v>
      </c>
      <c r="B1392" s="6">
        <v>24</v>
      </c>
      <c r="C1392" s="6">
        <v>90</v>
      </c>
      <c r="D1392" s="6">
        <v>15</v>
      </c>
      <c r="E1392" s="6">
        <v>200</v>
      </c>
      <c r="F1392" s="6">
        <v>90</v>
      </c>
      <c r="G1392" s="6">
        <v>150</v>
      </c>
      <c r="H1392" s="6">
        <v>120</v>
      </c>
      <c r="I1392" s="6">
        <v>50977.835999999988</v>
      </c>
      <c r="J1392" s="6">
        <v>88784.127999999997</v>
      </c>
    </row>
    <row r="1393" spans="1:10">
      <c r="A1393" s="6">
        <v>8.8000000000000007</v>
      </c>
      <c r="B1393" s="6">
        <v>24</v>
      </c>
      <c r="C1393" s="6">
        <v>90</v>
      </c>
      <c r="D1393" s="6">
        <v>15</v>
      </c>
      <c r="E1393" s="6">
        <v>200</v>
      </c>
      <c r="F1393" s="6">
        <v>90</v>
      </c>
      <c r="G1393" s="6">
        <v>175</v>
      </c>
      <c r="H1393" s="6">
        <v>120</v>
      </c>
      <c r="I1393" s="6">
        <v>52456.247999999992</v>
      </c>
      <c r="J1393" s="6">
        <v>88784.127999999997</v>
      </c>
    </row>
    <row r="1394" spans="1:10">
      <c r="A1394" s="6">
        <v>8.8000000000000007</v>
      </c>
      <c r="B1394" s="6">
        <v>24</v>
      </c>
      <c r="C1394" s="6">
        <v>90</v>
      </c>
      <c r="D1394" s="6">
        <v>15</v>
      </c>
      <c r="E1394" s="6">
        <v>200</v>
      </c>
      <c r="F1394" s="6">
        <v>90</v>
      </c>
      <c r="G1394" s="6">
        <v>200</v>
      </c>
      <c r="H1394" s="6">
        <v>120</v>
      </c>
      <c r="I1394" s="6">
        <v>53989.41599999999</v>
      </c>
      <c r="J1394" s="6">
        <v>88784.127999999997</v>
      </c>
    </row>
    <row r="1395" spans="1:10">
      <c r="A1395" s="6">
        <v>8.8000000000000007</v>
      </c>
      <c r="B1395" s="6">
        <v>24</v>
      </c>
      <c r="C1395" s="6">
        <v>90</v>
      </c>
      <c r="D1395" s="6">
        <v>15</v>
      </c>
      <c r="E1395" s="6">
        <v>200</v>
      </c>
      <c r="F1395" s="6">
        <v>90</v>
      </c>
      <c r="G1395" s="6">
        <v>250</v>
      </c>
      <c r="H1395" s="6">
        <v>120</v>
      </c>
      <c r="I1395" s="6">
        <v>56946.239999999998</v>
      </c>
      <c r="J1395" s="6">
        <v>88784.127999999997</v>
      </c>
    </row>
    <row r="1396" spans="1:10">
      <c r="A1396" s="6">
        <v>8.8000000000000007</v>
      </c>
      <c r="B1396" s="6">
        <v>24</v>
      </c>
      <c r="C1396" s="6">
        <v>90</v>
      </c>
      <c r="D1396" s="6">
        <v>15</v>
      </c>
      <c r="E1396" s="6">
        <v>200</v>
      </c>
      <c r="F1396" s="6">
        <v>90</v>
      </c>
      <c r="G1396" s="6">
        <v>300</v>
      </c>
      <c r="H1396" s="6">
        <v>120</v>
      </c>
      <c r="I1396" s="6">
        <v>59957.82</v>
      </c>
      <c r="J1396" s="6">
        <v>88784.127999999997</v>
      </c>
    </row>
    <row r="1397" spans="1:10">
      <c r="A1397" s="6">
        <v>8.8000000000000007</v>
      </c>
      <c r="B1397" s="6">
        <v>24</v>
      </c>
      <c r="C1397" s="6">
        <v>90</v>
      </c>
      <c r="D1397" s="6">
        <v>15</v>
      </c>
      <c r="E1397" s="6">
        <v>200</v>
      </c>
      <c r="F1397" s="6">
        <v>90</v>
      </c>
      <c r="G1397" s="6">
        <v>1000</v>
      </c>
      <c r="H1397" s="6">
        <v>1000</v>
      </c>
      <c r="I1397" s="6">
        <v>73154.015999999989</v>
      </c>
      <c r="J1397" s="6">
        <v>88784.127999999997</v>
      </c>
    </row>
    <row r="1398" spans="1:10">
      <c r="A1398" s="6">
        <v>8.8000000000000007</v>
      </c>
      <c r="B1398" s="6">
        <v>24</v>
      </c>
      <c r="C1398" s="6">
        <v>90</v>
      </c>
      <c r="D1398" s="6">
        <v>15</v>
      </c>
      <c r="E1398" s="6">
        <v>100</v>
      </c>
      <c r="F1398" s="6">
        <v>90</v>
      </c>
      <c r="G1398" s="6">
        <v>1000</v>
      </c>
      <c r="H1398" s="6">
        <v>1000</v>
      </c>
      <c r="I1398" s="6">
        <v>38274.443999999996</v>
      </c>
      <c r="J1398" s="6">
        <v>88784.127999999997</v>
      </c>
    </row>
    <row r="1399" spans="1:10">
      <c r="A1399" s="6">
        <v>8.8000000000000007</v>
      </c>
      <c r="B1399" s="6">
        <v>24</v>
      </c>
      <c r="C1399" s="6">
        <v>90</v>
      </c>
      <c r="D1399" s="6">
        <v>15</v>
      </c>
      <c r="E1399" s="6">
        <v>300</v>
      </c>
      <c r="F1399" s="6">
        <v>90</v>
      </c>
      <c r="G1399" s="6">
        <v>1000</v>
      </c>
      <c r="H1399" s="6">
        <v>1000</v>
      </c>
      <c r="I1399" s="6">
        <v>115261.37999999999</v>
      </c>
      <c r="J1399" s="6">
        <v>88784.127999999997</v>
      </c>
    </row>
    <row r="1400" spans="1:10">
      <c r="A1400" s="6">
        <v>8.8000000000000007</v>
      </c>
      <c r="B1400" s="6">
        <v>24</v>
      </c>
      <c r="C1400" s="6">
        <v>90</v>
      </c>
      <c r="D1400" s="6">
        <v>15</v>
      </c>
      <c r="E1400" s="6">
        <v>400</v>
      </c>
      <c r="F1400" s="6">
        <v>90</v>
      </c>
      <c r="G1400" s="6">
        <v>1000</v>
      </c>
      <c r="H1400" s="6">
        <v>1000</v>
      </c>
      <c r="I1400" s="6">
        <v>137547.07199999999</v>
      </c>
      <c r="J1400" s="6">
        <v>88784.127999999997</v>
      </c>
    </row>
    <row r="1401" spans="1:10">
      <c r="A1401" s="6">
        <v>8.8000000000000007</v>
      </c>
      <c r="B1401" s="6">
        <v>24</v>
      </c>
      <c r="C1401" s="6">
        <v>90</v>
      </c>
      <c r="D1401" s="6">
        <v>15</v>
      </c>
      <c r="E1401" s="6">
        <v>500</v>
      </c>
      <c r="F1401" s="6">
        <v>90</v>
      </c>
      <c r="G1401" s="6">
        <v>1000</v>
      </c>
      <c r="H1401" s="6">
        <v>1000</v>
      </c>
      <c r="I1401" s="6">
        <v>137547.07199999999</v>
      </c>
      <c r="J1401" s="6">
        <v>88784.127999999997</v>
      </c>
    </row>
    <row r="1402" spans="1:10">
      <c r="A1402">
        <v>8.8000000000000007</v>
      </c>
      <c r="B1402">
        <v>24</v>
      </c>
      <c r="C1402">
        <v>90</v>
      </c>
      <c r="D1402">
        <v>15</v>
      </c>
      <c r="E1402">
        <v>200</v>
      </c>
      <c r="F1402">
        <v>100</v>
      </c>
      <c r="G1402">
        <v>80</v>
      </c>
      <c r="H1402">
        <v>120</v>
      </c>
      <c r="I1402">
        <v>47473.451999999997</v>
      </c>
      <c r="J1402">
        <v>77686.111999999979</v>
      </c>
    </row>
    <row r="1403" spans="1:10">
      <c r="A1403">
        <v>8.8000000000000007</v>
      </c>
      <c r="B1403">
        <v>24</v>
      </c>
      <c r="C1403">
        <v>90</v>
      </c>
      <c r="D1403">
        <v>15</v>
      </c>
      <c r="E1403">
        <v>200</v>
      </c>
      <c r="F1403">
        <v>100</v>
      </c>
      <c r="G1403">
        <v>100</v>
      </c>
      <c r="H1403">
        <v>120</v>
      </c>
      <c r="I1403">
        <v>48678.083999999995</v>
      </c>
      <c r="J1403">
        <v>97655.47199999998</v>
      </c>
    </row>
    <row r="1404" spans="1:10">
      <c r="A1404">
        <v>8.8000000000000007</v>
      </c>
      <c r="B1404">
        <v>24</v>
      </c>
      <c r="C1404">
        <v>90</v>
      </c>
      <c r="D1404">
        <v>15</v>
      </c>
      <c r="E1404">
        <v>200</v>
      </c>
      <c r="F1404">
        <v>100</v>
      </c>
      <c r="G1404">
        <v>120</v>
      </c>
      <c r="H1404">
        <v>120</v>
      </c>
      <c r="I1404">
        <v>49882.715999999993</v>
      </c>
      <c r="J1404">
        <v>97655.47199999998</v>
      </c>
    </row>
    <row r="1405" spans="1:10">
      <c r="A1405">
        <v>8.8000000000000007</v>
      </c>
      <c r="B1405">
        <v>24</v>
      </c>
      <c r="C1405">
        <v>90</v>
      </c>
      <c r="D1405">
        <v>15</v>
      </c>
      <c r="E1405">
        <v>200</v>
      </c>
      <c r="F1405">
        <v>100</v>
      </c>
      <c r="G1405">
        <v>150</v>
      </c>
      <c r="H1405">
        <v>120</v>
      </c>
      <c r="I1405">
        <v>51689.663999999997</v>
      </c>
      <c r="J1405">
        <v>97655.47199999998</v>
      </c>
    </row>
    <row r="1406" spans="1:10">
      <c r="A1406">
        <v>8.8000000000000007</v>
      </c>
      <c r="B1406">
        <v>24</v>
      </c>
      <c r="C1406">
        <v>90</v>
      </c>
      <c r="D1406">
        <v>15</v>
      </c>
      <c r="E1406">
        <v>200</v>
      </c>
      <c r="F1406">
        <v>100</v>
      </c>
      <c r="G1406">
        <v>175</v>
      </c>
      <c r="H1406">
        <v>120</v>
      </c>
      <c r="I1406">
        <v>53222.831999999995</v>
      </c>
      <c r="J1406">
        <v>97655.47199999998</v>
      </c>
    </row>
    <row r="1407" spans="1:10">
      <c r="A1407">
        <v>8.8000000000000007</v>
      </c>
      <c r="B1407">
        <v>24</v>
      </c>
      <c r="C1407">
        <v>90</v>
      </c>
      <c r="D1407">
        <v>15</v>
      </c>
      <c r="E1407">
        <v>200</v>
      </c>
      <c r="F1407">
        <v>100</v>
      </c>
      <c r="G1407">
        <v>200</v>
      </c>
      <c r="H1407">
        <v>120</v>
      </c>
      <c r="I1407">
        <v>54756</v>
      </c>
      <c r="J1407">
        <v>97655.47199999998</v>
      </c>
    </row>
    <row r="1408" spans="1:10">
      <c r="A1408">
        <v>8.8000000000000007</v>
      </c>
      <c r="B1408">
        <v>24</v>
      </c>
      <c r="C1408">
        <v>90</v>
      </c>
      <c r="D1408">
        <v>15</v>
      </c>
      <c r="E1408">
        <v>200</v>
      </c>
      <c r="F1408">
        <v>100</v>
      </c>
      <c r="G1408">
        <v>250</v>
      </c>
      <c r="H1408">
        <v>120</v>
      </c>
      <c r="I1408">
        <v>57822.335999999988</v>
      </c>
      <c r="J1408">
        <v>97655.47199999998</v>
      </c>
    </row>
    <row r="1409" spans="1:10">
      <c r="A1409">
        <v>8.8000000000000007</v>
      </c>
      <c r="B1409">
        <v>24</v>
      </c>
      <c r="C1409">
        <v>90</v>
      </c>
      <c r="D1409">
        <v>15</v>
      </c>
      <c r="E1409">
        <v>200</v>
      </c>
      <c r="F1409">
        <v>100</v>
      </c>
      <c r="G1409">
        <v>300</v>
      </c>
      <c r="H1409">
        <v>120</v>
      </c>
      <c r="I1409">
        <v>60833.91599999999</v>
      </c>
      <c r="J1409">
        <v>97655.47199999998</v>
      </c>
    </row>
    <row r="1410" spans="1:10">
      <c r="A1410">
        <v>8.8000000000000007</v>
      </c>
      <c r="B1410">
        <v>24</v>
      </c>
      <c r="C1410">
        <v>90</v>
      </c>
      <c r="D1410">
        <v>15</v>
      </c>
      <c r="E1410">
        <v>200</v>
      </c>
      <c r="F1410">
        <v>100</v>
      </c>
      <c r="G1410">
        <v>1000</v>
      </c>
      <c r="H1410">
        <v>1000</v>
      </c>
      <c r="I1410">
        <v>74194.37999999999</v>
      </c>
      <c r="J1410">
        <v>97655.47199999998</v>
      </c>
    </row>
    <row r="1411" spans="1:10">
      <c r="A1411">
        <v>8.8000000000000007</v>
      </c>
      <c r="B1411">
        <v>24</v>
      </c>
      <c r="C1411">
        <v>90</v>
      </c>
      <c r="D1411">
        <v>15</v>
      </c>
      <c r="E1411">
        <v>100</v>
      </c>
      <c r="F1411">
        <v>100</v>
      </c>
      <c r="G1411">
        <v>1000</v>
      </c>
      <c r="H1411">
        <v>1000</v>
      </c>
      <c r="I1411">
        <v>39260.051999999996</v>
      </c>
      <c r="J1411">
        <v>97655.47199999998</v>
      </c>
    </row>
    <row r="1412" spans="1:10">
      <c r="A1412">
        <v>8.8000000000000007</v>
      </c>
      <c r="B1412">
        <v>24</v>
      </c>
      <c r="C1412">
        <v>90</v>
      </c>
      <c r="D1412">
        <v>15</v>
      </c>
      <c r="E1412">
        <v>300</v>
      </c>
      <c r="F1412">
        <v>100</v>
      </c>
      <c r="G1412">
        <v>1000</v>
      </c>
      <c r="H1412">
        <v>1000</v>
      </c>
      <c r="I1412">
        <v>12374.855999999998</v>
      </c>
      <c r="J1412">
        <v>97655.47199999998</v>
      </c>
    </row>
    <row r="1413" spans="1:10">
      <c r="A1413">
        <v>8.8000000000000007</v>
      </c>
      <c r="B1413">
        <v>24</v>
      </c>
      <c r="C1413">
        <v>90</v>
      </c>
      <c r="D1413">
        <v>15</v>
      </c>
      <c r="E1413">
        <v>400</v>
      </c>
      <c r="F1413">
        <v>100</v>
      </c>
      <c r="G1413">
        <v>1000</v>
      </c>
      <c r="H1413">
        <v>1000</v>
      </c>
      <c r="I1413">
        <v>151290.82799999998</v>
      </c>
      <c r="J1413">
        <v>97655.47199999998</v>
      </c>
    </row>
    <row r="1414" spans="1:10">
      <c r="A1414">
        <v>8.8000000000000007</v>
      </c>
      <c r="B1414">
        <v>24</v>
      </c>
      <c r="C1414">
        <v>90</v>
      </c>
      <c r="D1414">
        <v>15</v>
      </c>
      <c r="E1414">
        <v>500</v>
      </c>
      <c r="F1414">
        <v>100</v>
      </c>
      <c r="G1414">
        <v>1000</v>
      </c>
      <c r="H1414">
        <v>1000</v>
      </c>
      <c r="I1414">
        <v>151290.82799999998</v>
      </c>
      <c r="J1414">
        <v>97655.47199999998</v>
      </c>
    </row>
    <row r="1415" spans="1:10">
      <c r="A1415" s="6">
        <v>8.8000000000000007</v>
      </c>
      <c r="B1415" s="6">
        <v>24</v>
      </c>
      <c r="C1415" s="6">
        <v>90</v>
      </c>
      <c r="D1415" s="6">
        <v>15</v>
      </c>
      <c r="E1415" s="6">
        <v>200</v>
      </c>
      <c r="F1415" s="6">
        <v>110</v>
      </c>
      <c r="G1415" s="6">
        <v>80</v>
      </c>
      <c r="H1415" s="6">
        <v>120</v>
      </c>
      <c r="I1415" s="6">
        <v>48130.52399999999</v>
      </c>
      <c r="J1415" s="6">
        <v>77686.111999999979</v>
      </c>
    </row>
    <row r="1416" spans="1:10">
      <c r="A1416" s="6">
        <v>8.8000000000000007</v>
      </c>
      <c r="B1416" s="6">
        <v>24</v>
      </c>
      <c r="C1416" s="6">
        <v>90</v>
      </c>
      <c r="D1416" s="6">
        <v>15</v>
      </c>
      <c r="E1416" s="6">
        <v>200</v>
      </c>
      <c r="F1416" s="6">
        <v>110</v>
      </c>
      <c r="G1416" s="6">
        <v>100</v>
      </c>
      <c r="H1416" s="6">
        <v>120</v>
      </c>
      <c r="I1416" s="6">
        <v>49389.911999999997</v>
      </c>
      <c r="J1416" s="6">
        <v>97655.47199999998</v>
      </c>
    </row>
    <row r="1417" spans="1:10">
      <c r="A1417" s="6">
        <v>8.8000000000000007</v>
      </c>
      <c r="B1417" s="6">
        <v>24</v>
      </c>
      <c r="C1417" s="6">
        <v>90</v>
      </c>
      <c r="D1417" s="6">
        <v>15</v>
      </c>
      <c r="E1417" s="6">
        <v>200</v>
      </c>
      <c r="F1417" s="6">
        <v>110</v>
      </c>
      <c r="G1417" s="6">
        <v>120</v>
      </c>
      <c r="H1417" s="6">
        <v>120</v>
      </c>
      <c r="I1417" s="6">
        <v>50594.543999999994</v>
      </c>
      <c r="J1417" s="6">
        <v>104900.99199999998</v>
      </c>
    </row>
    <row r="1418" spans="1:10">
      <c r="A1418" s="6">
        <v>8.8000000000000007</v>
      </c>
      <c r="B1418" s="6">
        <v>24</v>
      </c>
      <c r="C1418" s="6">
        <v>90</v>
      </c>
      <c r="D1418" s="6">
        <v>15</v>
      </c>
      <c r="E1418" s="6">
        <v>200</v>
      </c>
      <c r="F1418" s="6">
        <v>110</v>
      </c>
      <c r="G1418" s="6">
        <v>150</v>
      </c>
      <c r="H1418" s="6">
        <v>120</v>
      </c>
      <c r="I1418" s="6">
        <v>52456.247999999992</v>
      </c>
      <c r="J1418" s="6">
        <v>104900.99199999998</v>
      </c>
    </row>
    <row r="1419" spans="1:10">
      <c r="A1419" s="6">
        <v>8.8000000000000007</v>
      </c>
      <c r="B1419" s="6">
        <v>24</v>
      </c>
      <c r="C1419" s="6">
        <v>90</v>
      </c>
      <c r="D1419" s="6">
        <v>15</v>
      </c>
      <c r="E1419" s="6">
        <v>200</v>
      </c>
      <c r="F1419" s="6">
        <v>110</v>
      </c>
      <c r="G1419" s="6">
        <v>175</v>
      </c>
      <c r="H1419" s="6">
        <v>120</v>
      </c>
      <c r="I1419" s="6">
        <v>53989.41599999999</v>
      </c>
      <c r="J1419" s="6">
        <v>104900.99199999998</v>
      </c>
    </row>
    <row r="1420" spans="1:10">
      <c r="A1420" s="6">
        <v>8.8000000000000007</v>
      </c>
      <c r="B1420" s="6">
        <v>24</v>
      </c>
      <c r="C1420" s="6">
        <v>90</v>
      </c>
      <c r="D1420" s="6">
        <v>15</v>
      </c>
      <c r="E1420" s="6">
        <v>200</v>
      </c>
      <c r="F1420" s="6">
        <v>110</v>
      </c>
      <c r="G1420" s="6">
        <v>200</v>
      </c>
      <c r="H1420" s="6">
        <v>120</v>
      </c>
      <c r="I1420" s="6">
        <v>55522.583999999995</v>
      </c>
      <c r="J1420" s="6">
        <v>104900.99199999998</v>
      </c>
    </row>
    <row r="1421" spans="1:10">
      <c r="A1421" s="6">
        <v>8.8000000000000007</v>
      </c>
      <c r="B1421" s="6">
        <v>24</v>
      </c>
      <c r="C1421" s="6">
        <v>90</v>
      </c>
      <c r="D1421" s="6">
        <v>15</v>
      </c>
      <c r="E1421" s="6">
        <v>200</v>
      </c>
      <c r="F1421" s="6">
        <v>110</v>
      </c>
      <c r="G1421" s="6">
        <v>250</v>
      </c>
      <c r="H1421" s="6">
        <v>120</v>
      </c>
      <c r="I1421" s="6">
        <v>58643.675999999992</v>
      </c>
      <c r="J1421" s="6">
        <v>104900.99199999998</v>
      </c>
    </row>
    <row r="1422" spans="1:10">
      <c r="A1422" s="6">
        <v>8.8000000000000007</v>
      </c>
      <c r="B1422" s="6">
        <v>24</v>
      </c>
      <c r="C1422" s="6">
        <v>90</v>
      </c>
      <c r="D1422" s="6">
        <v>15</v>
      </c>
      <c r="E1422" s="6">
        <v>200</v>
      </c>
      <c r="F1422" s="6">
        <v>110</v>
      </c>
      <c r="G1422" s="6">
        <v>300</v>
      </c>
      <c r="H1422" s="6">
        <v>120</v>
      </c>
      <c r="I1422" s="6">
        <v>61710.011999999995</v>
      </c>
      <c r="J1422" s="6">
        <v>104900.99199999998</v>
      </c>
    </row>
    <row r="1423" spans="1:10">
      <c r="A1423" s="6">
        <v>8.8000000000000007</v>
      </c>
      <c r="B1423" s="6">
        <v>24</v>
      </c>
      <c r="C1423" s="6">
        <v>90</v>
      </c>
      <c r="D1423" s="6">
        <v>15</v>
      </c>
      <c r="E1423" s="6">
        <v>200</v>
      </c>
      <c r="F1423" s="6">
        <v>110</v>
      </c>
      <c r="G1423" s="6">
        <v>1000</v>
      </c>
      <c r="H1423" s="6">
        <v>1000</v>
      </c>
      <c r="I1423" s="6">
        <v>75289.499999999985</v>
      </c>
      <c r="J1423" s="6">
        <v>104900.99199999998</v>
      </c>
    </row>
    <row r="1424" spans="1:10">
      <c r="A1424" s="6">
        <v>8.8000000000000007</v>
      </c>
      <c r="B1424" s="6">
        <v>24</v>
      </c>
      <c r="C1424" s="6">
        <v>90</v>
      </c>
      <c r="D1424" s="6">
        <v>15</v>
      </c>
      <c r="E1424" s="6">
        <v>100</v>
      </c>
      <c r="F1424" s="6">
        <v>110</v>
      </c>
      <c r="G1424" s="6">
        <v>1000</v>
      </c>
      <c r="H1424" s="6">
        <v>1000</v>
      </c>
      <c r="I1424" s="6">
        <v>40245.659999999996</v>
      </c>
      <c r="J1424" s="6">
        <v>97655.47199999998</v>
      </c>
    </row>
    <row r="1425" spans="1:10">
      <c r="A1425" s="6">
        <v>8.8000000000000007</v>
      </c>
      <c r="B1425" s="6">
        <v>24</v>
      </c>
      <c r="C1425" s="6">
        <v>90</v>
      </c>
      <c r="D1425" s="6">
        <v>15</v>
      </c>
      <c r="E1425" s="6">
        <v>300</v>
      </c>
      <c r="F1425" s="6">
        <v>110</v>
      </c>
      <c r="G1425" s="6">
        <v>1000</v>
      </c>
      <c r="H1425" s="6">
        <v>1000</v>
      </c>
      <c r="I1425" s="6">
        <v>117561.13199999998</v>
      </c>
      <c r="J1425" s="6">
        <v>104900.99199999998</v>
      </c>
    </row>
    <row r="1426" spans="1:10">
      <c r="A1426" s="6">
        <v>8.8000000000000007</v>
      </c>
      <c r="B1426" s="6">
        <v>24</v>
      </c>
      <c r="C1426" s="6">
        <v>90</v>
      </c>
      <c r="D1426" s="6">
        <v>15</v>
      </c>
      <c r="E1426" s="6">
        <v>400</v>
      </c>
      <c r="F1426" s="6">
        <v>110</v>
      </c>
      <c r="G1426" s="6">
        <v>1000</v>
      </c>
      <c r="H1426" s="6">
        <v>1000</v>
      </c>
      <c r="I1426" s="6">
        <v>162515.80799999999</v>
      </c>
      <c r="J1426" s="6">
        <v>104900.99199999998</v>
      </c>
    </row>
    <row r="1427" spans="1:10">
      <c r="A1427" s="6">
        <v>8.8000000000000007</v>
      </c>
      <c r="B1427" s="6">
        <v>24</v>
      </c>
      <c r="C1427" s="6">
        <v>90</v>
      </c>
      <c r="D1427" s="6">
        <v>15</v>
      </c>
      <c r="E1427" s="6">
        <v>500</v>
      </c>
      <c r="F1427" s="6">
        <v>110</v>
      </c>
      <c r="G1427" s="6">
        <v>1000</v>
      </c>
      <c r="H1427" s="6">
        <v>1000</v>
      </c>
      <c r="I1427" s="6">
        <v>162515.80799999999</v>
      </c>
      <c r="J1427" s="6">
        <v>104900.99199999998</v>
      </c>
    </row>
    <row r="1428" spans="1:10">
      <c r="A1428">
        <v>8.8000000000000007</v>
      </c>
      <c r="B1428">
        <v>24</v>
      </c>
      <c r="C1428">
        <v>90</v>
      </c>
      <c r="D1428">
        <v>15</v>
      </c>
      <c r="E1428">
        <v>200</v>
      </c>
      <c r="F1428">
        <v>120</v>
      </c>
      <c r="G1428">
        <v>80</v>
      </c>
      <c r="H1428">
        <v>120</v>
      </c>
      <c r="I1428">
        <v>48787.59599999999</v>
      </c>
      <c r="J1428">
        <v>77686.111999999979</v>
      </c>
    </row>
    <row r="1429" spans="1:10">
      <c r="A1429">
        <v>8.8000000000000007</v>
      </c>
      <c r="B1429">
        <v>24</v>
      </c>
      <c r="C1429">
        <v>90</v>
      </c>
      <c r="D1429">
        <v>15</v>
      </c>
      <c r="E1429">
        <v>200</v>
      </c>
      <c r="F1429">
        <v>120</v>
      </c>
      <c r="G1429">
        <v>100</v>
      </c>
      <c r="H1429">
        <v>120</v>
      </c>
      <c r="I1429">
        <v>50046.983999999997</v>
      </c>
      <c r="J1429">
        <v>97655.47199999998</v>
      </c>
    </row>
    <row r="1430" spans="1:10">
      <c r="A1430">
        <v>8.8000000000000007</v>
      </c>
      <c r="B1430">
        <v>24</v>
      </c>
      <c r="C1430">
        <v>90</v>
      </c>
      <c r="D1430">
        <v>15</v>
      </c>
      <c r="E1430">
        <v>200</v>
      </c>
      <c r="F1430">
        <v>120</v>
      </c>
      <c r="G1430">
        <v>120</v>
      </c>
      <c r="H1430">
        <v>120</v>
      </c>
      <c r="I1430">
        <v>51306.371999999996</v>
      </c>
      <c r="J1430">
        <v>110980.15999999999</v>
      </c>
    </row>
    <row r="1431" spans="1:10">
      <c r="A1431">
        <v>8.8000000000000007</v>
      </c>
      <c r="B1431">
        <v>24</v>
      </c>
      <c r="C1431">
        <v>90</v>
      </c>
      <c r="D1431">
        <v>15</v>
      </c>
      <c r="E1431">
        <v>200</v>
      </c>
      <c r="F1431">
        <v>120</v>
      </c>
      <c r="G1431">
        <v>150</v>
      </c>
      <c r="H1431">
        <v>120</v>
      </c>
      <c r="I1431">
        <v>53168.075999999994</v>
      </c>
      <c r="J1431">
        <v>110980.15999999999</v>
      </c>
    </row>
    <row r="1432" spans="1:10">
      <c r="A1432">
        <v>8.8000000000000007</v>
      </c>
      <c r="B1432">
        <v>24</v>
      </c>
      <c r="C1432">
        <v>90</v>
      </c>
      <c r="D1432">
        <v>15</v>
      </c>
      <c r="E1432">
        <v>200</v>
      </c>
      <c r="F1432">
        <v>120</v>
      </c>
      <c r="G1432">
        <v>175</v>
      </c>
      <c r="H1432">
        <v>120</v>
      </c>
      <c r="I1432">
        <v>54756</v>
      </c>
      <c r="J1432">
        <v>110980.15999999999</v>
      </c>
    </row>
    <row r="1433" spans="1:10">
      <c r="A1433">
        <v>8.8000000000000007</v>
      </c>
      <c r="B1433">
        <v>24</v>
      </c>
      <c r="C1433">
        <v>90</v>
      </c>
      <c r="D1433">
        <v>15</v>
      </c>
      <c r="E1433">
        <v>200</v>
      </c>
      <c r="F1433">
        <v>120</v>
      </c>
      <c r="G1433">
        <v>200</v>
      </c>
      <c r="H1433">
        <v>120</v>
      </c>
      <c r="I1433">
        <v>56343.923999999992</v>
      </c>
      <c r="J1433">
        <v>110980.15999999999</v>
      </c>
    </row>
    <row r="1434" spans="1:10">
      <c r="A1434">
        <v>8.8000000000000007</v>
      </c>
      <c r="B1434">
        <v>24</v>
      </c>
      <c r="C1434">
        <v>90</v>
      </c>
      <c r="D1434">
        <v>15</v>
      </c>
      <c r="E1434">
        <v>200</v>
      </c>
      <c r="F1434">
        <v>120</v>
      </c>
      <c r="G1434">
        <v>250</v>
      </c>
      <c r="H1434">
        <v>120</v>
      </c>
      <c r="I1434">
        <v>59465.015999999989</v>
      </c>
      <c r="J1434">
        <v>110980.15999999999</v>
      </c>
    </row>
    <row r="1435" spans="1:10">
      <c r="A1435">
        <v>8.8000000000000007</v>
      </c>
      <c r="B1435">
        <v>24</v>
      </c>
      <c r="C1435">
        <v>90</v>
      </c>
      <c r="D1435">
        <v>15</v>
      </c>
      <c r="E1435">
        <v>200</v>
      </c>
      <c r="F1435">
        <v>120</v>
      </c>
      <c r="G1435">
        <v>300</v>
      </c>
      <c r="H1435">
        <v>120</v>
      </c>
      <c r="I1435">
        <v>62586.107999999993</v>
      </c>
      <c r="J1435">
        <v>110980.15999999999</v>
      </c>
    </row>
    <row r="1436" spans="1:10">
      <c r="A1436">
        <v>8.8000000000000007</v>
      </c>
      <c r="B1436">
        <v>24</v>
      </c>
      <c r="C1436">
        <v>90</v>
      </c>
      <c r="D1436">
        <v>15</v>
      </c>
      <c r="E1436">
        <v>200</v>
      </c>
      <c r="F1436">
        <v>120</v>
      </c>
      <c r="G1436">
        <v>1000</v>
      </c>
      <c r="H1436">
        <v>1000</v>
      </c>
      <c r="I1436">
        <v>76329.863999999987</v>
      </c>
      <c r="J1436">
        <v>110980.15999999999</v>
      </c>
    </row>
    <row r="1437" spans="1:10">
      <c r="A1437">
        <v>8.8000000000000007</v>
      </c>
      <c r="B1437">
        <v>24</v>
      </c>
      <c r="C1437">
        <v>90</v>
      </c>
      <c r="D1437">
        <v>15</v>
      </c>
      <c r="E1437">
        <v>100</v>
      </c>
      <c r="F1437">
        <v>120</v>
      </c>
      <c r="G1437">
        <v>1000</v>
      </c>
      <c r="H1437">
        <v>1000</v>
      </c>
      <c r="I1437">
        <v>41231.267999999996</v>
      </c>
      <c r="J1437">
        <v>110980.15999999999</v>
      </c>
    </row>
    <row r="1438" spans="1:10">
      <c r="A1438">
        <v>8.8000000000000007</v>
      </c>
      <c r="B1438">
        <v>24</v>
      </c>
      <c r="C1438">
        <v>90</v>
      </c>
      <c r="D1438">
        <v>15</v>
      </c>
      <c r="E1438">
        <v>300</v>
      </c>
      <c r="F1438">
        <v>120</v>
      </c>
      <c r="G1438">
        <v>1000</v>
      </c>
      <c r="H1438">
        <v>1000</v>
      </c>
      <c r="I1438">
        <v>118765.764</v>
      </c>
      <c r="J1438">
        <v>110980.15999999999</v>
      </c>
    </row>
    <row r="1439" spans="1:10">
      <c r="A1439">
        <v>8.8000000000000007</v>
      </c>
      <c r="B1439">
        <v>24</v>
      </c>
      <c r="C1439">
        <v>90</v>
      </c>
      <c r="D1439">
        <v>15</v>
      </c>
      <c r="E1439">
        <v>400</v>
      </c>
      <c r="F1439">
        <v>120</v>
      </c>
      <c r="G1439">
        <v>1000</v>
      </c>
      <c r="H1439">
        <v>1000</v>
      </c>
      <c r="I1439">
        <v>171933.84</v>
      </c>
      <c r="J1439">
        <v>110980.15999999999</v>
      </c>
    </row>
    <row r="1440" spans="1:10">
      <c r="A1440">
        <v>8.8000000000000007</v>
      </c>
      <c r="B1440">
        <v>24</v>
      </c>
      <c r="C1440">
        <v>90</v>
      </c>
      <c r="D1440">
        <v>15</v>
      </c>
      <c r="E1440">
        <v>500</v>
      </c>
      <c r="F1440">
        <v>120</v>
      </c>
      <c r="G1440">
        <v>1000</v>
      </c>
      <c r="H1440">
        <v>1000</v>
      </c>
      <c r="I1440">
        <v>171933.84</v>
      </c>
      <c r="J1440">
        <v>110980.15999999999</v>
      </c>
    </row>
    <row r="1441" spans="1:10">
      <c r="A1441" s="6">
        <v>8.8000000000000007</v>
      </c>
      <c r="B1441" s="6">
        <v>24</v>
      </c>
      <c r="C1441" s="6">
        <v>100</v>
      </c>
      <c r="D1441" s="6">
        <v>15</v>
      </c>
      <c r="E1441" s="6">
        <v>200</v>
      </c>
      <c r="F1441" s="6">
        <v>100</v>
      </c>
      <c r="G1441" s="6">
        <v>80</v>
      </c>
      <c r="H1441" s="6">
        <v>120</v>
      </c>
      <c r="I1441" s="6">
        <v>46323.575999999994</v>
      </c>
      <c r="J1441" s="6">
        <v>83376.495999999985</v>
      </c>
    </row>
    <row r="1442" spans="1:10">
      <c r="A1442" s="6">
        <v>8.8000000000000007</v>
      </c>
      <c r="B1442" s="6">
        <v>24</v>
      </c>
      <c r="C1442" s="6">
        <v>100</v>
      </c>
      <c r="D1442" s="6">
        <v>15</v>
      </c>
      <c r="E1442" s="6">
        <v>200</v>
      </c>
      <c r="F1442" s="6">
        <v>100</v>
      </c>
      <c r="G1442" s="6">
        <v>100</v>
      </c>
      <c r="H1442" s="6">
        <v>120</v>
      </c>
      <c r="I1442" s="6">
        <v>50320.763999999996</v>
      </c>
      <c r="J1442" s="6">
        <v>111192.22399999999</v>
      </c>
    </row>
    <row r="1443" spans="1:10">
      <c r="A1443" s="6">
        <v>8.8000000000000007</v>
      </c>
      <c r="B1443" s="6">
        <v>24</v>
      </c>
      <c r="C1443" s="6">
        <v>100</v>
      </c>
      <c r="D1443" s="6">
        <v>15</v>
      </c>
      <c r="E1443" s="6">
        <v>200</v>
      </c>
      <c r="F1443" s="6">
        <v>100</v>
      </c>
      <c r="G1443" s="6">
        <v>120</v>
      </c>
      <c r="H1443" s="6">
        <v>120</v>
      </c>
      <c r="I1443" s="6">
        <v>51580.151999999995</v>
      </c>
      <c r="J1443" s="6">
        <v>111192.22399999999</v>
      </c>
    </row>
    <row r="1444" spans="1:10">
      <c r="A1444" s="6">
        <v>8.8000000000000007</v>
      </c>
      <c r="B1444" s="6">
        <v>24</v>
      </c>
      <c r="C1444" s="6">
        <v>100</v>
      </c>
      <c r="D1444" s="6">
        <v>15</v>
      </c>
      <c r="E1444" s="6">
        <v>200</v>
      </c>
      <c r="F1444" s="6">
        <v>100</v>
      </c>
      <c r="G1444" s="6">
        <v>150</v>
      </c>
      <c r="H1444" s="6">
        <v>120</v>
      </c>
      <c r="I1444" s="6">
        <v>53496.611999999994</v>
      </c>
      <c r="J1444" s="6">
        <v>111192.22399999999</v>
      </c>
    </row>
    <row r="1445" spans="1:10">
      <c r="A1445" s="6">
        <v>8.8000000000000007</v>
      </c>
      <c r="B1445" s="6">
        <v>24</v>
      </c>
      <c r="C1445" s="6">
        <v>100</v>
      </c>
      <c r="D1445" s="6">
        <v>15</v>
      </c>
      <c r="E1445" s="6">
        <v>200</v>
      </c>
      <c r="F1445" s="6">
        <v>100</v>
      </c>
      <c r="G1445" s="6">
        <v>175</v>
      </c>
      <c r="H1445" s="6">
        <v>120</v>
      </c>
      <c r="I1445" s="6">
        <v>55084.535999999993</v>
      </c>
      <c r="J1445" s="6">
        <v>111192.22399999999</v>
      </c>
    </row>
    <row r="1446" spans="1:10">
      <c r="A1446" s="6">
        <v>8.8000000000000007</v>
      </c>
      <c r="B1446" s="6">
        <v>24</v>
      </c>
      <c r="C1446" s="6">
        <v>100</v>
      </c>
      <c r="D1446" s="6">
        <v>15</v>
      </c>
      <c r="E1446" s="6">
        <v>200</v>
      </c>
      <c r="F1446" s="6">
        <v>100</v>
      </c>
      <c r="G1446" s="6">
        <v>200</v>
      </c>
      <c r="H1446" s="6">
        <v>120</v>
      </c>
      <c r="I1446" s="6">
        <v>56617.703999999991</v>
      </c>
      <c r="J1446" s="6">
        <v>111192.22399999999</v>
      </c>
    </row>
    <row r="1447" spans="1:10">
      <c r="A1447" s="6">
        <v>8.8000000000000007</v>
      </c>
      <c r="B1447" s="6">
        <v>24</v>
      </c>
      <c r="C1447" s="6">
        <v>100</v>
      </c>
      <c r="D1447" s="6">
        <v>15</v>
      </c>
      <c r="E1447" s="6">
        <v>200</v>
      </c>
      <c r="F1447" s="6">
        <v>100</v>
      </c>
      <c r="G1447" s="6">
        <v>250</v>
      </c>
      <c r="H1447" s="6">
        <v>120</v>
      </c>
      <c r="I1447" s="6">
        <v>59793.551999999996</v>
      </c>
      <c r="J1447" s="6">
        <v>111192.22399999999</v>
      </c>
    </row>
    <row r="1448" spans="1:10">
      <c r="A1448" s="6">
        <v>8.8000000000000007</v>
      </c>
      <c r="B1448" s="6">
        <v>24</v>
      </c>
      <c r="C1448" s="6">
        <v>100</v>
      </c>
      <c r="D1448" s="6">
        <v>15</v>
      </c>
      <c r="E1448" s="6">
        <v>200</v>
      </c>
      <c r="F1448" s="6">
        <v>100</v>
      </c>
      <c r="G1448" s="6">
        <v>300</v>
      </c>
      <c r="H1448" s="6">
        <v>120</v>
      </c>
      <c r="I1448" s="6">
        <v>62914.643999999993</v>
      </c>
      <c r="J1448" s="6">
        <v>111192.22399999999</v>
      </c>
    </row>
    <row r="1449" spans="1:10">
      <c r="A1449" s="6">
        <v>8.8000000000000007</v>
      </c>
      <c r="B1449" s="6">
        <v>24</v>
      </c>
      <c r="C1449" s="6">
        <v>100</v>
      </c>
      <c r="D1449" s="6">
        <v>15</v>
      </c>
      <c r="E1449" s="6">
        <v>200</v>
      </c>
      <c r="F1449" s="6">
        <v>100</v>
      </c>
      <c r="G1449" s="6">
        <v>1000</v>
      </c>
      <c r="H1449" s="6">
        <v>1000</v>
      </c>
      <c r="I1449" s="6">
        <v>76767.911999999982</v>
      </c>
      <c r="J1449" s="6">
        <v>111192.22399999999</v>
      </c>
    </row>
    <row r="1450" spans="1:10">
      <c r="A1450" s="6">
        <v>8.8000000000000007</v>
      </c>
      <c r="B1450" s="6">
        <v>24</v>
      </c>
      <c r="C1450" s="6">
        <v>100</v>
      </c>
      <c r="D1450" s="6">
        <v>15</v>
      </c>
      <c r="E1450" s="6">
        <v>100</v>
      </c>
      <c r="F1450" s="6">
        <v>100</v>
      </c>
      <c r="G1450" s="6">
        <v>1000</v>
      </c>
      <c r="H1450" s="6">
        <v>1000</v>
      </c>
      <c r="I1450" s="6">
        <v>41340.78</v>
      </c>
      <c r="J1450" s="6">
        <v>111192.22399999999</v>
      </c>
    </row>
    <row r="1451" spans="1:10">
      <c r="A1451" s="6">
        <v>8.8000000000000007</v>
      </c>
      <c r="B1451" s="6">
        <v>24</v>
      </c>
      <c r="C1451" s="6">
        <v>100</v>
      </c>
      <c r="D1451" s="6">
        <v>15</v>
      </c>
      <c r="E1451" s="6">
        <v>300</v>
      </c>
      <c r="F1451" s="6">
        <v>100</v>
      </c>
      <c r="G1451" s="6">
        <v>1000</v>
      </c>
      <c r="H1451" s="6">
        <v>1000</v>
      </c>
      <c r="I1451" s="6">
        <v>119422.83599999998</v>
      </c>
      <c r="J1451" s="6">
        <v>111192.22399999999</v>
      </c>
    </row>
    <row r="1452" spans="1:10">
      <c r="A1452" s="6">
        <v>8.8000000000000007</v>
      </c>
      <c r="B1452" s="6">
        <v>24</v>
      </c>
      <c r="C1452" s="6">
        <v>100</v>
      </c>
      <c r="D1452" s="6">
        <v>15</v>
      </c>
      <c r="E1452" s="6">
        <v>400</v>
      </c>
      <c r="F1452" s="6">
        <v>100</v>
      </c>
      <c r="G1452" s="6">
        <v>1000</v>
      </c>
      <c r="H1452" s="6">
        <v>1000</v>
      </c>
      <c r="I1452" s="6">
        <v>168046.16399999996</v>
      </c>
      <c r="J1452" s="6">
        <v>111192.22399999999</v>
      </c>
    </row>
    <row r="1453" spans="1:10">
      <c r="A1453" s="6">
        <v>8.8000000000000007</v>
      </c>
      <c r="B1453" s="6">
        <v>24</v>
      </c>
      <c r="C1453" s="6">
        <v>100</v>
      </c>
      <c r="D1453" s="6">
        <v>15</v>
      </c>
      <c r="E1453" s="6">
        <v>500</v>
      </c>
      <c r="F1453" s="6">
        <v>100</v>
      </c>
      <c r="G1453" s="6">
        <v>1000</v>
      </c>
      <c r="H1453" s="6">
        <v>1000</v>
      </c>
      <c r="I1453" s="6">
        <v>172262.37599999999</v>
      </c>
      <c r="J1453" s="6">
        <v>111192.22399999999</v>
      </c>
    </row>
    <row r="1454" spans="1:10">
      <c r="A1454">
        <v>8.8000000000000007</v>
      </c>
      <c r="B1454">
        <v>24</v>
      </c>
      <c r="C1454">
        <v>100</v>
      </c>
      <c r="D1454">
        <v>15</v>
      </c>
      <c r="E1454">
        <v>200</v>
      </c>
      <c r="F1454">
        <v>110</v>
      </c>
      <c r="G1454">
        <v>80</v>
      </c>
      <c r="H1454">
        <v>120</v>
      </c>
      <c r="I1454">
        <v>49773.203999999991</v>
      </c>
      <c r="J1454">
        <v>83376.495999999985</v>
      </c>
    </row>
    <row r="1455" spans="1:10">
      <c r="A1455">
        <v>8.8000000000000007</v>
      </c>
      <c r="B1455">
        <v>24</v>
      </c>
      <c r="C1455">
        <v>100</v>
      </c>
      <c r="D1455">
        <v>15</v>
      </c>
      <c r="E1455">
        <v>200</v>
      </c>
      <c r="F1455">
        <v>110</v>
      </c>
      <c r="G1455">
        <v>100</v>
      </c>
      <c r="H1455">
        <v>120</v>
      </c>
      <c r="I1455">
        <v>51087.347999999991</v>
      </c>
      <c r="J1455">
        <v>111192.22399999999</v>
      </c>
    </row>
    <row r="1456" spans="1:10">
      <c r="A1456">
        <v>8.8000000000000007</v>
      </c>
      <c r="B1456">
        <v>24</v>
      </c>
      <c r="C1456">
        <v>100</v>
      </c>
      <c r="D1456">
        <v>15</v>
      </c>
      <c r="E1456">
        <v>200</v>
      </c>
      <c r="F1456">
        <v>110</v>
      </c>
      <c r="G1456">
        <v>120</v>
      </c>
      <c r="H1456">
        <v>120</v>
      </c>
      <c r="I1456">
        <v>52346.73599999999</v>
      </c>
      <c r="J1456">
        <v>121300.60799999999</v>
      </c>
    </row>
    <row r="1457" spans="1:10">
      <c r="A1457">
        <v>8.8000000000000007</v>
      </c>
      <c r="B1457">
        <v>24</v>
      </c>
      <c r="C1457">
        <v>100</v>
      </c>
      <c r="D1457">
        <v>15</v>
      </c>
      <c r="E1457">
        <v>200</v>
      </c>
      <c r="F1457">
        <v>110</v>
      </c>
      <c r="G1457">
        <v>150</v>
      </c>
      <c r="H1457">
        <v>120</v>
      </c>
      <c r="I1457">
        <v>54263.195999999989</v>
      </c>
      <c r="J1457">
        <v>121300.60799999999</v>
      </c>
    </row>
    <row r="1458" spans="1:10">
      <c r="A1458">
        <v>8.8000000000000007</v>
      </c>
      <c r="B1458">
        <v>24</v>
      </c>
      <c r="C1458">
        <v>100</v>
      </c>
      <c r="D1458">
        <v>15</v>
      </c>
      <c r="E1458">
        <v>200</v>
      </c>
      <c r="F1458">
        <v>110</v>
      </c>
      <c r="G1458">
        <v>175</v>
      </c>
      <c r="H1458">
        <v>120</v>
      </c>
      <c r="I1458">
        <v>55851.119999999995</v>
      </c>
      <c r="J1458">
        <v>121300.60799999999</v>
      </c>
    </row>
    <row r="1459" spans="1:10">
      <c r="A1459">
        <v>8.8000000000000007</v>
      </c>
      <c r="B1459">
        <v>24</v>
      </c>
      <c r="C1459">
        <v>100</v>
      </c>
      <c r="D1459">
        <v>15</v>
      </c>
      <c r="E1459">
        <v>200</v>
      </c>
      <c r="F1459">
        <v>110</v>
      </c>
      <c r="G1459">
        <v>200</v>
      </c>
      <c r="H1459">
        <v>120</v>
      </c>
      <c r="I1459">
        <v>57439.043999999994</v>
      </c>
      <c r="J1459">
        <v>121300.60799999999</v>
      </c>
    </row>
    <row r="1460" spans="1:10">
      <c r="A1460">
        <v>8.8000000000000007</v>
      </c>
      <c r="B1460">
        <v>24</v>
      </c>
      <c r="C1460">
        <v>100</v>
      </c>
      <c r="D1460">
        <v>15</v>
      </c>
      <c r="E1460">
        <v>200</v>
      </c>
      <c r="F1460">
        <v>110</v>
      </c>
      <c r="G1460">
        <v>250</v>
      </c>
      <c r="H1460">
        <v>120</v>
      </c>
      <c r="I1460">
        <v>60669.647999999986</v>
      </c>
      <c r="J1460">
        <v>121300.60799999999</v>
      </c>
    </row>
    <row r="1461" spans="1:10">
      <c r="A1461">
        <v>8.8000000000000007</v>
      </c>
      <c r="B1461">
        <v>24</v>
      </c>
      <c r="C1461">
        <v>100</v>
      </c>
      <c r="D1461">
        <v>15</v>
      </c>
      <c r="E1461">
        <v>200</v>
      </c>
      <c r="F1461">
        <v>110</v>
      </c>
      <c r="G1461">
        <v>300</v>
      </c>
      <c r="H1461">
        <v>120</v>
      </c>
      <c r="I1461">
        <v>63845.495999999992</v>
      </c>
      <c r="J1461">
        <v>121300.60799999999</v>
      </c>
    </row>
    <row r="1462" spans="1:10">
      <c r="A1462">
        <v>8.8000000000000007</v>
      </c>
      <c r="B1462">
        <v>24</v>
      </c>
      <c r="C1462">
        <v>100</v>
      </c>
      <c r="D1462">
        <v>15</v>
      </c>
      <c r="E1462">
        <v>200</v>
      </c>
      <c r="F1462">
        <v>110</v>
      </c>
      <c r="G1462">
        <v>1000</v>
      </c>
      <c r="H1462">
        <v>1000</v>
      </c>
      <c r="I1462">
        <v>77863.031999999992</v>
      </c>
      <c r="J1462">
        <v>121300.60799999999</v>
      </c>
    </row>
    <row r="1463" spans="1:10">
      <c r="A1463">
        <v>8.8000000000000007</v>
      </c>
      <c r="B1463">
        <v>24</v>
      </c>
      <c r="C1463">
        <v>100</v>
      </c>
      <c r="D1463">
        <v>15</v>
      </c>
      <c r="E1463">
        <v>100</v>
      </c>
      <c r="F1463">
        <v>110</v>
      </c>
      <c r="G1463">
        <v>1000</v>
      </c>
      <c r="H1463">
        <v>1000</v>
      </c>
      <c r="I1463">
        <v>42381.143999999993</v>
      </c>
      <c r="J1463">
        <v>121300.60799999999</v>
      </c>
    </row>
    <row r="1464" spans="1:10">
      <c r="A1464">
        <v>8.8000000000000007</v>
      </c>
      <c r="B1464">
        <v>24</v>
      </c>
      <c r="C1464">
        <v>100</v>
      </c>
      <c r="D1464">
        <v>15</v>
      </c>
      <c r="E1464">
        <v>300</v>
      </c>
      <c r="F1464">
        <v>110</v>
      </c>
      <c r="G1464">
        <v>1000</v>
      </c>
      <c r="H1464">
        <v>1000</v>
      </c>
      <c r="I1464">
        <v>120572.71199999998</v>
      </c>
      <c r="J1464">
        <v>121300.60799999999</v>
      </c>
    </row>
    <row r="1465" spans="1:10">
      <c r="A1465">
        <v>8.8000000000000007</v>
      </c>
      <c r="B1465">
        <v>24</v>
      </c>
      <c r="C1465">
        <v>100</v>
      </c>
      <c r="D1465">
        <v>15</v>
      </c>
      <c r="E1465">
        <v>400</v>
      </c>
      <c r="F1465">
        <v>110</v>
      </c>
      <c r="G1465">
        <v>1000</v>
      </c>
      <c r="H1465">
        <v>1000</v>
      </c>
      <c r="I1465">
        <v>169360.30799999999</v>
      </c>
      <c r="J1465">
        <v>121300.60799999999</v>
      </c>
    </row>
    <row r="1466" spans="1:10">
      <c r="A1466">
        <v>8.8000000000000007</v>
      </c>
      <c r="B1466">
        <v>24</v>
      </c>
      <c r="C1466">
        <v>100</v>
      </c>
      <c r="D1466">
        <v>15</v>
      </c>
      <c r="E1466">
        <v>500</v>
      </c>
      <c r="F1466">
        <v>110</v>
      </c>
      <c r="G1466">
        <v>1000</v>
      </c>
      <c r="H1466">
        <v>1000</v>
      </c>
      <c r="I1466">
        <v>187922.59199999998</v>
      </c>
      <c r="J1466">
        <v>121300.60799999999</v>
      </c>
    </row>
    <row r="1467" spans="1:10">
      <c r="A1467" s="6">
        <v>8.8000000000000007</v>
      </c>
      <c r="B1467" s="6">
        <v>24</v>
      </c>
      <c r="C1467" s="6">
        <v>100</v>
      </c>
      <c r="D1467" s="6">
        <v>15</v>
      </c>
      <c r="E1467" s="6">
        <v>200</v>
      </c>
      <c r="F1467" s="6">
        <v>120</v>
      </c>
      <c r="G1467" s="6">
        <v>80</v>
      </c>
      <c r="H1467" s="6">
        <v>120</v>
      </c>
      <c r="I1467" s="6">
        <v>50485.031999999992</v>
      </c>
      <c r="J1467" s="6">
        <v>83376.495999999985</v>
      </c>
    </row>
    <row r="1468" spans="1:10">
      <c r="A1468" s="6">
        <v>8.8000000000000007</v>
      </c>
      <c r="B1468" s="6">
        <v>24</v>
      </c>
      <c r="C1468" s="6">
        <v>100</v>
      </c>
      <c r="D1468" s="6">
        <v>15</v>
      </c>
      <c r="E1468" s="6">
        <v>200</v>
      </c>
      <c r="F1468" s="6">
        <v>120</v>
      </c>
      <c r="G1468" s="6">
        <v>100</v>
      </c>
      <c r="H1468" s="6">
        <v>120</v>
      </c>
      <c r="I1468" s="6">
        <v>51799.175999999992</v>
      </c>
      <c r="J1468" s="6">
        <v>111192.22399999999</v>
      </c>
    </row>
    <row r="1469" spans="1:10">
      <c r="A1469" s="6">
        <v>8.8000000000000007</v>
      </c>
      <c r="B1469" s="6">
        <v>24</v>
      </c>
      <c r="C1469" s="6">
        <v>100</v>
      </c>
      <c r="D1469" s="6">
        <v>15</v>
      </c>
      <c r="E1469" s="6">
        <v>200</v>
      </c>
      <c r="F1469" s="6">
        <v>120</v>
      </c>
      <c r="G1469" s="6">
        <v>120</v>
      </c>
      <c r="H1469" s="6">
        <v>120</v>
      </c>
      <c r="I1469" s="6">
        <v>53058.563999999991</v>
      </c>
      <c r="J1469" s="6">
        <v>129712.48</v>
      </c>
    </row>
    <row r="1470" spans="1:10">
      <c r="A1470" s="6">
        <v>8.8000000000000007</v>
      </c>
      <c r="B1470" s="6">
        <v>24</v>
      </c>
      <c r="C1470" s="6">
        <v>100</v>
      </c>
      <c r="D1470" s="6">
        <v>15</v>
      </c>
      <c r="E1470" s="6">
        <v>200</v>
      </c>
      <c r="F1470" s="6">
        <v>120</v>
      </c>
      <c r="G1470" s="6">
        <v>150</v>
      </c>
      <c r="H1470" s="6">
        <v>120</v>
      </c>
      <c r="I1470" s="6">
        <v>55029.78</v>
      </c>
      <c r="J1470" s="6">
        <v>129712.48</v>
      </c>
    </row>
    <row r="1471" spans="1:10">
      <c r="A1471" s="6">
        <v>8.8000000000000007</v>
      </c>
      <c r="B1471" s="6">
        <v>24</v>
      </c>
      <c r="C1471" s="6">
        <v>100</v>
      </c>
      <c r="D1471" s="6">
        <v>15</v>
      </c>
      <c r="E1471" s="6">
        <v>200</v>
      </c>
      <c r="F1471" s="6">
        <v>120</v>
      </c>
      <c r="G1471" s="6">
        <v>175</v>
      </c>
      <c r="H1471" s="6">
        <v>120</v>
      </c>
      <c r="I1471" s="6">
        <v>56617.703999999991</v>
      </c>
      <c r="J1471" s="6">
        <v>129712.48</v>
      </c>
    </row>
    <row r="1472" spans="1:10">
      <c r="A1472" s="6">
        <v>8.8000000000000007</v>
      </c>
      <c r="B1472" s="6">
        <v>24</v>
      </c>
      <c r="C1472" s="6">
        <v>100</v>
      </c>
      <c r="D1472" s="6">
        <v>15</v>
      </c>
      <c r="E1472" s="6">
        <v>200</v>
      </c>
      <c r="F1472" s="6">
        <v>120</v>
      </c>
      <c r="G1472" s="6">
        <v>200</v>
      </c>
      <c r="H1472" s="6">
        <v>120</v>
      </c>
      <c r="I1472" s="6">
        <v>58260.383999999991</v>
      </c>
      <c r="J1472" s="6">
        <v>129712.48</v>
      </c>
    </row>
    <row r="1473" spans="1:10">
      <c r="A1473" s="6">
        <v>8.8000000000000007</v>
      </c>
      <c r="B1473" s="6">
        <v>24</v>
      </c>
      <c r="C1473" s="6">
        <v>100</v>
      </c>
      <c r="D1473" s="6">
        <v>15</v>
      </c>
      <c r="E1473" s="6">
        <v>200</v>
      </c>
      <c r="F1473" s="6">
        <v>120</v>
      </c>
      <c r="G1473" s="6">
        <v>250</v>
      </c>
      <c r="H1473" s="6">
        <v>120</v>
      </c>
      <c r="I1473" s="6">
        <v>61490.98799999999</v>
      </c>
      <c r="J1473" s="6">
        <v>129712.48</v>
      </c>
    </row>
    <row r="1474" spans="1:10">
      <c r="A1474" s="6">
        <v>8.8000000000000007</v>
      </c>
      <c r="B1474" s="6">
        <v>24</v>
      </c>
      <c r="C1474" s="6">
        <v>100</v>
      </c>
      <c r="D1474" s="6">
        <v>15</v>
      </c>
      <c r="E1474" s="6">
        <v>200</v>
      </c>
      <c r="F1474" s="6">
        <v>120</v>
      </c>
      <c r="G1474" s="6">
        <v>300</v>
      </c>
      <c r="H1474" s="6">
        <v>120</v>
      </c>
      <c r="I1474" s="6">
        <v>64721.591999999997</v>
      </c>
      <c r="J1474" s="6">
        <v>129712.48</v>
      </c>
    </row>
    <row r="1475" spans="1:10">
      <c r="A1475" s="6">
        <v>8.8000000000000007</v>
      </c>
      <c r="B1475" s="6">
        <v>24</v>
      </c>
      <c r="C1475" s="6">
        <v>100</v>
      </c>
      <c r="D1475" s="6">
        <v>15</v>
      </c>
      <c r="E1475" s="6">
        <v>200</v>
      </c>
      <c r="F1475" s="6">
        <v>120</v>
      </c>
      <c r="G1475" s="6">
        <v>1000</v>
      </c>
      <c r="H1475" s="6">
        <v>1000</v>
      </c>
      <c r="I1475" s="6">
        <v>78958.151999999987</v>
      </c>
      <c r="J1475" s="6">
        <v>129712.48</v>
      </c>
    </row>
    <row r="1476" spans="1:10">
      <c r="A1476" s="6">
        <v>8.8000000000000007</v>
      </c>
      <c r="B1476" s="6">
        <v>24</v>
      </c>
      <c r="C1476" s="6">
        <v>100</v>
      </c>
      <c r="D1476" s="6">
        <v>15</v>
      </c>
      <c r="E1476" s="6">
        <v>100</v>
      </c>
      <c r="F1476" s="6">
        <v>120</v>
      </c>
      <c r="G1476" s="6">
        <v>1000</v>
      </c>
      <c r="H1476" s="6">
        <v>1000</v>
      </c>
      <c r="I1476" s="6">
        <v>43421.507999999987</v>
      </c>
      <c r="J1476" s="6">
        <v>111192.22399999999</v>
      </c>
    </row>
    <row r="1477" spans="1:10">
      <c r="A1477" s="6">
        <v>8.8000000000000007</v>
      </c>
      <c r="B1477" s="6">
        <v>24</v>
      </c>
      <c r="C1477" s="6">
        <v>100</v>
      </c>
      <c r="D1477" s="6">
        <v>15</v>
      </c>
      <c r="E1477" s="6">
        <v>300</v>
      </c>
      <c r="F1477" s="6">
        <v>120</v>
      </c>
      <c r="G1477" s="6">
        <v>1000</v>
      </c>
      <c r="H1477" s="6">
        <v>1000</v>
      </c>
      <c r="I1477" s="6">
        <v>121777.34399999998</v>
      </c>
      <c r="J1477" s="6">
        <v>129712.48</v>
      </c>
    </row>
    <row r="1478" spans="1:10">
      <c r="A1478" s="6">
        <v>8.8000000000000007</v>
      </c>
      <c r="B1478" s="6">
        <v>24</v>
      </c>
      <c r="C1478" s="6">
        <v>100</v>
      </c>
      <c r="D1478" s="6">
        <v>15</v>
      </c>
      <c r="E1478" s="6">
        <v>400</v>
      </c>
      <c r="F1478" s="6">
        <v>120</v>
      </c>
      <c r="G1478" s="6">
        <v>1000</v>
      </c>
      <c r="H1478" s="6">
        <v>1000</v>
      </c>
      <c r="I1478" s="6">
        <v>170619.69599999997</v>
      </c>
      <c r="J1478" s="6">
        <v>129712.48</v>
      </c>
    </row>
    <row r="1479" spans="1:10">
      <c r="A1479" s="6">
        <v>8.8000000000000007</v>
      </c>
      <c r="B1479" s="6">
        <v>24</v>
      </c>
      <c r="C1479" s="6">
        <v>100</v>
      </c>
      <c r="D1479" s="6">
        <v>15</v>
      </c>
      <c r="E1479" s="6">
        <v>500</v>
      </c>
      <c r="F1479" s="6">
        <v>120</v>
      </c>
      <c r="G1479" s="6">
        <v>1000</v>
      </c>
      <c r="H1479" s="6">
        <v>1000</v>
      </c>
      <c r="I1479" s="6">
        <v>200954.52</v>
      </c>
      <c r="J1479" s="6">
        <v>129712.48</v>
      </c>
    </row>
    <row r="1480" spans="1:10">
      <c r="A1480">
        <v>8.8000000000000007</v>
      </c>
      <c r="B1480">
        <v>24</v>
      </c>
      <c r="C1480">
        <v>110</v>
      </c>
      <c r="D1480">
        <v>12</v>
      </c>
      <c r="E1480">
        <v>200</v>
      </c>
      <c r="F1480">
        <v>110</v>
      </c>
      <c r="G1480">
        <v>100</v>
      </c>
      <c r="H1480">
        <v>120</v>
      </c>
      <c r="I1480">
        <v>52784.783999999992</v>
      </c>
      <c r="J1480">
        <v>122360.92799999999</v>
      </c>
    </row>
    <row r="1481" spans="1:10">
      <c r="A1481">
        <v>8.8000000000000007</v>
      </c>
      <c r="B1481">
        <v>24</v>
      </c>
      <c r="C1481">
        <v>110</v>
      </c>
      <c r="D1481">
        <v>12</v>
      </c>
      <c r="E1481">
        <v>200</v>
      </c>
      <c r="F1481">
        <v>110</v>
      </c>
      <c r="G1481">
        <v>120</v>
      </c>
      <c r="H1481">
        <v>120</v>
      </c>
      <c r="I1481">
        <v>54098.927999999993</v>
      </c>
      <c r="J1481">
        <v>135968.36799999999</v>
      </c>
    </row>
    <row r="1482" spans="1:10">
      <c r="A1482">
        <v>8.8000000000000007</v>
      </c>
      <c r="B1482">
        <v>24</v>
      </c>
      <c r="C1482">
        <v>110</v>
      </c>
      <c r="D1482">
        <v>12</v>
      </c>
      <c r="E1482">
        <v>200</v>
      </c>
      <c r="F1482">
        <v>110</v>
      </c>
      <c r="G1482">
        <v>150</v>
      </c>
      <c r="H1482">
        <v>120</v>
      </c>
      <c r="I1482">
        <v>56070.143999999993</v>
      </c>
      <c r="J1482">
        <v>135968.36799999999</v>
      </c>
    </row>
    <row r="1483" spans="1:10">
      <c r="A1483">
        <v>8.8000000000000007</v>
      </c>
      <c r="B1483">
        <v>24</v>
      </c>
      <c r="C1483">
        <v>110</v>
      </c>
      <c r="D1483">
        <v>12</v>
      </c>
      <c r="E1483">
        <v>200</v>
      </c>
      <c r="F1483">
        <v>110</v>
      </c>
      <c r="G1483">
        <v>175</v>
      </c>
      <c r="H1483">
        <v>120</v>
      </c>
      <c r="I1483">
        <v>57712.823999999993</v>
      </c>
      <c r="J1483">
        <v>135968.36799999999</v>
      </c>
    </row>
    <row r="1484" spans="1:10">
      <c r="A1484">
        <v>8.8000000000000007</v>
      </c>
      <c r="B1484">
        <v>24</v>
      </c>
      <c r="C1484">
        <v>110</v>
      </c>
      <c r="D1484">
        <v>12</v>
      </c>
      <c r="E1484">
        <v>200</v>
      </c>
      <c r="F1484">
        <v>110</v>
      </c>
      <c r="G1484">
        <v>200</v>
      </c>
      <c r="H1484">
        <v>120</v>
      </c>
      <c r="I1484">
        <v>59355.503999999994</v>
      </c>
      <c r="J1484">
        <v>135968.36799999999</v>
      </c>
    </row>
    <row r="1485" spans="1:10">
      <c r="A1485">
        <v>8.8000000000000007</v>
      </c>
      <c r="B1485">
        <v>24</v>
      </c>
      <c r="C1485">
        <v>110</v>
      </c>
      <c r="D1485">
        <v>12</v>
      </c>
      <c r="E1485">
        <v>200</v>
      </c>
      <c r="F1485">
        <v>110</v>
      </c>
      <c r="G1485">
        <v>250</v>
      </c>
      <c r="H1485">
        <v>120</v>
      </c>
      <c r="I1485">
        <v>62695.619999999995</v>
      </c>
      <c r="J1485">
        <v>135968.36799999999</v>
      </c>
    </row>
    <row r="1486" spans="1:10">
      <c r="A1486">
        <v>8.8000000000000007</v>
      </c>
      <c r="B1486">
        <v>24</v>
      </c>
      <c r="C1486">
        <v>110</v>
      </c>
      <c r="D1486">
        <v>12</v>
      </c>
      <c r="E1486">
        <v>200</v>
      </c>
      <c r="F1486">
        <v>110</v>
      </c>
      <c r="G1486">
        <v>300</v>
      </c>
      <c r="H1486">
        <v>120</v>
      </c>
      <c r="I1486">
        <v>65980.98</v>
      </c>
      <c r="J1486">
        <v>135968.36799999999</v>
      </c>
    </row>
    <row r="1487" spans="1:10">
      <c r="A1487">
        <v>8.8000000000000007</v>
      </c>
      <c r="B1487">
        <v>24</v>
      </c>
      <c r="C1487">
        <v>110</v>
      </c>
      <c r="D1487">
        <v>12</v>
      </c>
      <c r="E1487">
        <v>200</v>
      </c>
      <c r="F1487">
        <v>110</v>
      </c>
      <c r="G1487">
        <v>1000</v>
      </c>
      <c r="H1487">
        <v>1000</v>
      </c>
      <c r="I1487">
        <v>80436.563999999998</v>
      </c>
      <c r="J1487">
        <v>135968.36799999999</v>
      </c>
    </row>
    <row r="1488" spans="1:10">
      <c r="A1488">
        <v>8.8000000000000007</v>
      </c>
      <c r="B1488">
        <v>24</v>
      </c>
      <c r="C1488">
        <v>110</v>
      </c>
      <c r="D1488">
        <v>12</v>
      </c>
      <c r="E1488">
        <v>100</v>
      </c>
      <c r="F1488">
        <v>110</v>
      </c>
      <c r="G1488">
        <v>1000</v>
      </c>
      <c r="H1488">
        <v>1000</v>
      </c>
      <c r="I1488">
        <v>44516.62799999999</v>
      </c>
      <c r="J1488">
        <v>122360.92799999999</v>
      </c>
    </row>
    <row r="1489" spans="1:10">
      <c r="A1489">
        <v>8.8000000000000007</v>
      </c>
      <c r="B1489">
        <v>24</v>
      </c>
      <c r="C1489">
        <v>110</v>
      </c>
      <c r="D1489">
        <v>12</v>
      </c>
      <c r="E1489">
        <v>300</v>
      </c>
      <c r="F1489">
        <v>110</v>
      </c>
      <c r="G1489">
        <v>1000</v>
      </c>
      <c r="H1489">
        <v>1000</v>
      </c>
      <c r="I1489">
        <v>123584.29199999999</v>
      </c>
      <c r="J1489">
        <v>135968.36799999999</v>
      </c>
    </row>
    <row r="1490" spans="1:10">
      <c r="A1490">
        <v>8.8000000000000007</v>
      </c>
      <c r="B1490">
        <v>24</v>
      </c>
      <c r="C1490">
        <v>110</v>
      </c>
      <c r="D1490">
        <v>12</v>
      </c>
      <c r="E1490">
        <v>400</v>
      </c>
      <c r="F1490">
        <v>110</v>
      </c>
      <c r="G1490">
        <v>1000</v>
      </c>
      <c r="H1490">
        <v>1000</v>
      </c>
      <c r="I1490">
        <v>172700.42399999997</v>
      </c>
      <c r="J1490">
        <v>135968.36799999999</v>
      </c>
    </row>
    <row r="1491" spans="1:10">
      <c r="A1491">
        <v>8.8000000000000007</v>
      </c>
      <c r="B1491">
        <v>24</v>
      </c>
      <c r="C1491">
        <v>110</v>
      </c>
      <c r="D1491">
        <v>12</v>
      </c>
      <c r="E1491">
        <v>500</v>
      </c>
      <c r="F1491">
        <v>110</v>
      </c>
      <c r="G1491">
        <v>1000</v>
      </c>
      <c r="H1491">
        <v>1000</v>
      </c>
      <c r="I1491">
        <v>210646.33199999997</v>
      </c>
      <c r="J1491">
        <v>135968.36799999999</v>
      </c>
    </row>
    <row r="1492" spans="1:10">
      <c r="A1492" s="6">
        <v>8.8000000000000007</v>
      </c>
      <c r="B1492" s="6">
        <v>24</v>
      </c>
      <c r="C1492" s="6">
        <v>110</v>
      </c>
      <c r="D1492" s="6">
        <v>12</v>
      </c>
      <c r="E1492" s="6">
        <v>200</v>
      </c>
      <c r="F1492" s="6">
        <v>120</v>
      </c>
      <c r="G1492" s="6">
        <v>100</v>
      </c>
      <c r="H1492" s="6">
        <v>120</v>
      </c>
      <c r="I1492" s="6">
        <v>53496.611999999994</v>
      </c>
      <c r="J1492" s="6">
        <v>122360.92799999999</v>
      </c>
    </row>
    <row r="1493" spans="1:10">
      <c r="A1493" s="6">
        <v>8.8000000000000007</v>
      </c>
      <c r="B1493" s="6">
        <v>24</v>
      </c>
      <c r="C1493" s="6">
        <v>110</v>
      </c>
      <c r="D1493" s="6">
        <v>12</v>
      </c>
      <c r="E1493" s="6">
        <v>200</v>
      </c>
      <c r="F1493" s="6">
        <v>120</v>
      </c>
      <c r="G1493" s="6">
        <v>120</v>
      </c>
      <c r="H1493" s="6">
        <v>120</v>
      </c>
      <c r="I1493" s="6">
        <v>54865.511999999995</v>
      </c>
      <c r="J1493" s="6">
        <v>143708.704</v>
      </c>
    </row>
    <row r="1494" spans="1:10">
      <c r="A1494" s="6">
        <v>8.8000000000000007</v>
      </c>
      <c r="B1494" s="6">
        <v>24</v>
      </c>
      <c r="C1494" s="6">
        <v>110</v>
      </c>
      <c r="D1494" s="6">
        <v>12</v>
      </c>
      <c r="E1494" s="6">
        <v>200</v>
      </c>
      <c r="F1494" s="6">
        <v>120</v>
      </c>
      <c r="G1494" s="6">
        <v>150</v>
      </c>
      <c r="H1494" s="6">
        <v>120</v>
      </c>
      <c r="I1494" s="6">
        <v>56836.727999999988</v>
      </c>
      <c r="J1494" s="6">
        <v>143708.704</v>
      </c>
    </row>
    <row r="1495" spans="1:10">
      <c r="A1495" s="6">
        <v>8.8000000000000007</v>
      </c>
      <c r="B1495" s="6">
        <v>24</v>
      </c>
      <c r="C1495" s="6">
        <v>110</v>
      </c>
      <c r="D1495" s="6">
        <v>12</v>
      </c>
      <c r="E1495" s="6">
        <v>200</v>
      </c>
      <c r="F1495" s="6">
        <v>120</v>
      </c>
      <c r="G1495" s="6">
        <v>175</v>
      </c>
      <c r="H1495" s="6">
        <v>120</v>
      </c>
      <c r="I1495" s="6">
        <v>58534.16399999999</v>
      </c>
      <c r="J1495" s="6">
        <v>143708.704</v>
      </c>
    </row>
    <row r="1496" spans="1:10">
      <c r="A1496" s="6">
        <v>8.8000000000000007</v>
      </c>
      <c r="B1496" s="6">
        <v>24</v>
      </c>
      <c r="C1496" s="6">
        <v>110</v>
      </c>
      <c r="D1496" s="6">
        <v>12</v>
      </c>
      <c r="E1496" s="6">
        <v>200</v>
      </c>
      <c r="F1496" s="6">
        <v>120</v>
      </c>
      <c r="G1496" s="6">
        <v>200</v>
      </c>
      <c r="H1496" s="6">
        <v>120</v>
      </c>
      <c r="I1496" s="6">
        <v>60231.6</v>
      </c>
      <c r="J1496" s="6">
        <v>143708.704</v>
      </c>
    </row>
    <row r="1497" spans="1:10">
      <c r="A1497" s="6">
        <v>8.8000000000000007</v>
      </c>
      <c r="B1497" s="6">
        <v>24</v>
      </c>
      <c r="C1497" s="6">
        <v>110</v>
      </c>
      <c r="D1497" s="6">
        <v>12</v>
      </c>
      <c r="E1497" s="6">
        <v>200</v>
      </c>
      <c r="F1497" s="6">
        <v>120</v>
      </c>
      <c r="G1497" s="6">
        <v>250</v>
      </c>
      <c r="H1497" s="6">
        <v>120</v>
      </c>
      <c r="I1497" s="6">
        <v>63571.715999999993</v>
      </c>
      <c r="J1497" s="6">
        <v>143708.704</v>
      </c>
    </row>
    <row r="1498" spans="1:10">
      <c r="A1498" s="6">
        <v>8.8000000000000007</v>
      </c>
      <c r="B1498" s="6">
        <v>24</v>
      </c>
      <c r="C1498" s="6">
        <v>110</v>
      </c>
      <c r="D1498" s="6">
        <v>12</v>
      </c>
      <c r="E1498" s="6">
        <v>200</v>
      </c>
      <c r="F1498" s="6">
        <v>120</v>
      </c>
      <c r="G1498" s="6">
        <v>300</v>
      </c>
      <c r="H1498" s="6">
        <v>120</v>
      </c>
      <c r="I1498" s="6">
        <v>66911.831999999995</v>
      </c>
      <c r="J1498" s="6">
        <v>143708.704</v>
      </c>
    </row>
    <row r="1499" spans="1:10">
      <c r="A1499" s="6">
        <v>8.8000000000000007</v>
      </c>
      <c r="B1499" s="6">
        <v>24</v>
      </c>
      <c r="C1499" s="6">
        <v>110</v>
      </c>
      <c r="D1499" s="6">
        <v>12</v>
      </c>
      <c r="E1499" s="6">
        <v>200</v>
      </c>
      <c r="F1499" s="6">
        <v>120</v>
      </c>
      <c r="G1499" s="6">
        <v>1000</v>
      </c>
      <c r="H1499" s="6">
        <v>1000</v>
      </c>
      <c r="I1499" s="6">
        <v>81586.439999999988</v>
      </c>
      <c r="J1499" s="6">
        <v>143708.704</v>
      </c>
    </row>
    <row r="1500" spans="1:10">
      <c r="A1500" s="6">
        <v>8.8000000000000007</v>
      </c>
      <c r="B1500" s="6">
        <v>24</v>
      </c>
      <c r="C1500" s="6">
        <v>110</v>
      </c>
      <c r="D1500" s="6">
        <v>12</v>
      </c>
      <c r="E1500" s="6">
        <v>100</v>
      </c>
      <c r="F1500" s="6">
        <v>120</v>
      </c>
      <c r="G1500" s="6">
        <v>1000</v>
      </c>
      <c r="H1500" s="6">
        <v>1000</v>
      </c>
      <c r="I1500" s="6">
        <v>45611.747999999992</v>
      </c>
      <c r="J1500" s="6">
        <v>122360.92799999999</v>
      </c>
    </row>
    <row r="1501" spans="1:10">
      <c r="A1501" s="6">
        <v>8.8000000000000007</v>
      </c>
      <c r="B1501" s="6">
        <v>24</v>
      </c>
      <c r="C1501" s="6">
        <v>110</v>
      </c>
      <c r="D1501" s="6">
        <v>12</v>
      </c>
      <c r="E1501" s="6">
        <v>300</v>
      </c>
      <c r="F1501" s="6">
        <v>120</v>
      </c>
      <c r="G1501" s="6">
        <v>1000</v>
      </c>
      <c r="H1501" s="6">
        <v>1000</v>
      </c>
      <c r="I1501" s="6">
        <v>124843.68</v>
      </c>
      <c r="J1501" s="6">
        <v>143708.704</v>
      </c>
    </row>
    <row r="1502" spans="1:10">
      <c r="A1502" s="6">
        <v>8.8000000000000007</v>
      </c>
      <c r="B1502" s="6">
        <v>24</v>
      </c>
      <c r="C1502" s="6">
        <v>110</v>
      </c>
      <c r="D1502" s="6">
        <v>12</v>
      </c>
      <c r="E1502" s="6">
        <v>400</v>
      </c>
      <c r="F1502" s="6">
        <v>120</v>
      </c>
      <c r="G1502" s="6">
        <v>1000</v>
      </c>
      <c r="H1502" s="6">
        <v>1000</v>
      </c>
      <c r="I1502" s="6">
        <v>174069.32399999996</v>
      </c>
      <c r="J1502" s="6">
        <v>143708.704</v>
      </c>
    </row>
    <row r="1503" spans="1:10">
      <c r="A1503" s="6">
        <v>8.8000000000000007</v>
      </c>
      <c r="B1503" s="6">
        <v>24</v>
      </c>
      <c r="C1503" s="6">
        <v>110</v>
      </c>
      <c r="D1503" s="6">
        <v>12</v>
      </c>
      <c r="E1503" s="6">
        <v>500</v>
      </c>
      <c r="F1503" s="6">
        <v>120</v>
      </c>
      <c r="G1503" s="6">
        <v>1000</v>
      </c>
      <c r="H1503" s="6">
        <v>1000</v>
      </c>
      <c r="I1503" s="6">
        <v>222637.89599999998</v>
      </c>
      <c r="J1503" s="6">
        <v>143708.704</v>
      </c>
    </row>
    <row r="1504" spans="1:10">
      <c r="A1504">
        <v>8.8000000000000007</v>
      </c>
      <c r="B1504">
        <v>24</v>
      </c>
      <c r="C1504">
        <v>100</v>
      </c>
      <c r="D1504">
        <v>15</v>
      </c>
      <c r="E1504">
        <v>200</v>
      </c>
      <c r="F1504">
        <v>130</v>
      </c>
      <c r="G1504">
        <v>80</v>
      </c>
      <c r="H1504">
        <v>120</v>
      </c>
      <c r="I1504">
        <v>51196.859999999993</v>
      </c>
      <c r="J1504">
        <v>83376.495999999985</v>
      </c>
    </row>
    <row r="1505" spans="1:10">
      <c r="A1505">
        <v>8.8000000000000007</v>
      </c>
      <c r="B1505">
        <v>24</v>
      </c>
      <c r="C1505">
        <v>100</v>
      </c>
      <c r="D1505">
        <v>15</v>
      </c>
      <c r="E1505">
        <v>200</v>
      </c>
      <c r="F1505">
        <v>130</v>
      </c>
      <c r="G1505">
        <v>100</v>
      </c>
      <c r="H1505">
        <v>120</v>
      </c>
      <c r="I1505">
        <v>52511.003999999994</v>
      </c>
      <c r="J1505">
        <v>111192.22399999999</v>
      </c>
    </row>
    <row r="1506" spans="1:10">
      <c r="A1506">
        <v>8.8000000000000007</v>
      </c>
      <c r="B1506">
        <v>24</v>
      </c>
      <c r="C1506">
        <v>100</v>
      </c>
      <c r="D1506">
        <v>15</v>
      </c>
      <c r="E1506">
        <v>200</v>
      </c>
      <c r="F1506">
        <v>130</v>
      </c>
      <c r="G1506">
        <v>120</v>
      </c>
      <c r="H1506">
        <v>120</v>
      </c>
      <c r="I1506">
        <v>53825.147999999986</v>
      </c>
      <c r="J1506">
        <v>129712.48</v>
      </c>
    </row>
    <row r="1507" spans="1:10">
      <c r="A1507">
        <v>8.8000000000000007</v>
      </c>
      <c r="B1507">
        <v>24</v>
      </c>
      <c r="C1507">
        <v>100</v>
      </c>
      <c r="D1507">
        <v>15</v>
      </c>
      <c r="E1507">
        <v>200</v>
      </c>
      <c r="F1507">
        <v>130</v>
      </c>
      <c r="G1507">
        <v>150</v>
      </c>
      <c r="H1507">
        <v>120</v>
      </c>
      <c r="I1507">
        <v>55796.363999999994</v>
      </c>
      <c r="J1507">
        <v>129712.48</v>
      </c>
    </row>
    <row r="1508" spans="1:10">
      <c r="A1508">
        <v>8.8000000000000007</v>
      </c>
      <c r="B1508">
        <v>24</v>
      </c>
      <c r="C1508">
        <v>100</v>
      </c>
      <c r="D1508">
        <v>15</v>
      </c>
      <c r="E1508">
        <v>200</v>
      </c>
      <c r="F1508">
        <v>130</v>
      </c>
      <c r="G1508">
        <v>175</v>
      </c>
      <c r="H1508">
        <v>120</v>
      </c>
      <c r="I1508">
        <v>57439.043999999994</v>
      </c>
      <c r="J1508">
        <v>129712.48</v>
      </c>
    </row>
    <row r="1509" spans="1:10">
      <c r="A1509">
        <v>8.8000000000000007</v>
      </c>
      <c r="B1509">
        <v>24</v>
      </c>
      <c r="C1509">
        <v>100</v>
      </c>
      <c r="D1509">
        <v>15</v>
      </c>
      <c r="E1509">
        <v>200</v>
      </c>
      <c r="F1509">
        <v>130</v>
      </c>
      <c r="G1509">
        <v>200</v>
      </c>
      <c r="H1509">
        <v>120</v>
      </c>
      <c r="I1509">
        <v>59081.723999999995</v>
      </c>
      <c r="J1509">
        <v>129712.48</v>
      </c>
    </row>
    <row r="1510" spans="1:10">
      <c r="A1510">
        <v>8.8000000000000007</v>
      </c>
      <c r="B1510">
        <v>24</v>
      </c>
      <c r="C1510">
        <v>100</v>
      </c>
      <c r="D1510">
        <v>15</v>
      </c>
      <c r="E1510">
        <v>200</v>
      </c>
      <c r="F1510">
        <v>130</v>
      </c>
      <c r="G1510">
        <v>250</v>
      </c>
      <c r="H1510">
        <v>120</v>
      </c>
      <c r="I1510">
        <v>62367.083999999995</v>
      </c>
      <c r="J1510">
        <v>129712.48</v>
      </c>
    </row>
    <row r="1511" spans="1:10">
      <c r="A1511">
        <v>8.8000000000000007</v>
      </c>
      <c r="B1511">
        <v>24</v>
      </c>
      <c r="C1511">
        <v>100</v>
      </c>
      <c r="D1511">
        <v>15</v>
      </c>
      <c r="E1511">
        <v>200</v>
      </c>
      <c r="F1511">
        <v>130</v>
      </c>
      <c r="G1511">
        <v>300</v>
      </c>
      <c r="H1511">
        <v>120</v>
      </c>
      <c r="I1511">
        <v>65652.443999999989</v>
      </c>
      <c r="J1511">
        <v>129712.48</v>
      </c>
    </row>
    <row r="1512" spans="1:10">
      <c r="A1512">
        <v>8.8000000000000007</v>
      </c>
      <c r="B1512">
        <v>24</v>
      </c>
      <c r="C1512">
        <v>100</v>
      </c>
      <c r="D1512">
        <v>15</v>
      </c>
      <c r="E1512">
        <v>200</v>
      </c>
      <c r="F1512">
        <v>130</v>
      </c>
      <c r="G1512">
        <v>1000</v>
      </c>
      <c r="H1512">
        <v>1000</v>
      </c>
      <c r="I1512">
        <v>80053.271999999983</v>
      </c>
      <c r="J1512">
        <v>136851.96799999996</v>
      </c>
    </row>
    <row r="1513" spans="1:10">
      <c r="A1513">
        <v>8.8000000000000007</v>
      </c>
      <c r="B1513">
        <v>24</v>
      </c>
      <c r="C1513">
        <v>100</v>
      </c>
      <c r="D1513">
        <v>15</v>
      </c>
      <c r="E1513">
        <v>100</v>
      </c>
      <c r="F1513">
        <v>130</v>
      </c>
      <c r="G1513">
        <v>1000</v>
      </c>
      <c r="H1513">
        <v>1000</v>
      </c>
      <c r="I1513">
        <v>44461.871999999996</v>
      </c>
      <c r="J1513">
        <v>111192.22399999999</v>
      </c>
    </row>
    <row r="1514" spans="1:10">
      <c r="A1514">
        <v>8.8000000000000007</v>
      </c>
      <c r="B1514">
        <v>24</v>
      </c>
      <c r="C1514">
        <v>100</v>
      </c>
      <c r="D1514">
        <v>15</v>
      </c>
      <c r="E1514">
        <v>300</v>
      </c>
      <c r="F1514">
        <v>130</v>
      </c>
      <c r="G1514">
        <v>1000</v>
      </c>
      <c r="H1514">
        <v>1000</v>
      </c>
      <c r="I1514">
        <v>122981.97599999998</v>
      </c>
      <c r="J1514">
        <v>136851.96799999996</v>
      </c>
    </row>
    <row r="1515" spans="1:10">
      <c r="A1515">
        <v>8.8000000000000007</v>
      </c>
      <c r="B1515">
        <v>24</v>
      </c>
      <c r="C1515">
        <v>100</v>
      </c>
      <c r="D1515">
        <v>15</v>
      </c>
      <c r="E1515">
        <v>400</v>
      </c>
      <c r="F1515">
        <v>130</v>
      </c>
      <c r="G1515">
        <v>1000</v>
      </c>
      <c r="H1515">
        <v>1000</v>
      </c>
      <c r="I1515">
        <v>171933.84</v>
      </c>
      <c r="J1515">
        <v>136851.96799999996</v>
      </c>
    </row>
    <row r="1516" spans="1:10">
      <c r="A1516">
        <v>8.8000000000000007</v>
      </c>
      <c r="B1516">
        <v>24</v>
      </c>
      <c r="C1516">
        <v>100</v>
      </c>
      <c r="D1516">
        <v>15</v>
      </c>
      <c r="E1516">
        <v>500</v>
      </c>
      <c r="F1516">
        <v>130</v>
      </c>
      <c r="G1516">
        <v>1000</v>
      </c>
      <c r="H1516">
        <v>1000</v>
      </c>
      <c r="I1516">
        <v>212015.23199999996</v>
      </c>
      <c r="J1516">
        <v>136851.96799999996</v>
      </c>
    </row>
    <row r="1517" spans="1:10">
      <c r="A1517" s="6">
        <v>8.8000000000000007</v>
      </c>
      <c r="B1517" s="6">
        <v>24</v>
      </c>
      <c r="C1517" s="6">
        <v>100</v>
      </c>
      <c r="D1517" s="6">
        <v>15</v>
      </c>
      <c r="E1517" s="6">
        <v>200</v>
      </c>
      <c r="F1517" s="6">
        <v>140</v>
      </c>
      <c r="G1517" s="6">
        <v>80</v>
      </c>
      <c r="H1517" s="6">
        <v>120</v>
      </c>
      <c r="I1517" s="6">
        <v>51908.687999999987</v>
      </c>
      <c r="J1517" s="6">
        <v>83376.495999999985</v>
      </c>
    </row>
    <row r="1518" spans="1:10">
      <c r="A1518" s="6">
        <v>8.8000000000000007</v>
      </c>
      <c r="B1518" s="6">
        <v>24</v>
      </c>
      <c r="C1518" s="6">
        <v>100</v>
      </c>
      <c r="D1518" s="6">
        <v>15</v>
      </c>
      <c r="E1518" s="6">
        <v>200</v>
      </c>
      <c r="F1518" s="6">
        <v>140</v>
      </c>
      <c r="G1518" s="6">
        <v>100</v>
      </c>
      <c r="H1518" s="6">
        <v>120</v>
      </c>
      <c r="I1518" s="6">
        <v>53222.831999999995</v>
      </c>
      <c r="J1518" s="6">
        <v>111192.22399999999</v>
      </c>
    </row>
    <row r="1519" spans="1:10">
      <c r="A1519" s="6">
        <v>8.8000000000000007</v>
      </c>
      <c r="B1519" s="6">
        <v>24</v>
      </c>
      <c r="C1519" s="6">
        <v>100</v>
      </c>
      <c r="D1519" s="6">
        <v>15</v>
      </c>
      <c r="E1519" s="6">
        <v>200</v>
      </c>
      <c r="F1519" s="6">
        <v>140</v>
      </c>
      <c r="G1519" s="6">
        <v>120</v>
      </c>
      <c r="H1519" s="6">
        <v>120</v>
      </c>
      <c r="I1519" s="6">
        <v>54536.975999999995</v>
      </c>
      <c r="J1519" s="6">
        <v>129712.48</v>
      </c>
    </row>
    <row r="1520" spans="1:10">
      <c r="A1520" s="6">
        <v>8.8000000000000007</v>
      </c>
      <c r="B1520" s="6">
        <v>24</v>
      </c>
      <c r="C1520" s="6">
        <v>100</v>
      </c>
      <c r="D1520" s="6">
        <v>15</v>
      </c>
      <c r="E1520" s="6">
        <v>200</v>
      </c>
      <c r="F1520" s="6">
        <v>140</v>
      </c>
      <c r="G1520" s="6">
        <v>150</v>
      </c>
      <c r="H1520" s="6">
        <v>120</v>
      </c>
      <c r="I1520" s="6">
        <v>56562.947999999989</v>
      </c>
      <c r="J1520" s="6">
        <v>129712.48</v>
      </c>
    </row>
    <row r="1521" spans="1:10">
      <c r="A1521" s="6">
        <v>8.8000000000000007</v>
      </c>
      <c r="B1521" s="6">
        <v>24</v>
      </c>
      <c r="C1521" s="6">
        <v>100</v>
      </c>
      <c r="D1521" s="6">
        <v>15</v>
      </c>
      <c r="E1521" s="6">
        <v>200</v>
      </c>
      <c r="F1521" s="6">
        <v>140</v>
      </c>
      <c r="G1521" s="6">
        <v>175</v>
      </c>
      <c r="H1521" s="6">
        <v>120</v>
      </c>
      <c r="I1521" s="6">
        <v>58205.62799999999</v>
      </c>
      <c r="J1521" s="6">
        <v>129712.48</v>
      </c>
    </row>
    <row r="1522" spans="1:10">
      <c r="A1522" s="6">
        <v>8.8000000000000007</v>
      </c>
      <c r="B1522" s="6">
        <v>24</v>
      </c>
      <c r="C1522" s="6">
        <v>100</v>
      </c>
      <c r="D1522" s="6">
        <v>15</v>
      </c>
      <c r="E1522" s="6">
        <v>200</v>
      </c>
      <c r="F1522" s="6">
        <v>140</v>
      </c>
      <c r="G1522" s="6">
        <v>200</v>
      </c>
      <c r="H1522" s="6">
        <v>120</v>
      </c>
      <c r="I1522" s="6">
        <v>59903.063999999991</v>
      </c>
      <c r="J1522" s="6">
        <v>129712.48</v>
      </c>
    </row>
    <row r="1523" spans="1:10">
      <c r="A1523" s="6">
        <v>8.8000000000000007</v>
      </c>
      <c r="B1523" s="6">
        <v>24</v>
      </c>
      <c r="C1523" s="6">
        <v>100</v>
      </c>
      <c r="D1523" s="6">
        <v>15</v>
      </c>
      <c r="E1523" s="6">
        <v>200</v>
      </c>
      <c r="F1523" s="6">
        <v>140</v>
      </c>
      <c r="G1523" s="6">
        <v>250</v>
      </c>
      <c r="H1523" s="6">
        <v>120</v>
      </c>
      <c r="I1523" s="6">
        <v>63188.423999999992</v>
      </c>
      <c r="J1523" s="6">
        <v>129712.48</v>
      </c>
    </row>
    <row r="1524" spans="1:10">
      <c r="A1524" s="6">
        <v>8.8000000000000007</v>
      </c>
      <c r="B1524" s="6">
        <v>24</v>
      </c>
      <c r="C1524" s="6">
        <v>100</v>
      </c>
      <c r="D1524" s="6">
        <v>15</v>
      </c>
      <c r="E1524" s="6">
        <v>200</v>
      </c>
      <c r="F1524" s="6">
        <v>140</v>
      </c>
      <c r="G1524" s="6">
        <v>300</v>
      </c>
      <c r="H1524" s="6">
        <v>120</v>
      </c>
      <c r="I1524" s="6">
        <v>66528.539999999994</v>
      </c>
      <c r="J1524" s="6">
        <v>129712.48</v>
      </c>
    </row>
    <row r="1525" spans="1:10">
      <c r="A1525" s="6">
        <v>8.8000000000000007</v>
      </c>
      <c r="B1525" s="6">
        <v>24</v>
      </c>
      <c r="C1525" s="6">
        <v>100</v>
      </c>
      <c r="D1525" s="6">
        <v>15</v>
      </c>
      <c r="E1525" s="6">
        <v>200</v>
      </c>
      <c r="F1525" s="6">
        <v>140</v>
      </c>
      <c r="G1525" s="6">
        <v>1000</v>
      </c>
      <c r="H1525" s="6">
        <v>1000</v>
      </c>
      <c r="I1525" s="6">
        <v>81148.391999999978</v>
      </c>
      <c r="J1525" s="6">
        <v>142966.47999999998</v>
      </c>
    </row>
    <row r="1526" spans="1:10">
      <c r="A1526" s="6">
        <v>8.8000000000000007</v>
      </c>
      <c r="B1526" s="6">
        <v>24</v>
      </c>
      <c r="C1526" s="6">
        <v>100</v>
      </c>
      <c r="D1526" s="6">
        <v>15</v>
      </c>
      <c r="E1526" s="6">
        <v>100</v>
      </c>
      <c r="F1526" s="6">
        <v>140</v>
      </c>
      <c r="G1526" s="6">
        <v>1000</v>
      </c>
      <c r="H1526" s="6">
        <v>1000</v>
      </c>
      <c r="I1526" s="6">
        <v>45502.23599999999</v>
      </c>
      <c r="J1526" s="6">
        <v>111192.22399999999</v>
      </c>
    </row>
    <row r="1527" spans="1:10">
      <c r="A1527" s="6">
        <v>8.8000000000000007</v>
      </c>
      <c r="B1527" s="6">
        <v>24</v>
      </c>
      <c r="C1527" s="6">
        <v>100</v>
      </c>
      <c r="D1527" s="6">
        <v>15</v>
      </c>
      <c r="E1527" s="6">
        <v>300</v>
      </c>
      <c r="F1527" s="6">
        <v>140</v>
      </c>
      <c r="G1527" s="6">
        <v>1000</v>
      </c>
      <c r="H1527" s="6">
        <v>1000</v>
      </c>
      <c r="I1527" s="6">
        <v>124186.60799999999</v>
      </c>
      <c r="J1527" s="6">
        <v>142966.47999999998</v>
      </c>
    </row>
    <row r="1528" spans="1:10">
      <c r="A1528" s="6">
        <v>8.8000000000000007</v>
      </c>
      <c r="B1528" s="6">
        <v>24</v>
      </c>
      <c r="C1528" s="6">
        <v>100</v>
      </c>
      <c r="D1528" s="6">
        <v>15</v>
      </c>
      <c r="E1528" s="6">
        <v>400</v>
      </c>
      <c r="F1528" s="6">
        <v>140</v>
      </c>
      <c r="G1528" s="6">
        <v>1000</v>
      </c>
      <c r="H1528" s="6">
        <v>1000</v>
      </c>
      <c r="I1528" s="6">
        <v>173193.22799999997</v>
      </c>
      <c r="J1528" s="6">
        <v>142966.47999999998</v>
      </c>
    </row>
    <row r="1529" spans="1:10">
      <c r="A1529" s="6">
        <v>8.8000000000000007</v>
      </c>
      <c r="B1529" s="6">
        <v>24</v>
      </c>
      <c r="C1529" s="6">
        <v>100</v>
      </c>
      <c r="D1529" s="6">
        <v>15</v>
      </c>
      <c r="E1529" s="6">
        <v>500</v>
      </c>
      <c r="F1529" s="6">
        <v>140</v>
      </c>
      <c r="G1529" s="6">
        <v>1000</v>
      </c>
      <c r="H1529" s="6">
        <v>1000</v>
      </c>
      <c r="I1529" s="6">
        <v>221488.02</v>
      </c>
      <c r="J1529" s="6">
        <v>142966.47999999998</v>
      </c>
    </row>
    <row r="1530" spans="1:10">
      <c r="A1530">
        <v>8.8000000000000007</v>
      </c>
      <c r="B1530">
        <v>24</v>
      </c>
      <c r="C1530">
        <v>100</v>
      </c>
      <c r="D1530">
        <v>15</v>
      </c>
      <c r="E1530">
        <v>200</v>
      </c>
      <c r="F1530">
        <v>150</v>
      </c>
      <c r="G1530">
        <v>80</v>
      </c>
      <c r="H1530">
        <v>120</v>
      </c>
      <c r="I1530">
        <v>52620.515999999989</v>
      </c>
      <c r="J1530">
        <v>83376.495999999985</v>
      </c>
    </row>
    <row r="1531" spans="1:10">
      <c r="A1531">
        <v>8.8000000000000007</v>
      </c>
      <c r="B1531">
        <v>24</v>
      </c>
      <c r="C1531">
        <v>100</v>
      </c>
      <c r="D1531">
        <v>15</v>
      </c>
      <c r="E1531">
        <v>200</v>
      </c>
      <c r="F1531">
        <v>150</v>
      </c>
      <c r="G1531">
        <v>100</v>
      </c>
      <c r="H1531">
        <v>120</v>
      </c>
      <c r="I1531">
        <v>53934.659999999996</v>
      </c>
      <c r="J1531">
        <v>111192.22399999999</v>
      </c>
    </row>
    <row r="1532" spans="1:10">
      <c r="A1532">
        <v>8.8000000000000007</v>
      </c>
      <c r="B1532">
        <v>24</v>
      </c>
      <c r="C1532">
        <v>100</v>
      </c>
      <c r="D1532">
        <v>15</v>
      </c>
      <c r="E1532">
        <v>200</v>
      </c>
      <c r="F1532">
        <v>150</v>
      </c>
      <c r="G1532">
        <v>120</v>
      </c>
      <c r="H1532">
        <v>120</v>
      </c>
      <c r="I1532">
        <v>55303.56</v>
      </c>
      <c r="J1532">
        <v>129712.48</v>
      </c>
    </row>
    <row r="1533" spans="1:10">
      <c r="A1533">
        <v>8.8000000000000007</v>
      </c>
      <c r="B1533">
        <v>24</v>
      </c>
      <c r="C1533">
        <v>100</v>
      </c>
      <c r="D1533">
        <v>15</v>
      </c>
      <c r="E1533">
        <v>200</v>
      </c>
      <c r="F1533">
        <v>150</v>
      </c>
      <c r="G1533">
        <v>150</v>
      </c>
      <c r="H1533">
        <v>120</v>
      </c>
      <c r="I1533">
        <v>57329.531999999992</v>
      </c>
      <c r="J1533">
        <v>129712.48</v>
      </c>
    </row>
    <row r="1534" spans="1:10">
      <c r="A1534">
        <v>8.8000000000000007</v>
      </c>
      <c r="B1534">
        <v>24</v>
      </c>
      <c r="C1534">
        <v>100</v>
      </c>
      <c r="D1534">
        <v>15</v>
      </c>
      <c r="E1534">
        <v>200</v>
      </c>
      <c r="F1534">
        <v>150</v>
      </c>
      <c r="G1534">
        <v>175</v>
      </c>
      <c r="H1534">
        <v>120</v>
      </c>
      <c r="I1534">
        <v>59026.967999999986</v>
      </c>
      <c r="J1534">
        <v>129712.48</v>
      </c>
    </row>
    <row r="1535" spans="1:10">
      <c r="A1535">
        <v>8.8000000000000007</v>
      </c>
      <c r="B1535">
        <v>24</v>
      </c>
      <c r="C1535">
        <v>100</v>
      </c>
      <c r="D1535">
        <v>15</v>
      </c>
      <c r="E1535">
        <v>200</v>
      </c>
      <c r="F1535">
        <v>150</v>
      </c>
      <c r="G1535">
        <v>200</v>
      </c>
      <c r="H1535">
        <v>120</v>
      </c>
      <c r="I1535">
        <v>60669.647999999986</v>
      </c>
      <c r="J1535">
        <v>129712.48</v>
      </c>
    </row>
    <row r="1536" spans="1:10">
      <c r="A1536">
        <v>8.8000000000000007</v>
      </c>
      <c r="B1536">
        <v>24</v>
      </c>
      <c r="C1536">
        <v>100</v>
      </c>
      <c r="D1536">
        <v>15</v>
      </c>
      <c r="E1536">
        <v>200</v>
      </c>
      <c r="F1536">
        <v>150</v>
      </c>
      <c r="G1536">
        <v>250</v>
      </c>
      <c r="H1536">
        <v>120</v>
      </c>
      <c r="I1536">
        <v>64064.52</v>
      </c>
      <c r="J1536">
        <v>129712.48</v>
      </c>
    </row>
    <row r="1537" spans="1:10">
      <c r="A1537">
        <v>8.8000000000000007</v>
      </c>
      <c r="B1537">
        <v>24</v>
      </c>
      <c r="C1537">
        <v>100</v>
      </c>
      <c r="D1537">
        <v>15</v>
      </c>
      <c r="E1537">
        <v>200</v>
      </c>
      <c r="F1537">
        <v>150</v>
      </c>
      <c r="G1537">
        <v>300</v>
      </c>
      <c r="H1537">
        <v>120</v>
      </c>
      <c r="I1537">
        <v>67459.391999999993</v>
      </c>
      <c r="J1537">
        <v>129712.48</v>
      </c>
    </row>
    <row r="1538" spans="1:10">
      <c r="A1538">
        <v>8.8000000000000007</v>
      </c>
      <c r="B1538">
        <v>24</v>
      </c>
      <c r="C1538">
        <v>100</v>
      </c>
      <c r="D1538">
        <v>15</v>
      </c>
      <c r="E1538">
        <v>200</v>
      </c>
      <c r="F1538">
        <v>150</v>
      </c>
      <c r="G1538">
        <v>1000</v>
      </c>
      <c r="H1538">
        <v>1000</v>
      </c>
      <c r="I1538">
        <v>82243.511999999988</v>
      </c>
      <c r="J1538">
        <v>143708.704</v>
      </c>
    </row>
    <row r="1539" spans="1:10">
      <c r="A1539">
        <v>8.8000000000000007</v>
      </c>
      <c r="B1539">
        <v>24</v>
      </c>
      <c r="C1539">
        <v>100</v>
      </c>
      <c r="D1539">
        <v>15</v>
      </c>
      <c r="E1539">
        <v>100</v>
      </c>
      <c r="F1539">
        <v>150</v>
      </c>
      <c r="G1539">
        <v>1000</v>
      </c>
      <c r="H1539">
        <v>1000</v>
      </c>
      <c r="I1539">
        <v>46542.6</v>
      </c>
      <c r="J1539">
        <v>111192.22399999999</v>
      </c>
    </row>
    <row r="1540" spans="1:10">
      <c r="A1540">
        <v>8.8000000000000007</v>
      </c>
      <c r="B1540">
        <v>24</v>
      </c>
      <c r="C1540">
        <v>100</v>
      </c>
      <c r="D1540">
        <v>15</v>
      </c>
      <c r="E1540">
        <v>300</v>
      </c>
      <c r="F1540">
        <v>150</v>
      </c>
      <c r="G1540">
        <v>1000</v>
      </c>
      <c r="H1540">
        <v>1000</v>
      </c>
      <c r="I1540">
        <v>125391.23999999999</v>
      </c>
      <c r="J1540">
        <v>143708.704</v>
      </c>
    </row>
    <row r="1541" spans="1:10">
      <c r="A1541">
        <v>8.8000000000000007</v>
      </c>
      <c r="B1541">
        <v>24</v>
      </c>
      <c r="C1541">
        <v>100</v>
      </c>
      <c r="D1541">
        <v>15</v>
      </c>
      <c r="E1541">
        <v>400</v>
      </c>
      <c r="F1541">
        <v>150</v>
      </c>
      <c r="G1541">
        <v>1000</v>
      </c>
      <c r="H1541">
        <v>1000</v>
      </c>
      <c r="I1541">
        <v>174507.37199999997</v>
      </c>
      <c r="J1541">
        <v>143708.704</v>
      </c>
    </row>
    <row r="1542" spans="1:10">
      <c r="A1542">
        <v>8.8000000000000007</v>
      </c>
      <c r="B1542">
        <v>24</v>
      </c>
      <c r="C1542">
        <v>100</v>
      </c>
      <c r="D1542">
        <v>15</v>
      </c>
      <c r="E1542">
        <v>500</v>
      </c>
      <c r="F1542">
        <v>150</v>
      </c>
      <c r="G1542">
        <v>1000</v>
      </c>
      <c r="H1542">
        <v>1000</v>
      </c>
      <c r="I1542">
        <v>222637.89599999998</v>
      </c>
      <c r="J1542">
        <v>143708.704</v>
      </c>
    </row>
    <row r="1543" spans="1:10">
      <c r="A1543" s="6">
        <v>8.8000000000000007</v>
      </c>
      <c r="B1543" s="6">
        <v>24</v>
      </c>
      <c r="C1543" s="6">
        <v>110</v>
      </c>
      <c r="D1543" s="6">
        <v>12</v>
      </c>
      <c r="E1543" s="6">
        <v>200</v>
      </c>
      <c r="F1543" s="6">
        <v>130</v>
      </c>
      <c r="G1543" s="6">
        <v>100</v>
      </c>
      <c r="H1543" s="6">
        <v>120</v>
      </c>
      <c r="I1543" s="6">
        <v>54263.195999999989</v>
      </c>
      <c r="J1543" s="6">
        <v>122360.92799999999</v>
      </c>
    </row>
    <row r="1544" spans="1:10">
      <c r="A1544" s="6">
        <v>8.8000000000000007</v>
      </c>
      <c r="B1544" s="6">
        <v>24</v>
      </c>
      <c r="C1544" s="6">
        <v>110</v>
      </c>
      <c r="D1544" s="6">
        <v>12</v>
      </c>
      <c r="E1544" s="6">
        <v>200</v>
      </c>
      <c r="F1544" s="6">
        <v>130</v>
      </c>
      <c r="G1544" s="6">
        <v>120</v>
      </c>
      <c r="H1544" s="6">
        <v>120</v>
      </c>
      <c r="I1544" s="6">
        <v>55632.09599999999</v>
      </c>
      <c r="J1544" s="6">
        <v>143708.704</v>
      </c>
    </row>
    <row r="1545" spans="1:10">
      <c r="A1545" s="6">
        <v>8.8000000000000007</v>
      </c>
      <c r="B1545" s="6">
        <v>24</v>
      </c>
      <c r="C1545" s="6">
        <v>110</v>
      </c>
      <c r="D1545" s="6">
        <v>12</v>
      </c>
      <c r="E1545" s="6">
        <v>200</v>
      </c>
      <c r="F1545" s="6">
        <v>130</v>
      </c>
      <c r="G1545" s="6">
        <v>150</v>
      </c>
      <c r="H1545" s="6">
        <v>120</v>
      </c>
      <c r="I1545" s="6">
        <v>57658.067999999992</v>
      </c>
      <c r="J1545" s="6">
        <v>143708.704</v>
      </c>
    </row>
    <row r="1546" spans="1:10">
      <c r="A1546" s="6">
        <v>8.8000000000000007</v>
      </c>
      <c r="B1546" s="6">
        <v>24</v>
      </c>
      <c r="C1546" s="6">
        <v>110</v>
      </c>
      <c r="D1546" s="6">
        <v>12</v>
      </c>
      <c r="E1546" s="6">
        <v>200</v>
      </c>
      <c r="F1546" s="6">
        <v>130</v>
      </c>
      <c r="G1546" s="6">
        <v>175</v>
      </c>
      <c r="H1546" s="6">
        <v>120</v>
      </c>
      <c r="I1546" s="6">
        <v>59355.503999999994</v>
      </c>
      <c r="J1546" s="6">
        <v>143708.704</v>
      </c>
    </row>
    <row r="1547" spans="1:10">
      <c r="A1547" s="6">
        <v>8.8000000000000007</v>
      </c>
      <c r="B1547" s="6">
        <v>24</v>
      </c>
      <c r="C1547" s="6">
        <v>110</v>
      </c>
      <c r="D1547" s="6">
        <v>12</v>
      </c>
      <c r="E1547" s="6">
        <v>200</v>
      </c>
      <c r="F1547" s="6">
        <v>130</v>
      </c>
      <c r="G1547" s="6">
        <v>200</v>
      </c>
      <c r="H1547" s="6">
        <v>120</v>
      </c>
      <c r="I1547" s="6">
        <v>61052.939999999995</v>
      </c>
      <c r="J1547" s="6">
        <v>143708.704</v>
      </c>
    </row>
    <row r="1548" spans="1:10">
      <c r="A1548" s="6">
        <v>8.8000000000000007</v>
      </c>
      <c r="B1548" s="6">
        <v>24</v>
      </c>
      <c r="C1548" s="6">
        <v>110</v>
      </c>
      <c r="D1548" s="6">
        <v>12</v>
      </c>
      <c r="E1548" s="6">
        <v>200</v>
      </c>
      <c r="F1548" s="6">
        <v>130</v>
      </c>
      <c r="G1548" s="6">
        <v>250</v>
      </c>
      <c r="H1548" s="6">
        <v>120</v>
      </c>
      <c r="I1548" s="6">
        <v>64447.811999999991</v>
      </c>
      <c r="J1548" s="6">
        <v>143708.704</v>
      </c>
    </row>
    <row r="1549" spans="1:10">
      <c r="A1549" s="6">
        <v>8.8000000000000007</v>
      </c>
      <c r="B1549" s="6">
        <v>24</v>
      </c>
      <c r="C1549" s="6">
        <v>110</v>
      </c>
      <c r="D1549" s="6">
        <v>12</v>
      </c>
      <c r="E1549" s="6">
        <v>200</v>
      </c>
      <c r="F1549" s="6">
        <v>130</v>
      </c>
      <c r="G1549" s="6">
        <v>300</v>
      </c>
      <c r="H1549" s="6">
        <v>120</v>
      </c>
      <c r="I1549" s="6">
        <v>67842.683999999994</v>
      </c>
      <c r="J1549" s="6">
        <v>143708.704</v>
      </c>
    </row>
    <row r="1550" spans="1:10">
      <c r="A1550" s="6">
        <v>8.8000000000000007</v>
      </c>
      <c r="B1550" s="6">
        <v>24</v>
      </c>
      <c r="C1550" s="6">
        <v>110</v>
      </c>
      <c r="D1550" s="6">
        <v>12</v>
      </c>
      <c r="E1550" s="6">
        <v>200</v>
      </c>
      <c r="F1550" s="6">
        <v>130</v>
      </c>
      <c r="G1550" s="6">
        <v>1000</v>
      </c>
      <c r="H1550" s="6">
        <v>1000</v>
      </c>
      <c r="I1550" s="6">
        <v>82736.315999999992</v>
      </c>
      <c r="J1550" s="6">
        <v>143708.704</v>
      </c>
    </row>
    <row r="1551" spans="1:10">
      <c r="A1551" s="6">
        <v>8.8000000000000007</v>
      </c>
      <c r="B1551" s="6">
        <v>24</v>
      </c>
      <c r="C1551" s="6">
        <v>110</v>
      </c>
      <c r="D1551" s="6">
        <v>12</v>
      </c>
      <c r="E1551" s="6">
        <v>100</v>
      </c>
      <c r="F1551" s="6">
        <v>130</v>
      </c>
      <c r="G1551" s="6">
        <v>1000</v>
      </c>
      <c r="H1551" s="6">
        <v>1000</v>
      </c>
      <c r="I1551" s="6">
        <v>46652.111999999994</v>
      </c>
      <c r="J1551" s="6">
        <v>122360.92799999999</v>
      </c>
    </row>
    <row r="1552" spans="1:10">
      <c r="A1552" s="6">
        <v>8.8000000000000007</v>
      </c>
      <c r="B1552" s="6">
        <v>24</v>
      </c>
      <c r="C1552" s="6">
        <v>110</v>
      </c>
      <c r="D1552" s="6">
        <v>12</v>
      </c>
      <c r="E1552" s="6">
        <v>300</v>
      </c>
      <c r="F1552" s="6">
        <v>130</v>
      </c>
      <c r="G1552" s="6">
        <v>1000</v>
      </c>
      <c r="H1552" s="6">
        <v>1000</v>
      </c>
      <c r="I1552" s="6">
        <v>126048.31199999998</v>
      </c>
      <c r="J1552" s="6">
        <v>143708.704</v>
      </c>
    </row>
    <row r="1553" spans="1:10">
      <c r="A1553" s="6">
        <v>8.8000000000000007</v>
      </c>
      <c r="B1553" s="6">
        <v>24</v>
      </c>
      <c r="C1553" s="6">
        <v>110</v>
      </c>
      <c r="D1553" s="6">
        <v>12</v>
      </c>
      <c r="E1553" s="6">
        <v>400</v>
      </c>
      <c r="F1553" s="6">
        <v>130</v>
      </c>
      <c r="G1553" s="6">
        <v>1000</v>
      </c>
      <c r="H1553" s="6">
        <v>1000</v>
      </c>
      <c r="I1553" s="6">
        <v>175383.46799999999</v>
      </c>
      <c r="J1553" s="6">
        <v>143708.704</v>
      </c>
    </row>
    <row r="1554" spans="1:10">
      <c r="A1554" s="6">
        <v>8.8000000000000007</v>
      </c>
      <c r="B1554" s="6">
        <v>24</v>
      </c>
      <c r="C1554" s="6">
        <v>110</v>
      </c>
      <c r="D1554" s="6">
        <v>12</v>
      </c>
      <c r="E1554" s="6">
        <v>500</v>
      </c>
      <c r="F1554" s="6">
        <v>130</v>
      </c>
      <c r="G1554" s="6">
        <v>1000</v>
      </c>
      <c r="H1554" s="6">
        <v>1000</v>
      </c>
      <c r="I1554" s="6">
        <v>222637.89599999998</v>
      </c>
      <c r="J1554" s="6">
        <v>143708.704</v>
      </c>
    </row>
    <row r="1555" spans="1:10">
      <c r="A1555">
        <v>8.8000000000000007</v>
      </c>
      <c r="B1555">
        <v>24</v>
      </c>
      <c r="C1555">
        <v>110</v>
      </c>
      <c r="D1555">
        <v>12</v>
      </c>
      <c r="E1555">
        <v>200</v>
      </c>
      <c r="F1555">
        <v>140</v>
      </c>
      <c r="G1555">
        <v>100</v>
      </c>
      <c r="H1555">
        <v>120</v>
      </c>
      <c r="I1555">
        <v>54975.02399999999</v>
      </c>
      <c r="J1555">
        <v>122360.92799999999</v>
      </c>
    </row>
    <row r="1556" spans="1:10">
      <c r="A1556">
        <v>8.8000000000000007</v>
      </c>
      <c r="B1556">
        <v>24</v>
      </c>
      <c r="C1556">
        <v>110</v>
      </c>
      <c r="D1556">
        <v>12</v>
      </c>
      <c r="E1556">
        <v>200</v>
      </c>
      <c r="F1556">
        <v>140</v>
      </c>
      <c r="G1556">
        <v>120</v>
      </c>
      <c r="H1556">
        <v>120</v>
      </c>
      <c r="I1556">
        <v>56398.679999999993</v>
      </c>
      <c r="J1556">
        <v>143708.704</v>
      </c>
    </row>
    <row r="1557" spans="1:10">
      <c r="A1557">
        <v>8.8000000000000007</v>
      </c>
      <c r="B1557">
        <v>24</v>
      </c>
      <c r="C1557">
        <v>110</v>
      </c>
      <c r="D1557">
        <v>12</v>
      </c>
      <c r="E1557">
        <v>200</v>
      </c>
      <c r="F1557">
        <v>140</v>
      </c>
      <c r="G1557">
        <v>150</v>
      </c>
      <c r="H1557">
        <v>120</v>
      </c>
      <c r="I1557">
        <v>58424.651999999995</v>
      </c>
      <c r="J1557">
        <v>143708.704</v>
      </c>
    </row>
    <row r="1558" spans="1:10">
      <c r="A1558">
        <v>8.8000000000000007</v>
      </c>
      <c r="B1558">
        <v>24</v>
      </c>
      <c r="C1558">
        <v>110</v>
      </c>
      <c r="D1558">
        <v>12</v>
      </c>
      <c r="E1558">
        <v>200</v>
      </c>
      <c r="F1558">
        <v>140</v>
      </c>
      <c r="G1558">
        <v>175</v>
      </c>
      <c r="H1558">
        <v>120</v>
      </c>
      <c r="I1558">
        <v>60176.84399999999</v>
      </c>
      <c r="J1558">
        <v>143708.704</v>
      </c>
    </row>
    <row r="1559" spans="1:10">
      <c r="A1559">
        <v>8.8000000000000007</v>
      </c>
      <c r="B1559">
        <v>24</v>
      </c>
      <c r="C1559">
        <v>110</v>
      </c>
      <c r="D1559">
        <v>12</v>
      </c>
      <c r="E1559">
        <v>200</v>
      </c>
      <c r="F1559">
        <v>140</v>
      </c>
      <c r="G1559">
        <v>200</v>
      </c>
      <c r="H1559">
        <v>120</v>
      </c>
      <c r="I1559">
        <v>61874.28</v>
      </c>
      <c r="J1559">
        <v>143708.704</v>
      </c>
    </row>
    <row r="1560" spans="1:10">
      <c r="A1560">
        <v>8.8000000000000007</v>
      </c>
      <c r="B1560">
        <v>24</v>
      </c>
      <c r="C1560">
        <v>110</v>
      </c>
      <c r="D1560">
        <v>12</v>
      </c>
      <c r="E1560">
        <v>200</v>
      </c>
      <c r="F1560">
        <v>140</v>
      </c>
      <c r="G1560">
        <v>250</v>
      </c>
      <c r="H1560">
        <v>120</v>
      </c>
      <c r="I1560">
        <v>65323.907999999989</v>
      </c>
      <c r="J1560">
        <v>143708.704</v>
      </c>
    </row>
    <row r="1561" spans="1:10">
      <c r="A1561">
        <v>8.8000000000000007</v>
      </c>
      <c r="B1561">
        <v>24</v>
      </c>
      <c r="C1561">
        <v>110</v>
      </c>
      <c r="D1561">
        <v>12</v>
      </c>
      <c r="E1561">
        <v>200</v>
      </c>
      <c r="F1561">
        <v>140</v>
      </c>
      <c r="G1561">
        <v>300</v>
      </c>
      <c r="H1561">
        <v>120</v>
      </c>
      <c r="I1561">
        <v>68773.535999999993</v>
      </c>
      <c r="J1561">
        <v>143708.704</v>
      </c>
    </row>
    <row r="1562" spans="1:10">
      <c r="A1562">
        <v>8.8000000000000007</v>
      </c>
      <c r="B1562">
        <v>24</v>
      </c>
      <c r="C1562">
        <v>110</v>
      </c>
      <c r="D1562">
        <v>12</v>
      </c>
      <c r="E1562">
        <v>200</v>
      </c>
      <c r="F1562">
        <v>140</v>
      </c>
      <c r="G1562">
        <v>1000</v>
      </c>
      <c r="H1562">
        <v>1000</v>
      </c>
      <c r="I1562">
        <v>83831.436000000002</v>
      </c>
      <c r="J1562">
        <v>143708.704</v>
      </c>
    </row>
    <row r="1563" spans="1:10">
      <c r="A1563">
        <v>8.8000000000000007</v>
      </c>
      <c r="B1563">
        <v>24</v>
      </c>
      <c r="C1563">
        <v>110</v>
      </c>
      <c r="D1563">
        <v>12</v>
      </c>
      <c r="E1563">
        <v>100</v>
      </c>
      <c r="F1563">
        <v>140</v>
      </c>
      <c r="G1563">
        <v>1000</v>
      </c>
      <c r="H1563">
        <v>1000</v>
      </c>
      <c r="I1563">
        <v>47747.231999999996</v>
      </c>
      <c r="J1563">
        <v>122360.92799999999</v>
      </c>
    </row>
    <row r="1564" spans="1:10">
      <c r="A1564">
        <v>8.8000000000000007</v>
      </c>
      <c r="B1564">
        <v>24</v>
      </c>
      <c r="C1564">
        <v>110</v>
      </c>
      <c r="D1564">
        <v>12</v>
      </c>
      <c r="E1564">
        <v>300</v>
      </c>
      <c r="F1564">
        <v>140</v>
      </c>
      <c r="G1564">
        <v>1000</v>
      </c>
      <c r="H1564">
        <v>1000</v>
      </c>
      <c r="I1564">
        <v>127307.7</v>
      </c>
      <c r="J1564">
        <v>143708.704</v>
      </c>
    </row>
    <row r="1565" spans="1:10">
      <c r="A1565">
        <v>8.8000000000000007</v>
      </c>
      <c r="B1565">
        <v>24</v>
      </c>
      <c r="C1565">
        <v>110</v>
      </c>
      <c r="D1565">
        <v>12</v>
      </c>
      <c r="E1565">
        <v>400</v>
      </c>
      <c r="F1565">
        <v>140</v>
      </c>
      <c r="G1565">
        <v>1000</v>
      </c>
      <c r="H1565">
        <v>1000</v>
      </c>
      <c r="I1565">
        <v>176697.61199999996</v>
      </c>
      <c r="J1565">
        <v>143708.704</v>
      </c>
    </row>
    <row r="1566" spans="1:10">
      <c r="A1566">
        <v>8.8000000000000007</v>
      </c>
      <c r="B1566">
        <v>24</v>
      </c>
      <c r="C1566">
        <v>110</v>
      </c>
      <c r="D1566">
        <v>12</v>
      </c>
      <c r="E1566">
        <v>500</v>
      </c>
      <c r="F1566">
        <v>140</v>
      </c>
      <c r="G1566">
        <v>1000</v>
      </c>
      <c r="H1566">
        <v>1000</v>
      </c>
      <c r="I1566">
        <v>222637.89599999998</v>
      </c>
      <c r="J1566">
        <v>143708.704</v>
      </c>
    </row>
    <row r="1567" spans="1:10">
      <c r="A1567" s="6">
        <v>8.8000000000000007</v>
      </c>
      <c r="B1567" s="6">
        <v>24</v>
      </c>
      <c r="C1567" s="6">
        <v>110</v>
      </c>
      <c r="D1567" s="6">
        <v>12</v>
      </c>
      <c r="E1567" s="6">
        <v>200</v>
      </c>
      <c r="F1567" s="6">
        <v>150</v>
      </c>
      <c r="G1567" s="6">
        <v>100</v>
      </c>
      <c r="H1567" s="6">
        <v>120</v>
      </c>
      <c r="I1567" s="6">
        <v>55741.607999999993</v>
      </c>
      <c r="J1567" s="6">
        <v>122360.92799999999</v>
      </c>
    </row>
    <row r="1568" spans="1:10">
      <c r="A1568" s="6">
        <v>8.8000000000000007</v>
      </c>
      <c r="B1568" s="6">
        <v>24</v>
      </c>
      <c r="C1568" s="6">
        <v>110</v>
      </c>
      <c r="D1568" s="6">
        <v>12</v>
      </c>
      <c r="E1568" s="6">
        <v>200</v>
      </c>
      <c r="F1568" s="6">
        <v>150</v>
      </c>
      <c r="G1568" s="6">
        <v>120</v>
      </c>
      <c r="H1568" s="6">
        <v>120</v>
      </c>
      <c r="I1568" s="6">
        <v>57165.263999999996</v>
      </c>
      <c r="J1568" s="6">
        <v>143708.704</v>
      </c>
    </row>
    <row r="1569" spans="1:10">
      <c r="A1569" s="6">
        <v>8.8000000000000007</v>
      </c>
      <c r="B1569" s="6">
        <v>24</v>
      </c>
      <c r="C1569" s="6">
        <v>110</v>
      </c>
      <c r="D1569" s="6">
        <v>12</v>
      </c>
      <c r="E1569" s="6">
        <v>200</v>
      </c>
      <c r="F1569" s="6">
        <v>150</v>
      </c>
      <c r="G1569" s="6">
        <v>150</v>
      </c>
      <c r="H1569" s="6">
        <v>120</v>
      </c>
      <c r="I1569" s="6">
        <v>59245.991999999991</v>
      </c>
      <c r="J1569" s="6">
        <v>143708.704</v>
      </c>
    </row>
    <row r="1570" spans="1:10">
      <c r="A1570" s="6">
        <v>8.8000000000000007</v>
      </c>
      <c r="B1570" s="6">
        <v>24</v>
      </c>
      <c r="C1570" s="6">
        <v>110</v>
      </c>
      <c r="D1570" s="6">
        <v>12</v>
      </c>
      <c r="E1570" s="6">
        <v>200</v>
      </c>
      <c r="F1570" s="6">
        <v>150</v>
      </c>
      <c r="G1570" s="6">
        <v>175</v>
      </c>
      <c r="H1570" s="6">
        <v>120</v>
      </c>
      <c r="I1570" s="6">
        <v>60998.183999999994</v>
      </c>
      <c r="J1570" s="6">
        <v>143708.704</v>
      </c>
    </row>
    <row r="1571" spans="1:10">
      <c r="A1571" s="6">
        <v>8.8000000000000007</v>
      </c>
      <c r="B1571" s="6">
        <v>24</v>
      </c>
      <c r="C1571" s="6">
        <v>110</v>
      </c>
      <c r="D1571" s="6">
        <v>12</v>
      </c>
      <c r="E1571" s="6">
        <v>200</v>
      </c>
      <c r="F1571" s="6">
        <v>150</v>
      </c>
      <c r="G1571" s="6">
        <v>200</v>
      </c>
      <c r="H1571" s="6">
        <v>120</v>
      </c>
      <c r="I1571" s="6">
        <v>62695.619999999995</v>
      </c>
      <c r="J1571" s="6">
        <v>143708.704</v>
      </c>
    </row>
    <row r="1572" spans="1:10">
      <c r="A1572" s="6">
        <v>8.8000000000000007</v>
      </c>
      <c r="B1572" s="6">
        <v>24</v>
      </c>
      <c r="C1572" s="6">
        <v>110</v>
      </c>
      <c r="D1572" s="6">
        <v>12</v>
      </c>
      <c r="E1572" s="6">
        <v>200</v>
      </c>
      <c r="F1572" s="6">
        <v>150</v>
      </c>
      <c r="G1572" s="6">
        <v>250</v>
      </c>
      <c r="H1572" s="6">
        <v>120</v>
      </c>
      <c r="I1572" s="6">
        <v>66200.003999999986</v>
      </c>
      <c r="J1572" s="6">
        <v>143708.704</v>
      </c>
    </row>
    <row r="1573" spans="1:10">
      <c r="A1573" s="6">
        <v>8.8000000000000007</v>
      </c>
      <c r="B1573" s="6">
        <v>24</v>
      </c>
      <c r="C1573" s="6">
        <v>110</v>
      </c>
      <c r="D1573" s="6">
        <v>12</v>
      </c>
      <c r="E1573" s="6">
        <v>200</v>
      </c>
      <c r="F1573" s="6">
        <v>150</v>
      </c>
      <c r="G1573" s="6">
        <v>300</v>
      </c>
      <c r="H1573" s="6">
        <v>120</v>
      </c>
      <c r="I1573" s="6">
        <v>69704.387999999992</v>
      </c>
      <c r="J1573" s="6">
        <v>143708.704</v>
      </c>
    </row>
    <row r="1574" spans="1:10">
      <c r="A1574" s="6">
        <v>8.8000000000000007</v>
      </c>
      <c r="B1574" s="6">
        <v>24</v>
      </c>
      <c r="C1574" s="6">
        <v>110</v>
      </c>
      <c r="D1574" s="6">
        <v>12</v>
      </c>
      <c r="E1574" s="6">
        <v>200</v>
      </c>
      <c r="F1574" s="6">
        <v>150</v>
      </c>
      <c r="G1574" s="6">
        <v>1000</v>
      </c>
      <c r="H1574" s="6">
        <v>1000</v>
      </c>
      <c r="I1574" s="6">
        <v>84981.311999999991</v>
      </c>
      <c r="J1574" s="6">
        <v>143708.704</v>
      </c>
    </row>
    <row r="1575" spans="1:10">
      <c r="A1575" s="6">
        <v>8.8000000000000007</v>
      </c>
      <c r="B1575" s="6">
        <v>24</v>
      </c>
      <c r="C1575" s="6">
        <v>110</v>
      </c>
      <c r="D1575" s="6">
        <v>12</v>
      </c>
      <c r="E1575" s="6">
        <v>100</v>
      </c>
      <c r="F1575" s="6">
        <v>150</v>
      </c>
      <c r="G1575" s="6">
        <v>1000</v>
      </c>
      <c r="H1575" s="6">
        <v>1000</v>
      </c>
      <c r="I1575" s="6">
        <v>48842.351999999999</v>
      </c>
      <c r="J1575" s="6">
        <v>122360.92799999999</v>
      </c>
    </row>
    <row r="1576" spans="1:10">
      <c r="A1576" s="6">
        <v>8.8000000000000007</v>
      </c>
      <c r="B1576" s="6">
        <v>24</v>
      </c>
      <c r="C1576" s="6">
        <v>110</v>
      </c>
      <c r="D1576" s="6">
        <v>12</v>
      </c>
      <c r="E1576" s="6">
        <v>300</v>
      </c>
      <c r="F1576" s="6">
        <v>150</v>
      </c>
      <c r="G1576" s="6">
        <v>1000</v>
      </c>
      <c r="H1576" s="6">
        <v>1000</v>
      </c>
      <c r="I1576" s="6">
        <v>128512.33199999998</v>
      </c>
      <c r="J1576" s="6">
        <v>143708.704</v>
      </c>
    </row>
    <row r="1577" spans="1:10">
      <c r="A1577" s="6">
        <v>8.8000000000000007</v>
      </c>
      <c r="B1577" s="6">
        <v>24</v>
      </c>
      <c r="C1577" s="6">
        <v>110</v>
      </c>
      <c r="D1577" s="6">
        <v>12</v>
      </c>
      <c r="E1577" s="6">
        <v>400</v>
      </c>
      <c r="F1577" s="6">
        <v>150</v>
      </c>
      <c r="G1577" s="6">
        <v>1000</v>
      </c>
      <c r="H1577" s="6">
        <v>1000</v>
      </c>
      <c r="I1577" s="6">
        <v>178011.75599999996</v>
      </c>
      <c r="J1577" s="6">
        <v>143708.704</v>
      </c>
    </row>
    <row r="1578" spans="1:10">
      <c r="A1578" s="6">
        <v>8.8000000000000007</v>
      </c>
      <c r="B1578" s="6">
        <v>24</v>
      </c>
      <c r="C1578" s="6">
        <v>110</v>
      </c>
      <c r="D1578" s="6">
        <v>12</v>
      </c>
      <c r="E1578" s="6">
        <v>500</v>
      </c>
      <c r="F1578" s="6">
        <v>150</v>
      </c>
      <c r="G1578" s="6">
        <v>1000</v>
      </c>
      <c r="H1578" s="6">
        <v>1000</v>
      </c>
      <c r="I1578" s="6">
        <v>222637.89599999998</v>
      </c>
      <c r="J1578" s="6">
        <v>143708.704</v>
      </c>
    </row>
    <row r="1579" spans="1:10">
      <c r="A1579">
        <v>8.8000000000000007</v>
      </c>
      <c r="B1579">
        <v>24</v>
      </c>
      <c r="C1579">
        <v>120</v>
      </c>
      <c r="D1579">
        <v>12</v>
      </c>
      <c r="E1579">
        <v>200</v>
      </c>
      <c r="F1579">
        <v>110</v>
      </c>
      <c r="G1579">
        <v>100</v>
      </c>
      <c r="H1579">
        <v>120</v>
      </c>
      <c r="I1579">
        <v>0</v>
      </c>
      <c r="J1579">
        <v>0</v>
      </c>
    </row>
    <row r="1580" spans="1:10">
      <c r="A1580">
        <v>8.8000000000000007</v>
      </c>
      <c r="B1580">
        <v>24</v>
      </c>
      <c r="C1580">
        <v>120</v>
      </c>
      <c r="D1580">
        <v>12</v>
      </c>
      <c r="E1580">
        <v>200</v>
      </c>
      <c r="F1580">
        <v>110</v>
      </c>
      <c r="G1580">
        <v>120</v>
      </c>
      <c r="H1580">
        <v>120</v>
      </c>
      <c r="I1580">
        <v>0</v>
      </c>
      <c r="J1580">
        <v>0</v>
      </c>
    </row>
    <row r="1581" spans="1:10">
      <c r="A1581">
        <v>8.8000000000000007</v>
      </c>
      <c r="B1581">
        <v>24</v>
      </c>
      <c r="C1581">
        <v>120</v>
      </c>
      <c r="D1581">
        <v>12</v>
      </c>
      <c r="E1581">
        <v>200</v>
      </c>
      <c r="F1581">
        <v>110</v>
      </c>
      <c r="G1581">
        <v>150</v>
      </c>
      <c r="H1581">
        <v>120</v>
      </c>
      <c r="I1581">
        <v>0</v>
      </c>
      <c r="J1581">
        <v>0</v>
      </c>
    </row>
    <row r="1582" spans="1:10">
      <c r="A1582">
        <v>8.8000000000000007</v>
      </c>
      <c r="B1582">
        <v>24</v>
      </c>
      <c r="C1582">
        <v>120</v>
      </c>
      <c r="D1582">
        <v>12</v>
      </c>
      <c r="E1582">
        <v>200</v>
      </c>
      <c r="F1582">
        <v>110</v>
      </c>
      <c r="G1582">
        <v>175</v>
      </c>
      <c r="H1582">
        <v>120</v>
      </c>
      <c r="I1582">
        <v>0</v>
      </c>
      <c r="J1582">
        <v>0</v>
      </c>
    </row>
    <row r="1583" spans="1:10">
      <c r="A1583">
        <v>8.8000000000000007</v>
      </c>
      <c r="B1583">
        <v>24</v>
      </c>
      <c r="C1583">
        <v>120</v>
      </c>
      <c r="D1583">
        <v>12</v>
      </c>
      <c r="E1583">
        <v>200</v>
      </c>
      <c r="F1583">
        <v>110</v>
      </c>
      <c r="G1583">
        <v>200</v>
      </c>
      <c r="H1583">
        <v>120</v>
      </c>
      <c r="I1583">
        <v>0</v>
      </c>
      <c r="J1583">
        <v>0</v>
      </c>
    </row>
    <row r="1584" spans="1:10">
      <c r="A1584">
        <v>8.8000000000000007</v>
      </c>
      <c r="B1584">
        <v>24</v>
      </c>
      <c r="C1584">
        <v>120</v>
      </c>
      <c r="D1584">
        <v>12</v>
      </c>
      <c r="E1584">
        <v>200</v>
      </c>
      <c r="F1584">
        <v>110</v>
      </c>
      <c r="G1584">
        <v>250</v>
      </c>
      <c r="H1584">
        <v>120</v>
      </c>
      <c r="I1584">
        <v>0</v>
      </c>
      <c r="J1584">
        <v>0</v>
      </c>
    </row>
    <row r="1585" spans="1:10">
      <c r="A1585">
        <v>8.8000000000000007</v>
      </c>
      <c r="B1585">
        <v>24</v>
      </c>
      <c r="C1585">
        <v>120</v>
      </c>
      <c r="D1585">
        <v>12</v>
      </c>
      <c r="E1585">
        <v>200</v>
      </c>
      <c r="F1585">
        <v>110</v>
      </c>
      <c r="G1585">
        <v>300</v>
      </c>
      <c r="H1585">
        <v>120</v>
      </c>
      <c r="I1585">
        <v>0</v>
      </c>
      <c r="J1585">
        <v>0</v>
      </c>
    </row>
    <row r="1586" spans="1:10">
      <c r="A1586">
        <v>8.8000000000000007</v>
      </c>
      <c r="B1586">
        <v>24</v>
      </c>
      <c r="C1586">
        <v>120</v>
      </c>
      <c r="D1586">
        <v>12</v>
      </c>
      <c r="E1586">
        <v>200</v>
      </c>
      <c r="F1586">
        <v>110</v>
      </c>
      <c r="G1586">
        <v>1000</v>
      </c>
      <c r="H1586">
        <v>1000</v>
      </c>
      <c r="I1586">
        <v>0</v>
      </c>
      <c r="J1586">
        <v>0</v>
      </c>
    </row>
    <row r="1587" spans="1:10">
      <c r="A1587">
        <v>8.8000000000000007</v>
      </c>
      <c r="B1587">
        <v>24</v>
      </c>
      <c r="C1587">
        <v>120</v>
      </c>
      <c r="D1587">
        <v>12</v>
      </c>
      <c r="E1587">
        <v>100</v>
      </c>
      <c r="F1587">
        <v>110</v>
      </c>
      <c r="G1587">
        <v>1000</v>
      </c>
      <c r="H1587">
        <v>1000</v>
      </c>
      <c r="I1587">
        <v>0</v>
      </c>
      <c r="J1587">
        <v>0</v>
      </c>
    </row>
    <row r="1588" spans="1:10">
      <c r="A1588">
        <v>8.8000000000000007</v>
      </c>
      <c r="B1588">
        <v>24</v>
      </c>
      <c r="C1588">
        <v>120</v>
      </c>
      <c r="D1588">
        <v>12</v>
      </c>
      <c r="E1588">
        <v>300</v>
      </c>
      <c r="F1588">
        <v>110</v>
      </c>
      <c r="G1588">
        <v>1000</v>
      </c>
      <c r="H1588">
        <v>1000</v>
      </c>
      <c r="I1588">
        <v>0</v>
      </c>
      <c r="J1588">
        <v>0</v>
      </c>
    </row>
    <row r="1589" spans="1:10">
      <c r="A1589">
        <v>8.8000000000000007</v>
      </c>
      <c r="B1589">
        <v>24</v>
      </c>
      <c r="C1589">
        <v>120</v>
      </c>
      <c r="D1589">
        <v>12</v>
      </c>
      <c r="E1589">
        <v>400</v>
      </c>
      <c r="F1589">
        <v>110</v>
      </c>
      <c r="G1589">
        <v>1000</v>
      </c>
      <c r="H1589">
        <v>1000</v>
      </c>
      <c r="I1589">
        <v>0</v>
      </c>
      <c r="J1589">
        <v>0</v>
      </c>
    </row>
    <row r="1590" spans="1:10">
      <c r="A1590">
        <v>8.8000000000000007</v>
      </c>
      <c r="B1590">
        <v>24</v>
      </c>
      <c r="C1590">
        <v>120</v>
      </c>
      <c r="D1590">
        <v>12</v>
      </c>
      <c r="E1590">
        <v>500</v>
      </c>
      <c r="F1590">
        <v>110</v>
      </c>
      <c r="G1590">
        <v>1000</v>
      </c>
      <c r="H1590">
        <v>1000</v>
      </c>
      <c r="I1590">
        <v>0</v>
      </c>
      <c r="J1590">
        <v>0</v>
      </c>
    </row>
    <row r="1591" spans="1:10">
      <c r="A1591" s="6">
        <v>8.8000000000000007</v>
      </c>
      <c r="B1591" s="6">
        <v>24</v>
      </c>
      <c r="C1591" s="6">
        <v>120</v>
      </c>
      <c r="D1591" s="6">
        <v>12</v>
      </c>
      <c r="E1591" s="6">
        <v>200</v>
      </c>
      <c r="F1591" s="6">
        <v>120</v>
      </c>
      <c r="G1591" s="6">
        <v>80</v>
      </c>
      <c r="H1591" s="6">
        <v>120</v>
      </c>
      <c r="I1591" s="6">
        <v>52182.467999999993</v>
      </c>
      <c r="J1591" s="6">
        <v>86274.703999999983</v>
      </c>
    </row>
    <row r="1592" spans="1:10">
      <c r="A1592" s="6">
        <v>8.8000000000000007</v>
      </c>
      <c r="B1592" s="6">
        <v>24</v>
      </c>
      <c r="C1592" s="6">
        <v>120</v>
      </c>
      <c r="D1592" s="6">
        <v>12</v>
      </c>
      <c r="E1592" s="6">
        <v>200</v>
      </c>
      <c r="F1592" s="6">
        <v>120</v>
      </c>
      <c r="G1592" s="6">
        <v>100</v>
      </c>
      <c r="H1592" s="6">
        <v>120</v>
      </c>
      <c r="I1592" s="6">
        <v>53496.611999999994</v>
      </c>
      <c r="J1592" s="6">
        <v>99740.767999999996</v>
      </c>
    </row>
    <row r="1593" spans="1:10">
      <c r="A1593" s="6">
        <v>8.8000000000000007</v>
      </c>
      <c r="B1593" s="6">
        <v>24</v>
      </c>
      <c r="C1593" s="6">
        <v>120</v>
      </c>
      <c r="D1593" s="6">
        <v>12</v>
      </c>
      <c r="E1593" s="6">
        <v>200</v>
      </c>
      <c r="F1593" s="6">
        <v>120</v>
      </c>
      <c r="G1593" s="6">
        <v>120</v>
      </c>
      <c r="H1593" s="6">
        <v>120</v>
      </c>
      <c r="I1593" s="6">
        <v>54865.511999999995</v>
      </c>
      <c r="J1593" s="6">
        <v>99740.767999999996</v>
      </c>
    </row>
    <row r="1594" spans="1:10">
      <c r="A1594" s="6">
        <v>8.8000000000000007</v>
      </c>
      <c r="B1594" s="6">
        <v>24</v>
      </c>
      <c r="C1594" s="6">
        <v>120</v>
      </c>
      <c r="D1594" s="6">
        <v>12</v>
      </c>
      <c r="E1594" s="6">
        <v>200</v>
      </c>
      <c r="F1594" s="6">
        <v>120</v>
      </c>
      <c r="G1594" s="6">
        <v>150</v>
      </c>
      <c r="H1594" s="6">
        <v>120</v>
      </c>
      <c r="I1594" s="6">
        <v>56836.727999999988</v>
      </c>
      <c r="J1594" s="6">
        <v>99740.767999999996</v>
      </c>
    </row>
    <row r="1595" spans="1:10">
      <c r="A1595" s="6">
        <v>8.8000000000000007</v>
      </c>
      <c r="B1595" s="6">
        <v>24</v>
      </c>
      <c r="C1595" s="6">
        <v>120</v>
      </c>
      <c r="D1595" s="6">
        <v>12</v>
      </c>
      <c r="E1595" s="6">
        <v>200</v>
      </c>
      <c r="F1595" s="6">
        <v>120</v>
      </c>
      <c r="G1595" s="6">
        <v>175</v>
      </c>
      <c r="H1595" s="6">
        <v>120</v>
      </c>
      <c r="I1595" s="6">
        <v>58534.16399999999</v>
      </c>
      <c r="J1595" s="6">
        <v>99740.767999999996</v>
      </c>
    </row>
    <row r="1596" spans="1:10">
      <c r="A1596" s="6">
        <v>8.8000000000000007</v>
      </c>
      <c r="B1596" s="6">
        <v>24</v>
      </c>
      <c r="C1596" s="6">
        <v>120</v>
      </c>
      <c r="D1596" s="6">
        <v>12</v>
      </c>
      <c r="E1596" s="6">
        <v>200</v>
      </c>
      <c r="F1596" s="6">
        <v>120</v>
      </c>
      <c r="G1596" s="6">
        <v>200</v>
      </c>
      <c r="H1596" s="6">
        <v>120</v>
      </c>
      <c r="I1596" s="6">
        <v>60231.6</v>
      </c>
      <c r="J1596" s="6">
        <v>99740.767999999996</v>
      </c>
    </row>
    <row r="1597" spans="1:10">
      <c r="A1597" s="6">
        <v>8.8000000000000007</v>
      </c>
      <c r="B1597" s="6">
        <v>24</v>
      </c>
      <c r="C1597" s="6">
        <v>120</v>
      </c>
      <c r="D1597" s="6">
        <v>12</v>
      </c>
      <c r="E1597" s="6">
        <v>200</v>
      </c>
      <c r="F1597" s="6">
        <v>120</v>
      </c>
      <c r="G1597" s="6">
        <v>250</v>
      </c>
      <c r="H1597" s="6">
        <v>120</v>
      </c>
      <c r="I1597" s="6">
        <v>63571.715999999993</v>
      </c>
      <c r="J1597" s="6">
        <v>99740.767999999996</v>
      </c>
    </row>
    <row r="1598" spans="1:10">
      <c r="A1598" s="6">
        <v>8.8000000000000007</v>
      </c>
      <c r="B1598" s="6">
        <v>24</v>
      </c>
      <c r="C1598" s="6">
        <v>120</v>
      </c>
      <c r="D1598" s="6">
        <v>12</v>
      </c>
      <c r="E1598" s="6">
        <v>200</v>
      </c>
      <c r="F1598" s="6">
        <v>120</v>
      </c>
      <c r="G1598" s="6">
        <v>300</v>
      </c>
      <c r="H1598" s="6">
        <v>120</v>
      </c>
      <c r="I1598" s="6">
        <v>66911.831999999995</v>
      </c>
      <c r="J1598" s="6">
        <v>99740.767999999996</v>
      </c>
    </row>
    <row r="1599" spans="1:10">
      <c r="A1599" s="6">
        <v>8.8000000000000007</v>
      </c>
      <c r="B1599" s="6">
        <v>24</v>
      </c>
      <c r="C1599" s="6">
        <v>120</v>
      </c>
      <c r="D1599" s="6">
        <v>12</v>
      </c>
      <c r="E1599" s="6">
        <v>200</v>
      </c>
      <c r="F1599" s="6">
        <v>120</v>
      </c>
      <c r="G1599" s="6">
        <v>1000</v>
      </c>
      <c r="H1599" s="6">
        <v>1000</v>
      </c>
      <c r="I1599" s="6">
        <v>84214.727999999988</v>
      </c>
      <c r="J1599" s="6">
        <v>143708.704</v>
      </c>
    </row>
    <row r="1600" spans="1:10">
      <c r="A1600" s="6">
        <v>8.8000000000000007</v>
      </c>
      <c r="B1600" s="6">
        <v>24</v>
      </c>
      <c r="C1600" s="6">
        <v>120</v>
      </c>
      <c r="D1600" s="6">
        <v>12</v>
      </c>
      <c r="E1600" s="6">
        <v>100</v>
      </c>
      <c r="F1600" s="6">
        <v>120</v>
      </c>
      <c r="G1600" s="6">
        <v>1000</v>
      </c>
      <c r="H1600" s="6">
        <v>1000</v>
      </c>
      <c r="I1600" s="6">
        <v>47747.231999999996</v>
      </c>
      <c r="J1600" s="6">
        <v>130490.04799999998</v>
      </c>
    </row>
    <row r="1601" spans="1:10">
      <c r="A1601" s="6">
        <v>8.8000000000000007</v>
      </c>
      <c r="B1601" s="6">
        <v>24</v>
      </c>
      <c r="C1601" s="6">
        <v>120</v>
      </c>
      <c r="D1601" s="6">
        <v>12</v>
      </c>
      <c r="E1601" s="6">
        <v>300</v>
      </c>
      <c r="F1601" s="6">
        <v>120</v>
      </c>
      <c r="G1601" s="6">
        <v>1000</v>
      </c>
      <c r="H1601" s="6">
        <v>1000</v>
      </c>
      <c r="I1601" s="6">
        <v>127855.26</v>
      </c>
      <c r="J1601" s="6">
        <v>143708.704</v>
      </c>
    </row>
    <row r="1602" spans="1:10">
      <c r="A1602" s="6">
        <v>8.8000000000000007</v>
      </c>
      <c r="B1602" s="6">
        <v>24</v>
      </c>
      <c r="C1602" s="6">
        <v>120</v>
      </c>
      <c r="D1602" s="6">
        <v>12</v>
      </c>
      <c r="E1602" s="6">
        <v>400</v>
      </c>
      <c r="F1602" s="6">
        <v>120</v>
      </c>
      <c r="G1602" s="6">
        <v>1000</v>
      </c>
      <c r="H1602" s="6">
        <v>1000</v>
      </c>
      <c r="I1602" s="6">
        <v>177464.19599999997</v>
      </c>
      <c r="J1602" s="6">
        <v>143708.704</v>
      </c>
    </row>
    <row r="1603" spans="1:10">
      <c r="A1603" s="6">
        <v>8.8000000000000007</v>
      </c>
      <c r="B1603" s="6">
        <v>24</v>
      </c>
      <c r="C1603" s="6">
        <v>120</v>
      </c>
      <c r="D1603" s="6">
        <v>12</v>
      </c>
      <c r="E1603" s="6">
        <v>500</v>
      </c>
      <c r="F1603" s="6">
        <v>120</v>
      </c>
      <c r="G1603" s="6">
        <v>1000</v>
      </c>
      <c r="H1603" s="6">
        <v>1000</v>
      </c>
      <c r="I1603" s="6">
        <v>222637.89599999998</v>
      </c>
      <c r="J1603" s="6">
        <v>143708.704</v>
      </c>
    </row>
    <row r="1604" spans="1:10">
      <c r="A1604">
        <v>8.8000000000000007</v>
      </c>
      <c r="B1604">
        <v>24</v>
      </c>
      <c r="C1604">
        <v>120</v>
      </c>
      <c r="D1604">
        <v>12</v>
      </c>
      <c r="E1604">
        <v>200</v>
      </c>
      <c r="F1604">
        <v>130</v>
      </c>
      <c r="G1604">
        <v>80</v>
      </c>
      <c r="H1604">
        <v>120</v>
      </c>
      <c r="I1604">
        <v>52894.295999999995</v>
      </c>
      <c r="J1604">
        <v>86274.703999999983</v>
      </c>
    </row>
    <row r="1605" spans="1:10">
      <c r="A1605">
        <v>8.8000000000000007</v>
      </c>
      <c r="B1605">
        <v>24</v>
      </c>
      <c r="C1605">
        <v>120</v>
      </c>
      <c r="D1605">
        <v>12</v>
      </c>
      <c r="E1605">
        <v>200</v>
      </c>
      <c r="F1605">
        <v>130</v>
      </c>
      <c r="G1605">
        <v>100</v>
      </c>
      <c r="H1605">
        <v>120</v>
      </c>
      <c r="I1605">
        <v>54263.195999999989</v>
      </c>
      <c r="J1605">
        <v>99740.767999999996</v>
      </c>
    </row>
    <row r="1606" spans="1:10">
      <c r="A1606">
        <v>8.8000000000000007</v>
      </c>
      <c r="B1606">
        <v>24</v>
      </c>
      <c r="C1606">
        <v>120</v>
      </c>
      <c r="D1606">
        <v>12</v>
      </c>
      <c r="E1606">
        <v>200</v>
      </c>
      <c r="F1606">
        <v>130</v>
      </c>
      <c r="G1606">
        <v>120</v>
      </c>
      <c r="H1606">
        <v>120</v>
      </c>
      <c r="I1606">
        <v>55632.09599999999</v>
      </c>
      <c r="J1606">
        <v>99740.767999999996</v>
      </c>
    </row>
    <row r="1607" spans="1:10">
      <c r="A1607">
        <v>8.8000000000000007</v>
      </c>
      <c r="B1607">
        <v>24</v>
      </c>
      <c r="C1607">
        <v>120</v>
      </c>
      <c r="D1607">
        <v>12</v>
      </c>
      <c r="E1607">
        <v>200</v>
      </c>
      <c r="F1607">
        <v>130</v>
      </c>
      <c r="G1607">
        <v>150</v>
      </c>
      <c r="H1607">
        <v>120</v>
      </c>
      <c r="I1607">
        <v>57658.067999999992</v>
      </c>
      <c r="J1607">
        <v>99740.767999999996</v>
      </c>
    </row>
    <row r="1608" spans="1:10">
      <c r="A1608">
        <v>8.8000000000000007</v>
      </c>
      <c r="B1608">
        <v>24</v>
      </c>
      <c r="C1608">
        <v>120</v>
      </c>
      <c r="D1608">
        <v>12</v>
      </c>
      <c r="E1608">
        <v>200</v>
      </c>
      <c r="F1608">
        <v>130</v>
      </c>
      <c r="G1608">
        <v>175</v>
      </c>
      <c r="H1608">
        <v>120</v>
      </c>
      <c r="I1608">
        <v>59355.503999999994</v>
      </c>
      <c r="J1608">
        <v>99740.767999999996</v>
      </c>
    </row>
    <row r="1609" spans="1:10">
      <c r="A1609">
        <v>8.8000000000000007</v>
      </c>
      <c r="B1609">
        <v>24</v>
      </c>
      <c r="C1609">
        <v>120</v>
      </c>
      <c r="D1609">
        <v>12</v>
      </c>
      <c r="E1609">
        <v>200</v>
      </c>
      <c r="F1609">
        <v>130</v>
      </c>
      <c r="G1609">
        <v>200</v>
      </c>
      <c r="H1609">
        <v>120</v>
      </c>
      <c r="I1609">
        <v>61052.939999999995</v>
      </c>
      <c r="J1609">
        <v>99740.767999999996</v>
      </c>
    </row>
    <row r="1610" spans="1:10">
      <c r="A1610">
        <v>8.8000000000000007</v>
      </c>
      <c r="B1610">
        <v>24</v>
      </c>
      <c r="C1610">
        <v>120</v>
      </c>
      <c r="D1610">
        <v>12</v>
      </c>
      <c r="E1610">
        <v>200</v>
      </c>
      <c r="F1610">
        <v>130</v>
      </c>
      <c r="G1610">
        <v>250</v>
      </c>
      <c r="H1610">
        <v>120</v>
      </c>
      <c r="I1610">
        <v>64447.811999999991</v>
      </c>
      <c r="J1610">
        <v>99740.767999999996</v>
      </c>
    </row>
    <row r="1611" spans="1:10">
      <c r="A1611">
        <v>8.8000000000000007</v>
      </c>
      <c r="B1611">
        <v>24</v>
      </c>
      <c r="C1611">
        <v>120</v>
      </c>
      <c r="D1611">
        <v>12</v>
      </c>
      <c r="E1611">
        <v>200</v>
      </c>
      <c r="F1611">
        <v>130</v>
      </c>
      <c r="G1611">
        <v>300</v>
      </c>
      <c r="H1611">
        <v>120</v>
      </c>
      <c r="I1611">
        <v>67842.683999999994</v>
      </c>
      <c r="J1611">
        <v>99740.767999999996</v>
      </c>
    </row>
    <row r="1612" spans="1:10">
      <c r="A1612">
        <v>8.8000000000000007</v>
      </c>
      <c r="B1612">
        <v>24</v>
      </c>
      <c r="C1612">
        <v>120</v>
      </c>
      <c r="D1612">
        <v>12</v>
      </c>
      <c r="E1612">
        <v>200</v>
      </c>
      <c r="F1612">
        <v>130</v>
      </c>
      <c r="G1612">
        <v>1000</v>
      </c>
      <c r="H1612">
        <v>1000</v>
      </c>
      <c r="I1612">
        <v>85419.36</v>
      </c>
      <c r="J1612">
        <v>143708.704</v>
      </c>
    </row>
    <row r="1613" spans="1:10">
      <c r="A1613">
        <v>8.8000000000000007</v>
      </c>
      <c r="B1613">
        <v>24</v>
      </c>
      <c r="C1613">
        <v>120</v>
      </c>
      <c r="D1613">
        <v>12</v>
      </c>
      <c r="E1613">
        <v>100</v>
      </c>
      <c r="F1613">
        <v>130</v>
      </c>
      <c r="G1613">
        <v>1000</v>
      </c>
      <c r="H1613">
        <v>1000</v>
      </c>
      <c r="I1613">
        <v>48897.107999999993</v>
      </c>
      <c r="J1613">
        <v>130490.04799999998</v>
      </c>
    </row>
    <row r="1614" spans="1:10">
      <c r="A1614">
        <v>8.8000000000000007</v>
      </c>
      <c r="B1614">
        <v>24</v>
      </c>
      <c r="C1614">
        <v>120</v>
      </c>
      <c r="D1614">
        <v>12</v>
      </c>
      <c r="E1614">
        <v>300</v>
      </c>
      <c r="F1614">
        <v>130</v>
      </c>
      <c r="G1614">
        <v>1000</v>
      </c>
      <c r="H1614">
        <v>1000</v>
      </c>
      <c r="I1614">
        <v>129114.64799999999</v>
      </c>
      <c r="J1614">
        <v>143708.704</v>
      </c>
    </row>
    <row r="1615" spans="1:10">
      <c r="A1615">
        <v>8.8000000000000007</v>
      </c>
      <c r="B1615">
        <v>24</v>
      </c>
      <c r="C1615">
        <v>120</v>
      </c>
      <c r="D1615">
        <v>12</v>
      </c>
      <c r="E1615">
        <v>400</v>
      </c>
      <c r="F1615">
        <v>130</v>
      </c>
      <c r="G1615">
        <v>1000</v>
      </c>
      <c r="H1615">
        <v>1000</v>
      </c>
      <c r="I1615">
        <v>178778.34</v>
      </c>
      <c r="J1615">
        <v>143708.704</v>
      </c>
    </row>
    <row r="1616" spans="1:10">
      <c r="A1616">
        <v>8.8000000000000007</v>
      </c>
      <c r="B1616">
        <v>24</v>
      </c>
      <c r="C1616">
        <v>120</v>
      </c>
      <c r="D1616">
        <v>12</v>
      </c>
      <c r="E1616">
        <v>500</v>
      </c>
      <c r="F1616">
        <v>130</v>
      </c>
      <c r="G1616">
        <v>1000</v>
      </c>
      <c r="H1616">
        <v>1000</v>
      </c>
      <c r="I1616">
        <v>222637.89599999998</v>
      </c>
      <c r="J1616">
        <v>143708.704</v>
      </c>
    </row>
    <row r="1617" spans="1:10">
      <c r="A1617" s="6">
        <v>8.8000000000000007</v>
      </c>
      <c r="B1617" s="6">
        <v>24</v>
      </c>
      <c r="C1617" s="6">
        <v>120</v>
      </c>
      <c r="D1617" s="6">
        <v>12</v>
      </c>
      <c r="E1617" s="6">
        <v>200</v>
      </c>
      <c r="F1617" s="6">
        <v>140</v>
      </c>
      <c r="G1617" s="6">
        <v>80</v>
      </c>
      <c r="H1617" s="6">
        <v>120</v>
      </c>
      <c r="I1617" s="6">
        <v>53606.123999999996</v>
      </c>
      <c r="J1617" s="6">
        <v>86274.703999999983</v>
      </c>
    </row>
    <row r="1618" spans="1:10">
      <c r="A1618" s="6">
        <v>8.8000000000000007</v>
      </c>
      <c r="B1618" s="6">
        <v>24</v>
      </c>
      <c r="C1618" s="6">
        <v>120</v>
      </c>
      <c r="D1618" s="6">
        <v>12</v>
      </c>
      <c r="E1618" s="6">
        <v>200</v>
      </c>
      <c r="F1618" s="6">
        <v>140</v>
      </c>
      <c r="G1618" s="6">
        <v>100</v>
      </c>
      <c r="H1618" s="6">
        <v>120</v>
      </c>
      <c r="I1618" s="6">
        <v>54975.02399999999</v>
      </c>
      <c r="J1618" s="6">
        <v>99740.767999999996</v>
      </c>
    </row>
    <row r="1619" spans="1:10">
      <c r="A1619" s="6">
        <v>8.8000000000000007</v>
      </c>
      <c r="B1619" s="6">
        <v>24</v>
      </c>
      <c r="C1619" s="6">
        <v>120</v>
      </c>
      <c r="D1619" s="6">
        <v>12</v>
      </c>
      <c r="E1619" s="6">
        <v>200</v>
      </c>
      <c r="F1619" s="6">
        <v>140</v>
      </c>
      <c r="G1619" s="6">
        <v>120</v>
      </c>
      <c r="H1619" s="6">
        <v>120</v>
      </c>
      <c r="I1619" s="6">
        <v>56398.679999999993</v>
      </c>
      <c r="J1619" s="6">
        <v>99740.767999999996</v>
      </c>
    </row>
    <row r="1620" spans="1:10">
      <c r="A1620" s="6">
        <v>8.8000000000000007</v>
      </c>
      <c r="B1620" s="6">
        <v>24</v>
      </c>
      <c r="C1620" s="6">
        <v>120</v>
      </c>
      <c r="D1620" s="6">
        <v>12</v>
      </c>
      <c r="E1620" s="6">
        <v>200</v>
      </c>
      <c r="F1620" s="6">
        <v>140</v>
      </c>
      <c r="G1620" s="6">
        <v>150</v>
      </c>
      <c r="H1620" s="6">
        <v>120</v>
      </c>
      <c r="I1620" s="6">
        <v>58424.651999999995</v>
      </c>
      <c r="J1620" s="6">
        <v>99740.767999999996</v>
      </c>
    </row>
    <row r="1621" spans="1:10">
      <c r="A1621" s="6">
        <v>8.8000000000000007</v>
      </c>
      <c r="B1621" s="6">
        <v>24</v>
      </c>
      <c r="C1621" s="6">
        <v>120</v>
      </c>
      <c r="D1621" s="6">
        <v>12</v>
      </c>
      <c r="E1621" s="6">
        <v>200</v>
      </c>
      <c r="F1621" s="6">
        <v>140</v>
      </c>
      <c r="G1621" s="6">
        <v>175</v>
      </c>
      <c r="H1621" s="6">
        <v>120</v>
      </c>
      <c r="I1621" s="6">
        <v>60176.84399999999</v>
      </c>
      <c r="J1621" s="6">
        <v>99740.767999999996</v>
      </c>
    </row>
    <row r="1622" spans="1:10">
      <c r="A1622" s="6">
        <v>8.8000000000000007</v>
      </c>
      <c r="B1622" s="6">
        <v>24</v>
      </c>
      <c r="C1622" s="6">
        <v>120</v>
      </c>
      <c r="D1622" s="6">
        <v>12</v>
      </c>
      <c r="E1622" s="6">
        <v>200</v>
      </c>
      <c r="F1622" s="6">
        <v>140</v>
      </c>
      <c r="G1622" s="6">
        <v>200</v>
      </c>
      <c r="H1622" s="6">
        <v>120</v>
      </c>
      <c r="I1622" s="6">
        <v>61874.28</v>
      </c>
      <c r="J1622" s="6">
        <v>99740.767999999996</v>
      </c>
    </row>
    <row r="1623" spans="1:10">
      <c r="A1623" s="6">
        <v>8.8000000000000007</v>
      </c>
      <c r="B1623" s="6">
        <v>24</v>
      </c>
      <c r="C1623" s="6">
        <v>120</v>
      </c>
      <c r="D1623" s="6">
        <v>12</v>
      </c>
      <c r="E1623" s="6">
        <v>200</v>
      </c>
      <c r="F1623" s="6">
        <v>140</v>
      </c>
      <c r="G1623" s="6">
        <v>250</v>
      </c>
      <c r="H1623" s="6">
        <v>120</v>
      </c>
      <c r="I1623" s="6">
        <v>65323.907999999989</v>
      </c>
      <c r="J1623" s="6">
        <v>99740.767999999996</v>
      </c>
    </row>
    <row r="1624" spans="1:10">
      <c r="A1624" s="6">
        <v>8.8000000000000007</v>
      </c>
      <c r="B1624" s="6">
        <v>24</v>
      </c>
      <c r="C1624" s="6">
        <v>120</v>
      </c>
      <c r="D1624" s="6">
        <v>12</v>
      </c>
      <c r="E1624" s="6">
        <v>200</v>
      </c>
      <c r="F1624" s="6">
        <v>140</v>
      </c>
      <c r="G1624" s="6">
        <v>300</v>
      </c>
      <c r="H1624" s="6">
        <v>120</v>
      </c>
      <c r="I1624" s="6">
        <v>68773.535999999993</v>
      </c>
      <c r="J1624" s="6">
        <v>99740.767999999996</v>
      </c>
    </row>
    <row r="1625" spans="1:10">
      <c r="A1625" s="6">
        <v>8.8000000000000007</v>
      </c>
      <c r="B1625" s="6">
        <v>24</v>
      </c>
      <c r="C1625" s="6">
        <v>120</v>
      </c>
      <c r="D1625" s="6">
        <v>12</v>
      </c>
      <c r="E1625" s="6">
        <v>200</v>
      </c>
      <c r="F1625" s="6">
        <v>140</v>
      </c>
      <c r="G1625" s="6">
        <v>1000</v>
      </c>
      <c r="H1625" s="6">
        <v>1000</v>
      </c>
      <c r="I1625" s="6">
        <v>86569.235999999975</v>
      </c>
      <c r="J1625" s="6">
        <v>143708.704</v>
      </c>
    </row>
    <row r="1626" spans="1:10">
      <c r="A1626" s="6">
        <v>8.8000000000000007</v>
      </c>
      <c r="B1626" s="6">
        <v>24</v>
      </c>
      <c r="C1626" s="6">
        <v>120</v>
      </c>
      <c r="D1626" s="6">
        <v>12</v>
      </c>
      <c r="E1626" s="6">
        <v>100</v>
      </c>
      <c r="F1626" s="6">
        <v>140</v>
      </c>
      <c r="G1626" s="6">
        <v>1000</v>
      </c>
      <c r="H1626" s="6">
        <v>1000</v>
      </c>
      <c r="I1626" s="6">
        <v>50046.983999999997</v>
      </c>
      <c r="J1626" s="6">
        <v>130490.04799999998</v>
      </c>
    </row>
    <row r="1627" spans="1:10">
      <c r="A1627" s="6">
        <v>8.8000000000000007</v>
      </c>
      <c r="B1627" s="6">
        <v>24</v>
      </c>
      <c r="C1627" s="6">
        <v>120</v>
      </c>
      <c r="D1627" s="6">
        <v>12</v>
      </c>
      <c r="E1627" s="6">
        <v>300</v>
      </c>
      <c r="F1627" s="6">
        <v>140</v>
      </c>
      <c r="G1627" s="6">
        <v>1000</v>
      </c>
      <c r="H1627" s="6">
        <v>1000</v>
      </c>
      <c r="I1627" s="6">
        <v>130374.03599999998</v>
      </c>
      <c r="J1627" s="6">
        <v>143708.704</v>
      </c>
    </row>
    <row r="1628" spans="1:10">
      <c r="A1628" s="6">
        <v>8.8000000000000007</v>
      </c>
      <c r="B1628" s="6">
        <v>24</v>
      </c>
      <c r="C1628" s="6">
        <v>120</v>
      </c>
      <c r="D1628" s="6">
        <v>12</v>
      </c>
      <c r="E1628" s="6">
        <v>400</v>
      </c>
      <c r="F1628" s="6">
        <v>140</v>
      </c>
      <c r="G1628" s="6">
        <v>1000</v>
      </c>
      <c r="H1628" s="6">
        <v>1000</v>
      </c>
      <c r="I1628" s="6">
        <v>180147.24</v>
      </c>
      <c r="J1628" s="6">
        <v>143708.704</v>
      </c>
    </row>
    <row r="1629" spans="1:10">
      <c r="A1629" s="6">
        <v>8.8000000000000007</v>
      </c>
      <c r="B1629" s="6">
        <v>24</v>
      </c>
      <c r="C1629" s="6">
        <v>120</v>
      </c>
      <c r="D1629" s="6">
        <v>12</v>
      </c>
      <c r="E1629" s="6">
        <v>500</v>
      </c>
      <c r="F1629" s="6">
        <v>140</v>
      </c>
      <c r="G1629" s="6">
        <v>1000</v>
      </c>
      <c r="H1629" s="6">
        <v>1000</v>
      </c>
      <c r="I1629" s="6">
        <v>222637.89599999998</v>
      </c>
      <c r="J1629" s="6">
        <v>143708.704</v>
      </c>
    </row>
    <row r="1630" spans="1:10">
      <c r="A1630">
        <v>8.8000000000000007</v>
      </c>
      <c r="B1630">
        <v>24</v>
      </c>
      <c r="C1630">
        <v>120</v>
      </c>
      <c r="D1630">
        <v>12</v>
      </c>
      <c r="E1630">
        <v>200</v>
      </c>
      <c r="F1630">
        <v>150</v>
      </c>
      <c r="G1630">
        <v>80</v>
      </c>
      <c r="H1630">
        <v>120</v>
      </c>
      <c r="I1630">
        <v>51087.347999999991</v>
      </c>
      <c r="J1630">
        <v>86274.703999999983</v>
      </c>
    </row>
    <row r="1631" spans="1:10">
      <c r="A1631">
        <v>8.8000000000000007</v>
      </c>
      <c r="B1631">
        <v>24</v>
      </c>
      <c r="C1631">
        <v>120</v>
      </c>
      <c r="D1631">
        <v>12</v>
      </c>
      <c r="E1631">
        <v>200</v>
      </c>
      <c r="F1631">
        <v>150</v>
      </c>
      <c r="G1631">
        <v>100</v>
      </c>
      <c r="H1631">
        <v>120</v>
      </c>
      <c r="I1631">
        <v>55741.607999999993</v>
      </c>
      <c r="J1631">
        <v>99740.767999999996</v>
      </c>
    </row>
    <row r="1632" spans="1:10">
      <c r="A1632">
        <v>8.8000000000000007</v>
      </c>
      <c r="B1632">
        <v>24</v>
      </c>
      <c r="C1632">
        <v>120</v>
      </c>
      <c r="D1632">
        <v>12</v>
      </c>
      <c r="E1632">
        <v>200</v>
      </c>
      <c r="F1632">
        <v>150</v>
      </c>
      <c r="G1632">
        <v>120</v>
      </c>
      <c r="H1632">
        <v>120</v>
      </c>
      <c r="I1632">
        <v>57165.263999999996</v>
      </c>
      <c r="J1632">
        <v>99740.767999999996</v>
      </c>
    </row>
    <row r="1633" spans="1:10">
      <c r="A1633">
        <v>8.8000000000000007</v>
      </c>
      <c r="B1633">
        <v>24</v>
      </c>
      <c r="C1633">
        <v>120</v>
      </c>
      <c r="D1633">
        <v>12</v>
      </c>
      <c r="E1633">
        <v>200</v>
      </c>
      <c r="F1633">
        <v>150</v>
      </c>
      <c r="G1633">
        <v>150</v>
      </c>
      <c r="H1633">
        <v>120</v>
      </c>
      <c r="I1633">
        <v>59245.991999999991</v>
      </c>
      <c r="J1633">
        <v>99740.767999999996</v>
      </c>
    </row>
    <row r="1634" spans="1:10">
      <c r="A1634">
        <v>8.8000000000000007</v>
      </c>
      <c r="B1634">
        <v>24</v>
      </c>
      <c r="C1634">
        <v>120</v>
      </c>
      <c r="D1634">
        <v>12</v>
      </c>
      <c r="E1634">
        <v>200</v>
      </c>
      <c r="F1634">
        <v>150</v>
      </c>
      <c r="G1634">
        <v>175</v>
      </c>
      <c r="H1634">
        <v>120</v>
      </c>
      <c r="I1634">
        <v>60998.183999999994</v>
      </c>
      <c r="J1634">
        <v>99740.767999999996</v>
      </c>
    </row>
    <row r="1635" spans="1:10">
      <c r="A1635">
        <v>8.8000000000000007</v>
      </c>
      <c r="B1635">
        <v>24</v>
      </c>
      <c r="C1635">
        <v>120</v>
      </c>
      <c r="D1635">
        <v>12</v>
      </c>
      <c r="E1635">
        <v>200</v>
      </c>
      <c r="F1635">
        <v>150</v>
      </c>
      <c r="G1635">
        <v>200</v>
      </c>
      <c r="H1635">
        <v>120</v>
      </c>
      <c r="I1635">
        <v>62695.619999999995</v>
      </c>
      <c r="J1635">
        <v>99740.767999999996</v>
      </c>
    </row>
    <row r="1636" spans="1:10">
      <c r="A1636">
        <v>8.8000000000000007</v>
      </c>
      <c r="B1636">
        <v>24</v>
      </c>
      <c r="C1636">
        <v>120</v>
      </c>
      <c r="D1636">
        <v>12</v>
      </c>
      <c r="E1636">
        <v>200</v>
      </c>
      <c r="F1636">
        <v>150</v>
      </c>
      <c r="G1636">
        <v>250</v>
      </c>
      <c r="H1636">
        <v>120</v>
      </c>
      <c r="I1636">
        <v>66200.003999999986</v>
      </c>
      <c r="J1636">
        <v>99740.767999999996</v>
      </c>
    </row>
    <row r="1637" spans="1:10">
      <c r="A1637">
        <v>8.8000000000000007</v>
      </c>
      <c r="B1637">
        <v>24</v>
      </c>
      <c r="C1637">
        <v>120</v>
      </c>
      <c r="D1637">
        <v>12</v>
      </c>
      <c r="E1637">
        <v>200</v>
      </c>
      <c r="F1637">
        <v>150</v>
      </c>
      <c r="G1637">
        <v>300</v>
      </c>
      <c r="H1637">
        <v>120</v>
      </c>
      <c r="I1637">
        <v>69704.387999999992</v>
      </c>
      <c r="J1637">
        <v>99740.767999999996</v>
      </c>
    </row>
    <row r="1638" spans="1:10">
      <c r="A1638">
        <v>8.8000000000000007</v>
      </c>
      <c r="B1638">
        <v>24</v>
      </c>
      <c r="C1638">
        <v>120</v>
      </c>
      <c r="D1638">
        <v>12</v>
      </c>
      <c r="E1638">
        <v>200</v>
      </c>
      <c r="F1638">
        <v>150</v>
      </c>
      <c r="G1638">
        <v>1000</v>
      </c>
      <c r="H1638">
        <v>1000</v>
      </c>
      <c r="I1638">
        <v>87719.111999999979</v>
      </c>
      <c r="J1638">
        <v>143708.704</v>
      </c>
    </row>
    <row r="1639" spans="1:10">
      <c r="A1639">
        <v>8.8000000000000007</v>
      </c>
      <c r="B1639">
        <v>24</v>
      </c>
      <c r="C1639">
        <v>120</v>
      </c>
      <c r="D1639">
        <v>12</v>
      </c>
      <c r="E1639">
        <v>100</v>
      </c>
      <c r="F1639">
        <v>150</v>
      </c>
      <c r="G1639">
        <v>1000</v>
      </c>
      <c r="H1639">
        <v>1000</v>
      </c>
      <c r="I1639">
        <v>51196.859999999993</v>
      </c>
      <c r="J1639">
        <v>130490.04799999998</v>
      </c>
    </row>
    <row r="1640" spans="1:10">
      <c r="A1640">
        <v>8.8000000000000007</v>
      </c>
      <c r="B1640">
        <v>24</v>
      </c>
      <c r="C1640">
        <v>120</v>
      </c>
      <c r="D1640">
        <v>12</v>
      </c>
      <c r="E1640">
        <v>300</v>
      </c>
      <c r="F1640">
        <v>150</v>
      </c>
      <c r="G1640">
        <v>1000</v>
      </c>
      <c r="H1640">
        <v>1000</v>
      </c>
      <c r="I1640">
        <v>131633.424</v>
      </c>
      <c r="J1640">
        <v>143708.704</v>
      </c>
    </row>
    <row r="1641" spans="1:10">
      <c r="A1641">
        <v>8.8000000000000007</v>
      </c>
      <c r="B1641">
        <v>24</v>
      </c>
      <c r="C1641">
        <v>120</v>
      </c>
      <c r="D1641">
        <v>12</v>
      </c>
      <c r="E1641">
        <v>400</v>
      </c>
      <c r="F1641">
        <v>150</v>
      </c>
      <c r="G1641">
        <v>1000</v>
      </c>
      <c r="H1641">
        <v>1000</v>
      </c>
      <c r="I1641">
        <v>181516.13999999998</v>
      </c>
      <c r="J1641">
        <v>143708.704</v>
      </c>
    </row>
    <row r="1642" spans="1:10">
      <c r="A1642">
        <v>8.8000000000000007</v>
      </c>
      <c r="B1642">
        <v>24</v>
      </c>
      <c r="C1642">
        <v>120</v>
      </c>
      <c r="D1642">
        <v>12</v>
      </c>
      <c r="E1642">
        <v>500</v>
      </c>
      <c r="F1642">
        <v>150</v>
      </c>
      <c r="G1642">
        <v>1000</v>
      </c>
      <c r="H1642">
        <v>1000</v>
      </c>
      <c r="I1642">
        <v>222637.89599999998</v>
      </c>
      <c r="J1642">
        <v>143708.704</v>
      </c>
    </row>
    <row r="1643" spans="1:10">
      <c r="A1643" s="6">
        <v>8.8000000000000007</v>
      </c>
      <c r="B1643" s="6">
        <v>24</v>
      </c>
      <c r="C1643" s="6">
        <v>130</v>
      </c>
      <c r="D1643" s="6">
        <v>12</v>
      </c>
      <c r="E1643" s="6">
        <v>200</v>
      </c>
      <c r="F1643" s="6">
        <v>130</v>
      </c>
      <c r="G1643" s="6">
        <v>80</v>
      </c>
      <c r="H1643" s="6">
        <v>120</v>
      </c>
      <c r="I1643" s="6">
        <v>52894.295999999995</v>
      </c>
      <c r="J1643" s="6">
        <v>86274.703999999983</v>
      </c>
    </row>
    <row r="1644" spans="1:10">
      <c r="A1644" s="6">
        <v>8.8000000000000007</v>
      </c>
      <c r="B1644" s="6">
        <v>24</v>
      </c>
      <c r="C1644" s="6">
        <v>130</v>
      </c>
      <c r="D1644" s="6">
        <v>12</v>
      </c>
      <c r="E1644" s="6">
        <v>200</v>
      </c>
      <c r="F1644" s="6">
        <v>130</v>
      </c>
      <c r="G1644" s="6">
        <v>100</v>
      </c>
      <c r="H1644" s="6">
        <v>120</v>
      </c>
      <c r="I1644" s="6">
        <v>54263.195999999989</v>
      </c>
      <c r="J1644" s="6">
        <v>99740.767999999996</v>
      </c>
    </row>
    <row r="1645" spans="1:10">
      <c r="A1645" s="6">
        <v>8.8000000000000007</v>
      </c>
      <c r="B1645" s="6">
        <v>24</v>
      </c>
      <c r="C1645" s="6">
        <v>130</v>
      </c>
      <c r="D1645" s="6">
        <v>12</v>
      </c>
      <c r="E1645" s="6">
        <v>200</v>
      </c>
      <c r="F1645" s="6">
        <v>130</v>
      </c>
      <c r="G1645" s="6">
        <v>120</v>
      </c>
      <c r="H1645" s="6">
        <v>120</v>
      </c>
      <c r="I1645" s="6">
        <v>55632.09599999999</v>
      </c>
      <c r="J1645" s="6">
        <v>99740.767999999996</v>
      </c>
    </row>
    <row r="1646" spans="1:10">
      <c r="A1646" s="6">
        <v>8.8000000000000007</v>
      </c>
      <c r="B1646" s="6">
        <v>24</v>
      </c>
      <c r="C1646" s="6">
        <v>130</v>
      </c>
      <c r="D1646" s="6">
        <v>12</v>
      </c>
      <c r="E1646" s="6">
        <v>200</v>
      </c>
      <c r="F1646" s="6">
        <v>130</v>
      </c>
      <c r="G1646" s="6">
        <v>150</v>
      </c>
      <c r="H1646" s="6">
        <v>120</v>
      </c>
      <c r="I1646" s="6">
        <v>57658.067999999992</v>
      </c>
      <c r="J1646" s="6">
        <v>99740.767999999996</v>
      </c>
    </row>
    <row r="1647" spans="1:10">
      <c r="A1647" s="6">
        <v>8.8000000000000007</v>
      </c>
      <c r="B1647" s="6">
        <v>24</v>
      </c>
      <c r="C1647" s="6">
        <v>130</v>
      </c>
      <c r="D1647" s="6">
        <v>12</v>
      </c>
      <c r="E1647" s="6">
        <v>200</v>
      </c>
      <c r="F1647" s="6">
        <v>130</v>
      </c>
      <c r="G1647" s="6">
        <v>175</v>
      </c>
      <c r="H1647" s="6">
        <v>120</v>
      </c>
      <c r="I1647" s="6">
        <v>59355.503999999994</v>
      </c>
      <c r="J1647" s="6">
        <v>99740.767999999996</v>
      </c>
    </row>
    <row r="1648" spans="1:10">
      <c r="A1648" s="6">
        <v>8.8000000000000007</v>
      </c>
      <c r="B1648" s="6">
        <v>24</v>
      </c>
      <c r="C1648" s="6">
        <v>130</v>
      </c>
      <c r="D1648" s="6">
        <v>12</v>
      </c>
      <c r="E1648" s="6">
        <v>200</v>
      </c>
      <c r="F1648" s="6">
        <v>130</v>
      </c>
      <c r="G1648" s="6">
        <v>200</v>
      </c>
      <c r="H1648" s="6">
        <v>120</v>
      </c>
      <c r="I1648" s="6">
        <v>61052.939999999995</v>
      </c>
      <c r="J1648" s="6">
        <v>99740.767999999996</v>
      </c>
    </row>
    <row r="1649" spans="1:10">
      <c r="A1649" s="6">
        <v>8.8000000000000007</v>
      </c>
      <c r="B1649" s="6">
        <v>24</v>
      </c>
      <c r="C1649" s="6">
        <v>130</v>
      </c>
      <c r="D1649" s="6">
        <v>12</v>
      </c>
      <c r="E1649" s="6">
        <v>200</v>
      </c>
      <c r="F1649" s="6">
        <v>130</v>
      </c>
      <c r="G1649" s="6">
        <v>250</v>
      </c>
      <c r="H1649" s="6">
        <v>120</v>
      </c>
      <c r="I1649" s="6">
        <v>64447.811999999991</v>
      </c>
      <c r="J1649" s="6">
        <v>99740.767999999996</v>
      </c>
    </row>
    <row r="1650" spans="1:10">
      <c r="A1650" s="6">
        <v>8.8000000000000007</v>
      </c>
      <c r="B1650" s="6">
        <v>24</v>
      </c>
      <c r="C1650" s="6">
        <v>130</v>
      </c>
      <c r="D1650" s="6">
        <v>12</v>
      </c>
      <c r="E1650" s="6">
        <v>200</v>
      </c>
      <c r="F1650" s="6">
        <v>130</v>
      </c>
      <c r="G1650" s="6">
        <v>300</v>
      </c>
      <c r="H1650" s="6">
        <v>120</v>
      </c>
      <c r="I1650" s="6">
        <v>67842.683999999994</v>
      </c>
      <c r="J1650" s="6">
        <v>99740.767999999996</v>
      </c>
    </row>
    <row r="1651" spans="1:10">
      <c r="A1651" s="6">
        <v>8.8000000000000007</v>
      </c>
      <c r="B1651" s="6">
        <v>24</v>
      </c>
      <c r="C1651" s="6">
        <v>130</v>
      </c>
      <c r="D1651" s="6">
        <v>12</v>
      </c>
      <c r="E1651" s="6">
        <v>200</v>
      </c>
      <c r="F1651" s="6">
        <v>130</v>
      </c>
      <c r="G1651" s="6">
        <v>1000</v>
      </c>
      <c r="H1651" s="6">
        <v>1000</v>
      </c>
      <c r="I1651" s="6">
        <v>88047.647999999986</v>
      </c>
      <c r="J1651" s="6">
        <v>143708.704</v>
      </c>
    </row>
    <row r="1652" spans="1:10">
      <c r="A1652" s="6">
        <v>8.8000000000000007</v>
      </c>
      <c r="B1652" s="6">
        <v>24</v>
      </c>
      <c r="C1652" s="6">
        <v>130</v>
      </c>
      <c r="D1652" s="6">
        <v>12</v>
      </c>
      <c r="E1652" s="6">
        <v>100</v>
      </c>
      <c r="F1652" s="6">
        <v>130</v>
      </c>
      <c r="G1652" s="6">
        <v>1000</v>
      </c>
      <c r="H1652" s="6">
        <v>1000</v>
      </c>
      <c r="I1652" s="6">
        <v>51142.103999999992</v>
      </c>
      <c r="J1652" s="6">
        <v>134837.35999999999</v>
      </c>
    </row>
    <row r="1653" spans="1:10">
      <c r="A1653" s="6">
        <v>8.8000000000000007</v>
      </c>
      <c r="B1653" s="6">
        <v>24</v>
      </c>
      <c r="C1653" s="6">
        <v>130</v>
      </c>
      <c r="D1653" s="6">
        <v>12</v>
      </c>
      <c r="E1653" s="6">
        <v>300</v>
      </c>
      <c r="F1653" s="6">
        <v>130</v>
      </c>
      <c r="G1653" s="6">
        <v>1000</v>
      </c>
      <c r="H1653" s="6">
        <v>1000</v>
      </c>
      <c r="I1653" s="6">
        <v>132235.74</v>
      </c>
      <c r="J1653" s="6">
        <v>143708.704</v>
      </c>
    </row>
    <row r="1654" spans="1:10">
      <c r="A1654" s="6">
        <v>8.8000000000000007</v>
      </c>
      <c r="B1654" s="6">
        <v>24</v>
      </c>
      <c r="C1654" s="6">
        <v>130</v>
      </c>
      <c r="D1654" s="6">
        <v>12</v>
      </c>
      <c r="E1654" s="6">
        <v>400</v>
      </c>
      <c r="F1654" s="6">
        <v>130</v>
      </c>
      <c r="G1654" s="6">
        <v>1000</v>
      </c>
      <c r="H1654" s="6">
        <v>1000</v>
      </c>
      <c r="I1654" s="6">
        <v>182227.96799999999</v>
      </c>
      <c r="J1654" s="6">
        <v>143708.704</v>
      </c>
    </row>
    <row r="1655" spans="1:10">
      <c r="A1655" s="6">
        <v>8.8000000000000007</v>
      </c>
      <c r="B1655" s="6">
        <v>24</v>
      </c>
      <c r="C1655" s="6">
        <v>130</v>
      </c>
      <c r="D1655" s="6">
        <v>12</v>
      </c>
      <c r="E1655" s="6">
        <v>500</v>
      </c>
      <c r="F1655" s="6">
        <v>130</v>
      </c>
      <c r="G1655" s="6">
        <v>1000</v>
      </c>
      <c r="H1655" s="6">
        <v>1000</v>
      </c>
      <c r="I1655" s="6">
        <v>222637.89599999998</v>
      </c>
      <c r="J1655" s="6">
        <v>143708.704</v>
      </c>
    </row>
    <row r="1656" spans="1:10">
      <c r="A1656">
        <v>8.8000000000000007</v>
      </c>
      <c r="B1656">
        <v>24</v>
      </c>
      <c r="C1656">
        <v>130</v>
      </c>
      <c r="D1656">
        <v>12</v>
      </c>
      <c r="E1656">
        <v>200</v>
      </c>
      <c r="F1656">
        <v>140</v>
      </c>
      <c r="G1656">
        <v>80</v>
      </c>
      <c r="H1656">
        <v>120</v>
      </c>
      <c r="I1656">
        <v>53606.123999999996</v>
      </c>
      <c r="J1656">
        <v>86274.703999999983</v>
      </c>
    </row>
    <row r="1657" spans="1:10">
      <c r="A1657">
        <v>8.8000000000000007</v>
      </c>
      <c r="B1657">
        <v>24</v>
      </c>
      <c r="C1657">
        <v>130</v>
      </c>
      <c r="D1657">
        <v>12</v>
      </c>
      <c r="E1657">
        <v>200</v>
      </c>
      <c r="F1657">
        <v>140</v>
      </c>
      <c r="G1657">
        <v>100</v>
      </c>
      <c r="H1657">
        <v>120</v>
      </c>
      <c r="I1657">
        <v>54975.02399999999</v>
      </c>
      <c r="J1657">
        <v>99740.767999999996</v>
      </c>
    </row>
    <row r="1658" spans="1:10">
      <c r="A1658">
        <v>8.8000000000000007</v>
      </c>
      <c r="B1658">
        <v>24</v>
      </c>
      <c r="C1658">
        <v>130</v>
      </c>
      <c r="D1658">
        <v>12</v>
      </c>
      <c r="E1658">
        <v>200</v>
      </c>
      <c r="F1658">
        <v>140</v>
      </c>
      <c r="G1658">
        <v>120</v>
      </c>
      <c r="H1658">
        <v>120</v>
      </c>
      <c r="I1658">
        <v>56398.679999999993</v>
      </c>
      <c r="J1658">
        <v>99740.767999999996</v>
      </c>
    </row>
    <row r="1659" spans="1:10">
      <c r="A1659">
        <v>8.8000000000000007</v>
      </c>
      <c r="B1659">
        <v>24</v>
      </c>
      <c r="C1659">
        <v>130</v>
      </c>
      <c r="D1659">
        <v>12</v>
      </c>
      <c r="E1659">
        <v>200</v>
      </c>
      <c r="F1659">
        <v>140</v>
      </c>
      <c r="G1659">
        <v>150</v>
      </c>
      <c r="H1659">
        <v>120</v>
      </c>
      <c r="I1659">
        <v>58424.651999999995</v>
      </c>
      <c r="J1659">
        <v>99740.767999999996</v>
      </c>
    </row>
    <row r="1660" spans="1:10">
      <c r="A1660">
        <v>8.8000000000000007</v>
      </c>
      <c r="B1660">
        <v>24</v>
      </c>
      <c r="C1660">
        <v>130</v>
      </c>
      <c r="D1660">
        <v>12</v>
      </c>
      <c r="E1660">
        <v>200</v>
      </c>
      <c r="F1660">
        <v>140</v>
      </c>
      <c r="G1660">
        <v>175</v>
      </c>
      <c r="H1660">
        <v>120</v>
      </c>
      <c r="I1660">
        <v>60176.84399999999</v>
      </c>
      <c r="J1660">
        <v>99740.767999999996</v>
      </c>
    </row>
    <row r="1661" spans="1:10">
      <c r="A1661">
        <v>8.8000000000000007</v>
      </c>
      <c r="B1661">
        <v>24</v>
      </c>
      <c r="C1661">
        <v>130</v>
      </c>
      <c r="D1661">
        <v>12</v>
      </c>
      <c r="E1661">
        <v>200</v>
      </c>
      <c r="F1661">
        <v>140</v>
      </c>
      <c r="G1661">
        <v>200</v>
      </c>
      <c r="H1661">
        <v>120</v>
      </c>
      <c r="I1661">
        <v>61874.28</v>
      </c>
      <c r="J1661">
        <v>99740.767999999996</v>
      </c>
    </row>
    <row r="1662" spans="1:10">
      <c r="A1662">
        <v>8.8000000000000007</v>
      </c>
      <c r="B1662">
        <v>24</v>
      </c>
      <c r="C1662">
        <v>130</v>
      </c>
      <c r="D1662">
        <v>12</v>
      </c>
      <c r="E1662">
        <v>200</v>
      </c>
      <c r="F1662">
        <v>140</v>
      </c>
      <c r="G1662">
        <v>250</v>
      </c>
      <c r="H1662">
        <v>120</v>
      </c>
      <c r="I1662">
        <v>65323.907999999989</v>
      </c>
      <c r="J1662">
        <v>99740.767999999996</v>
      </c>
    </row>
    <row r="1663" spans="1:10">
      <c r="A1663">
        <v>8.8000000000000007</v>
      </c>
      <c r="B1663">
        <v>24</v>
      </c>
      <c r="C1663">
        <v>130</v>
      </c>
      <c r="D1663">
        <v>12</v>
      </c>
      <c r="E1663">
        <v>200</v>
      </c>
      <c r="F1663">
        <v>140</v>
      </c>
      <c r="G1663">
        <v>300</v>
      </c>
      <c r="H1663">
        <v>120</v>
      </c>
      <c r="I1663">
        <v>68773.535999999993</v>
      </c>
      <c r="J1663">
        <v>99740.767999999996</v>
      </c>
    </row>
    <row r="1664" spans="1:10">
      <c r="A1664">
        <v>8.8000000000000007</v>
      </c>
      <c r="B1664">
        <v>24</v>
      </c>
      <c r="C1664">
        <v>130</v>
      </c>
      <c r="D1664">
        <v>12</v>
      </c>
      <c r="E1664">
        <v>200</v>
      </c>
      <c r="F1664">
        <v>140</v>
      </c>
      <c r="G1664">
        <v>1000</v>
      </c>
      <c r="H1664">
        <v>1000</v>
      </c>
      <c r="I1664">
        <v>89252.28</v>
      </c>
      <c r="J1664">
        <v>143708.704</v>
      </c>
    </row>
    <row r="1665" spans="1:10">
      <c r="A1665">
        <v>8.8000000000000007</v>
      </c>
      <c r="B1665">
        <v>24</v>
      </c>
      <c r="C1665">
        <v>130</v>
      </c>
      <c r="D1665">
        <v>12</v>
      </c>
      <c r="E1665">
        <v>100</v>
      </c>
      <c r="F1665">
        <v>140</v>
      </c>
      <c r="G1665">
        <v>1000</v>
      </c>
      <c r="H1665">
        <v>1000</v>
      </c>
      <c r="I1665">
        <v>52291.979999999996</v>
      </c>
      <c r="J1665">
        <v>134837.35999999999</v>
      </c>
    </row>
    <row r="1666" spans="1:10">
      <c r="A1666">
        <v>8.8000000000000007</v>
      </c>
      <c r="B1666">
        <v>24</v>
      </c>
      <c r="C1666">
        <v>130</v>
      </c>
      <c r="D1666">
        <v>12</v>
      </c>
      <c r="E1666">
        <v>300</v>
      </c>
      <c r="F1666">
        <v>140</v>
      </c>
      <c r="G1666">
        <v>1000</v>
      </c>
      <c r="H1666">
        <v>1000</v>
      </c>
      <c r="I1666">
        <v>133495.128</v>
      </c>
      <c r="J1666">
        <v>143708.704</v>
      </c>
    </row>
    <row r="1667" spans="1:10">
      <c r="A1667">
        <v>8.8000000000000007</v>
      </c>
      <c r="B1667">
        <v>24</v>
      </c>
      <c r="C1667">
        <v>130</v>
      </c>
      <c r="D1667">
        <v>12</v>
      </c>
      <c r="E1667">
        <v>400</v>
      </c>
      <c r="F1667">
        <v>140</v>
      </c>
      <c r="G1667">
        <v>1000</v>
      </c>
      <c r="H1667">
        <v>1000</v>
      </c>
      <c r="I1667">
        <v>183596.86799999999</v>
      </c>
      <c r="J1667">
        <v>143708.704</v>
      </c>
    </row>
    <row r="1668" spans="1:10">
      <c r="A1668">
        <v>8.8000000000000007</v>
      </c>
      <c r="B1668">
        <v>24</v>
      </c>
      <c r="C1668">
        <v>130</v>
      </c>
      <c r="D1668">
        <v>12</v>
      </c>
      <c r="E1668">
        <v>500</v>
      </c>
      <c r="F1668">
        <v>140</v>
      </c>
      <c r="G1668">
        <v>1000</v>
      </c>
      <c r="H1668">
        <v>1000</v>
      </c>
      <c r="I1668">
        <v>222637.89599999998</v>
      </c>
      <c r="J1668">
        <v>143708.704</v>
      </c>
    </row>
    <row r="1669" spans="1:10">
      <c r="A1669" s="6">
        <v>8.8000000000000007</v>
      </c>
      <c r="B1669" s="6">
        <v>24</v>
      </c>
      <c r="C1669" s="6">
        <v>130</v>
      </c>
      <c r="D1669" s="6">
        <v>12</v>
      </c>
      <c r="E1669" s="6">
        <v>200</v>
      </c>
      <c r="F1669" s="6">
        <v>150</v>
      </c>
      <c r="G1669" s="6">
        <v>80</v>
      </c>
      <c r="H1669" s="6">
        <v>120</v>
      </c>
      <c r="I1669" s="6">
        <v>51087.347999999991</v>
      </c>
      <c r="J1669" s="6">
        <v>86274.703999999983</v>
      </c>
    </row>
    <row r="1670" spans="1:10">
      <c r="A1670" s="6">
        <v>8.8000000000000007</v>
      </c>
      <c r="B1670" s="6">
        <v>24</v>
      </c>
      <c r="C1670" s="6">
        <v>130</v>
      </c>
      <c r="D1670" s="6">
        <v>12</v>
      </c>
      <c r="E1670" s="6">
        <v>200</v>
      </c>
      <c r="F1670" s="6">
        <v>150</v>
      </c>
      <c r="G1670" s="6">
        <v>100</v>
      </c>
      <c r="H1670" s="6">
        <v>120</v>
      </c>
      <c r="I1670" s="6">
        <v>55741.607999999993</v>
      </c>
      <c r="J1670" s="6">
        <v>99740.767999999996</v>
      </c>
    </row>
    <row r="1671" spans="1:10">
      <c r="A1671" s="6">
        <v>8.8000000000000007</v>
      </c>
      <c r="B1671" s="6">
        <v>24</v>
      </c>
      <c r="C1671" s="6">
        <v>130</v>
      </c>
      <c r="D1671" s="6">
        <v>12</v>
      </c>
      <c r="E1671" s="6">
        <v>200</v>
      </c>
      <c r="F1671" s="6">
        <v>150</v>
      </c>
      <c r="G1671" s="6">
        <v>120</v>
      </c>
      <c r="H1671" s="6">
        <v>120</v>
      </c>
      <c r="I1671" s="6">
        <v>57165.263999999996</v>
      </c>
      <c r="J1671" s="6">
        <v>99740.767999999996</v>
      </c>
    </row>
    <row r="1672" spans="1:10">
      <c r="A1672" s="6">
        <v>8.8000000000000007</v>
      </c>
      <c r="B1672" s="6">
        <v>24</v>
      </c>
      <c r="C1672" s="6">
        <v>130</v>
      </c>
      <c r="D1672" s="6">
        <v>12</v>
      </c>
      <c r="E1672" s="6">
        <v>200</v>
      </c>
      <c r="F1672" s="6">
        <v>150</v>
      </c>
      <c r="G1672" s="6">
        <v>150</v>
      </c>
      <c r="H1672" s="6">
        <v>120</v>
      </c>
      <c r="I1672" s="6">
        <v>59245.991999999991</v>
      </c>
      <c r="J1672" s="6">
        <v>99740.767999999996</v>
      </c>
    </row>
    <row r="1673" spans="1:10">
      <c r="A1673" s="6">
        <v>8.8000000000000007</v>
      </c>
      <c r="B1673" s="6">
        <v>24</v>
      </c>
      <c r="C1673" s="6">
        <v>130</v>
      </c>
      <c r="D1673" s="6">
        <v>12</v>
      </c>
      <c r="E1673" s="6">
        <v>200</v>
      </c>
      <c r="F1673" s="6">
        <v>150</v>
      </c>
      <c r="G1673" s="6">
        <v>175</v>
      </c>
      <c r="H1673" s="6">
        <v>120</v>
      </c>
      <c r="I1673" s="6">
        <v>60998.183999999994</v>
      </c>
      <c r="J1673" s="6">
        <v>99740.767999999996</v>
      </c>
    </row>
    <row r="1674" spans="1:10">
      <c r="A1674" s="6">
        <v>8.8000000000000007</v>
      </c>
      <c r="B1674" s="6">
        <v>24</v>
      </c>
      <c r="C1674" s="6">
        <v>130</v>
      </c>
      <c r="D1674" s="6">
        <v>12</v>
      </c>
      <c r="E1674" s="6">
        <v>200</v>
      </c>
      <c r="F1674" s="6">
        <v>150</v>
      </c>
      <c r="G1674" s="6">
        <v>200</v>
      </c>
      <c r="H1674" s="6">
        <v>120</v>
      </c>
      <c r="I1674" s="6">
        <v>62695.619999999995</v>
      </c>
      <c r="J1674" s="6">
        <v>99740.767999999996</v>
      </c>
    </row>
    <row r="1675" spans="1:10">
      <c r="A1675" s="6">
        <v>8.8000000000000007</v>
      </c>
      <c r="B1675" s="6">
        <v>24</v>
      </c>
      <c r="C1675" s="6">
        <v>130</v>
      </c>
      <c r="D1675" s="6">
        <v>12</v>
      </c>
      <c r="E1675" s="6">
        <v>200</v>
      </c>
      <c r="F1675" s="6">
        <v>150</v>
      </c>
      <c r="G1675" s="6">
        <v>250</v>
      </c>
      <c r="H1675" s="6">
        <v>120</v>
      </c>
      <c r="I1675" s="6">
        <v>66200.003999999986</v>
      </c>
      <c r="J1675" s="6">
        <v>99740.767999999996</v>
      </c>
    </row>
    <row r="1676" spans="1:10">
      <c r="A1676" s="6">
        <v>8.8000000000000007</v>
      </c>
      <c r="B1676" s="6">
        <v>24</v>
      </c>
      <c r="C1676" s="6">
        <v>130</v>
      </c>
      <c r="D1676" s="6">
        <v>12</v>
      </c>
      <c r="E1676" s="6">
        <v>200</v>
      </c>
      <c r="F1676" s="6">
        <v>150</v>
      </c>
      <c r="G1676" s="6">
        <v>300</v>
      </c>
      <c r="H1676" s="6">
        <v>120</v>
      </c>
      <c r="I1676" s="6">
        <v>69704.387999999992</v>
      </c>
      <c r="J1676" s="6">
        <v>99740.767999999996</v>
      </c>
    </row>
    <row r="1677" spans="1:10">
      <c r="A1677" s="6">
        <v>8.8000000000000007</v>
      </c>
      <c r="B1677" s="6">
        <v>24</v>
      </c>
      <c r="C1677" s="6">
        <v>130</v>
      </c>
      <c r="D1677" s="6">
        <v>12</v>
      </c>
      <c r="E1677" s="6">
        <v>200</v>
      </c>
      <c r="F1677" s="6">
        <v>150</v>
      </c>
      <c r="G1677" s="6">
        <v>1000</v>
      </c>
      <c r="H1677" s="6">
        <v>1000</v>
      </c>
      <c r="I1677" s="6">
        <v>90456.911999999982</v>
      </c>
      <c r="J1677" s="6">
        <v>143496.63999999998</v>
      </c>
    </row>
    <row r="1678" spans="1:10">
      <c r="A1678" s="6">
        <v>8.8000000000000007</v>
      </c>
      <c r="B1678" s="6">
        <v>24</v>
      </c>
      <c r="C1678" s="6">
        <v>130</v>
      </c>
      <c r="D1678" s="6">
        <v>12</v>
      </c>
      <c r="E1678" s="6">
        <v>100</v>
      </c>
      <c r="F1678" s="6">
        <v>150</v>
      </c>
      <c r="G1678" s="6">
        <v>1000</v>
      </c>
      <c r="H1678" s="6">
        <v>1000</v>
      </c>
      <c r="I1678" s="6">
        <v>53496.611999999994</v>
      </c>
      <c r="J1678" s="6">
        <v>134837.35999999999</v>
      </c>
    </row>
    <row r="1679" spans="1:10">
      <c r="A1679" s="6">
        <v>8.8000000000000007</v>
      </c>
      <c r="B1679" s="6">
        <v>24</v>
      </c>
      <c r="C1679" s="6">
        <v>130</v>
      </c>
      <c r="D1679" s="6">
        <v>12</v>
      </c>
      <c r="E1679" s="6">
        <v>300</v>
      </c>
      <c r="F1679" s="6">
        <v>150</v>
      </c>
      <c r="G1679" s="6">
        <v>1000</v>
      </c>
      <c r="H1679" s="6">
        <v>1000</v>
      </c>
      <c r="I1679" s="6">
        <v>134754.51599999997</v>
      </c>
      <c r="J1679" s="6">
        <v>143708.704</v>
      </c>
    </row>
    <row r="1680" spans="1:10">
      <c r="A1680" s="6">
        <v>8.8000000000000007</v>
      </c>
      <c r="B1680" s="6">
        <v>24</v>
      </c>
      <c r="C1680" s="6">
        <v>130</v>
      </c>
      <c r="D1680" s="6">
        <v>12</v>
      </c>
      <c r="E1680" s="6">
        <v>400</v>
      </c>
      <c r="F1680" s="6">
        <v>150</v>
      </c>
      <c r="G1680" s="6">
        <v>1000</v>
      </c>
      <c r="H1680" s="6">
        <v>1000</v>
      </c>
      <c r="I1680" s="6">
        <v>184965.76799999998</v>
      </c>
      <c r="J1680" s="6">
        <v>143708.704</v>
      </c>
    </row>
    <row r="1681" spans="1:10">
      <c r="A1681" s="6">
        <v>8.8000000000000007</v>
      </c>
      <c r="B1681" s="6">
        <v>24</v>
      </c>
      <c r="C1681" s="6">
        <v>130</v>
      </c>
      <c r="D1681" s="6">
        <v>12</v>
      </c>
      <c r="E1681" s="6">
        <v>500</v>
      </c>
      <c r="F1681" s="6">
        <v>150</v>
      </c>
      <c r="G1681" s="6">
        <v>1000</v>
      </c>
      <c r="H1681" s="6">
        <v>1000</v>
      </c>
      <c r="I1681" s="6">
        <v>222637.89599999998</v>
      </c>
      <c r="J1681" s="6">
        <v>143708.704</v>
      </c>
    </row>
    <row r="1682" spans="1:10">
      <c r="A1682">
        <v>8.8000000000000007</v>
      </c>
      <c r="B1682">
        <v>24</v>
      </c>
      <c r="C1682">
        <v>140</v>
      </c>
      <c r="D1682">
        <v>12</v>
      </c>
      <c r="E1682">
        <v>200</v>
      </c>
      <c r="F1682">
        <v>130</v>
      </c>
      <c r="G1682">
        <v>80</v>
      </c>
      <c r="H1682">
        <v>120</v>
      </c>
      <c r="I1682">
        <v>0</v>
      </c>
      <c r="J1682">
        <v>0</v>
      </c>
    </row>
    <row r="1683" spans="1:10">
      <c r="A1683">
        <v>8.8000000000000007</v>
      </c>
      <c r="B1683">
        <v>24</v>
      </c>
      <c r="C1683">
        <v>140</v>
      </c>
      <c r="D1683">
        <v>12</v>
      </c>
      <c r="E1683">
        <v>200</v>
      </c>
      <c r="F1683">
        <v>130</v>
      </c>
      <c r="G1683">
        <v>100</v>
      </c>
      <c r="H1683">
        <v>120</v>
      </c>
      <c r="I1683">
        <v>0</v>
      </c>
      <c r="J1683">
        <v>0</v>
      </c>
    </row>
    <row r="1684" spans="1:10">
      <c r="A1684">
        <v>8.8000000000000007</v>
      </c>
      <c r="B1684">
        <v>24</v>
      </c>
      <c r="C1684">
        <v>140</v>
      </c>
      <c r="D1684">
        <v>12</v>
      </c>
      <c r="E1684">
        <v>200</v>
      </c>
      <c r="F1684">
        <v>130</v>
      </c>
      <c r="G1684">
        <v>120</v>
      </c>
      <c r="H1684">
        <v>120</v>
      </c>
      <c r="I1684">
        <v>0</v>
      </c>
      <c r="J1684">
        <v>0</v>
      </c>
    </row>
    <row r="1685" spans="1:10">
      <c r="A1685">
        <v>8.8000000000000007</v>
      </c>
      <c r="B1685">
        <v>24</v>
      </c>
      <c r="C1685">
        <v>140</v>
      </c>
      <c r="D1685">
        <v>12</v>
      </c>
      <c r="E1685">
        <v>200</v>
      </c>
      <c r="F1685">
        <v>130</v>
      </c>
      <c r="G1685">
        <v>150</v>
      </c>
      <c r="H1685">
        <v>120</v>
      </c>
      <c r="I1685">
        <v>0</v>
      </c>
      <c r="J1685">
        <v>0</v>
      </c>
    </row>
    <row r="1686" spans="1:10">
      <c r="A1686">
        <v>8.8000000000000007</v>
      </c>
      <c r="B1686">
        <v>24</v>
      </c>
      <c r="C1686">
        <v>140</v>
      </c>
      <c r="D1686">
        <v>12</v>
      </c>
      <c r="E1686">
        <v>200</v>
      </c>
      <c r="F1686">
        <v>130</v>
      </c>
      <c r="G1686">
        <v>175</v>
      </c>
      <c r="H1686">
        <v>120</v>
      </c>
      <c r="I1686">
        <v>0</v>
      </c>
      <c r="J1686">
        <v>0</v>
      </c>
    </row>
    <row r="1687" spans="1:10">
      <c r="A1687">
        <v>8.8000000000000007</v>
      </c>
      <c r="B1687">
        <v>24</v>
      </c>
      <c r="C1687">
        <v>140</v>
      </c>
      <c r="D1687">
        <v>12</v>
      </c>
      <c r="E1687">
        <v>200</v>
      </c>
      <c r="F1687">
        <v>130</v>
      </c>
      <c r="G1687">
        <v>200</v>
      </c>
      <c r="H1687">
        <v>120</v>
      </c>
      <c r="I1687">
        <v>0</v>
      </c>
      <c r="J1687">
        <v>0</v>
      </c>
    </row>
    <row r="1688" spans="1:10">
      <c r="A1688">
        <v>8.8000000000000007</v>
      </c>
      <c r="B1688">
        <v>24</v>
      </c>
      <c r="C1688">
        <v>140</v>
      </c>
      <c r="D1688">
        <v>12</v>
      </c>
      <c r="E1688">
        <v>200</v>
      </c>
      <c r="F1688">
        <v>130</v>
      </c>
      <c r="G1688">
        <v>250</v>
      </c>
      <c r="H1688">
        <v>120</v>
      </c>
      <c r="I1688">
        <v>0</v>
      </c>
      <c r="J1688">
        <v>0</v>
      </c>
    </row>
    <row r="1689" spans="1:10">
      <c r="A1689">
        <v>8.8000000000000007</v>
      </c>
      <c r="B1689">
        <v>24</v>
      </c>
      <c r="C1689">
        <v>140</v>
      </c>
      <c r="D1689">
        <v>12</v>
      </c>
      <c r="E1689">
        <v>200</v>
      </c>
      <c r="F1689">
        <v>130</v>
      </c>
      <c r="G1689">
        <v>300</v>
      </c>
      <c r="H1689">
        <v>120</v>
      </c>
      <c r="I1689">
        <v>0</v>
      </c>
      <c r="J1689">
        <v>0</v>
      </c>
    </row>
    <row r="1690" spans="1:10">
      <c r="A1690">
        <v>8.8000000000000007</v>
      </c>
      <c r="B1690">
        <v>24</v>
      </c>
      <c r="C1690">
        <v>140</v>
      </c>
      <c r="D1690">
        <v>12</v>
      </c>
      <c r="E1690">
        <v>200</v>
      </c>
      <c r="F1690">
        <v>130</v>
      </c>
      <c r="G1690">
        <v>1000</v>
      </c>
      <c r="H1690">
        <v>1000</v>
      </c>
      <c r="I1690">
        <v>0</v>
      </c>
      <c r="J1690">
        <v>0</v>
      </c>
    </row>
    <row r="1691" spans="1:10">
      <c r="A1691">
        <v>8.8000000000000007</v>
      </c>
      <c r="B1691">
        <v>24</v>
      </c>
      <c r="C1691">
        <v>140</v>
      </c>
      <c r="D1691">
        <v>12</v>
      </c>
      <c r="E1691">
        <v>100</v>
      </c>
      <c r="F1691">
        <v>130</v>
      </c>
      <c r="G1691">
        <v>1000</v>
      </c>
      <c r="H1691">
        <v>1000</v>
      </c>
      <c r="I1691">
        <v>0</v>
      </c>
      <c r="J1691">
        <v>0</v>
      </c>
    </row>
    <row r="1692" spans="1:10">
      <c r="A1692">
        <v>8.8000000000000007</v>
      </c>
      <c r="B1692">
        <v>24</v>
      </c>
      <c r="C1692">
        <v>140</v>
      </c>
      <c r="D1692">
        <v>12</v>
      </c>
      <c r="E1692">
        <v>300</v>
      </c>
      <c r="F1692">
        <v>130</v>
      </c>
      <c r="G1692">
        <v>1000</v>
      </c>
      <c r="H1692">
        <v>1000</v>
      </c>
      <c r="I1692">
        <v>0</v>
      </c>
      <c r="J1692">
        <v>0</v>
      </c>
    </row>
    <row r="1693" spans="1:10">
      <c r="A1693">
        <v>8.8000000000000007</v>
      </c>
      <c r="B1693">
        <v>24</v>
      </c>
      <c r="C1693">
        <v>140</v>
      </c>
      <c r="D1693">
        <v>12</v>
      </c>
      <c r="E1693">
        <v>400</v>
      </c>
      <c r="F1693">
        <v>130</v>
      </c>
      <c r="G1693">
        <v>1000</v>
      </c>
      <c r="H1693">
        <v>1000</v>
      </c>
      <c r="I1693">
        <v>0</v>
      </c>
      <c r="J1693">
        <v>0</v>
      </c>
    </row>
    <row r="1694" spans="1:10">
      <c r="A1694">
        <v>8.8000000000000007</v>
      </c>
      <c r="B1694">
        <v>24</v>
      </c>
      <c r="C1694">
        <v>140</v>
      </c>
      <c r="D1694">
        <v>12</v>
      </c>
      <c r="E1694">
        <v>500</v>
      </c>
      <c r="F1694">
        <v>130</v>
      </c>
      <c r="G1694">
        <v>1000</v>
      </c>
      <c r="H1694">
        <v>1000</v>
      </c>
      <c r="I1694">
        <v>0</v>
      </c>
      <c r="J1694">
        <v>0</v>
      </c>
    </row>
    <row r="1695" spans="1:10">
      <c r="A1695" s="6">
        <v>8.8000000000000007</v>
      </c>
      <c r="B1695" s="6">
        <v>24</v>
      </c>
      <c r="C1695" s="6">
        <v>140</v>
      </c>
      <c r="D1695" s="6">
        <v>12</v>
      </c>
      <c r="E1695" s="6">
        <v>200</v>
      </c>
      <c r="F1695" s="6">
        <v>140</v>
      </c>
      <c r="G1695" s="6">
        <v>80</v>
      </c>
      <c r="H1695" s="6">
        <v>120</v>
      </c>
      <c r="I1695" s="6">
        <v>53606.123999999996</v>
      </c>
      <c r="J1695" s="6">
        <v>86274.703999999983</v>
      </c>
    </row>
    <row r="1696" spans="1:10">
      <c r="A1696" s="6">
        <v>8.8000000000000007</v>
      </c>
      <c r="B1696" s="6">
        <v>24</v>
      </c>
      <c r="C1696" s="6">
        <v>140</v>
      </c>
      <c r="D1696" s="6">
        <v>12</v>
      </c>
      <c r="E1696" s="6">
        <v>200</v>
      </c>
      <c r="F1696" s="6">
        <v>140</v>
      </c>
      <c r="G1696" s="6">
        <v>100</v>
      </c>
      <c r="H1696" s="6">
        <v>120</v>
      </c>
      <c r="I1696" s="6">
        <v>54975.02399999999</v>
      </c>
      <c r="J1696" s="6">
        <v>99740.767999999996</v>
      </c>
    </row>
    <row r="1697" spans="1:10">
      <c r="A1697" s="6">
        <v>8.8000000000000007</v>
      </c>
      <c r="B1697" s="6">
        <v>24</v>
      </c>
      <c r="C1697" s="6">
        <v>140</v>
      </c>
      <c r="D1697" s="6">
        <v>12</v>
      </c>
      <c r="E1697" s="6">
        <v>200</v>
      </c>
      <c r="F1697" s="6">
        <v>140</v>
      </c>
      <c r="G1697" s="6">
        <v>120</v>
      </c>
      <c r="H1697" s="6">
        <v>120</v>
      </c>
      <c r="I1697" s="6">
        <v>56398.679999999993</v>
      </c>
      <c r="J1697" s="6">
        <v>99740.767999999996</v>
      </c>
    </row>
    <row r="1698" spans="1:10">
      <c r="A1698" s="6">
        <v>8.8000000000000007</v>
      </c>
      <c r="B1698" s="6">
        <v>24</v>
      </c>
      <c r="C1698" s="6">
        <v>140</v>
      </c>
      <c r="D1698" s="6">
        <v>12</v>
      </c>
      <c r="E1698" s="6">
        <v>200</v>
      </c>
      <c r="F1698" s="6">
        <v>140</v>
      </c>
      <c r="G1698" s="6">
        <v>150</v>
      </c>
      <c r="H1698" s="6">
        <v>120</v>
      </c>
      <c r="I1698" s="6">
        <v>58424.651999999995</v>
      </c>
      <c r="J1698" s="6">
        <v>99740.767999999996</v>
      </c>
    </row>
    <row r="1699" spans="1:10">
      <c r="A1699" s="6">
        <v>8.8000000000000007</v>
      </c>
      <c r="B1699" s="6">
        <v>24</v>
      </c>
      <c r="C1699" s="6">
        <v>140</v>
      </c>
      <c r="D1699" s="6">
        <v>12</v>
      </c>
      <c r="E1699" s="6">
        <v>200</v>
      </c>
      <c r="F1699" s="6">
        <v>140</v>
      </c>
      <c r="G1699" s="6">
        <v>175</v>
      </c>
      <c r="H1699" s="6">
        <v>120</v>
      </c>
      <c r="I1699" s="6">
        <v>60176.84399999999</v>
      </c>
      <c r="J1699" s="6">
        <v>99740.767999999996</v>
      </c>
    </row>
    <row r="1700" spans="1:10">
      <c r="A1700" s="6">
        <v>8.8000000000000007</v>
      </c>
      <c r="B1700" s="6">
        <v>24</v>
      </c>
      <c r="C1700" s="6">
        <v>140</v>
      </c>
      <c r="D1700" s="6">
        <v>12</v>
      </c>
      <c r="E1700" s="6">
        <v>200</v>
      </c>
      <c r="F1700" s="6">
        <v>140</v>
      </c>
      <c r="G1700" s="6">
        <v>200</v>
      </c>
      <c r="H1700" s="6">
        <v>120</v>
      </c>
      <c r="I1700" s="6">
        <v>61874.28</v>
      </c>
      <c r="J1700" s="6">
        <v>99740.767999999996</v>
      </c>
    </row>
    <row r="1701" spans="1:10">
      <c r="A1701" s="6">
        <v>8.8000000000000007</v>
      </c>
      <c r="B1701" s="6">
        <v>24</v>
      </c>
      <c r="C1701" s="6">
        <v>140</v>
      </c>
      <c r="D1701" s="6">
        <v>12</v>
      </c>
      <c r="E1701" s="6">
        <v>200</v>
      </c>
      <c r="F1701" s="6">
        <v>140</v>
      </c>
      <c r="G1701" s="6">
        <v>250</v>
      </c>
      <c r="H1701" s="6">
        <v>120</v>
      </c>
      <c r="I1701" s="6">
        <v>65323.907999999989</v>
      </c>
      <c r="J1701" s="6">
        <v>99740.767999999996</v>
      </c>
    </row>
    <row r="1702" spans="1:10">
      <c r="A1702" s="6">
        <v>8.8000000000000007</v>
      </c>
      <c r="B1702" s="6">
        <v>24</v>
      </c>
      <c r="C1702" s="6">
        <v>140</v>
      </c>
      <c r="D1702" s="6">
        <v>12</v>
      </c>
      <c r="E1702" s="6">
        <v>200</v>
      </c>
      <c r="F1702" s="6">
        <v>140</v>
      </c>
      <c r="G1702" s="6">
        <v>300</v>
      </c>
      <c r="H1702" s="6">
        <v>120</v>
      </c>
      <c r="I1702" s="6">
        <v>68773.535999999993</v>
      </c>
      <c r="J1702" s="6">
        <v>99740.767999999996</v>
      </c>
    </row>
    <row r="1703" spans="1:10">
      <c r="A1703" s="6">
        <v>8.8000000000000007</v>
      </c>
      <c r="B1703" s="6">
        <v>24</v>
      </c>
      <c r="C1703" s="6">
        <v>140</v>
      </c>
      <c r="D1703" s="6">
        <v>12</v>
      </c>
      <c r="E1703" s="6">
        <v>200</v>
      </c>
      <c r="F1703" s="6">
        <v>140</v>
      </c>
      <c r="G1703" s="6">
        <v>1000</v>
      </c>
      <c r="H1703" s="6">
        <v>1000</v>
      </c>
      <c r="I1703" s="6">
        <v>91990.079999999987</v>
      </c>
      <c r="J1703" s="6">
        <v>143708.704</v>
      </c>
    </row>
    <row r="1704" spans="1:10">
      <c r="A1704" s="6">
        <v>8.8000000000000007</v>
      </c>
      <c r="B1704" s="6">
        <v>24</v>
      </c>
      <c r="C1704" s="6">
        <v>140</v>
      </c>
      <c r="D1704" s="6">
        <v>12</v>
      </c>
      <c r="E1704" s="6">
        <v>100</v>
      </c>
      <c r="F1704" s="6">
        <v>140</v>
      </c>
      <c r="G1704" s="6">
        <v>1000</v>
      </c>
      <c r="H1704" s="6">
        <v>1000</v>
      </c>
      <c r="I1704" s="6">
        <v>54591.731999999996</v>
      </c>
      <c r="J1704" s="6">
        <v>134660.63999999998</v>
      </c>
    </row>
    <row r="1705" spans="1:10">
      <c r="A1705" s="6">
        <v>8.8000000000000007</v>
      </c>
      <c r="B1705" s="6">
        <v>24</v>
      </c>
      <c r="C1705" s="6">
        <v>140</v>
      </c>
      <c r="D1705" s="6">
        <v>12</v>
      </c>
      <c r="E1705" s="6">
        <v>300</v>
      </c>
      <c r="F1705" s="6">
        <v>140</v>
      </c>
      <c r="G1705" s="6">
        <v>1000</v>
      </c>
      <c r="H1705" s="6">
        <v>1000</v>
      </c>
      <c r="I1705" s="6">
        <v>136616.22</v>
      </c>
      <c r="J1705" s="6">
        <v>143708.704</v>
      </c>
    </row>
    <row r="1706" spans="1:10">
      <c r="A1706" s="6">
        <v>8.8000000000000007</v>
      </c>
      <c r="B1706" s="6">
        <v>24</v>
      </c>
      <c r="C1706" s="6">
        <v>140</v>
      </c>
      <c r="D1706" s="6">
        <v>12</v>
      </c>
      <c r="E1706" s="6">
        <v>400</v>
      </c>
      <c r="F1706" s="6">
        <v>140</v>
      </c>
      <c r="G1706" s="6">
        <v>1000</v>
      </c>
      <c r="H1706" s="6">
        <v>1000</v>
      </c>
      <c r="I1706" s="6">
        <v>187101.25199999995</v>
      </c>
      <c r="J1706" s="6">
        <v>143708.704</v>
      </c>
    </row>
    <row r="1707" spans="1:10">
      <c r="A1707" s="6">
        <v>8.8000000000000007</v>
      </c>
      <c r="B1707" s="6">
        <v>24</v>
      </c>
      <c r="C1707" s="6">
        <v>140</v>
      </c>
      <c r="D1707" s="6">
        <v>12</v>
      </c>
      <c r="E1707" s="6">
        <v>500</v>
      </c>
      <c r="F1707" s="6">
        <v>140</v>
      </c>
      <c r="G1707" s="6">
        <v>1000</v>
      </c>
      <c r="H1707" s="6">
        <v>1000</v>
      </c>
      <c r="I1707" s="6">
        <v>222637.89599999998</v>
      </c>
      <c r="J1707" s="6">
        <v>143708.704</v>
      </c>
    </row>
    <row r="1708" spans="1:10">
      <c r="A1708">
        <v>8.8000000000000007</v>
      </c>
      <c r="B1708">
        <v>24</v>
      </c>
      <c r="C1708">
        <v>140</v>
      </c>
      <c r="D1708">
        <v>12</v>
      </c>
      <c r="E1708">
        <v>200</v>
      </c>
      <c r="F1708">
        <v>150</v>
      </c>
      <c r="G1708">
        <v>80</v>
      </c>
      <c r="H1708">
        <v>120</v>
      </c>
      <c r="I1708">
        <v>51087.347999999991</v>
      </c>
      <c r="J1708">
        <v>86274.703999999983</v>
      </c>
    </row>
    <row r="1709" spans="1:10">
      <c r="A1709">
        <v>8.8000000000000007</v>
      </c>
      <c r="B1709">
        <v>24</v>
      </c>
      <c r="C1709">
        <v>140</v>
      </c>
      <c r="D1709">
        <v>12</v>
      </c>
      <c r="E1709">
        <v>200</v>
      </c>
      <c r="F1709">
        <v>150</v>
      </c>
      <c r="G1709">
        <v>100</v>
      </c>
      <c r="H1709">
        <v>120</v>
      </c>
      <c r="I1709">
        <v>55741.607999999993</v>
      </c>
      <c r="J1709">
        <v>99740.767999999996</v>
      </c>
    </row>
    <row r="1710" spans="1:10">
      <c r="A1710">
        <v>8.8000000000000007</v>
      </c>
      <c r="B1710">
        <v>24</v>
      </c>
      <c r="C1710">
        <v>140</v>
      </c>
      <c r="D1710">
        <v>12</v>
      </c>
      <c r="E1710">
        <v>200</v>
      </c>
      <c r="F1710">
        <v>150</v>
      </c>
      <c r="G1710">
        <v>120</v>
      </c>
      <c r="H1710">
        <v>120</v>
      </c>
      <c r="I1710">
        <v>57165.263999999996</v>
      </c>
      <c r="J1710">
        <v>99740.767999999996</v>
      </c>
    </row>
    <row r="1711" spans="1:10">
      <c r="A1711">
        <v>8.8000000000000007</v>
      </c>
      <c r="B1711">
        <v>24</v>
      </c>
      <c r="C1711">
        <v>140</v>
      </c>
      <c r="D1711">
        <v>12</v>
      </c>
      <c r="E1711">
        <v>200</v>
      </c>
      <c r="F1711">
        <v>150</v>
      </c>
      <c r="G1711">
        <v>150</v>
      </c>
      <c r="H1711">
        <v>120</v>
      </c>
      <c r="I1711">
        <v>59245.991999999991</v>
      </c>
      <c r="J1711">
        <v>99740.767999999996</v>
      </c>
    </row>
    <row r="1712" spans="1:10">
      <c r="A1712">
        <v>8.8000000000000007</v>
      </c>
      <c r="B1712">
        <v>24</v>
      </c>
      <c r="C1712">
        <v>140</v>
      </c>
      <c r="D1712">
        <v>12</v>
      </c>
      <c r="E1712">
        <v>200</v>
      </c>
      <c r="F1712">
        <v>150</v>
      </c>
      <c r="G1712">
        <v>175</v>
      </c>
      <c r="H1712">
        <v>120</v>
      </c>
      <c r="I1712">
        <v>60998.183999999994</v>
      </c>
      <c r="J1712">
        <v>99740.767999999996</v>
      </c>
    </row>
    <row r="1713" spans="1:10">
      <c r="A1713">
        <v>8.8000000000000007</v>
      </c>
      <c r="B1713">
        <v>24</v>
      </c>
      <c r="C1713">
        <v>140</v>
      </c>
      <c r="D1713">
        <v>12</v>
      </c>
      <c r="E1713">
        <v>200</v>
      </c>
      <c r="F1713">
        <v>150</v>
      </c>
      <c r="G1713">
        <v>200</v>
      </c>
      <c r="H1713">
        <v>120</v>
      </c>
      <c r="I1713">
        <v>62695.619999999995</v>
      </c>
      <c r="J1713">
        <v>99740.767999999996</v>
      </c>
    </row>
    <row r="1714" spans="1:10">
      <c r="A1714">
        <v>8.8000000000000007</v>
      </c>
      <c r="B1714">
        <v>24</v>
      </c>
      <c r="C1714">
        <v>140</v>
      </c>
      <c r="D1714">
        <v>12</v>
      </c>
      <c r="E1714">
        <v>200</v>
      </c>
      <c r="F1714">
        <v>150</v>
      </c>
      <c r="G1714">
        <v>250</v>
      </c>
      <c r="H1714">
        <v>120</v>
      </c>
      <c r="I1714">
        <v>66200.003999999986</v>
      </c>
      <c r="J1714">
        <v>99740.767999999996</v>
      </c>
    </row>
    <row r="1715" spans="1:10">
      <c r="A1715">
        <v>8.8000000000000007</v>
      </c>
      <c r="B1715">
        <v>24</v>
      </c>
      <c r="C1715">
        <v>140</v>
      </c>
      <c r="D1715">
        <v>12</v>
      </c>
      <c r="E1715">
        <v>200</v>
      </c>
      <c r="F1715">
        <v>150</v>
      </c>
      <c r="G1715">
        <v>300</v>
      </c>
      <c r="H1715">
        <v>120</v>
      </c>
      <c r="I1715">
        <v>69704.387999999992</v>
      </c>
      <c r="J1715">
        <v>99740.767999999996</v>
      </c>
    </row>
    <row r="1716" spans="1:10">
      <c r="A1716">
        <v>8.8000000000000007</v>
      </c>
      <c r="B1716">
        <v>24</v>
      </c>
      <c r="C1716">
        <v>140</v>
      </c>
      <c r="D1716">
        <v>12</v>
      </c>
      <c r="E1716">
        <v>200</v>
      </c>
      <c r="F1716">
        <v>150</v>
      </c>
      <c r="G1716">
        <v>1000</v>
      </c>
      <c r="H1716">
        <v>1000</v>
      </c>
      <c r="I1716">
        <v>93194.711999999985</v>
      </c>
      <c r="J1716">
        <v>143708.704</v>
      </c>
    </row>
    <row r="1717" spans="1:10">
      <c r="A1717">
        <v>8.8000000000000007</v>
      </c>
      <c r="B1717">
        <v>24</v>
      </c>
      <c r="C1717">
        <v>140</v>
      </c>
      <c r="D1717">
        <v>12</v>
      </c>
      <c r="E1717">
        <v>100</v>
      </c>
      <c r="F1717">
        <v>150</v>
      </c>
      <c r="G1717">
        <v>1000</v>
      </c>
      <c r="H1717">
        <v>1000</v>
      </c>
      <c r="I1717">
        <v>55851.119999999995</v>
      </c>
      <c r="J1717">
        <v>134660.63999999998</v>
      </c>
    </row>
    <row r="1718" spans="1:10">
      <c r="A1718">
        <v>8.8000000000000007</v>
      </c>
      <c r="B1718">
        <v>24</v>
      </c>
      <c r="C1718">
        <v>140</v>
      </c>
      <c r="D1718">
        <v>12</v>
      </c>
      <c r="E1718">
        <v>300</v>
      </c>
      <c r="F1718">
        <v>150</v>
      </c>
      <c r="G1718">
        <v>1000</v>
      </c>
      <c r="H1718">
        <v>1000</v>
      </c>
      <c r="I1718">
        <v>137930.364</v>
      </c>
      <c r="J1718">
        <v>143708.704</v>
      </c>
    </row>
    <row r="1719" spans="1:10">
      <c r="A1719">
        <v>8.8000000000000007</v>
      </c>
      <c r="B1719">
        <v>24</v>
      </c>
      <c r="C1719">
        <v>140</v>
      </c>
      <c r="D1719">
        <v>12</v>
      </c>
      <c r="E1719">
        <v>400</v>
      </c>
      <c r="F1719">
        <v>150</v>
      </c>
      <c r="G1719">
        <v>1000</v>
      </c>
      <c r="H1719">
        <v>1000</v>
      </c>
      <c r="I1719">
        <v>188470.15199999997</v>
      </c>
      <c r="J1719">
        <v>143708.704</v>
      </c>
    </row>
    <row r="1720" spans="1:10">
      <c r="A1720">
        <v>8.8000000000000007</v>
      </c>
      <c r="B1720">
        <v>24</v>
      </c>
      <c r="C1720">
        <v>140</v>
      </c>
      <c r="D1720">
        <v>12</v>
      </c>
      <c r="E1720">
        <v>500</v>
      </c>
      <c r="F1720">
        <v>150</v>
      </c>
      <c r="G1720">
        <v>1000</v>
      </c>
      <c r="H1720">
        <v>1000</v>
      </c>
      <c r="I1720">
        <v>222637.89599999998</v>
      </c>
      <c r="J1720">
        <v>143708.704</v>
      </c>
    </row>
    <row r="1721" spans="1:10">
      <c r="A1721" s="6">
        <v>8.8000000000000007</v>
      </c>
      <c r="B1721" s="6">
        <v>24</v>
      </c>
      <c r="C1721" s="6">
        <v>90</v>
      </c>
      <c r="D1721" s="6">
        <v>15</v>
      </c>
      <c r="E1721" s="6">
        <v>200</v>
      </c>
      <c r="F1721" s="6">
        <v>130</v>
      </c>
      <c r="G1721" s="6">
        <v>80</v>
      </c>
      <c r="H1721" s="6">
        <v>120</v>
      </c>
      <c r="I1721" s="6">
        <v>49499.423999999992</v>
      </c>
      <c r="J1721" s="6">
        <v>77686.111999999979</v>
      </c>
    </row>
    <row r="1722" spans="1:10">
      <c r="A1722" s="6">
        <v>8.8000000000000007</v>
      </c>
      <c r="B1722" s="6">
        <v>24</v>
      </c>
      <c r="C1722" s="6">
        <v>90</v>
      </c>
      <c r="D1722" s="6">
        <v>15</v>
      </c>
      <c r="E1722" s="6">
        <v>200</v>
      </c>
      <c r="F1722" s="6">
        <v>130</v>
      </c>
      <c r="G1722" s="6">
        <v>100</v>
      </c>
      <c r="H1722" s="6">
        <v>120</v>
      </c>
      <c r="I1722" s="6">
        <v>50758.811999999998</v>
      </c>
      <c r="J1722" s="6">
        <v>97655.47199999998</v>
      </c>
    </row>
    <row r="1723" spans="1:10">
      <c r="A1723" s="6">
        <v>8.8000000000000007</v>
      </c>
      <c r="B1723" s="6">
        <v>24</v>
      </c>
      <c r="C1723" s="6">
        <v>90</v>
      </c>
      <c r="D1723" s="6">
        <v>15</v>
      </c>
      <c r="E1723" s="6">
        <v>200</v>
      </c>
      <c r="F1723" s="6">
        <v>130</v>
      </c>
      <c r="G1723" s="6">
        <v>120</v>
      </c>
      <c r="H1723" s="6">
        <v>120</v>
      </c>
      <c r="I1723" s="6">
        <v>52018.2</v>
      </c>
      <c r="J1723" s="6">
        <v>110980.15999999999</v>
      </c>
    </row>
    <row r="1724" spans="1:10">
      <c r="A1724" s="6">
        <v>8.8000000000000007</v>
      </c>
      <c r="B1724" s="6">
        <v>24</v>
      </c>
      <c r="C1724" s="6">
        <v>90</v>
      </c>
      <c r="D1724" s="6">
        <v>15</v>
      </c>
      <c r="E1724" s="6">
        <v>200</v>
      </c>
      <c r="F1724" s="6">
        <v>130</v>
      </c>
      <c r="G1724" s="6">
        <v>150</v>
      </c>
      <c r="H1724" s="6">
        <v>120</v>
      </c>
      <c r="I1724" s="6">
        <v>53934.659999999996</v>
      </c>
      <c r="J1724" s="6">
        <v>110980.15999999999</v>
      </c>
    </row>
    <row r="1725" spans="1:10">
      <c r="A1725" s="6">
        <v>8.8000000000000007</v>
      </c>
      <c r="B1725" s="6">
        <v>24</v>
      </c>
      <c r="C1725" s="6">
        <v>90</v>
      </c>
      <c r="D1725" s="6">
        <v>15</v>
      </c>
      <c r="E1725" s="6">
        <v>200</v>
      </c>
      <c r="F1725" s="6">
        <v>130</v>
      </c>
      <c r="G1725" s="6">
        <v>175</v>
      </c>
      <c r="H1725" s="6">
        <v>120</v>
      </c>
      <c r="I1725" s="6">
        <v>55522.583999999995</v>
      </c>
      <c r="J1725" s="6">
        <v>110980.15999999999</v>
      </c>
    </row>
    <row r="1726" spans="1:10">
      <c r="A1726" s="6">
        <v>8.8000000000000007</v>
      </c>
      <c r="B1726" s="6">
        <v>24</v>
      </c>
      <c r="C1726" s="6">
        <v>90</v>
      </c>
      <c r="D1726" s="6">
        <v>15</v>
      </c>
      <c r="E1726" s="6">
        <v>200</v>
      </c>
      <c r="F1726" s="6">
        <v>130</v>
      </c>
      <c r="G1726" s="6">
        <v>200</v>
      </c>
      <c r="H1726" s="6">
        <v>120</v>
      </c>
      <c r="I1726" s="6">
        <v>57110.507999999987</v>
      </c>
      <c r="J1726" s="6">
        <v>110980.15999999999</v>
      </c>
    </row>
    <row r="1727" spans="1:10">
      <c r="A1727" s="6">
        <v>8.8000000000000007</v>
      </c>
      <c r="B1727" s="6">
        <v>24</v>
      </c>
      <c r="C1727" s="6">
        <v>90</v>
      </c>
      <c r="D1727" s="6">
        <v>15</v>
      </c>
      <c r="E1727" s="6">
        <v>200</v>
      </c>
      <c r="F1727" s="6">
        <v>130</v>
      </c>
      <c r="G1727" s="6">
        <v>250</v>
      </c>
      <c r="H1727" s="6">
        <v>120</v>
      </c>
      <c r="I1727" s="6">
        <v>60286.355999999992</v>
      </c>
      <c r="J1727" s="6">
        <v>110980.15999999999</v>
      </c>
    </row>
    <row r="1728" spans="1:10">
      <c r="A1728" s="6">
        <v>8.8000000000000007</v>
      </c>
      <c r="B1728" s="6">
        <v>24</v>
      </c>
      <c r="C1728" s="6">
        <v>90</v>
      </c>
      <c r="D1728" s="6">
        <v>15</v>
      </c>
      <c r="E1728" s="6">
        <v>200</v>
      </c>
      <c r="F1728" s="6">
        <v>130</v>
      </c>
      <c r="G1728" s="6">
        <v>300</v>
      </c>
      <c r="H1728" s="6">
        <v>120</v>
      </c>
      <c r="I1728" s="6">
        <v>63462.203999999991</v>
      </c>
      <c r="J1728" s="6">
        <v>110980.15999999999</v>
      </c>
    </row>
    <row r="1729" spans="1:10">
      <c r="A1729" s="6">
        <v>8.8000000000000007</v>
      </c>
      <c r="B1729" s="6">
        <v>24</v>
      </c>
      <c r="C1729" s="6">
        <v>90</v>
      </c>
      <c r="D1729" s="6">
        <v>15</v>
      </c>
      <c r="E1729" s="6">
        <v>200</v>
      </c>
      <c r="F1729" s="6">
        <v>130</v>
      </c>
      <c r="G1729" s="6">
        <v>1000</v>
      </c>
      <c r="H1729" s="6">
        <v>1000</v>
      </c>
      <c r="I1729" s="6">
        <v>77370.227999999988</v>
      </c>
      <c r="J1729" s="6">
        <v>116069.69599999998</v>
      </c>
    </row>
    <row r="1730" spans="1:10">
      <c r="A1730" s="6">
        <v>8.8000000000000007</v>
      </c>
      <c r="B1730" s="6">
        <v>24</v>
      </c>
      <c r="C1730" s="6">
        <v>90</v>
      </c>
      <c r="D1730" s="6">
        <v>15</v>
      </c>
      <c r="E1730" s="6">
        <v>100</v>
      </c>
      <c r="F1730" s="6">
        <v>130</v>
      </c>
      <c r="G1730" s="6">
        <v>1000</v>
      </c>
      <c r="H1730" s="6">
        <v>1000</v>
      </c>
      <c r="I1730" s="6">
        <v>42216.875999999989</v>
      </c>
      <c r="J1730" s="6">
        <v>97655.47199999998</v>
      </c>
    </row>
    <row r="1731" spans="1:10">
      <c r="A1731" s="6">
        <v>8.8000000000000007</v>
      </c>
      <c r="B1731" s="6">
        <v>24</v>
      </c>
      <c r="C1731" s="6">
        <v>90</v>
      </c>
      <c r="D1731" s="6">
        <v>15</v>
      </c>
      <c r="E1731" s="6">
        <v>300</v>
      </c>
      <c r="F1731" s="6">
        <v>130</v>
      </c>
      <c r="G1731" s="6">
        <v>1000</v>
      </c>
      <c r="H1731" s="6">
        <v>1000</v>
      </c>
      <c r="I1731" s="6">
        <v>119915.64</v>
      </c>
      <c r="J1731" s="6">
        <v>116069.69599999998</v>
      </c>
    </row>
    <row r="1732" spans="1:10">
      <c r="A1732" s="6">
        <v>8.8000000000000007</v>
      </c>
      <c r="B1732" s="6">
        <v>24</v>
      </c>
      <c r="C1732" s="6">
        <v>90</v>
      </c>
      <c r="D1732" s="6">
        <v>15</v>
      </c>
      <c r="E1732" s="6">
        <v>400</v>
      </c>
      <c r="F1732" s="6">
        <v>130</v>
      </c>
      <c r="G1732" s="6">
        <v>1000</v>
      </c>
      <c r="H1732" s="6">
        <v>1000</v>
      </c>
      <c r="I1732" s="6">
        <v>168484.21199999997</v>
      </c>
      <c r="J1732" s="6">
        <v>116069.69599999998</v>
      </c>
    </row>
    <row r="1733" spans="1:10">
      <c r="A1733" s="6">
        <v>8.8000000000000007</v>
      </c>
      <c r="B1733" s="6">
        <v>24</v>
      </c>
      <c r="C1733" s="6">
        <v>90</v>
      </c>
      <c r="D1733" s="6">
        <v>15</v>
      </c>
      <c r="E1733" s="6">
        <v>500</v>
      </c>
      <c r="F1733" s="6">
        <v>130</v>
      </c>
      <c r="G1733" s="6">
        <v>1000</v>
      </c>
      <c r="H1733" s="6">
        <v>1000</v>
      </c>
      <c r="I1733" s="6">
        <v>179818.70399999997</v>
      </c>
      <c r="J1733" s="6">
        <v>116069.69599999998</v>
      </c>
    </row>
    <row r="1734" spans="1:10">
      <c r="A1734">
        <v>8.8000000000000007</v>
      </c>
      <c r="B1734">
        <v>24</v>
      </c>
      <c r="C1734">
        <v>90</v>
      </c>
      <c r="D1734">
        <v>15</v>
      </c>
      <c r="E1734">
        <v>200</v>
      </c>
      <c r="F1734">
        <v>140</v>
      </c>
      <c r="G1734">
        <v>80</v>
      </c>
      <c r="H1734">
        <v>120</v>
      </c>
      <c r="I1734">
        <v>50156.495999999992</v>
      </c>
      <c r="J1734">
        <v>77686.111999999979</v>
      </c>
    </row>
    <row r="1735" spans="1:10">
      <c r="A1735">
        <v>8.8000000000000007</v>
      </c>
      <c r="B1735">
        <v>24</v>
      </c>
      <c r="C1735">
        <v>90</v>
      </c>
      <c r="D1735">
        <v>15</v>
      </c>
      <c r="E1735">
        <v>200</v>
      </c>
      <c r="F1735">
        <v>140</v>
      </c>
      <c r="G1735">
        <v>100</v>
      </c>
      <c r="H1735">
        <v>120</v>
      </c>
      <c r="I1735">
        <v>51470.64</v>
      </c>
      <c r="J1735">
        <v>97655.47199999998</v>
      </c>
    </row>
    <row r="1736" spans="1:10">
      <c r="A1736">
        <v>8.8000000000000007</v>
      </c>
      <c r="B1736">
        <v>24</v>
      </c>
      <c r="C1736">
        <v>90</v>
      </c>
      <c r="D1736">
        <v>15</v>
      </c>
      <c r="E1736">
        <v>200</v>
      </c>
      <c r="F1736">
        <v>140</v>
      </c>
      <c r="G1736">
        <v>120</v>
      </c>
      <c r="H1736">
        <v>120</v>
      </c>
      <c r="I1736">
        <v>52730.027999999991</v>
      </c>
      <c r="J1736">
        <v>110980.15999999999</v>
      </c>
    </row>
    <row r="1737" spans="1:10">
      <c r="A1737">
        <v>8.8000000000000007</v>
      </c>
      <c r="B1737">
        <v>24</v>
      </c>
      <c r="C1737">
        <v>90</v>
      </c>
      <c r="D1737">
        <v>15</v>
      </c>
      <c r="E1737">
        <v>200</v>
      </c>
      <c r="F1737">
        <v>140</v>
      </c>
      <c r="G1737">
        <v>150</v>
      </c>
      <c r="H1737">
        <v>120</v>
      </c>
      <c r="I1737">
        <v>54646.48799999999</v>
      </c>
      <c r="J1737">
        <v>110980.15999999999</v>
      </c>
    </row>
    <row r="1738" spans="1:10">
      <c r="A1738">
        <v>8.8000000000000007</v>
      </c>
      <c r="B1738">
        <v>24</v>
      </c>
      <c r="C1738">
        <v>90</v>
      </c>
      <c r="D1738">
        <v>15</v>
      </c>
      <c r="E1738">
        <v>200</v>
      </c>
      <c r="F1738">
        <v>140</v>
      </c>
      <c r="G1738">
        <v>175</v>
      </c>
      <c r="H1738">
        <v>120</v>
      </c>
      <c r="I1738">
        <v>56289.167999999991</v>
      </c>
      <c r="J1738">
        <v>110980.15999999999</v>
      </c>
    </row>
    <row r="1739" spans="1:10">
      <c r="A1739">
        <v>8.8000000000000007</v>
      </c>
      <c r="B1739">
        <v>24</v>
      </c>
      <c r="C1739">
        <v>90</v>
      </c>
      <c r="D1739">
        <v>15</v>
      </c>
      <c r="E1739">
        <v>200</v>
      </c>
      <c r="F1739">
        <v>140</v>
      </c>
      <c r="G1739">
        <v>200</v>
      </c>
      <c r="H1739">
        <v>120</v>
      </c>
      <c r="I1739">
        <v>57877.091999999997</v>
      </c>
      <c r="J1739">
        <v>110980.15999999999</v>
      </c>
    </row>
    <row r="1740" spans="1:10">
      <c r="A1740">
        <v>8.8000000000000007</v>
      </c>
      <c r="B1740">
        <v>24</v>
      </c>
      <c r="C1740">
        <v>90</v>
      </c>
      <c r="D1740">
        <v>15</v>
      </c>
      <c r="E1740">
        <v>200</v>
      </c>
      <c r="F1740">
        <v>140</v>
      </c>
      <c r="G1740">
        <v>250</v>
      </c>
      <c r="H1740">
        <v>120</v>
      </c>
      <c r="I1740">
        <v>61107.695999999989</v>
      </c>
      <c r="J1740">
        <v>110980.15999999999</v>
      </c>
    </row>
    <row r="1741" spans="1:10">
      <c r="A1741">
        <v>8.8000000000000007</v>
      </c>
      <c r="B1741">
        <v>24</v>
      </c>
      <c r="C1741">
        <v>90</v>
      </c>
      <c r="D1741">
        <v>15</v>
      </c>
      <c r="E1741">
        <v>200</v>
      </c>
      <c r="F1741">
        <v>140</v>
      </c>
      <c r="G1741">
        <v>300</v>
      </c>
      <c r="H1741">
        <v>120</v>
      </c>
      <c r="I1741">
        <v>64338.299999999996</v>
      </c>
      <c r="J1741">
        <v>110980.15999999999</v>
      </c>
    </row>
    <row r="1742" spans="1:10">
      <c r="A1742">
        <v>8.8000000000000007</v>
      </c>
      <c r="B1742">
        <v>24</v>
      </c>
      <c r="C1742">
        <v>90</v>
      </c>
      <c r="D1742">
        <v>15</v>
      </c>
      <c r="E1742">
        <v>200</v>
      </c>
      <c r="F1742">
        <v>140</v>
      </c>
      <c r="G1742">
        <v>1000</v>
      </c>
      <c r="H1742">
        <v>1000</v>
      </c>
      <c r="I1742">
        <v>78465.347999999984</v>
      </c>
      <c r="J1742">
        <v>120487.69599999998</v>
      </c>
    </row>
    <row r="1743" spans="1:10">
      <c r="A1743">
        <v>8.8000000000000007</v>
      </c>
      <c r="B1743">
        <v>24</v>
      </c>
      <c r="C1743">
        <v>90</v>
      </c>
      <c r="D1743">
        <v>15</v>
      </c>
      <c r="E1743">
        <v>100</v>
      </c>
      <c r="F1743">
        <v>140</v>
      </c>
      <c r="G1743">
        <v>1000</v>
      </c>
      <c r="H1743">
        <v>1000</v>
      </c>
      <c r="I1743">
        <v>43202.483999999997</v>
      </c>
      <c r="J1743">
        <v>97655.47199999998</v>
      </c>
    </row>
    <row r="1744" spans="1:10">
      <c r="A1744">
        <v>8.8000000000000007</v>
      </c>
      <c r="B1744">
        <v>24</v>
      </c>
      <c r="C1744">
        <v>90</v>
      </c>
      <c r="D1744">
        <v>15</v>
      </c>
      <c r="E1744">
        <v>300</v>
      </c>
      <c r="F1744">
        <v>140</v>
      </c>
      <c r="G1744">
        <v>1000</v>
      </c>
      <c r="H1744">
        <v>1000</v>
      </c>
      <c r="I1744">
        <v>121065.51599999997</v>
      </c>
      <c r="J1744">
        <v>120487.69599999998</v>
      </c>
    </row>
    <row r="1745" spans="1:10">
      <c r="A1745">
        <v>8.8000000000000007</v>
      </c>
      <c r="B1745">
        <v>24</v>
      </c>
      <c r="C1745">
        <v>90</v>
      </c>
      <c r="D1745">
        <v>15</v>
      </c>
      <c r="E1745">
        <v>400</v>
      </c>
      <c r="F1745">
        <v>140</v>
      </c>
      <c r="G1745">
        <v>1000</v>
      </c>
      <c r="H1745">
        <v>1000</v>
      </c>
      <c r="I1745">
        <v>169743.59999999998</v>
      </c>
      <c r="J1745">
        <v>120487.69599999998</v>
      </c>
    </row>
    <row r="1746" spans="1:10">
      <c r="A1746">
        <v>8.8000000000000007</v>
      </c>
      <c r="B1746">
        <v>24</v>
      </c>
      <c r="C1746">
        <v>90</v>
      </c>
      <c r="D1746">
        <v>15</v>
      </c>
      <c r="E1746">
        <v>500</v>
      </c>
      <c r="F1746">
        <v>140</v>
      </c>
      <c r="G1746">
        <v>1000</v>
      </c>
      <c r="H1746">
        <v>1000</v>
      </c>
      <c r="I1746">
        <v>222637.89599999998</v>
      </c>
      <c r="J1746">
        <v>143708.704</v>
      </c>
    </row>
    <row r="1747" spans="1:10">
      <c r="A1747" s="6">
        <v>8.8000000000000007</v>
      </c>
      <c r="B1747" s="6">
        <v>24</v>
      </c>
      <c r="C1747" s="6">
        <v>90</v>
      </c>
      <c r="D1747" s="6">
        <v>15</v>
      </c>
      <c r="E1747" s="6">
        <v>200</v>
      </c>
      <c r="F1747" s="6">
        <v>150</v>
      </c>
      <c r="G1747" s="6">
        <v>80</v>
      </c>
      <c r="H1747" s="6">
        <v>120</v>
      </c>
      <c r="I1747" s="6">
        <v>50868.323999999993</v>
      </c>
      <c r="J1747" s="6">
        <v>77686.111999999979</v>
      </c>
    </row>
    <row r="1748" spans="1:10">
      <c r="A1748" s="6">
        <v>8.8000000000000007</v>
      </c>
      <c r="B1748" s="6">
        <v>24</v>
      </c>
      <c r="C1748" s="6">
        <v>90</v>
      </c>
      <c r="D1748" s="6">
        <v>15</v>
      </c>
      <c r="E1748" s="6">
        <v>200</v>
      </c>
      <c r="F1748" s="6">
        <v>150</v>
      </c>
      <c r="G1748" s="6">
        <v>100</v>
      </c>
      <c r="H1748" s="6">
        <v>120</v>
      </c>
      <c r="I1748" s="6">
        <v>52127.711999999992</v>
      </c>
      <c r="J1748" s="6">
        <v>97655.47199999998</v>
      </c>
    </row>
    <row r="1749" spans="1:10">
      <c r="A1749" s="6">
        <v>8.8000000000000007</v>
      </c>
      <c r="B1749" s="6">
        <v>24</v>
      </c>
      <c r="C1749" s="6">
        <v>90</v>
      </c>
      <c r="D1749" s="6">
        <v>15</v>
      </c>
      <c r="E1749" s="6">
        <v>200</v>
      </c>
      <c r="F1749" s="6">
        <v>150</v>
      </c>
      <c r="G1749" s="6">
        <v>120</v>
      </c>
      <c r="H1749" s="6">
        <v>120</v>
      </c>
      <c r="I1749" s="6">
        <v>53441.855999999992</v>
      </c>
      <c r="J1749" s="6">
        <v>110980.15999999999</v>
      </c>
    </row>
    <row r="1750" spans="1:10">
      <c r="A1750" s="6">
        <v>8.8000000000000007</v>
      </c>
      <c r="B1750" s="6">
        <v>24</v>
      </c>
      <c r="C1750" s="6">
        <v>90</v>
      </c>
      <c r="D1750" s="6">
        <v>15</v>
      </c>
      <c r="E1750" s="6">
        <v>200</v>
      </c>
      <c r="F1750" s="6">
        <v>150</v>
      </c>
      <c r="G1750" s="6">
        <v>150</v>
      </c>
      <c r="H1750" s="6">
        <v>120</v>
      </c>
      <c r="I1750" s="6">
        <v>55413.071999999993</v>
      </c>
      <c r="J1750" s="6">
        <v>110980.15999999999</v>
      </c>
    </row>
    <row r="1751" spans="1:10">
      <c r="A1751" s="6">
        <v>8.8000000000000007</v>
      </c>
      <c r="B1751" s="6">
        <v>24</v>
      </c>
      <c r="C1751" s="6">
        <v>90</v>
      </c>
      <c r="D1751" s="6">
        <v>15</v>
      </c>
      <c r="E1751" s="6">
        <v>200</v>
      </c>
      <c r="F1751" s="6">
        <v>150</v>
      </c>
      <c r="G1751" s="6">
        <v>175</v>
      </c>
      <c r="H1751" s="6">
        <v>120</v>
      </c>
      <c r="I1751" s="6">
        <v>57055.751999999993</v>
      </c>
      <c r="J1751" s="6">
        <v>110980.15999999999</v>
      </c>
    </row>
    <row r="1752" spans="1:10">
      <c r="A1752" s="6">
        <v>8.8000000000000007</v>
      </c>
      <c r="B1752" s="6">
        <v>24</v>
      </c>
      <c r="C1752" s="6">
        <v>90</v>
      </c>
      <c r="D1752" s="6">
        <v>15</v>
      </c>
      <c r="E1752" s="6">
        <v>200</v>
      </c>
      <c r="F1752" s="6">
        <v>150</v>
      </c>
      <c r="G1752" s="6">
        <v>200</v>
      </c>
      <c r="H1752" s="6">
        <v>120</v>
      </c>
      <c r="I1752" s="6">
        <v>58643.675999999992</v>
      </c>
      <c r="J1752" s="6">
        <v>110980.15999999999</v>
      </c>
    </row>
    <row r="1753" spans="1:10">
      <c r="A1753" s="6">
        <v>8.8000000000000007</v>
      </c>
      <c r="B1753" s="6">
        <v>24</v>
      </c>
      <c r="C1753" s="6">
        <v>90</v>
      </c>
      <c r="D1753" s="6">
        <v>15</v>
      </c>
      <c r="E1753" s="6">
        <v>200</v>
      </c>
      <c r="F1753" s="6">
        <v>150</v>
      </c>
      <c r="G1753" s="6">
        <v>250</v>
      </c>
      <c r="H1753" s="6">
        <v>120</v>
      </c>
      <c r="I1753" s="6">
        <v>61929.035999999993</v>
      </c>
      <c r="J1753" s="6">
        <v>110980.15999999999</v>
      </c>
    </row>
    <row r="1754" spans="1:10">
      <c r="A1754" s="6">
        <v>8.8000000000000007</v>
      </c>
      <c r="B1754" s="6">
        <v>24</v>
      </c>
      <c r="C1754" s="6">
        <v>90</v>
      </c>
      <c r="D1754" s="6">
        <v>15</v>
      </c>
      <c r="E1754" s="6">
        <v>200</v>
      </c>
      <c r="F1754" s="6">
        <v>150</v>
      </c>
      <c r="G1754" s="6">
        <v>300</v>
      </c>
      <c r="H1754" s="6">
        <v>120</v>
      </c>
      <c r="I1754" s="6">
        <v>65214.395999999993</v>
      </c>
      <c r="J1754" s="6">
        <v>110980.15999999999</v>
      </c>
    </row>
    <row r="1755" spans="1:10">
      <c r="A1755" s="6">
        <v>8.8000000000000007</v>
      </c>
      <c r="B1755" s="6">
        <v>24</v>
      </c>
      <c r="C1755" s="6">
        <v>90</v>
      </c>
      <c r="D1755" s="6">
        <v>15</v>
      </c>
      <c r="E1755" s="6">
        <v>200</v>
      </c>
      <c r="F1755" s="6">
        <v>150</v>
      </c>
      <c r="G1755" s="6">
        <v>1000</v>
      </c>
      <c r="H1755" s="6">
        <v>1000</v>
      </c>
      <c r="I1755" s="6">
        <v>79505.711999999985</v>
      </c>
      <c r="J1755" s="6">
        <v>124269.504</v>
      </c>
    </row>
    <row r="1756" spans="1:10">
      <c r="A1756" s="6">
        <v>8.8000000000000007</v>
      </c>
      <c r="B1756" s="6">
        <v>24</v>
      </c>
      <c r="C1756" s="6">
        <v>90</v>
      </c>
      <c r="D1756" s="6">
        <v>15</v>
      </c>
      <c r="E1756" s="6">
        <v>100</v>
      </c>
      <c r="F1756" s="6">
        <v>150</v>
      </c>
      <c r="G1756" s="6">
        <v>1000</v>
      </c>
      <c r="H1756" s="6">
        <v>1000</v>
      </c>
      <c r="I1756" s="6">
        <v>44188.091999999997</v>
      </c>
      <c r="J1756" s="6">
        <v>97655.47199999998</v>
      </c>
    </row>
    <row r="1757" spans="1:10">
      <c r="A1757" s="6">
        <v>8.8000000000000007</v>
      </c>
      <c r="B1757" s="6">
        <v>24</v>
      </c>
      <c r="C1757" s="6">
        <v>90</v>
      </c>
      <c r="D1757" s="6">
        <v>15</v>
      </c>
      <c r="E1757" s="6">
        <v>300</v>
      </c>
      <c r="F1757" s="6">
        <v>150</v>
      </c>
      <c r="G1757" s="6">
        <v>1000</v>
      </c>
      <c r="H1757" s="6">
        <v>1000</v>
      </c>
      <c r="I1757" s="6">
        <v>122215.39199999998</v>
      </c>
      <c r="J1757" s="6">
        <v>124269.504</v>
      </c>
    </row>
    <row r="1758" spans="1:10">
      <c r="A1758" s="6">
        <v>8.8000000000000007</v>
      </c>
      <c r="B1758" s="6">
        <v>24</v>
      </c>
      <c r="C1758" s="6">
        <v>90</v>
      </c>
      <c r="D1758" s="6">
        <v>15</v>
      </c>
      <c r="E1758" s="6">
        <v>400</v>
      </c>
      <c r="F1758" s="6">
        <v>150</v>
      </c>
      <c r="G1758" s="6">
        <v>1000</v>
      </c>
      <c r="H1758" s="6">
        <v>1000</v>
      </c>
      <c r="I1758" s="6">
        <v>171002.98799999998</v>
      </c>
      <c r="J1758" s="6">
        <v>124269.504</v>
      </c>
    </row>
    <row r="1759" spans="1:10">
      <c r="A1759" s="6">
        <v>8.8000000000000007</v>
      </c>
      <c r="B1759" s="6">
        <v>24</v>
      </c>
      <c r="C1759" s="6">
        <v>90</v>
      </c>
      <c r="D1759" s="6">
        <v>15</v>
      </c>
      <c r="E1759" s="6">
        <v>500</v>
      </c>
      <c r="F1759" s="6">
        <v>150</v>
      </c>
      <c r="G1759" s="6">
        <v>1000</v>
      </c>
      <c r="H1759" s="6">
        <v>1000</v>
      </c>
      <c r="I1759" s="6">
        <v>222637.89599999998</v>
      </c>
      <c r="J1759" s="6">
        <v>143708.704</v>
      </c>
    </row>
    <row r="1760" spans="1:10">
      <c r="A1760">
        <v>8.8000000000000007</v>
      </c>
      <c r="B1760">
        <v>27</v>
      </c>
      <c r="C1760">
        <v>80</v>
      </c>
      <c r="D1760">
        <v>12</v>
      </c>
      <c r="E1760">
        <v>200</v>
      </c>
      <c r="F1760">
        <v>80</v>
      </c>
      <c r="G1760">
        <v>80</v>
      </c>
      <c r="H1760">
        <v>120</v>
      </c>
      <c r="I1760">
        <v>44516.62799999999</v>
      </c>
      <c r="J1760">
        <v>66906.191999999995</v>
      </c>
    </row>
    <row r="1761" spans="1:10">
      <c r="A1761">
        <v>8.8000000000000007</v>
      </c>
      <c r="B1761">
        <v>27</v>
      </c>
      <c r="C1761">
        <v>80</v>
      </c>
      <c r="D1761">
        <v>12</v>
      </c>
      <c r="E1761">
        <v>200</v>
      </c>
      <c r="F1761">
        <v>80</v>
      </c>
      <c r="G1761">
        <v>100</v>
      </c>
      <c r="H1761">
        <v>120</v>
      </c>
      <c r="I1761">
        <v>45666.503999999994</v>
      </c>
      <c r="J1761">
        <v>66906.191999999995</v>
      </c>
    </row>
    <row r="1762" spans="1:10">
      <c r="A1762">
        <v>8.8000000000000007</v>
      </c>
      <c r="B1762">
        <v>27</v>
      </c>
      <c r="C1762">
        <v>80</v>
      </c>
      <c r="D1762">
        <v>12</v>
      </c>
      <c r="E1762">
        <v>200</v>
      </c>
      <c r="F1762">
        <v>80</v>
      </c>
      <c r="G1762">
        <v>120</v>
      </c>
      <c r="H1762">
        <v>120</v>
      </c>
      <c r="I1762">
        <v>46761.623999999996</v>
      </c>
      <c r="J1762">
        <v>66906.191999999995</v>
      </c>
    </row>
    <row r="1763" spans="1:10">
      <c r="A1763">
        <v>8.8000000000000007</v>
      </c>
      <c r="B1763">
        <v>27</v>
      </c>
      <c r="C1763">
        <v>80</v>
      </c>
      <c r="D1763">
        <v>12</v>
      </c>
      <c r="E1763">
        <v>200</v>
      </c>
      <c r="F1763">
        <v>80</v>
      </c>
      <c r="G1763">
        <v>150</v>
      </c>
      <c r="H1763">
        <v>120</v>
      </c>
      <c r="I1763">
        <v>48513.815999999992</v>
      </c>
      <c r="J1763">
        <v>66906.191999999995</v>
      </c>
    </row>
    <row r="1764" spans="1:10">
      <c r="A1764">
        <v>8.8000000000000007</v>
      </c>
      <c r="B1764">
        <v>27</v>
      </c>
      <c r="C1764">
        <v>80</v>
      </c>
      <c r="D1764">
        <v>12</v>
      </c>
      <c r="E1764">
        <v>200</v>
      </c>
      <c r="F1764">
        <v>80</v>
      </c>
      <c r="G1764">
        <v>175</v>
      </c>
      <c r="H1764">
        <v>120</v>
      </c>
      <c r="I1764">
        <v>49937.471999999994</v>
      </c>
      <c r="J1764">
        <v>66906.191999999995</v>
      </c>
    </row>
    <row r="1765" spans="1:10">
      <c r="A1765">
        <v>8.8000000000000007</v>
      </c>
      <c r="B1765">
        <v>27</v>
      </c>
      <c r="C1765">
        <v>80</v>
      </c>
      <c r="D1765">
        <v>12</v>
      </c>
      <c r="E1765">
        <v>200</v>
      </c>
      <c r="F1765">
        <v>80</v>
      </c>
      <c r="G1765">
        <v>200</v>
      </c>
      <c r="H1765">
        <v>120</v>
      </c>
      <c r="I1765">
        <v>51361.12799999999</v>
      </c>
      <c r="J1765">
        <v>66906.191999999995</v>
      </c>
    </row>
    <row r="1766" spans="1:10">
      <c r="A1766">
        <v>8.8000000000000007</v>
      </c>
      <c r="B1766">
        <v>27</v>
      </c>
      <c r="C1766">
        <v>80</v>
      </c>
      <c r="D1766">
        <v>12</v>
      </c>
      <c r="E1766">
        <v>200</v>
      </c>
      <c r="F1766">
        <v>80</v>
      </c>
      <c r="G1766">
        <v>250</v>
      </c>
      <c r="H1766">
        <v>120</v>
      </c>
      <c r="I1766">
        <v>54208.439999999995</v>
      </c>
      <c r="J1766">
        <v>66906.191999999995</v>
      </c>
    </row>
    <row r="1767" spans="1:10">
      <c r="A1767">
        <v>8.8000000000000007</v>
      </c>
      <c r="B1767">
        <v>27</v>
      </c>
      <c r="C1767">
        <v>80</v>
      </c>
      <c r="D1767">
        <v>12</v>
      </c>
      <c r="E1767">
        <v>200</v>
      </c>
      <c r="F1767">
        <v>80</v>
      </c>
      <c r="G1767">
        <v>300</v>
      </c>
      <c r="H1767">
        <v>120</v>
      </c>
      <c r="I1767">
        <v>57055.751999999993</v>
      </c>
      <c r="J1767">
        <v>66906.191999999995</v>
      </c>
    </row>
    <row r="1768" spans="1:10">
      <c r="A1768">
        <v>8.8000000000000007</v>
      </c>
      <c r="B1768">
        <v>27</v>
      </c>
      <c r="C1768">
        <v>80</v>
      </c>
      <c r="D1768">
        <v>12</v>
      </c>
      <c r="E1768">
        <v>200</v>
      </c>
      <c r="F1768">
        <v>80</v>
      </c>
      <c r="G1768">
        <v>1000</v>
      </c>
      <c r="H1768">
        <v>1000</v>
      </c>
      <c r="I1768">
        <v>69594.875999999989</v>
      </c>
      <c r="J1768">
        <v>66906.191999999995</v>
      </c>
    </row>
    <row r="1769" spans="1:10">
      <c r="A1769">
        <v>8.8000000000000007</v>
      </c>
      <c r="B1769">
        <v>27</v>
      </c>
      <c r="C1769">
        <v>80</v>
      </c>
      <c r="D1769">
        <v>12</v>
      </c>
      <c r="E1769">
        <v>100</v>
      </c>
      <c r="F1769">
        <v>80</v>
      </c>
      <c r="G1769">
        <v>1000</v>
      </c>
      <c r="H1769">
        <v>1000</v>
      </c>
      <c r="I1769">
        <v>35372.375999999997</v>
      </c>
      <c r="J1769">
        <v>66906.191999999995</v>
      </c>
    </row>
    <row r="1770" spans="1:10">
      <c r="A1770">
        <v>8.8000000000000007</v>
      </c>
      <c r="B1770">
        <v>27</v>
      </c>
      <c r="C1770">
        <v>80</v>
      </c>
      <c r="D1770">
        <v>12</v>
      </c>
      <c r="E1770">
        <v>300</v>
      </c>
      <c r="F1770">
        <v>80</v>
      </c>
      <c r="G1770">
        <v>1000</v>
      </c>
      <c r="H1770">
        <v>1000</v>
      </c>
      <c r="I1770">
        <v>103653.10799999999</v>
      </c>
      <c r="J1770">
        <v>66906.191999999995</v>
      </c>
    </row>
    <row r="1771" spans="1:10">
      <c r="A1771">
        <v>8.8000000000000007</v>
      </c>
      <c r="B1771">
        <v>27</v>
      </c>
      <c r="C1771">
        <v>80</v>
      </c>
      <c r="D1771">
        <v>12</v>
      </c>
      <c r="E1771">
        <v>400</v>
      </c>
      <c r="F1771">
        <v>80</v>
      </c>
      <c r="G1771">
        <v>1000</v>
      </c>
      <c r="H1771">
        <v>1000</v>
      </c>
      <c r="I1771">
        <v>103653.10799999999</v>
      </c>
      <c r="J1771">
        <v>66906.191999999995</v>
      </c>
    </row>
    <row r="1772" spans="1:10">
      <c r="A1772">
        <v>8.8000000000000007</v>
      </c>
      <c r="B1772">
        <v>27</v>
      </c>
      <c r="C1772">
        <v>80</v>
      </c>
      <c r="D1772">
        <v>12</v>
      </c>
      <c r="E1772">
        <v>500</v>
      </c>
      <c r="F1772">
        <v>80</v>
      </c>
      <c r="G1772">
        <v>1000</v>
      </c>
      <c r="H1772">
        <v>1000</v>
      </c>
      <c r="I1772">
        <v>103653.10799999999</v>
      </c>
      <c r="J1772">
        <v>66906.191999999995</v>
      </c>
    </row>
    <row r="1773" spans="1:10">
      <c r="A1773" s="6">
        <v>8.8000000000000007</v>
      </c>
      <c r="B1773" s="6">
        <v>27</v>
      </c>
      <c r="C1773" s="6">
        <v>80</v>
      </c>
      <c r="D1773" s="6">
        <v>12</v>
      </c>
      <c r="E1773" s="6">
        <v>200</v>
      </c>
      <c r="F1773" s="6">
        <v>90</v>
      </c>
      <c r="G1773" s="6">
        <v>80</v>
      </c>
      <c r="H1773" s="6">
        <v>120</v>
      </c>
      <c r="I1773" s="6">
        <v>45173.7</v>
      </c>
      <c r="J1773" s="6">
        <v>66906.191999999995</v>
      </c>
    </row>
    <row r="1774" spans="1:10">
      <c r="A1774" s="6">
        <v>8.8000000000000007</v>
      </c>
      <c r="B1774" s="6">
        <v>27</v>
      </c>
      <c r="C1774" s="6">
        <v>80</v>
      </c>
      <c r="D1774" s="6">
        <v>12</v>
      </c>
      <c r="E1774" s="6">
        <v>200</v>
      </c>
      <c r="F1774" s="6">
        <v>90</v>
      </c>
      <c r="G1774" s="6">
        <v>100</v>
      </c>
      <c r="H1774" s="6">
        <v>120</v>
      </c>
      <c r="I1774" s="6">
        <v>46323.575999999994</v>
      </c>
      <c r="J1774" s="6">
        <v>74328.431999999986</v>
      </c>
    </row>
    <row r="1775" spans="1:10">
      <c r="A1775" s="6">
        <v>8.8000000000000007</v>
      </c>
      <c r="B1775" s="6">
        <v>27</v>
      </c>
      <c r="C1775" s="6">
        <v>80</v>
      </c>
      <c r="D1775" s="6">
        <v>12</v>
      </c>
      <c r="E1775" s="6">
        <v>200</v>
      </c>
      <c r="F1775" s="6">
        <v>90</v>
      </c>
      <c r="G1775" s="6">
        <v>120</v>
      </c>
      <c r="H1775" s="6">
        <v>120</v>
      </c>
      <c r="I1775" s="6">
        <v>47473.451999999997</v>
      </c>
      <c r="J1775" s="6">
        <v>74328.431999999986</v>
      </c>
    </row>
    <row r="1776" spans="1:10">
      <c r="A1776" s="6">
        <v>8.8000000000000007</v>
      </c>
      <c r="B1776" s="6">
        <v>27</v>
      </c>
      <c r="C1776" s="6">
        <v>80</v>
      </c>
      <c r="D1776" s="6">
        <v>12</v>
      </c>
      <c r="E1776" s="6">
        <v>200</v>
      </c>
      <c r="F1776" s="6">
        <v>90</v>
      </c>
      <c r="G1776" s="6">
        <v>150</v>
      </c>
      <c r="H1776" s="6">
        <v>120</v>
      </c>
      <c r="I1776" s="6">
        <v>49225.643999999993</v>
      </c>
      <c r="J1776" s="6">
        <v>74328.431999999986</v>
      </c>
    </row>
    <row r="1777" spans="1:10">
      <c r="A1777" s="6">
        <v>8.8000000000000007</v>
      </c>
      <c r="B1777" s="6">
        <v>27</v>
      </c>
      <c r="C1777" s="6">
        <v>80</v>
      </c>
      <c r="D1777" s="6">
        <v>12</v>
      </c>
      <c r="E1777" s="6">
        <v>200</v>
      </c>
      <c r="F1777" s="6">
        <v>90</v>
      </c>
      <c r="G1777" s="6">
        <v>175</v>
      </c>
      <c r="H1777" s="6">
        <v>120</v>
      </c>
      <c r="I1777" s="6">
        <v>50649.299999999996</v>
      </c>
      <c r="J1777" s="6">
        <v>74328.431999999986</v>
      </c>
    </row>
    <row r="1778" spans="1:10">
      <c r="A1778" s="6">
        <v>8.8000000000000007</v>
      </c>
      <c r="B1778" s="6">
        <v>27</v>
      </c>
      <c r="C1778" s="6">
        <v>80</v>
      </c>
      <c r="D1778" s="6">
        <v>12</v>
      </c>
      <c r="E1778" s="6">
        <v>200</v>
      </c>
      <c r="F1778" s="6">
        <v>90</v>
      </c>
      <c r="G1778" s="6">
        <v>200</v>
      </c>
      <c r="H1778" s="6">
        <v>120</v>
      </c>
      <c r="I1778" s="6">
        <v>52127.711999999992</v>
      </c>
      <c r="J1778" s="6">
        <v>74328.431999999986</v>
      </c>
    </row>
    <row r="1779" spans="1:10">
      <c r="A1779" s="6">
        <v>8.8000000000000007</v>
      </c>
      <c r="B1779" s="6">
        <v>27</v>
      </c>
      <c r="C1779" s="6">
        <v>80</v>
      </c>
      <c r="D1779" s="6">
        <v>12</v>
      </c>
      <c r="E1779" s="6">
        <v>200</v>
      </c>
      <c r="F1779" s="6">
        <v>90</v>
      </c>
      <c r="G1779" s="6">
        <v>250</v>
      </c>
      <c r="H1779" s="6">
        <v>120</v>
      </c>
      <c r="I1779" s="6">
        <v>55029.78</v>
      </c>
      <c r="J1779" s="6">
        <v>74328.431999999986</v>
      </c>
    </row>
    <row r="1780" spans="1:10">
      <c r="A1780" s="6">
        <v>8.8000000000000007</v>
      </c>
      <c r="B1780" s="6">
        <v>27</v>
      </c>
      <c r="C1780" s="6">
        <v>80</v>
      </c>
      <c r="D1780" s="6">
        <v>12</v>
      </c>
      <c r="E1780" s="6">
        <v>200</v>
      </c>
      <c r="F1780" s="6">
        <v>90</v>
      </c>
      <c r="G1780" s="6">
        <v>300</v>
      </c>
      <c r="H1780" s="6">
        <v>120</v>
      </c>
      <c r="I1780" s="6">
        <v>57877.091999999997</v>
      </c>
      <c r="J1780" s="6">
        <v>74328.431999999986</v>
      </c>
    </row>
    <row r="1781" spans="1:10">
      <c r="A1781" s="6">
        <v>8.8000000000000007</v>
      </c>
      <c r="B1781" s="6">
        <v>27</v>
      </c>
      <c r="C1781" s="6">
        <v>80</v>
      </c>
      <c r="D1781" s="6">
        <v>12</v>
      </c>
      <c r="E1781" s="6">
        <v>200</v>
      </c>
      <c r="F1781" s="6">
        <v>90</v>
      </c>
      <c r="G1781" s="6">
        <v>1000</v>
      </c>
      <c r="H1781" s="6">
        <v>1000</v>
      </c>
      <c r="I1781" s="6">
        <v>70635.239999999991</v>
      </c>
      <c r="J1781" s="6">
        <v>74328.431999999986</v>
      </c>
    </row>
    <row r="1782" spans="1:10">
      <c r="A1782" s="6">
        <v>8.8000000000000007</v>
      </c>
      <c r="B1782" s="6">
        <v>27</v>
      </c>
      <c r="C1782" s="6">
        <v>80</v>
      </c>
      <c r="D1782" s="6">
        <v>12</v>
      </c>
      <c r="E1782" s="6">
        <v>100</v>
      </c>
      <c r="F1782" s="6">
        <v>90</v>
      </c>
      <c r="G1782" s="6">
        <v>1000</v>
      </c>
      <c r="H1782" s="6">
        <v>1000</v>
      </c>
      <c r="I1782" s="6">
        <v>36303.227999999996</v>
      </c>
      <c r="J1782" s="6">
        <v>74328.431999999986</v>
      </c>
    </row>
    <row r="1783" spans="1:10">
      <c r="A1783" s="6">
        <v>8.8000000000000007</v>
      </c>
      <c r="B1783" s="6">
        <v>27</v>
      </c>
      <c r="C1783" s="6">
        <v>80</v>
      </c>
      <c r="D1783" s="6">
        <v>12</v>
      </c>
      <c r="E1783" s="6">
        <v>300</v>
      </c>
      <c r="F1783" s="6">
        <v>90</v>
      </c>
      <c r="G1783" s="6">
        <v>1000</v>
      </c>
      <c r="H1783" s="6">
        <v>1000</v>
      </c>
      <c r="I1783" s="6">
        <v>112304.55599999998</v>
      </c>
      <c r="J1783" s="6">
        <v>74328.431999999986</v>
      </c>
    </row>
    <row r="1784" spans="1:10">
      <c r="A1784" s="6">
        <v>8.8000000000000007</v>
      </c>
      <c r="B1784" s="6">
        <v>27</v>
      </c>
      <c r="C1784" s="6">
        <v>80</v>
      </c>
      <c r="D1784" s="6">
        <v>12</v>
      </c>
      <c r="E1784" s="6">
        <v>400</v>
      </c>
      <c r="F1784" s="6">
        <v>90</v>
      </c>
      <c r="G1784" s="6">
        <v>1000</v>
      </c>
      <c r="H1784" s="6">
        <v>1000</v>
      </c>
      <c r="I1784" s="6">
        <v>115151.86799999999</v>
      </c>
      <c r="J1784" s="6">
        <v>74328.431999999986</v>
      </c>
    </row>
    <row r="1785" spans="1:10">
      <c r="A1785" s="6">
        <v>8.8000000000000007</v>
      </c>
      <c r="B1785" s="6">
        <v>27</v>
      </c>
      <c r="C1785" s="6">
        <v>80</v>
      </c>
      <c r="D1785" s="6">
        <v>12</v>
      </c>
      <c r="E1785" s="6">
        <v>500</v>
      </c>
      <c r="F1785" s="6">
        <v>90</v>
      </c>
      <c r="G1785" s="6">
        <v>1000</v>
      </c>
      <c r="H1785" s="6">
        <v>1000</v>
      </c>
      <c r="I1785" s="6">
        <v>115151.86799999999</v>
      </c>
      <c r="J1785" s="6">
        <v>74328.431999999986</v>
      </c>
    </row>
    <row r="1786" spans="1:10">
      <c r="A1786">
        <v>8.8000000000000007</v>
      </c>
      <c r="B1786">
        <v>27</v>
      </c>
      <c r="C1786">
        <v>80</v>
      </c>
      <c r="D1786">
        <v>12</v>
      </c>
      <c r="E1786">
        <v>200</v>
      </c>
      <c r="F1786">
        <v>100</v>
      </c>
      <c r="G1786">
        <v>80</v>
      </c>
      <c r="H1786">
        <v>120</v>
      </c>
      <c r="I1786">
        <v>45830.771999999997</v>
      </c>
      <c r="J1786">
        <v>66906.191999999995</v>
      </c>
    </row>
    <row r="1787" spans="1:10">
      <c r="A1787">
        <v>8.8000000000000007</v>
      </c>
      <c r="B1787">
        <v>27</v>
      </c>
      <c r="C1787">
        <v>80</v>
      </c>
      <c r="D1787">
        <v>12</v>
      </c>
      <c r="E1787">
        <v>200</v>
      </c>
      <c r="F1787">
        <v>100</v>
      </c>
      <c r="G1787">
        <v>100</v>
      </c>
      <c r="H1787">
        <v>120</v>
      </c>
      <c r="I1787">
        <v>46980.647999999994</v>
      </c>
      <c r="J1787">
        <v>80301.567999999999</v>
      </c>
    </row>
    <row r="1788" spans="1:10">
      <c r="A1788">
        <v>8.8000000000000007</v>
      </c>
      <c r="B1788">
        <v>27</v>
      </c>
      <c r="C1788">
        <v>80</v>
      </c>
      <c r="D1788">
        <v>12</v>
      </c>
      <c r="E1788">
        <v>200</v>
      </c>
      <c r="F1788">
        <v>100</v>
      </c>
      <c r="G1788">
        <v>120</v>
      </c>
      <c r="H1788">
        <v>120</v>
      </c>
      <c r="I1788">
        <v>48185.279999999999</v>
      </c>
      <c r="J1788">
        <v>80301.567999999999</v>
      </c>
    </row>
    <row r="1789" spans="1:10">
      <c r="A1789">
        <v>8.8000000000000007</v>
      </c>
      <c r="B1789">
        <v>27</v>
      </c>
      <c r="C1789">
        <v>80</v>
      </c>
      <c r="D1789">
        <v>12</v>
      </c>
      <c r="E1789">
        <v>200</v>
      </c>
      <c r="F1789">
        <v>100</v>
      </c>
      <c r="G1789">
        <v>150</v>
      </c>
      <c r="H1789">
        <v>120</v>
      </c>
      <c r="I1789">
        <v>49937.471999999994</v>
      </c>
      <c r="J1789">
        <v>80301.567999999999</v>
      </c>
    </row>
    <row r="1790" spans="1:10">
      <c r="A1790">
        <v>8.8000000000000007</v>
      </c>
      <c r="B1790">
        <v>27</v>
      </c>
      <c r="C1790">
        <v>80</v>
      </c>
      <c r="D1790">
        <v>12</v>
      </c>
      <c r="E1790">
        <v>200</v>
      </c>
      <c r="F1790">
        <v>100</v>
      </c>
      <c r="G1790">
        <v>175</v>
      </c>
      <c r="H1790">
        <v>120</v>
      </c>
      <c r="I1790">
        <v>51415.883999999991</v>
      </c>
      <c r="J1790">
        <v>80301.567999999999</v>
      </c>
    </row>
    <row r="1791" spans="1:10">
      <c r="A1791">
        <v>8.8000000000000007</v>
      </c>
      <c r="B1791">
        <v>27</v>
      </c>
      <c r="C1791">
        <v>80</v>
      </c>
      <c r="D1791">
        <v>12</v>
      </c>
      <c r="E1791">
        <v>200</v>
      </c>
      <c r="F1791">
        <v>100</v>
      </c>
      <c r="G1791">
        <v>200</v>
      </c>
      <c r="H1791">
        <v>120</v>
      </c>
      <c r="I1791">
        <v>52839.539999999994</v>
      </c>
      <c r="J1791">
        <v>80301.567999999999</v>
      </c>
    </row>
    <row r="1792" spans="1:10">
      <c r="A1792">
        <v>8.8000000000000007</v>
      </c>
      <c r="B1792">
        <v>27</v>
      </c>
      <c r="C1792">
        <v>80</v>
      </c>
      <c r="D1792">
        <v>12</v>
      </c>
      <c r="E1792">
        <v>200</v>
      </c>
      <c r="F1792">
        <v>100</v>
      </c>
      <c r="G1792">
        <v>250</v>
      </c>
      <c r="H1792">
        <v>120</v>
      </c>
      <c r="I1792">
        <v>55796.363999999994</v>
      </c>
      <c r="J1792">
        <v>80301.567999999999</v>
      </c>
    </row>
    <row r="1793" spans="1:10">
      <c r="A1793">
        <v>8.8000000000000007</v>
      </c>
      <c r="B1793">
        <v>27</v>
      </c>
      <c r="C1793">
        <v>80</v>
      </c>
      <c r="D1793">
        <v>12</v>
      </c>
      <c r="E1793">
        <v>200</v>
      </c>
      <c r="F1793">
        <v>100</v>
      </c>
      <c r="G1793">
        <v>300</v>
      </c>
      <c r="H1793">
        <v>120</v>
      </c>
      <c r="I1793">
        <v>58753.187999999987</v>
      </c>
      <c r="J1793">
        <v>80301.567999999999</v>
      </c>
    </row>
    <row r="1794" spans="1:10">
      <c r="A1794">
        <v>8.8000000000000007</v>
      </c>
      <c r="B1794">
        <v>27</v>
      </c>
      <c r="C1794">
        <v>80</v>
      </c>
      <c r="D1794">
        <v>12</v>
      </c>
      <c r="E1794">
        <v>200</v>
      </c>
      <c r="F1794">
        <v>100</v>
      </c>
      <c r="G1794">
        <v>1000</v>
      </c>
      <c r="H1794">
        <v>1000</v>
      </c>
      <c r="I1794">
        <v>71620.847999999984</v>
      </c>
      <c r="J1794">
        <v>80301.567999999999</v>
      </c>
    </row>
    <row r="1795" spans="1:10">
      <c r="A1795">
        <v>8.8000000000000007</v>
      </c>
      <c r="B1795">
        <v>27</v>
      </c>
      <c r="C1795">
        <v>80</v>
      </c>
      <c r="D1795">
        <v>12</v>
      </c>
      <c r="E1795">
        <v>100</v>
      </c>
      <c r="F1795">
        <v>100</v>
      </c>
      <c r="G1795">
        <v>1000</v>
      </c>
      <c r="H1795">
        <v>1000</v>
      </c>
      <c r="I1795">
        <v>37234.079999999994</v>
      </c>
      <c r="J1795">
        <v>80301.567999999999</v>
      </c>
    </row>
    <row r="1796" spans="1:10">
      <c r="A1796">
        <v>8.8000000000000007</v>
      </c>
      <c r="B1796">
        <v>27</v>
      </c>
      <c r="C1796">
        <v>80</v>
      </c>
      <c r="D1796">
        <v>12</v>
      </c>
      <c r="E1796">
        <v>300</v>
      </c>
      <c r="F1796">
        <v>100</v>
      </c>
      <c r="G1796">
        <v>1000</v>
      </c>
      <c r="H1796">
        <v>1000</v>
      </c>
      <c r="I1796">
        <v>113454.43199999999</v>
      </c>
      <c r="J1796">
        <v>80301.567999999999</v>
      </c>
    </row>
    <row r="1797" spans="1:10">
      <c r="A1797">
        <v>8.8000000000000007</v>
      </c>
      <c r="B1797">
        <v>27</v>
      </c>
      <c r="C1797">
        <v>80</v>
      </c>
      <c r="D1797">
        <v>12</v>
      </c>
      <c r="E1797">
        <v>400</v>
      </c>
      <c r="F1797">
        <v>100</v>
      </c>
      <c r="G1797">
        <v>1000</v>
      </c>
      <c r="H1797">
        <v>1000</v>
      </c>
      <c r="I1797">
        <v>124405.63199999998</v>
      </c>
      <c r="J1797">
        <v>80301.567999999999</v>
      </c>
    </row>
    <row r="1798" spans="1:10">
      <c r="A1798">
        <v>8.8000000000000007</v>
      </c>
      <c r="B1798">
        <v>27</v>
      </c>
      <c r="C1798">
        <v>80</v>
      </c>
      <c r="D1798">
        <v>12</v>
      </c>
      <c r="E1798">
        <v>500</v>
      </c>
      <c r="F1798">
        <v>100</v>
      </c>
      <c r="G1798">
        <v>1000</v>
      </c>
      <c r="H1798">
        <v>1000</v>
      </c>
      <c r="I1798">
        <v>124405.63199999998</v>
      </c>
      <c r="J1798">
        <v>80301.567999999999</v>
      </c>
    </row>
    <row r="1799" spans="1:10">
      <c r="A1799" s="6">
        <v>8.8000000000000007</v>
      </c>
      <c r="B1799" s="6">
        <v>27</v>
      </c>
      <c r="C1799" s="6">
        <v>80</v>
      </c>
      <c r="D1799" s="6">
        <v>12</v>
      </c>
      <c r="E1799" s="6">
        <v>200</v>
      </c>
      <c r="F1799" s="6">
        <v>110</v>
      </c>
      <c r="G1799" s="6">
        <v>80</v>
      </c>
      <c r="H1799" s="6">
        <v>120</v>
      </c>
      <c r="I1799" s="6">
        <v>46487.843999999997</v>
      </c>
      <c r="J1799" s="6">
        <v>66906.191999999995</v>
      </c>
    </row>
    <row r="1800" spans="1:10">
      <c r="A1800" s="6">
        <v>8.8000000000000007</v>
      </c>
      <c r="B1800" s="6">
        <v>27</v>
      </c>
      <c r="C1800" s="6">
        <v>80</v>
      </c>
      <c r="D1800" s="6">
        <v>12</v>
      </c>
      <c r="E1800" s="6">
        <v>200</v>
      </c>
      <c r="F1800" s="6">
        <v>110</v>
      </c>
      <c r="G1800" s="6">
        <v>100</v>
      </c>
      <c r="H1800" s="6">
        <v>120</v>
      </c>
      <c r="I1800" s="6">
        <v>47637.719999999994</v>
      </c>
      <c r="J1800" s="6">
        <v>80301.567999999999</v>
      </c>
    </row>
    <row r="1801" spans="1:10">
      <c r="A1801" s="6">
        <v>8.8000000000000007</v>
      </c>
      <c r="B1801" s="6">
        <v>27</v>
      </c>
      <c r="C1801" s="6">
        <v>80</v>
      </c>
      <c r="D1801" s="6">
        <v>12</v>
      </c>
      <c r="E1801" s="6">
        <v>200</v>
      </c>
      <c r="F1801" s="6">
        <v>110</v>
      </c>
      <c r="G1801" s="6">
        <v>120</v>
      </c>
      <c r="H1801" s="6">
        <v>120</v>
      </c>
      <c r="I1801" s="6">
        <v>48842.351999999999</v>
      </c>
      <c r="J1801" s="6">
        <v>85143.695999999996</v>
      </c>
    </row>
    <row r="1802" spans="1:10">
      <c r="A1802" s="6">
        <v>8.8000000000000007</v>
      </c>
      <c r="B1802" s="6">
        <v>27</v>
      </c>
      <c r="C1802" s="6">
        <v>80</v>
      </c>
      <c r="D1802" s="6">
        <v>12</v>
      </c>
      <c r="E1802" s="6">
        <v>200</v>
      </c>
      <c r="F1802" s="6">
        <v>110</v>
      </c>
      <c r="G1802" s="6">
        <v>150</v>
      </c>
      <c r="H1802" s="6">
        <v>120</v>
      </c>
      <c r="I1802" s="6">
        <v>50649.299999999996</v>
      </c>
      <c r="J1802" s="6">
        <v>85143.695999999996</v>
      </c>
    </row>
    <row r="1803" spans="1:10">
      <c r="A1803" s="6">
        <v>8.8000000000000007</v>
      </c>
      <c r="B1803" s="6">
        <v>27</v>
      </c>
      <c r="C1803" s="6">
        <v>80</v>
      </c>
      <c r="D1803" s="6">
        <v>12</v>
      </c>
      <c r="E1803" s="6">
        <v>200</v>
      </c>
      <c r="F1803" s="6">
        <v>110</v>
      </c>
      <c r="G1803" s="6">
        <v>175</v>
      </c>
      <c r="H1803" s="6">
        <v>120</v>
      </c>
      <c r="I1803" s="6">
        <v>52127.711999999992</v>
      </c>
      <c r="J1803" s="6">
        <v>85143.695999999996</v>
      </c>
    </row>
    <row r="1804" spans="1:10">
      <c r="A1804" s="6">
        <v>8.8000000000000007</v>
      </c>
      <c r="B1804" s="6">
        <v>27</v>
      </c>
      <c r="C1804" s="6">
        <v>80</v>
      </c>
      <c r="D1804" s="6">
        <v>12</v>
      </c>
      <c r="E1804" s="6">
        <v>200</v>
      </c>
      <c r="F1804" s="6">
        <v>110</v>
      </c>
      <c r="G1804" s="6">
        <v>200</v>
      </c>
      <c r="H1804" s="6">
        <v>120</v>
      </c>
      <c r="I1804" s="6">
        <v>53606.123999999996</v>
      </c>
      <c r="J1804" s="6">
        <v>85143.695999999996</v>
      </c>
    </row>
    <row r="1805" spans="1:10">
      <c r="A1805" s="6">
        <v>8.8000000000000007</v>
      </c>
      <c r="B1805" s="6">
        <v>27</v>
      </c>
      <c r="C1805" s="6">
        <v>80</v>
      </c>
      <c r="D1805" s="6">
        <v>12</v>
      </c>
      <c r="E1805" s="6">
        <v>200</v>
      </c>
      <c r="F1805" s="6">
        <v>110</v>
      </c>
      <c r="G1805" s="6">
        <v>250</v>
      </c>
      <c r="H1805" s="6">
        <v>120</v>
      </c>
      <c r="I1805" s="6">
        <v>56617.703999999991</v>
      </c>
      <c r="J1805" s="6">
        <v>85143.695999999996</v>
      </c>
    </row>
    <row r="1806" spans="1:10">
      <c r="A1806" s="6">
        <v>8.8000000000000007</v>
      </c>
      <c r="B1806" s="6">
        <v>27</v>
      </c>
      <c r="C1806" s="6">
        <v>80</v>
      </c>
      <c r="D1806" s="6">
        <v>12</v>
      </c>
      <c r="E1806" s="6">
        <v>200</v>
      </c>
      <c r="F1806" s="6">
        <v>110</v>
      </c>
      <c r="G1806" s="6">
        <v>300</v>
      </c>
      <c r="H1806" s="6">
        <v>120</v>
      </c>
      <c r="I1806" s="6">
        <v>59574.527999999991</v>
      </c>
      <c r="J1806" s="6">
        <v>85143.695999999996</v>
      </c>
    </row>
    <row r="1807" spans="1:10">
      <c r="A1807" s="6">
        <v>8.8000000000000007</v>
      </c>
      <c r="B1807" s="6">
        <v>27</v>
      </c>
      <c r="C1807" s="6">
        <v>80</v>
      </c>
      <c r="D1807" s="6">
        <v>12</v>
      </c>
      <c r="E1807" s="6">
        <v>200</v>
      </c>
      <c r="F1807" s="6">
        <v>110</v>
      </c>
      <c r="G1807" s="6">
        <v>1000</v>
      </c>
      <c r="H1807" s="6">
        <v>1000</v>
      </c>
      <c r="I1807" s="6">
        <v>72661.212</v>
      </c>
      <c r="J1807" s="6">
        <v>85143.695999999996</v>
      </c>
    </row>
    <row r="1808" spans="1:10">
      <c r="A1808" s="6">
        <v>8.8000000000000007</v>
      </c>
      <c r="B1808" s="6">
        <v>27</v>
      </c>
      <c r="C1808" s="6">
        <v>80</v>
      </c>
      <c r="D1808" s="6">
        <v>12</v>
      </c>
      <c r="E1808" s="6">
        <v>100</v>
      </c>
      <c r="F1808" s="6">
        <v>110</v>
      </c>
      <c r="G1808" s="6">
        <v>1000</v>
      </c>
      <c r="H1808" s="6">
        <v>1000</v>
      </c>
      <c r="I1808" s="6">
        <v>38164.931999999993</v>
      </c>
      <c r="J1808" s="6">
        <v>80301.567999999999</v>
      </c>
    </row>
    <row r="1809" spans="1:10">
      <c r="A1809" s="6">
        <v>8.8000000000000007</v>
      </c>
      <c r="B1809" s="6">
        <v>27</v>
      </c>
      <c r="C1809" s="6">
        <v>80</v>
      </c>
      <c r="D1809" s="6">
        <v>12</v>
      </c>
      <c r="E1809" s="6">
        <v>300</v>
      </c>
      <c r="F1809" s="6">
        <v>110</v>
      </c>
      <c r="G1809" s="6">
        <v>1000</v>
      </c>
      <c r="H1809" s="6">
        <v>1000</v>
      </c>
      <c r="I1809" s="6">
        <v>114549.55199999998</v>
      </c>
      <c r="J1809" s="6">
        <v>85143.695999999996</v>
      </c>
    </row>
    <row r="1810" spans="1:10">
      <c r="A1810" s="6">
        <v>8.8000000000000007</v>
      </c>
      <c r="B1810" s="6">
        <v>27</v>
      </c>
      <c r="C1810" s="6">
        <v>80</v>
      </c>
      <c r="D1810" s="6">
        <v>12</v>
      </c>
      <c r="E1810" s="6">
        <v>400</v>
      </c>
      <c r="F1810" s="6">
        <v>110</v>
      </c>
      <c r="G1810" s="6">
        <v>1000</v>
      </c>
      <c r="H1810" s="6">
        <v>1000</v>
      </c>
      <c r="I1810" s="6">
        <v>131907.204</v>
      </c>
      <c r="J1810" s="6">
        <v>85143.695999999996</v>
      </c>
    </row>
    <row r="1811" spans="1:10">
      <c r="A1811" s="6">
        <v>8.8000000000000007</v>
      </c>
      <c r="B1811" s="6">
        <v>27</v>
      </c>
      <c r="C1811" s="6">
        <v>80</v>
      </c>
      <c r="D1811" s="6">
        <v>12</v>
      </c>
      <c r="E1811" s="6">
        <v>500</v>
      </c>
      <c r="F1811" s="6">
        <v>110</v>
      </c>
      <c r="G1811" s="6">
        <v>1000</v>
      </c>
      <c r="H1811" s="6">
        <v>1000</v>
      </c>
      <c r="I1811" s="6">
        <v>131907.204</v>
      </c>
      <c r="J1811" s="6">
        <v>85143.695999999996</v>
      </c>
    </row>
    <row r="1812" spans="1:10">
      <c r="A1812">
        <v>8.8000000000000007</v>
      </c>
      <c r="B1812">
        <v>27</v>
      </c>
      <c r="C1812">
        <v>80</v>
      </c>
      <c r="D1812">
        <v>12</v>
      </c>
      <c r="E1812">
        <v>200</v>
      </c>
      <c r="F1812">
        <v>120</v>
      </c>
      <c r="G1812">
        <v>80</v>
      </c>
      <c r="H1812">
        <v>120</v>
      </c>
      <c r="I1812">
        <v>47144.91599999999</v>
      </c>
      <c r="J1812">
        <v>66906.191999999995</v>
      </c>
    </row>
    <row r="1813" spans="1:10">
      <c r="A1813">
        <v>8.8000000000000007</v>
      </c>
      <c r="B1813">
        <v>27</v>
      </c>
      <c r="C1813">
        <v>80</v>
      </c>
      <c r="D1813">
        <v>12</v>
      </c>
      <c r="E1813">
        <v>200</v>
      </c>
      <c r="F1813">
        <v>120</v>
      </c>
      <c r="G1813">
        <v>100</v>
      </c>
      <c r="H1813">
        <v>120</v>
      </c>
      <c r="I1813">
        <v>48349.547999999988</v>
      </c>
      <c r="J1813">
        <v>80301.567999999999</v>
      </c>
    </row>
    <row r="1814" spans="1:10">
      <c r="A1814">
        <v>8.8000000000000007</v>
      </c>
      <c r="B1814">
        <v>27</v>
      </c>
      <c r="C1814">
        <v>80</v>
      </c>
      <c r="D1814">
        <v>12</v>
      </c>
      <c r="E1814">
        <v>200</v>
      </c>
      <c r="F1814">
        <v>120</v>
      </c>
      <c r="G1814">
        <v>120</v>
      </c>
      <c r="H1814">
        <v>120</v>
      </c>
      <c r="I1814">
        <v>49554.18</v>
      </c>
      <c r="J1814">
        <v>89208.255999999994</v>
      </c>
    </row>
    <row r="1815" spans="1:10">
      <c r="A1815">
        <v>8.8000000000000007</v>
      </c>
      <c r="B1815">
        <v>27</v>
      </c>
      <c r="C1815">
        <v>80</v>
      </c>
      <c r="D1815">
        <v>12</v>
      </c>
      <c r="E1815">
        <v>200</v>
      </c>
      <c r="F1815">
        <v>120</v>
      </c>
      <c r="G1815">
        <v>150</v>
      </c>
      <c r="H1815">
        <v>120</v>
      </c>
      <c r="I1815">
        <v>51361.12799999999</v>
      </c>
      <c r="J1815">
        <v>89208.255999999994</v>
      </c>
    </row>
    <row r="1816" spans="1:10">
      <c r="A1816">
        <v>8.8000000000000007</v>
      </c>
      <c r="B1816">
        <v>27</v>
      </c>
      <c r="C1816">
        <v>80</v>
      </c>
      <c r="D1816">
        <v>12</v>
      </c>
      <c r="E1816">
        <v>200</v>
      </c>
      <c r="F1816">
        <v>120</v>
      </c>
      <c r="G1816">
        <v>175</v>
      </c>
      <c r="H1816">
        <v>120</v>
      </c>
      <c r="I1816">
        <v>52839.539999999994</v>
      </c>
      <c r="J1816">
        <v>89208.255999999994</v>
      </c>
    </row>
    <row r="1817" spans="1:10">
      <c r="A1817">
        <v>8.8000000000000007</v>
      </c>
      <c r="B1817">
        <v>27</v>
      </c>
      <c r="C1817">
        <v>80</v>
      </c>
      <c r="D1817">
        <v>12</v>
      </c>
      <c r="E1817">
        <v>200</v>
      </c>
      <c r="F1817">
        <v>120</v>
      </c>
      <c r="G1817">
        <v>200</v>
      </c>
      <c r="H1817">
        <v>120</v>
      </c>
      <c r="I1817">
        <v>54372.707999999991</v>
      </c>
      <c r="J1817">
        <v>89208.255999999994</v>
      </c>
    </row>
    <row r="1818" spans="1:10">
      <c r="A1818">
        <v>8.8000000000000007</v>
      </c>
      <c r="B1818">
        <v>27</v>
      </c>
      <c r="C1818">
        <v>80</v>
      </c>
      <c r="D1818">
        <v>12</v>
      </c>
      <c r="E1818">
        <v>200</v>
      </c>
      <c r="F1818">
        <v>120</v>
      </c>
      <c r="G1818">
        <v>250</v>
      </c>
      <c r="H1818">
        <v>120</v>
      </c>
      <c r="I1818">
        <v>57384.287999999993</v>
      </c>
      <c r="J1818">
        <v>89208.255999999994</v>
      </c>
    </row>
    <row r="1819" spans="1:10">
      <c r="A1819">
        <v>8.8000000000000007</v>
      </c>
      <c r="B1819">
        <v>27</v>
      </c>
      <c r="C1819">
        <v>80</v>
      </c>
      <c r="D1819">
        <v>12</v>
      </c>
      <c r="E1819">
        <v>200</v>
      </c>
      <c r="F1819">
        <v>120</v>
      </c>
      <c r="G1819">
        <v>300</v>
      </c>
      <c r="H1819">
        <v>120</v>
      </c>
      <c r="I1819">
        <v>60395.867999999988</v>
      </c>
      <c r="J1819">
        <v>89208.255999999994</v>
      </c>
    </row>
    <row r="1820" spans="1:10">
      <c r="A1820">
        <v>8.8000000000000007</v>
      </c>
      <c r="B1820">
        <v>27</v>
      </c>
      <c r="C1820">
        <v>80</v>
      </c>
      <c r="D1820">
        <v>12</v>
      </c>
      <c r="E1820">
        <v>200</v>
      </c>
      <c r="F1820">
        <v>120</v>
      </c>
      <c r="G1820">
        <v>1000</v>
      </c>
      <c r="H1820">
        <v>1000</v>
      </c>
      <c r="I1820">
        <v>73701.575999999986</v>
      </c>
      <c r="J1820">
        <v>89208.255999999994</v>
      </c>
    </row>
    <row r="1821" spans="1:10">
      <c r="A1821">
        <v>8.8000000000000007</v>
      </c>
      <c r="B1821">
        <v>27</v>
      </c>
      <c r="C1821">
        <v>80</v>
      </c>
      <c r="D1821">
        <v>12</v>
      </c>
      <c r="E1821">
        <v>100</v>
      </c>
      <c r="F1821">
        <v>120</v>
      </c>
      <c r="G1821">
        <v>1000</v>
      </c>
      <c r="H1821">
        <v>1000</v>
      </c>
      <c r="I1821">
        <v>39095.783999999992</v>
      </c>
      <c r="J1821">
        <v>80301.567999999999</v>
      </c>
    </row>
    <row r="1822" spans="1:10">
      <c r="A1822">
        <v>8.8000000000000007</v>
      </c>
      <c r="B1822">
        <v>27</v>
      </c>
      <c r="C1822">
        <v>80</v>
      </c>
      <c r="D1822">
        <v>12</v>
      </c>
      <c r="E1822">
        <v>300</v>
      </c>
      <c r="F1822">
        <v>120</v>
      </c>
      <c r="G1822">
        <v>1000</v>
      </c>
      <c r="H1822">
        <v>1000</v>
      </c>
      <c r="I1822">
        <v>115699.42799999999</v>
      </c>
      <c r="J1822">
        <v>89208.255999999994</v>
      </c>
    </row>
    <row r="1823" spans="1:10">
      <c r="A1823">
        <v>8.8000000000000007</v>
      </c>
      <c r="B1823">
        <v>27</v>
      </c>
      <c r="C1823">
        <v>80</v>
      </c>
      <c r="D1823">
        <v>12</v>
      </c>
      <c r="E1823">
        <v>400</v>
      </c>
      <c r="F1823">
        <v>120</v>
      </c>
      <c r="G1823">
        <v>1000</v>
      </c>
      <c r="H1823">
        <v>1000</v>
      </c>
      <c r="I1823">
        <v>138204.144</v>
      </c>
      <c r="J1823">
        <v>89208.255999999994</v>
      </c>
    </row>
    <row r="1824" spans="1:10">
      <c r="A1824">
        <v>8.8000000000000007</v>
      </c>
      <c r="B1824">
        <v>27</v>
      </c>
      <c r="C1824">
        <v>80</v>
      </c>
      <c r="D1824">
        <v>12</v>
      </c>
      <c r="E1824">
        <v>500</v>
      </c>
      <c r="F1824">
        <v>120</v>
      </c>
      <c r="G1824">
        <v>1000</v>
      </c>
      <c r="H1824">
        <v>1000</v>
      </c>
      <c r="I1824">
        <v>138204.144</v>
      </c>
      <c r="J1824">
        <v>89208.255999999994</v>
      </c>
    </row>
    <row r="1825" spans="1:10">
      <c r="A1825" s="6">
        <v>8.8000000000000007</v>
      </c>
      <c r="B1825" s="6">
        <v>27</v>
      </c>
      <c r="C1825" s="6">
        <v>90</v>
      </c>
      <c r="D1825" s="6">
        <v>15</v>
      </c>
      <c r="E1825" s="6">
        <v>200</v>
      </c>
      <c r="F1825" s="6">
        <v>90</v>
      </c>
      <c r="G1825" s="6">
        <v>80</v>
      </c>
      <c r="H1825" s="6">
        <v>120</v>
      </c>
      <c r="I1825" s="6">
        <v>46761.623999999996</v>
      </c>
      <c r="J1825" s="6">
        <v>76095.631999999983</v>
      </c>
    </row>
    <row r="1826" spans="1:10">
      <c r="A1826" s="6">
        <v>8.8000000000000007</v>
      </c>
      <c r="B1826" s="6">
        <v>27</v>
      </c>
      <c r="C1826" s="6">
        <v>90</v>
      </c>
      <c r="D1826" s="6">
        <v>15</v>
      </c>
      <c r="E1826" s="6">
        <v>200</v>
      </c>
      <c r="F1826" s="6">
        <v>90</v>
      </c>
      <c r="G1826" s="6">
        <v>100</v>
      </c>
      <c r="H1826" s="6">
        <v>120</v>
      </c>
      <c r="I1826" s="6">
        <v>47966.255999999994</v>
      </c>
      <c r="J1826" s="6">
        <v>86946.239999999991</v>
      </c>
    </row>
    <row r="1827" spans="1:10">
      <c r="A1827" s="6">
        <v>8.8000000000000007</v>
      </c>
      <c r="B1827" s="6">
        <v>27</v>
      </c>
      <c r="C1827" s="6">
        <v>90</v>
      </c>
      <c r="D1827" s="6">
        <v>15</v>
      </c>
      <c r="E1827" s="6">
        <v>200</v>
      </c>
      <c r="F1827" s="6">
        <v>90</v>
      </c>
      <c r="G1827" s="6">
        <v>120</v>
      </c>
      <c r="H1827" s="6">
        <v>120</v>
      </c>
      <c r="I1827" s="6">
        <v>49170.887999999992</v>
      </c>
      <c r="J1827" s="6">
        <v>86946.239999999991</v>
      </c>
    </row>
    <row r="1828" spans="1:10">
      <c r="A1828" s="6">
        <v>8.8000000000000007</v>
      </c>
      <c r="B1828" s="6">
        <v>27</v>
      </c>
      <c r="C1828" s="6">
        <v>90</v>
      </c>
      <c r="D1828" s="6">
        <v>15</v>
      </c>
      <c r="E1828" s="6">
        <v>200</v>
      </c>
      <c r="F1828" s="6">
        <v>90</v>
      </c>
      <c r="G1828" s="6">
        <v>150</v>
      </c>
      <c r="H1828" s="6">
        <v>120</v>
      </c>
      <c r="I1828" s="6">
        <v>50977.835999999988</v>
      </c>
      <c r="J1828" s="6">
        <v>86946.239999999991</v>
      </c>
    </row>
    <row r="1829" spans="1:10">
      <c r="A1829" s="6">
        <v>8.8000000000000007</v>
      </c>
      <c r="B1829" s="6">
        <v>27</v>
      </c>
      <c r="C1829" s="6">
        <v>90</v>
      </c>
      <c r="D1829" s="6">
        <v>15</v>
      </c>
      <c r="E1829" s="6">
        <v>200</v>
      </c>
      <c r="F1829" s="6">
        <v>90</v>
      </c>
      <c r="G1829" s="6">
        <v>175</v>
      </c>
      <c r="H1829" s="6">
        <v>120</v>
      </c>
      <c r="I1829" s="6">
        <v>52456.247999999992</v>
      </c>
      <c r="J1829" s="6">
        <v>86946.239999999991</v>
      </c>
    </row>
    <row r="1830" spans="1:10">
      <c r="A1830" s="6">
        <v>8.8000000000000007</v>
      </c>
      <c r="B1830" s="6">
        <v>27</v>
      </c>
      <c r="C1830" s="6">
        <v>90</v>
      </c>
      <c r="D1830" s="6">
        <v>15</v>
      </c>
      <c r="E1830" s="6">
        <v>200</v>
      </c>
      <c r="F1830" s="6">
        <v>90</v>
      </c>
      <c r="G1830" s="6">
        <v>200</v>
      </c>
      <c r="H1830" s="6">
        <v>120</v>
      </c>
      <c r="I1830" s="6">
        <v>53989.41599999999</v>
      </c>
      <c r="J1830" s="6">
        <v>86946.239999999991</v>
      </c>
    </row>
    <row r="1831" spans="1:10">
      <c r="A1831" s="6">
        <v>8.8000000000000007</v>
      </c>
      <c r="B1831" s="6">
        <v>27</v>
      </c>
      <c r="C1831" s="6">
        <v>90</v>
      </c>
      <c r="D1831" s="6">
        <v>15</v>
      </c>
      <c r="E1831" s="6">
        <v>200</v>
      </c>
      <c r="F1831" s="6">
        <v>90</v>
      </c>
      <c r="G1831" s="6">
        <v>250</v>
      </c>
      <c r="H1831" s="6">
        <v>120</v>
      </c>
      <c r="I1831" s="6">
        <v>56946.239999999998</v>
      </c>
      <c r="J1831" s="6">
        <v>86946.239999999991</v>
      </c>
    </row>
    <row r="1832" spans="1:10">
      <c r="A1832" s="6">
        <v>8.8000000000000007</v>
      </c>
      <c r="B1832" s="6">
        <v>27</v>
      </c>
      <c r="C1832" s="6">
        <v>90</v>
      </c>
      <c r="D1832" s="6">
        <v>15</v>
      </c>
      <c r="E1832" s="6">
        <v>200</v>
      </c>
      <c r="F1832" s="6">
        <v>90</v>
      </c>
      <c r="G1832" s="6">
        <v>300</v>
      </c>
      <c r="H1832" s="6">
        <v>120</v>
      </c>
      <c r="I1832" s="6">
        <v>59957.82</v>
      </c>
      <c r="J1832" s="6">
        <v>86946.239999999991</v>
      </c>
    </row>
    <row r="1833" spans="1:10">
      <c r="A1833" s="6">
        <v>8.8000000000000007</v>
      </c>
      <c r="B1833" s="6">
        <v>27</v>
      </c>
      <c r="C1833" s="6">
        <v>90</v>
      </c>
      <c r="D1833" s="6">
        <v>15</v>
      </c>
      <c r="E1833" s="6">
        <v>200</v>
      </c>
      <c r="F1833" s="6">
        <v>90</v>
      </c>
      <c r="G1833" s="6">
        <v>1000</v>
      </c>
      <c r="H1833" s="6">
        <v>1000</v>
      </c>
      <c r="I1833" s="6">
        <v>73154.015999999989</v>
      </c>
      <c r="J1833" s="6">
        <v>86946.239999999991</v>
      </c>
    </row>
    <row r="1834" spans="1:10">
      <c r="A1834" s="6">
        <v>8.8000000000000007</v>
      </c>
      <c r="B1834" s="6">
        <v>27</v>
      </c>
      <c r="C1834" s="6">
        <v>90</v>
      </c>
      <c r="D1834" s="6">
        <v>15</v>
      </c>
      <c r="E1834" s="6">
        <v>100</v>
      </c>
      <c r="F1834" s="6">
        <v>90</v>
      </c>
      <c r="G1834" s="6">
        <v>1000</v>
      </c>
      <c r="H1834" s="6">
        <v>1000</v>
      </c>
      <c r="I1834" s="6">
        <v>38274.443999999996</v>
      </c>
      <c r="J1834" s="6">
        <v>86946.239999999991</v>
      </c>
    </row>
    <row r="1835" spans="1:10">
      <c r="A1835" s="6">
        <v>8.8000000000000007</v>
      </c>
      <c r="B1835" s="6">
        <v>27</v>
      </c>
      <c r="C1835" s="6">
        <v>90</v>
      </c>
      <c r="D1835" s="6">
        <v>15</v>
      </c>
      <c r="E1835" s="6">
        <v>300</v>
      </c>
      <c r="F1835" s="6">
        <v>90</v>
      </c>
      <c r="G1835" s="6">
        <v>1000</v>
      </c>
      <c r="H1835" s="6">
        <v>1000</v>
      </c>
      <c r="I1835" s="6">
        <v>115261.37999999999</v>
      </c>
      <c r="J1835" s="6">
        <v>86946.239999999991</v>
      </c>
    </row>
    <row r="1836" spans="1:10">
      <c r="A1836" s="6">
        <v>8.8000000000000007</v>
      </c>
      <c r="B1836" s="6">
        <v>27</v>
      </c>
      <c r="C1836" s="6">
        <v>90</v>
      </c>
      <c r="D1836" s="6">
        <v>15</v>
      </c>
      <c r="E1836" s="6">
        <v>400</v>
      </c>
      <c r="F1836" s="6">
        <v>90</v>
      </c>
      <c r="G1836" s="6">
        <v>1000</v>
      </c>
      <c r="H1836" s="6">
        <v>1000</v>
      </c>
      <c r="I1836" s="6">
        <v>134699.75999999998</v>
      </c>
      <c r="J1836" s="6">
        <v>86946.239999999991</v>
      </c>
    </row>
    <row r="1837" spans="1:10">
      <c r="A1837" s="6">
        <v>8.8000000000000007</v>
      </c>
      <c r="B1837" s="6">
        <v>27</v>
      </c>
      <c r="C1837" s="6">
        <v>90</v>
      </c>
      <c r="D1837" s="6">
        <v>15</v>
      </c>
      <c r="E1837" s="6">
        <v>500</v>
      </c>
      <c r="F1837" s="6">
        <v>90</v>
      </c>
      <c r="G1837" s="6">
        <v>1000</v>
      </c>
      <c r="H1837" s="6">
        <v>1000</v>
      </c>
      <c r="I1837" s="6">
        <v>134699.75999999998</v>
      </c>
      <c r="J1837" s="6">
        <v>86946.239999999991</v>
      </c>
    </row>
    <row r="1838" spans="1:10">
      <c r="A1838">
        <v>8.8000000000000007</v>
      </c>
      <c r="B1838">
        <v>27</v>
      </c>
      <c r="C1838">
        <v>90</v>
      </c>
      <c r="D1838">
        <v>15</v>
      </c>
      <c r="E1838">
        <v>200</v>
      </c>
      <c r="F1838">
        <v>100</v>
      </c>
      <c r="G1838">
        <v>80</v>
      </c>
      <c r="H1838">
        <v>120</v>
      </c>
      <c r="I1838">
        <v>47473.451999999997</v>
      </c>
      <c r="J1838">
        <v>76095.631999999983</v>
      </c>
    </row>
    <row r="1839" spans="1:10">
      <c r="A1839">
        <v>8.8000000000000007</v>
      </c>
      <c r="B1839">
        <v>27</v>
      </c>
      <c r="C1839">
        <v>90</v>
      </c>
      <c r="D1839">
        <v>15</v>
      </c>
      <c r="E1839">
        <v>200</v>
      </c>
      <c r="F1839">
        <v>100</v>
      </c>
      <c r="G1839">
        <v>100</v>
      </c>
      <c r="H1839">
        <v>120</v>
      </c>
      <c r="I1839">
        <v>48678.083999999995</v>
      </c>
      <c r="J1839">
        <v>95676.207999999999</v>
      </c>
    </row>
    <row r="1840" spans="1:10">
      <c r="A1840">
        <v>8.8000000000000007</v>
      </c>
      <c r="B1840">
        <v>27</v>
      </c>
      <c r="C1840">
        <v>90</v>
      </c>
      <c r="D1840">
        <v>15</v>
      </c>
      <c r="E1840">
        <v>200</v>
      </c>
      <c r="F1840">
        <v>100</v>
      </c>
      <c r="G1840">
        <v>120</v>
      </c>
      <c r="H1840">
        <v>120</v>
      </c>
      <c r="I1840">
        <v>49882.715999999993</v>
      </c>
      <c r="J1840">
        <v>95676.207999999999</v>
      </c>
    </row>
    <row r="1841" spans="1:10">
      <c r="A1841">
        <v>8.8000000000000007</v>
      </c>
      <c r="B1841">
        <v>27</v>
      </c>
      <c r="C1841">
        <v>90</v>
      </c>
      <c r="D1841">
        <v>15</v>
      </c>
      <c r="E1841">
        <v>200</v>
      </c>
      <c r="F1841">
        <v>100</v>
      </c>
      <c r="G1841">
        <v>150</v>
      </c>
      <c r="H1841">
        <v>120</v>
      </c>
      <c r="I1841">
        <v>51689.663999999997</v>
      </c>
      <c r="J1841">
        <v>95676.207999999999</v>
      </c>
    </row>
    <row r="1842" spans="1:10">
      <c r="A1842">
        <v>8.8000000000000007</v>
      </c>
      <c r="B1842">
        <v>27</v>
      </c>
      <c r="C1842">
        <v>90</v>
      </c>
      <c r="D1842">
        <v>15</v>
      </c>
      <c r="E1842">
        <v>200</v>
      </c>
      <c r="F1842">
        <v>100</v>
      </c>
      <c r="G1842">
        <v>175</v>
      </c>
      <c r="H1842">
        <v>120</v>
      </c>
      <c r="I1842">
        <v>53222.831999999995</v>
      </c>
      <c r="J1842">
        <v>95676.207999999999</v>
      </c>
    </row>
    <row r="1843" spans="1:10">
      <c r="A1843">
        <v>8.8000000000000007</v>
      </c>
      <c r="B1843">
        <v>27</v>
      </c>
      <c r="C1843">
        <v>90</v>
      </c>
      <c r="D1843">
        <v>15</v>
      </c>
      <c r="E1843">
        <v>200</v>
      </c>
      <c r="F1843">
        <v>100</v>
      </c>
      <c r="G1843">
        <v>200</v>
      </c>
      <c r="H1843">
        <v>120</v>
      </c>
      <c r="I1843">
        <v>54756</v>
      </c>
      <c r="J1843">
        <v>95676.207999999999</v>
      </c>
    </row>
    <row r="1844" spans="1:10">
      <c r="A1844">
        <v>8.8000000000000007</v>
      </c>
      <c r="B1844">
        <v>27</v>
      </c>
      <c r="C1844">
        <v>90</v>
      </c>
      <c r="D1844">
        <v>15</v>
      </c>
      <c r="E1844">
        <v>200</v>
      </c>
      <c r="F1844">
        <v>100</v>
      </c>
      <c r="G1844">
        <v>250</v>
      </c>
      <c r="H1844">
        <v>120</v>
      </c>
      <c r="I1844">
        <v>57822.335999999988</v>
      </c>
      <c r="J1844">
        <v>95676.207999999999</v>
      </c>
    </row>
    <row r="1845" spans="1:10">
      <c r="A1845">
        <v>8.8000000000000007</v>
      </c>
      <c r="B1845">
        <v>27</v>
      </c>
      <c r="C1845">
        <v>90</v>
      </c>
      <c r="D1845">
        <v>15</v>
      </c>
      <c r="E1845">
        <v>200</v>
      </c>
      <c r="F1845">
        <v>100</v>
      </c>
      <c r="G1845">
        <v>300</v>
      </c>
      <c r="H1845">
        <v>120</v>
      </c>
      <c r="I1845">
        <v>60833.91599999999</v>
      </c>
      <c r="J1845">
        <v>95676.207999999999</v>
      </c>
    </row>
    <row r="1846" spans="1:10">
      <c r="A1846">
        <v>8.8000000000000007</v>
      </c>
      <c r="B1846">
        <v>27</v>
      </c>
      <c r="C1846">
        <v>90</v>
      </c>
      <c r="D1846">
        <v>15</v>
      </c>
      <c r="E1846">
        <v>200</v>
      </c>
      <c r="F1846">
        <v>100</v>
      </c>
      <c r="G1846">
        <v>1000</v>
      </c>
      <c r="H1846">
        <v>1000</v>
      </c>
      <c r="I1846">
        <v>74194.37999999999</v>
      </c>
      <c r="J1846">
        <v>95676.207999999999</v>
      </c>
    </row>
    <row r="1847" spans="1:10">
      <c r="A1847">
        <v>8.8000000000000007</v>
      </c>
      <c r="B1847">
        <v>27</v>
      </c>
      <c r="C1847">
        <v>90</v>
      </c>
      <c r="D1847">
        <v>15</v>
      </c>
      <c r="E1847">
        <v>100</v>
      </c>
      <c r="F1847">
        <v>100</v>
      </c>
      <c r="G1847">
        <v>1000</v>
      </c>
      <c r="H1847">
        <v>1000</v>
      </c>
      <c r="I1847">
        <v>39260.051999999996</v>
      </c>
      <c r="J1847">
        <v>95676.207999999999</v>
      </c>
    </row>
    <row r="1848" spans="1:10">
      <c r="A1848">
        <v>8.8000000000000007</v>
      </c>
      <c r="B1848">
        <v>27</v>
      </c>
      <c r="C1848">
        <v>90</v>
      </c>
      <c r="D1848">
        <v>15</v>
      </c>
      <c r="E1848">
        <v>300</v>
      </c>
      <c r="F1848">
        <v>100</v>
      </c>
      <c r="G1848">
        <v>1000</v>
      </c>
      <c r="H1848">
        <v>1000</v>
      </c>
      <c r="I1848">
        <v>116411.25599999998</v>
      </c>
      <c r="J1848">
        <v>95676.207999999999</v>
      </c>
    </row>
    <row r="1849" spans="1:10">
      <c r="A1849">
        <v>8.8000000000000007</v>
      </c>
      <c r="B1849">
        <v>27</v>
      </c>
      <c r="C1849">
        <v>90</v>
      </c>
      <c r="D1849">
        <v>15</v>
      </c>
      <c r="E1849">
        <v>400</v>
      </c>
      <c r="F1849">
        <v>100</v>
      </c>
      <c r="G1849">
        <v>1000</v>
      </c>
      <c r="H1849">
        <v>1000</v>
      </c>
      <c r="I1849">
        <v>148224.49199999997</v>
      </c>
      <c r="J1849">
        <v>95676.207999999999</v>
      </c>
    </row>
    <row r="1850" spans="1:10">
      <c r="A1850">
        <v>8.8000000000000007</v>
      </c>
      <c r="B1850">
        <v>27</v>
      </c>
      <c r="C1850">
        <v>90</v>
      </c>
      <c r="D1850">
        <v>15</v>
      </c>
      <c r="E1850">
        <v>500</v>
      </c>
      <c r="F1850">
        <v>100</v>
      </c>
      <c r="G1850">
        <v>1000</v>
      </c>
      <c r="H1850">
        <v>1000</v>
      </c>
      <c r="I1850">
        <v>148224.49199999997</v>
      </c>
      <c r="J1850">
        <v>95676.207999999999</v>
      </c>
    </row>
    <row r="1851" spans="1:10">
      <c r="A1851" s="6">
        <v>8.8000000000000007</v>
      </c>
      <c r="B1851" s="6">
        <v>27</v>
      </c>
      <c r="C1851" s="6">
        <v>90</v>
      </c>
      <c r="D1851" s="6">
        <v>15</v>
      </c>
      <c r="E1851" s="6">
        <v>200</v>
      </c>
      <c r="F1851" s="6">
        <v>110</v>
      </c>
      <c r="G1851" s="6">
        <v>80</v>
      </c>
      <c r="H1851" s="6">
        <v>120</v>
      </c>
      <c r="I1851" s="6">
        <v>48130.52399999999</v>
      </c>
      <c r="J1851" s="6">
        <v>76095.631999999983</v>
      </c>
    </row>
    <row r="1852" spans="1:10">
      <c r="A1852" s="6">
        <v>8.8000000000000007</v>
      </c>
      <c r="B1852" s="6">
        <v>27</v>
      </c>
      <c r="C1852" s="6">
        <v>90</v>
      </c>
      <c r="D1852" s="6">
        <v>15</v>
      </c>
      <c r="E1852" s="6">
        <v>200</v>
      </c>
      <c r="F1852" s="6">
        <v>110</v>
      </c>
      <c r="G1852" s="6">
        <v>100</v>
      </c>
      <c r="H1852" s="6">
        <v>120</v>
      </c>
      <c r="I1852" s="6">
        <v>49389.911999999997</v>
      </c>
      <c r="J1852" s="6">
        <v>95676.207999999999</v>
      </c>
    </row>
    <row r="1853" spans="1:10">
      <c r="A1853" s="6">
        <v>8.8000000000000007</v>
      </c>
      <c r="B1853" s="6">
        <v>27</v>
      </c>
      <c r="C1853" s="6">
        <v>90</v>
      </c>
      <c r="D1853" s="6">
        <v>15</v>
      </c>
      <c r="E1853" s="6">
        <v>200</v>
      </c>
      <c r="F1853" s="6">
        <v>110</v>
      </c>
      <c r="G1853" s="6">
        <v>120</v>
      </c>
      <c r="H1853" s="6">
        <v>120</v>
      </c>
      <c r="I1853" s="6">
        <v>50594.543999999994</v>
      </c>
      <c r="J1853" s="6">
        <v>102780.35199999998</v>
      </c>
    </row>
    <row r="1854" spans="1:10">
      <c r="A1854" s="6">
        <v>8.8000000000000007</v>
      </c>
      <c r="B1854" s="6">
        <v>27</v>
      </c>
      <c r="C1854" s="6">
        <v>90</v>
      </c>
      <c r="D1854" s="6">
        <v>15</v>
      </c>
      <c r="E1854" s="6">
        <v>200</v>
      </c>
      <c r="F1854" s="6">
        <v>110</v>
      </c>
      <c r="G1854" s="6">
        <v>150</v>
      </c>
      <c r="H1854" s="6">
        <v>120</v>
      </c>
      <c r="I1854" s="6">
        <v>52456.247999999992</v>
      </c>
      <c r="J1854" s="6">
        <v>102780.35199999998</v>
      </c>
    </row>
    <row r="1855" spans="1:10">
      <c r="A1855" s="6">
        <v>8.8000000000000007</v>
      </c>
      <c r="B1855" s="6">
        <v>27</v>
      </c>
      <c r="C1855" s="6">
        <v>90</v>
      </c>
      <c r="D1855" s="6">
        <v>15</v>
      </c>
      <c r="E1855" s="6">
        <v>200</v>
      </c>
      <c r="F1855" s="6">
        <v>110</v>
      </c>
      <c r="G1855" s="6">
        <v>175</v>
      </c>
      <c r="H1855" s="6">
        <v>120</v>
      </c>
      <c r="I1855" s="6">
        <v>53989.41599999999</v>
      </c>
      <c r="J1855" s="6">
        <v>102780.35199999998</v>
      </c>
    </row>
    <row r="1856" spans="1:10">
      <c r="A1856" s="6">
        <v>8.8000000000000007</v>
      </c>
      <c r="B1856" s="6">
        <v>27</v>
      </c>
      <c r="C1856" s="6">
        <v>90</v>
      </c>
      <c r="D1856" s="6">
        <v>15</v>
      </c>
      <c r="E1856" s="6">
        <v>200</v>
      </c>
      <c r="F1856" s="6">
        <v>110</v>
      </c>
      <c r="G1856" s="6">
        <v>200</v>
      </c>
      <c r="H1856" s="6">
        <v>120</v>
      </c>
      <c r="I1856" s="6">
        <v>55522.583999999995</v>
      </c>
      <c r="J1856" s="6">
        <v>102780.35199999998</v>
      </c>
    </row>
    <row r="1857" spans="1:10">
      <c r="A1857" s="6">
        <v>8.8000000000000007</v>
      </c>
      <c r="B1857" s="6">
        <v>27</v>
      </c>
      <c r="C1857" s="6">
        <v>90</v>
      </c>
      <c r="D1857" s="6">
        <v>15</v>
      </c>
      <c r="E1857" s="6">
        <v>200</v>
      </c>
      <c r="F1857" s="6">
        <v>110</v>
      </c>
      <c r="G1857" s="6">
        <v>250</v>
      </c>
      <c r="H1857" s="6">
        <v>120</v>
      </c>
      <c r="I1857" s="6">
        <v>58643.675999999992</v>
      </c>
      <c r="J1857" s="6">
        <v>102780.35199999998</v>
      </c>
    </row>
    <row r="1858" spans="1:10">
      <c r="A1858" s="6">
        <v>8.8000000000000007</v>
      </c>
      <c r="B1858" s="6">
        <v>27</v>
      </c>
      <c r="C1858" s="6">
        <v>90</v>
      </c>
      <c r="D1858" s="6">
        <v>15</v>
      </c>
      <c r="E1858" s="6">
        <v>200</v>
      </c>
      <c r="F1858" s="6">
        <v>110</v>
      </c>
      <c r="G1858" s="6">
        <v>300</v>
      </c>
      <c r="H1858" s="6">
        <v>120</v>
      </c>
      <c r="I1858" s="6">
        <v>61710.011999999995</v>
      </c>
      <c r="J1858" s="6">
        <v>102780.35199999998</v>
      </c>
    </row>
    <row r="1859" spans="1:10">
      <c r="A1859" s="6">
        <v>8.8000000000000007</v>
      </c>
      <c r="B1859" s="6">
        <v>27</v>
      </c>
      <c r="C1859" s="6">
        <v>90</v>
      </c>
      <c r="D1859" s="6">
        <v>15</v>
      </c>
      <c r="E1859" s="6">
        <v>200</v>
      </c>
      <c r="F1859" s="6">
        <v>110</v>
      </c>
      <c r="G1859" s="6">
        <v>1000</v>
      </c>
      <c r="H1859" s="6">
        <v>1000</v>
      </c>
      <c r="I1859" s="6">
        <v>75289.499999999985</v>
      </c>
      <c r="J1859" s="6">
        <v>102780.35199999998</v>
      </c>
    </row>
    <row r="1860" spans="1:10">
      <c r="A1860" s="6">
        <v>8.8000000000000007</v>
      </c>
      <c r="B1860" s="6">
        <v>27</v>
      </c>
      <c r="C1860" s="6">
        <v>90</v>
      </c>
      <c r="D1860" s="6">
        <v>15</v>
      </c>
      <c r="E1860" s="6">
        <v>100</v>
      </c>
      <c r="F1860" s="6">
        <v>110</v>
      </c>
      <c r="G1860" s="6">
        <v>1000</v>
      </c>
      <c r="H1860" s="6">
        <v>1000</v>
      </c>
      <c r="I1860" s="6">
        <v>40245.659999999996</v>
      </c>
      <c r="J1860" s="6">
        <v>95676.207999999999</v>
      </c>
    </row>
    <row r="1861" spans="1:10">
      <c r="A1861" s="6">
        <v>8.8000000000000007</v>
      </c>
      <c r="B1861" s="6">
        <v>27</v>
      </c>
      <c r="C1861" s="6">
        <v>90</v>
      </c>
      <c r="D1861" s="6">
        <v>15</v>
      </c>
      <c r="E1861" s="6">
        <v>300</v>
      </c>
      <c r="F1861" s="6">
        <v>110</v>
      </c>
      <c r="G1861" s="6">
        <v>1000</v>
      </c>
      <c r="H1861" s="6">
        <v>1000</v>
      </c>
      <c r="I1861" s="6">
        <v>117561.13199999998</v>
      </c>
      <c r="J1861" s="6">
        <v>102780.35199999998</v>
      </c>
    </row>
    <row r="1862" spans="1:10">
      <c r="A1862" s="6">
        <v>8.8000000000000007</v>
      </c>
      <c r="B1862" s="6">
        <v>27</v>
      </c>
      <c r="C1862" s="6">
        <v>90</v>
      </c>
      <c r="D1862" s="6">
        <v>15</v>
      </c>
      <c r="E1862" s="6">
        <v>400</v>
      </c>
      <c r="F1862" s="6">
        <v>110</v>
      </c>
      <c r="G1862" s="6">
        <v>1000</v>
      </c>
      <c r="H1862" s="6">
        <v>1000</v>
      </c>
      <c r="I1862" s="6">
        <v>159230.44799999997</v>
      </c>
      <c r="J1862" s="6">
        <v>102780.35199999998</v>
      </c>
    </row>
    <row r="1863" spans="1:10">
      <c r="A1863" s="6">
        <v>8.8000000000000007</v>
      </c>
      <c r="B1863" s="6">
        <v>27</v>
      </c>
      <c r="C1863" s="6">
        <v>90</v>
      </c>
      <c r="D1863" s="6">
        <v>15</v>
      </c>
      <c r="E1863" s="6">
        <v>500</v>
      </c>
      <c r="F1863" s="6">
        <v>110</v>
      </c>
      <c r="G1863" s="6">
        <v>1000</v>
      </c>
      <c r="H1863" s="6">
        <v>1000</v>
      </c>
      <c r="I1863" s="6">
        <v>159230.44799999997</v>
      </c>
      <c r="J1863" s="6">
        <v>102780.35199999998</v>
      </c>
    </row>
    <row r="1864" spans="1:10">
      <c r="A1864">
        <v>8.8000000000000007</v>
      </c>
      <c r="B1864">
        <v>27</v>
      </c>
      <c r="C1864">
        <v>90</v>
      </c>
      <c r="D1864">
        <v>15</v>
      </c>
      <c r="E1864">
        <v>200</v>
      </c>
      <c r="F1864">
        <v>120</v>
      </c>
      <c r="G1864">
        <v>80</v>
      </c>
      <c r="H1864">
        <v>120</v>
      </c>
      <c r="I1864">
        <v>48787.59599999999</v>
      </c>
      <c r="J1864">
        <v>76095.631999999983</v>
      </c>
    </row>
    <row r="1865" spans="1:10">
      <c r="A1865">
        <v>8.8000000000000007</v>
      </c>
      <c r="B1865">
        <v>27</v>
      </c>
      <c r="C1865">
        <v>90</v>
      </c>
      <c r="D1865">
        <v>15</v>
      </c>
      <c r="E1865">
        <v>200</v>
      </c>
      <c r="F1865">
        <v>120</v>
      </c>
      <c r="G1865">
        <v>100</v>
      </c>
      <c r="H1865">
        <v>120</v>
      </c>
      <c r="I1865">
        <v>50046.983999999997</v>
      </c>
      <c r="J1865">
        <v>95676.207999999999</v>
      </c>
    </row>
    <row r="1866" spans="1:10">
      <c r="A1866">
        <v>8.8000000000000007</v>
      </c>
      <c r="B1866">
        <v>27</v>
      </c>
      <c r="C1866">
        <v>90</v>
      </c>
      <c r="D1866">
        <v>15</v>
      </c>
      <c r="E1866">
        <v>200</v>
      </c>
      <c r="F1866">
        <v>120</v>
      </c>
      <c r="G1866">
        <v>120</v>
      </c>
      <c r="H1866">
        <v>120</v>
      </c>
      <c r="I1866">
        <v>51306.371999999996</v>
      </c>
      <c r="J1866">
        <v>108718.14399999999</v>
      </c>
    </row>
    <row r="1867" spans="1:10">
      <c r="A1867">
        <v>8.8000000000000007</v>
      </c>
      <c r="B1867">
        <v>27</v>
      </c>
      <c r="C1867">
        <v>90</v>
      </c>
      <c r="D1867">
        <v>15</v>
      </c>
      <c r="E1867">
        <v>200</v>
      </c>
      <c r="F1867">
        <v>120</v>
      </c>
      <c r="G1867">
        <v>150</v>
      </c>
      <c r="H1867">
        <v>120</v>
      </c>
      <c r="I1867">
        <v>53168.075999999994</v>
      </c>
      <c r="J1867">
        <v>108718.14399999999</v>
      </c>
    </row>
    <row r="1868" spans="1:10">
      <c r="A1868">
        <v>8.8000000000000007</v>
      </c>
      <c r="B1868">
        <v>27</v>
      </c>
      <c r="C1868">
        <v>90</v>
      </c>
      <c r="D1868">
        <v>15</v>
      </c>
      <c r="E1868">
        <v>200</v>
      </c>
      <c r="F1868">
        <v>120</v>
      </c>
      <c r="G1868">
        <v>175</v>
      </c>
      <c r="H1868">
        <v>120</v>
      </c>
      <c r="I1868">
        <v>54756</v>
      </c>
      <c r="J1868">
        <v>108718.14399999999</v>
      </c>
    </row>
    <row r="1869" spans="1:10">
      <c r="A1869">
        <v>8.8000000000000007</v>
      </c>
      <c r="B1869">
        <v>27</v>
      </c>
      <c r="C1869">
        <v>90</v>
      </c>
      <c r="D1869">
        <v>15</v>
      </c>
      <c r="E1869">
        <v>200</v>
      </c>
      <c r="F1869">
        <v>120</v>
      </c>
      <c r="G1869">
        <v>200</v>
      </c>
      <c r="H1869">
        <v>120</v>
      </c>
      <c r="I1869">
        <v>56343.923999999992</v>
      </c>
      <c r="J1869">
        <v>108718.14399999999</v>
      </c>
    </row>
    <row r="1870" spans="1:10">
      <c r="A1870">
        <v>8.8000000000000007</v>
      </c>
      <c r="B1870">
        <v>27</v>
      </c>
      <c r="C1870">
        <v>90</v>
      </c>
      <c r="D1870">
        <v>15</v>
      </c>
      <c r="E1870">
        <v>200</v>
      </c>
      <c r="F1870">
        <v>120</v>
      </c>
      <c r="G1870">
        <v>250</v>
      </c>
      <c r="H1870">
        <v>120</v>
      </c>
      <c r="I1870">
        <v>59465.015999999989</v>
      </c>
      <c r="J1870">
        <v>108718.14399999999</v>
      </c>
    </row>
    <row r="1871" spans="1:10">
      <c r="A1871">
        <v>8.8000000000000007</v>
      </c>
      <c r="B1871">
        <v>27</v>
      </c>
      <c r="C1871">
        <v>90</v>
      </c>
      <c r="D1871">
        <v>15</v>
      </c>
      <c r="E1871">
        <v>200</v>
      </c>
      <c r="F1871">
        <v>120</v>
      </c>
      <c r="G1871">
        <v>300</v>
      </c>
      <c r="H1871">
        <v>120</v>
      </c>
      <c r="I1871">
        <v>62586.107999999993</v>
      </c>
      <c r="J1871">
        <v>108718.14399999999</v>
      </c>
    </row>
    <row r="1872" spans="1:10">
      <c r="A1872">
        <v>8.8000000000000007</v>
      </c>
      <c r="B1872">
        <v>27</v>
      </c>
      <c r="C1872">
        <v>90</v>
      </c>
      <c r="D1872">
        <v>15</v>
      </c>
      <c r="E1872">
        <v>200</v>
      </c>
      <c r="F1872">
        <v>120</v>
      </c>
      <c r="G1872">
        <v>1000</v>
      </c>
      <c r="H1872">
        <v>1000</v>
      </c>
      <c r="I1872">
        <v>76329.863999999987</v>
      </c>
      <c r="J1872">
        <v>108718.14399999999</v>
      </c>
    </row>
    <row r="1873" spans="1:10">
      <c r="A1873">
        <v>8.8000000000000007</v>
      </c>
      <c r="B1873">
        <v>27</v>
      </c>
      <c r="C1873">
        <v>90</v>
      </c>
      <c r="D1873">
        <v>15</v>
      </c>
      <c r="E1873">
        <v>100</v>
      </c>
      <c r="F1873">
        <v>120</v>
      </c>
      <c r="G1873">
        <v>1000</v>
      </c>
      <c r="H1873">
        <v>1000</v>
      </c>
      <c r="I1873">
        <v>41231.267999999996</v>
      </c>
      <c r="J1873">
        <v>95676.207999999999</v>
      </c>
    </row>
    <row r="1874" spans="1:10">
      <c r="A1874">
        <v>8.8000000000000007</v>
      </c>
      <c r="B1874">
        <v>27</v>
      </c>
      <c r="C1874">
        <v>90</v>
      </c>
      <c r="D1874">
        <v>15</v>
      </c>
      <c r="E1874">
        <v>300</v>
      </c>
      <c r="F1874">
        <v>120</v>
      </c>
      <c r="G1874">
        <v>1000</v>
      </c>
      <c r="H1874">
        <v>1000</v>
      </c>
      <c r="I1874">
        <v>118765.764</v>
      </c>
      <c r="J1874">
        <v>108718.14399999999</v>
      </c>
    </row>
    <row r="1875" spans="1:10">
      <c r="A1875">
        <v>8.8000000000000007</v>
      </c>
      <c r="B1875">
        <v>27</v>
      </c>
      <c r="C1875">
        <v>90</v>
      </c>
      <c r="D1875">
        <v>15</v>
      </c>
      <c r="E1875">
        <v>400</v>
      </c>
      <c r="F1875">
        <v>120</v>
      </c>
      <c r="G1875">
        <v>1000</v>
      </c>
      <c r="H1875">
        <v>1000</v>
      </c>
      <c r="I1875">
        <v>167224.82399999996</v>
      </c>
      <c r="J1875">
        <v>108718.14399999999</v>
      </c>
    </row>
    <row r="1876" spans="1:10">
      <c r="A1876">
        <v>8.8000000000000007</v>
      </c>
      <c r="B1876">
        <v>27</v>
      </c>
      <c r="C1876">
        <v>90</v>
      </c>
      <c r="D1876">
        <v>15</v>
      </c>
      <c r="E1876">
        <v>500</v>
      </c>
      <c r="F1876">
        <v>120</v>
      </c>
      <c r="G1876">
        <v>1000</v>
      </c>
      <c r="H1876">
        <v>1000</v>
      </c>
      <c r="I1876">
        <v>168429.45599999998</v>
      </c>
      <c r="J1876">
        <v>108718.14399999999</v>
      </c>
    </row>
    <row r="1877" spans="1:10">
      <c r="A1877" s="6">
        <v>8.8000000000000007</v>
      </c>
      <c r="B1877" s="6">
        <v>27</v>
      </c>
      <c r="C1877" s="6">
        <v>100</v>
      </c>
      <c r="D1877" s="6">
        <v>15</v>
      </c>
      <c r="E1877" s="6">
        <v>200</v>
      </c>
      <c r="F1877" s="6">
        <v>100</v>
      </c>
      <c r="G1877" s="6">
        <v>80</v>
      </c>
      <c r="H1877" s="6">
        <v>120</v>
      </c>
      <c r="I1877" s="6">
        <v>49061.375999999989</v>
      </c>
      <c r="J1877" s="6">
        <v>82033.423999999985</v>
      </c>
    </row>
    <row r="1878" spans="1:10">
      <c r="A1878" s="6">
        <v>8.8000000000000007</v>
      </c>
      <c r="B1878" s="6">
        <v>27</v>
      </c>
      <c r="C1878" s="6">
        <v>100</v>
      </c>
      <c r="D1878" s="6">
        <v>15</v>
      </c>
      <c r="E1878" s="6">
        <v>200</v>
      </c>
      <c r="F1878" s="6">
        <v>100</v>
      </c>
      <c r="G1878" s="6">
        <v>100</v>
      </c>
      <c r="H1878" s="6">
        <v>120</v>
      </c>
      <c r="I1878" s="6">
        <v>50320.763999999996</v>
      </c>
      <c r="J1878" s="6">
        <v>109389.68</v>
      </c>
    </row>
    <row r="1879" spans="1:10">
      <c r="A1879" s="6">
        <v>8.8000000000000007</v>
      </c>
      <c r="B1879" s="6">
        <v>27</v>
      </c>
      <c r="C1879" s="6">
        <v>100</v>
      </c>
      <c r="D1879" s="6">
        <v>15</v>
      </c>
      <c r="E1879" s="6">
        <v>200</v>
      </c>
      <c r="F1879" s="6">
        <v>100</v>
      </c>
      <c r="G1879" s="6">
        <v>120</v>
      </c>
      <c r="H1879" s="6">
        <v>120</v>
      </c>
      <c r="I1879" s="6">
        <v>51580.151999999995</v>
      </c>
      <c r="J1879" s="6">
        <v>109389.68</v>
      </c>
    </row>
    <row r="1880" spans="1:10">
      <c r="A1880" s="6">
        <v>8.8000000000000007</v>
      </c>
      <c r="B1880" s="6">
        <v>27</v>
      </c>
      <c r="C1880" s="6">
        <v>100</v>
      </c>
      <c r="D1880" s="6">
        <v>15</v>
      </c>
      <c r="E1880" s="6">
        <v>200</v>
      </c>
      <c r="F1880" s="6">
        <v>100</v>
      </c>
      <c r="G1880" s="6">
        <v>150</v>
      </c>
      <c r="H1880" s="6">
        <v>120</v>
      </c>
      <c r="I1880" s="6">
        <v>53496.611999999994</v>
      </c>
      <c r="J1880" s="6">
        <v>109389.68</v>
      </c>
    </row>
    <row r="1881" spans="1:10">
      <c r="A1881" s="6">
        <v>8.8000000000000007</v>
      </c>
      <c r="B1881" s="6">
        <v>27</v>
      </c>
      <c r="C1881" s="6">
        <v>100</v>
      </c>
      <c r="D1881" s="6">
        <v>15</v>
      </c>
      <c r="E1881" s="6">
        <v>200</v>
      </c>
      <c r="F1881" s="6">
        <v>100</v>
      </c>
      <c r="G1881" s="6">
        <v>175</v>
      </c>
      <c r="H1881" s="6">
        <v>120</v>
      </c>
      <c r="I1881" s="6">
        <v>55084.535999999993</v>
      </c>
      <c r="J1881" s="6">
        <v>109389.68</v>
      </c>
    </row>
    <row r="1882" spans="1:10">
      <c r="A1882" s="6">
        <v>8.8000000000000007</v>
      </c>
      <c r="B1882" s="6">
        <v>27</v>
      </c>
      <c r="C1882" s="6">
        <v>100</v>
      </c>
      <c r="D1882" s="6">
        <v>15</v>
      </c>
      <c r="E1882" s="6">
        <v>200</v>
      </c>
      <c r="F1882" s="6">
        <v>100</v>
      </c>
      <c r="G1882" s="6">
        <v>200</v>
      </c>
      <c r="H1882" s="6">
        <v>120</v>
      </c>
      <c r="I1882" s="6">
        <v>56617.703999999991</v>
      </c>
      <c r="J1882" s="6">
        <v>109389.68</v>
      </c>
    </row>
    <row r="1883" spans="1:10">
      <c r="A1883" s="6">
        <v>8.8000000000000007</v>
      </c>
      <c r="B1883" s="6">
        <v>27</v>
      </c>
      <c r="C1883" s="6">
        <v>100</v>
      </c>
      <c r="D1883" s="6">
        <v>15</v>
      </c>
      <c r="E1883" s="6">
        <v>200</v>
      </c>
      <c r="F1883" s="6">
        <v>100</v>
      </c>
      <c r="G1883" s="6">
        <v>250</v>
      </c>
      <c r="H1883" s="6">
        <v>120</v>
      </c>
      <c r="I1883" s="6">
        <v>59793.551999999996</v>
      </c>
      <c r="J1883" s="6">
        <v>109389.68</v>
      </c>
    </row>
    <row r="1884" spans="1:10">
      <c r="A1884" s="6">
        <v>8.8000000000000007</v>
      </c>
      <c r="B1884" s="6">
        <v>27</v>
      </c>
      <c r="C1884" s="6">
        <v>100</v>
      </c>
      <c r="D1884" s="6">
        <v>15</v>
      </c>
      <c r="E1884" s="6">
        <v>200</v>
      </c>
      <c r="F1884" s="6">
        <v>100</v>
      </c>
      <c r="G1884" s="6">
        <v>300</v>
      </c>
      <c r="H1884" s="6">
        <v>120</v>
      </c>
      <c r="I1884" s="6">
        <v>62914.643999999993</v>
      </c>
      <c r="J1884" s="6">
        <v>109389.68</v>
      </c>
    </row>
    <row r="1885" spans="1:10">
      <c r="A1885" s="6">
        <v>8.8000000000000007</v>
      </c>
      <c r="B1885" s="6">
        <v>27</v>
      </c>
      <c r="C1885" s="6">
        <v>100</v>
      </c>
      <c r="D1885" s="6">
        <v>15</v>
      </c>
      <c r="E1885" s="6">
        <v>200</v>
      </c>
      <c r="F1885" s="6">
        <v>100</v>
      </c>
      <c r="G1885" s="6">
        <v>1000</v>
      </c>
      <c r="H1885" s="6">
        <v>1000</v>
      </c>
      <c r="I1885" s="6">
        <v>76767.911999999982</v>
      </c>
      <c r="J1885" s="6">
        <v>109389.68</v>
      </c>
    </row>
    <row r="1886" spans="1:10">
      <c r="A1886" s="6">
        <v>8.8000000000000007</v>
      </c>
      <c r="B1886" s="6">
        <v>27</v>
      </c>
      <c r="C1886" s="6">
        <v>100</v>
      </c>
      <c r="D1886" s="6">
        <v>15</v>
      </c>
      <c r="E1886" s="6">
        <v>100</v>
      </c>
      <c r="F1886" s="6">
        <v>100</v>
      </c>
      <c r="G1886" s="6">
        <v>1000</v>
      </c>
      <c r="H1886" s="6">
        <v>1000</v>
      </c>
      <c r="I1886" s="6">
        <v>41340.78</v>
      </c>
      <c r="J1886" s="6">
        <v>109389.68</v>
      </c>
    </row>
    <row r="1887" spans="1:10">
      <c r="A1887" s="6">
        <v>8.8000000000000007</v>
      </c>
      <c r="B1887" s="6">
        <v>27</v>
      </c>
      <c r="C1887" s="6">
        <v>100</v>
      </c>
      <c r="D1887" s="6">
        <v>15</v>
      </c>
      <c r="E1887" s="6">
        <v>300</v>
      </c>
      <c r="F1887" s="6">
        <v>100</v>
      </c>
      <c r="G1887" s="6">
        <v>1000</v>
      </c>
      <c r="H1887" s="6">
        <v>1000</v>
      </c>
      <c r="I1887" s="6">
        <v>119422.83599999998</v>
      </c>
      <c r="J1887" s="6">
        <v>109389.68</v>
      </c>
    </row>
    <row r="1888" spans="1:10">
      <c r="A1888" s="6">
        <v>8.8000000000000007</v>
      </c>
      <c r="B1888" s="6">
        <v>27</v>
      </c>
      <c r="C1888" s="6">
        <v>100</v>
      </c>
      <c r="D1888" s="6">
        <v>15</v>
      </c>
      <c r="E1888" s="6">
        <v>400</v>
      </c>
      <c r="F1888" s="6">
        <v>100</v>
      </c>
      <c r="G1888" s="6">
        <v>1000</v>
      </c>
      <c r="H1888" s="6">
        <v>1000</v>
      </c>
      <c r="I1888" s="6">
        <v>168046.16399999996</v>
      </c>
      <c r="J1888" s="6">
        <v>109389.68</v>
      </c>
    </row>
    <row r="1889" spans="1:10">
      <c r="A1889" s="6">
        <v>8.8000000000000007</v>
      </c>
      <c r="B1889" s="6">
        <v>27</v>
      </c>
      <c r="C1889" s="6">
        <v>100</v>
      </c>
      <c r="D1889" s="6">
        <v>15</v>
      </c>
      <c r="E1889" s="6">
        <v>500</v>
      </c>
      <c r="F1889" s="6">
        <v>100</v>
      </c>
      <c r="G1889" s="6">
        <v>1000</v>
      </c>
      <c r="H1889" s="6">
        <v>1000</v>
      </c>
      <c r="I1889" s="6">
        <v>169469.81999999998</v>
      </c>
      <c r="J1889" s="6">
        <v>109389.68</v>
      </c>
    </row>
    <row r="1890" spans="1:10">
      <c r="A1890">
        <v>8.8000000000000007</v>
      </c>
      <c r="B1890">
        <v>27</v>
      </c>
      <c r="C1890">
        <v>100</v>
      </c>
      <c r="D1890">
        <v>15</v>
      </c>
      <c r="E1890">
        <v>200</v>
      </c>
      <c r="F1890">
        <v>110</v>
      </c>
      <c r="G1890">
        <v>80</v>
      </c>
      <c r="H1890">
        <v>120</v>
      </c>
      <c r="I1890">
        <v>49773.203999999991</v>
      </c>
      <c r="J1890">
        <v>82033.423999999985</v>
      </c>
    </row>
    <row r="1891" spans="1:10">
      <c r="A1891">
        <v>8.8000000000000007</v>
      </c>
      <c r="B1891">
        <v>27</v>
      </c>
      <c r="C1891">
        <v>100</v>
      </c>
      <c r="D1891">
        <v>15</v>
      </c>
      <c r="E1891">
        <v>200</v>
      </c>
      <c r="F1891">
        <v>110</v>
      </c>
      <c r="G1891">
        <v>100</v>
      </c>
      <c r="H1891">
        <v>120</v>
      </c>
      <c r="I1891">
        <v>51087.347999999991</v>
      </c>
      <c r="J1891">
        <v>109389.68</v>
      </c>
    </row>
    <row r="1892" spans="1:10">
      <c r="A1892">
        <v>8.8000000000000007</v>
      </c>
      <c r="B1892">
        <v>27</v>
      </c>
      <c r="C1892">
        <v>100</v>
      </c>
      <c r="D1892">
        <v>15</v>
      </c>
      <c r="E1892">
        <v>200</v>
      </c>
      <c r="F1892">
        <v>110</v>
      </c>
      <c r="G1892">
        <v>120</v>
      </c>
      <c r="H1892">
        <v>120</v>
      </c>
      <c r="I1892">
        <v>52346.73599999999</v>
      </c>
      <c r="J1892">
        <v>119321.34399999998</v>
      </c>
    </row>
    <row r="1893" spans="1:10">
      <c r="A1893">
        <v>8.8000000000000007</v>
      </c>
      <c r="B1893">
        <v>27</v>
      </c>
      <c r="C1893">
        <v>100</v>
      </c>
      <c r="D1893">
        <v>15</v>
      </c>
      <c r="E1893">
        <v>200</v>
      </c>
      <c r="F1893">
        <v>110</v>
      </c>
      <c r="G1893">
        <v>150</v>
      </c>
      <c r="H1893">
        <v>120</v>
      </c>
      <c r="I1893">
        <v>54263.195999999989</v>
      </c>
      <c r="J1893">
        <v>119321.34399999998</v>
      </c>
    </row>
    <row r="1894" spans="1:10">
      <c r="A1894">
        <v>8.8000000000000007</v>
      </c>
      <c r="B1894">
        <v>27</v>
      </c>
      <c r="C1894">
        <v>100</v>
      </c>
      <c r="D1894">
        <v>15</v>
      </c>
      <c r="E1894">
        <v>200</v>
      </c>
      <c r="F1894">
        <v>110</v>
      </c>
      <c r="G1894">
        <v>175</v>
      </c>
      <c r="H1894">
        <v>120</v>
      </c>
      <c r="I1894">
        <v>55851.119999999995</v>
      </c>
      <c r="J1894">
        <v>119321.34399999998</v>
      </c>
    </row>
    <row r="1895" spans="1:10">
      <c r="A1895">
        <v>8.8000000000000007</v>
      </c>
      <c r="B1895">
        <v>27</v>
      </c>
      <c r="C1895">
        <v>100</v>
      </c>
      <c r="D1895">
        <v>15</v>
      </c>
      <c r="E1895">
        <v>200</v>
      </c>
      <c r="F1895">
        <v>110</v>
      </c>
      <c r="G1895">
        <v>200</v>
      </c>
      <c r="H1895">
        <v>120</v>
      </c>
      <c r="I1895">
        <v>57439.043999999994</v>
      </c>
      <c r="J1895">
        <v>119321.34399999998</v>
      </c>
    </row>
    <row r="1896" spans="1:10">
      <c r="A1896">
        <v>8.8000000000000007</v>
      </c>
      <c r="B1896">
        <v>27</v>
      </c>
      <c r="C1896">
        <v>100</v>
      </c>
      <c r="D1896">
        <v>15</v>
      </c>
      <c r="E1896">
        <v>200</v>
      </c>
      <c r="F1896">
        <v>110</v>
      </c>
      <c r="G1896">
        <v>250</v>
      </c>
      <c r="H1896">
        <v>120</v>
      </c>
      <c r="I1896">
        <v>60669.647999999986</v>
      </c>
      <c r="J1896">
        <v>119321.34399999998</v>
      </c>
    </row>
    <row r="1897" spans="1:10">
      <c r="A1897">
        <v>8.8000000000000007</v>
      </c>
      <c r="B1897">
        <v>27</v>
      </c>
      <c r="C1897">
        <v>100</v>
      </c>
      <c r="D1897">
        <v>15</v>
      </c>
      <c r="E1897">
        <v>200</v>
      </c>
      <c r="F1897">
        <v>110</v>
      </c>
      <c r="G1897">
        <v>300</v>
      </c>
      <c r="H1897">
        <v>120</v>
      </c>
      <c r="I1897">
        <v>63845.495999999992</v>
      </c>
      <c r="J1897">
        <v>119321.34399999998</v>
      </c>
    </row>
    <row r="1898" spans="1:10">
      <c r="A1898">
        <v>8.8000000000000007</v>
      </c>
      <c r="B1898">
        <v>27</v>
      </c>
      <c r="C1898">
        <v>100</v>
      </c>
      <c r="D1898">
        <v>15</v>
      </c>
      <c r="E1898">
        <v>200</v>
      </c>
      <c r="F1898">
        <v>110</v>
      </c>
      <c r="G1898">
        <v>1000</v>
      </c>
      <c r="H1898">
        <v>1000</v>
      </c>
      <c r="I1898">
        <v>77863.031999999992</v>
      </c>
      <c r="J1898">
        <v>119321.34399999998</v>
      </c>
    </row>
    <row r="1899" spans="1:10">
      <c r="A1899">
        <v>8.8000000000000007</v>
      </c>
      <c r="B1899">
        <v>27</v>
      </c>
      <c r="C1899">
        <v>100</v>
      </c>
      <c r="D1899">
        <v>15</v>
      </c>
      <c r="E1899">
        <v>100</v>
      </c>
      <c r="F1899">
        <v>110</v>
      </c>
      <c r="G1899">
        <v>1000</v>
      </c>
      <c r="H1899">
        <v>1000</v>
      </c>
      <c r="I1899">
        <v>42381.143999999993</v>
      </c>
      <c r="J1899">
        <v>119321.34399999998</v>
      </c>
    </row>
    <row r="1900" spans="1:10">
      <c r="A1900">
        <v>8.8000000000000007</v>
      </c>
      <c r="B1900">
        <v>27</v>
      </c>
      <c r="C1900">
        <v>100</v>
      </c>
      <c r="D1900">
        <v>15</v>
      </c>
      <c r="E1900">
        <v>300</v>
      </c>
      <c r="F1900">
        <v>110</v>
      </c>
      <c r="G1900">
        <v>1000</v>
      </c>
      <c r="H1900">
        <v>1000</v>
      </c>
      <c r="I1900">
        <v>120572.71199999998</v>
      </c>
      <c r="J1900">
        <v>119321.34399999998</v>
      </c>
    </row>
    <row r="1901" spans="1:10">
      <c r="A1901">
        <v>8.8000000000000007</v>
      </c>
      <c r="B1901">
        <v>27</v>
      </c>
      <c r="C1901">
        <v>100</v>
      </c>
      <c r="D1901">
        <v>15</v>
      </c>
      <c r="E1901">
        <v>400</v>
      </c>
      <c r="F1901">
        <v>110</v>
      </c>
      <c r="G1901">
        <v>1000</v>
      </c>
      <c r="H1901">
        <v>1000</v>
      </c>
      <c r="I1901">
        <v>169360.30799999999</v>
      </c>
      <c r="J1901">
        <v>119321.34399999998</v>
      </c>
    </row>
    <row r="1902" spans="1:10">
      <c r="A1902">
        <v>8.8000000000000007</v>
      </c>
      <c r="B1902">
        <v>27</v>
      </c>
      <c r="C1902">
        <v>100</v>
      </c>
      <c r="D1902">
        <v>15</v>
      </c>
      <c r="E1902">
        <v>500</v>
      </c>
      <c r="F1902">
        <v>110</v>
      </c>
      <c r="G1902">
        <v>1000</v>
      </c>
      <c r="H1902">
        <v>1000</v>
      </c>
      <c r="I1902">
        <v>184856.25599999996</v>
      </c>
      <c r="J1902">
        <v>119321.34399999998</v>
      </c>
    </row>
    <row r="1903" spans="1:10">
      <c r="A1903" s="6">
        <v>8.8000000000000007</v>
      </c>
      <c r="B1903" s="6">
        <v>27</v>
      </c>
      <c r="C1903" s="6">
        <v>100</v>
      </c>
      <c r="D1903" s="6">
        <v>15</v>
      </c>
      <c r="E1903" s="6">
        <v>200</v>
      </c>
      <c r="F1903" s="6">
        <v>120</v>
      </c>
      <c r="G1903" s="6">
        <v>80</v>
      </c>
      <c r="H1903" s="6">
        <v>120</v>
      </c>
      <c r="I1903" s="6">
        <v>50485.031999999992</v>
      </c>
      <c r="J1903" s="6">
        <v>82033.423999999985</v>
      </c>
    </row>
    <row r="1904" spans="1:10">
      <c r="A1904" s="6">
        <v>8.8000000000000007</v>
      </c>
      <c r="B1904" s="6">
        <v>27</v>
      </c>
      <c r="C1904" s="6">
        <v>100</v>
      </c>
      <c r="D1904" s="6">
        <v>15</v>
      </c>
      <c r="E1904" s="6">
        <v>200</v>
      </c>
      <c r="F1904" s="6">
        <v>120</v>
      </c>
      <c r="G1904" s="6">
        <v>100</v>
      </c>
      <c r="H1904" s="6">
        <v>120</v>
      </c>
      <c r="I1904" s="6">
        <v>51799.175999999992</v>
      </c>
      <c r="J1904" s="6">
        <v>109389.68</v>
      </c>
    </row>
    <row r="1905" spans="1:10">
      <c r="A1905" s="6">
        <v>8.8000000000000007</v>
      </c>
      <c r="B1905" s="6">
        <v>27</v>
      </c>
      <c r="C1905" s="6">
        <v>100</v>
      </c>
      <c r="D1905" s="6">
        <v>15</v>
      </c>
      <c r="E1905" s="6">
        <v>200</v>
      </c>
      <c r="F1905" s="6">
        <v>120</v>
      </c>
      <c r="G1905" s="6">
        <v>120</v>
      </c>
      <c r="H1905" s="6">
        <v>120</v>
      </c>
      <c r="I1905" s="6">
        <v>53058.563999999991</v>
      </c>
      <c r="J1905" s="6">
        <v>127627.18399999999</v>
      </c>
    </row>
    <row r="1906" spans="1:10">
      <c r="A1906" s="6">
        <v>8.8000000000000007</v>
      </c>
      <c r="B1906" s="6">
        <v>27</v>
      </c>
      <c r="C1906" s="6">
        <v>100</v>
      </c>
      <c r="D1906" s="6">
        <v>15</v>
      </c>
      <c r="E1906" s="6">
        <v>200</v>
      </c>
      <c r="F1906" s="6">
        <v>120</v>
      </c>
      <c r="G1906" s="6">
        <v>150</v>
      </c>
      <c r="H1906" s="6">
        <v>120</v>
      </c>
      <c r="I1906" s="6">
        <v>55029.78</v>
      </c>
      <c r="J1906" s="6">
        <v>127627.18399999999</v>
      </c>
    </row>
    <row r="1907" spans="1:10">
      <c r="A1907" s="6">
        <v>8.8000000000000007</v>
      </c>
      <c r="B1907" s="6">
        <v>27</v>
      </c>
      <c r="C1907" s="6">
        <v>100</v>
      </c>
      <c r="D1907" s="6">
        <v>15</v>
      </c>
      <c r="E1907" s="6">
        <v>200</v>
      </c>
      <c r="F1907" s="6">
        <v>120</v>
      </c>
      <c r="G1907" s="6">
        <v>175</v>
      </c>
      <c r="H1907" s="6">
        <v>120</v>
      </c>
      <c r="I1907" s="6">
        <v>56617.703999999991</v>
      </c>
      <c r="J1907" s="6">
        <v>127627.18399999999</v>
      </c>
    </row>
    <row r="1908" spans="1:10">
      <c r="A1908" s="6">
        <v>8.8000000000000007</v>
      </c>
      <c r="B1908" s="6">
        <v>27</v>
      </c>
      <c r="C1908" s="6">
        <v>100</v>
      </c>
      <c r="D1908" s="6">
        <v>15</v>
      </c>
      <c r="E1908" s="6">
        <v>200</v>
      </c>
      <c r="F1908" s="6">
        <v>120</v>
      </c>
      <c r="G1908" s="6">
        <v>200</v>
      </c>
      <c r="H1908" s="6">
        <v>120</v>
      </c>
      <c r="I1908" s="6">
        <v>58260.383999999991</v>
      </c>
      <c r="J1908" s="6">
        <v>127627.18399999999</v>
      </c>
    </row>
    <row r="1909" spans="1:10">
      <c r="A1909" s="6">
        <v>8.8000000000000007</v>
      </c>
      <c r="B1909" s="6">
        <v>27</v>
      </c>
      <c r="C1909" s="6">
        <v>100</v>
      </c>
      <c r="D1909" s="6">
        <v>15</v>
      </c>
      <c r="E1909" s="6">
        <v>200</v>
      </c>
      <c r="F1909" s="6">
        <v>120</v>
      </c>
      <c r="G1909" s="6">
        <v>250</v>
      </c>
      <c r="H1909" s="6">
        <v>120</v>
      </c>
      <c r="I1909" s="6">
        <v>61490.98799999999</v>
      </c>
      <c r="J1909" s="6">
        <v>127627.18399999999</v>
      </c>
    </row>
    <row r="1910" spans="1:10">
      <c r="A1910" s="6">
        <v>8.8000000000000007</v>
      </c>
      <c r="B1910" s="6">
        <v>27</v>
      </c>
      <c r="C1910" s="6">
        <v>100</v>
      </c>
      <c r="D1910" s="6">
        <v>15</v>
      </c>
      <c r="E1910" s="6">
        <v>200</v>
      </c>
      <c r="F1910" s="6">
        <v>120</v>
      </c>
      <c r="G1910" s="6">
        <v>300</v>
      </c>
      <c r="H1910" s="6">
        <v>120</v>
      </c>
      <c r="I1910" s="6">
        <v>64721.591999999997</v>
      </c>
      <c r="J1910" s="6">
        <v>127627.18399999999</v>
      </c>
    </row>
    <row r="1911" spans="1:10">
      <c r="A1911" s="6">
        <v>8.8000000000000007</v>
      </c>
      <c r="B1911" s="6">
        <v>27</v>
      </c>
      <c r="C1911" s="6">
        <v>100</v>
      </c>
      <c r="D1911" s="6">
        <v>15</v>
      </c>
      <c r="E1911" s="6">
        <v>200</v>
      </c>
      <c r="F1911" s="6">
        <v>120</v>
      </c>
      <c r="G1911" s="6">
        <v>1000</v>
      </c>
      <c r="H1911" s="6">
        <v>1000</v>
      </c>
      <c r="I1911" s="6">
        <v>78958.151999999987</v>
      </c>
      <c r="J1911" s="6">
        <v>127627.18399999999</v>
      </c>
    </row>
    <row r="1912" spans="1:10">
      <c r="A1912" s="6">
        <v>8.8000000000000007</v>
      </c>
      <c r="B1912" s="6">
        <v>27</v>
      </c>
      <c r="C1912" s="6">
        <v>100</v>
      </c>
      <c r="D1912" s="6">
        <v>15</v>
      </c>
      <c r="E1912" s="6">
        <v>100</v>
      </c>
      <c r="F1912" s="6">
        <v>120</v>
      </c>
      <c r="G1912" s="6">
        <v>1000</v>
      </c>
      <c r="H1912" s="6">
        <v>1000</v>
      </c>
      <c r="I1912" s="6">
        <v>43421.507999999987</v>
      </c>
      <c r="J1912" s="6">
        <v>109389.68</v>
      </c>
    </row>
    <row r="1913" spans="1:10">
      <c r="A1913" s="6">
        <v>8.8000000000000007</v>
      </c>
      <c r="B1913" s="6">
        <v>27</v>
      </c>
      <c r="C1913" s="6">
        <v>100</v>
      </c>
      <c r="D1913" s="6">
        <v>15</v>
      </c>
      <c r="E1913" s="6">
        <v>300</v>
      </c>
      <c r="F1913" s="6">
        <v>120</v>
      </c>
      <c r="G1913" s="6">
        <v>1000</v>
      </c>
      <c r="H1913" s="6">
        <v>1000</v>
      </c>
      <c r="I1913" s="6">
        <v>121777.34399999998</v>
      </c>
      <c r="J1913" s="6">
        <v>127627.18399999999</v>
      </c>
    </row>
    <row r="1914" spans="1:10">
      <c r="A1914" s="6">
        <v>8.8000000000000007</v>
      </c>
      <c r="B1914" s="6">
        <v>27</v>
      </c>
      <c r="C1914" s="6">
        <v>100</v>
      </c>
      <c r="D1914" s="6">
        <v>15</v>
      </c>
      <c r="E1914" s="6">
        <v>400</v>
      </c>
      <c r="F1914" s="6">
        <v>120</v>
      </c>
      <c r="G1914" s="6">
        <v>1000</v>
      </c>
      <c r="H1914" s="6">
        <v>1000</v>
      </c>
      <c r="I1914" s="6">
        <v>170619.69599999997</v>
      </c>
      <c r="J1914" s="6">
        <v>127627.18399999999</v>
      </c>
    </row>
    <row r="1915" spans="1:10">
      <c r="A1915" s="6">
        <v>8.8000000000000007</v>
      </c>
      <c r="B1915" s="6">
        <v>27</v>
      </c>
      <c r="C1915" s="6">
        <v>100</v>
      </c>
      <c r="D1915" s="6">
        <v>15</v>
      </c>
      <c r="E1915" s="6">
        <v>500</v>
      </c>
      <c r="F1915" s="6">
        <v>120</v>
      </c>
      <c r="G1915" s="6">
        <v>1000</v>
      </c>
      <c r="H1915" s="6">
        <v>1000</v>
      </c>
      <c r="I1915" s="6">
        <v>197723.91599999997</v>
      </c>
      <c r="J1915" s="6">
        <v>127627.18399999999</v>
      </c>
    </row>
    <row r="1916" spans="1:10">
      <c r="A1916">
        <v>8.8000000000000007</v>
      </c>
      <c r="B1916">
        <v>27</v>
      </c>
      <c r="C1916">
        <v>110</v>
      </c>
      <c r="D1916">
        <v>20</v>
      </c>
      <c r="E1916">
        <v>200</v>
      </c>
      <c r="F1916">
        <v>110</v>
      </c>
      <c r="G1916">
        <v>100</v>
      </c>
      <c r="H1916">
        <v>120</v>
      </c>
      <c r="I1916">
        <v>52784.783999999992</v>
      </c>
      <c r="J1916">
        <v>120735.10399999999</v>
      </c>
    </row>
    <row r="1917" spans="1:10">
      <c r="A1917">
        <v>8.8000000000000007</v>
      </c>
      <c r="B1917">
        <v>27</v>
      </c>
      <c r="C1917">
        <v>110</v>
      </c>
      <c r="D1917">
        <v>20</v>
      </c>
      <c r="E1917">
        <v>200</v>
      </c>
      <c r="F1917">
        <v>110</v>
      </c>
      <c r="G1917">
        <v>120</v>
      </c>
      <c r="H1917">
        <v>120</v>
      </c>
      <c r="I1917">
        <v>54098.927999999993</v>
      </c>
      <c r="J1917">
        <v>134165.82399999999</v>
      </c>
    </row>
    <row r="1918" spans="1:10">
      <c r="A1918">
        <v>8.8000000000000007</v>
      </c>
      <c r="B1918">
        <v>27</v>
      </c>
      <c r="C1918">
        <v>110</v>
      </c>
      <c r="D1918">
        <v>20</v>
      </c>
      <c r="E1918">
        <v>200</v>
      </c>
      <c r="F1918">
        <v>110</v>
      </c>
      <c r="G1918">
        <v>150</v>
      </c>
      <c r="H1918">
        <v>120</v>
      </c>
      <c r="I1918">
        <v>56070.143999999993</v>
      </c>
      <c r="J1918">
        <v>134165.82399999999</v>
      </c>
    </row>
    <row r="1919" spans="1:10">
      <c r="A1919">
        <v>8.8000000000000007</v>
      </c>
      <c r="B1919">
        <v>27</v>
      </c>
      <c r="C1919">
        <v>110</v>
      </c>
      <c r="D1919">
        <v>20</v>
      </c>
      <c r="E1919">
        <v>200</v>
      </c>
      <c r="F1919">
        <v>110</v>
      </c>
      <c r="G1919">
        <v>175</v>
      </c>
      <c r="H1919">
        <v>120</v>
      </c>
      <c r="I1919">
        <v>57712.823999999993</v>
      </c>
      <c r="J1919">
        <v>134165.82399999999</v>
      </c>
    </row>
    <row r="1920" spans="1:10">
      <c r="A1920">
        <v>8.8000000000000007</v>
      </c>
      <c r="B1920">
        <v>27</v>
      </c>
      <c r="C1920">
        <v>110</v>
      </c>
      <c r="D1920">
        <v>20</v>
      </c>
      <c r="E1920">
        <v>200</v>
      </c>
      <c r="F1920">
        <v>110</v>
      </c>
      <c r="G1920">
        <v>200</v>
      </c>
      <c r="H1920">
        <v>120</v>
      </c>
      <c r="I1920">
        <v>59355.503999999994</v>
      </c>
      <c r="J1920">
        <v>134165.82399999999</v>
      </c>
    </row>
    <row r="1921" spans="1:10">
      <c r="A1921">
        <v>8.8000000000000007</v>
      </c>
      <c r="B1921">
        <v>27</v>
      </c>
      <c r="C1921">
        <v>110</v>
      </c>
      <c r="D1921">
        <v>20</v>
      </c>
      <c r="E1921">
        <v>200</v>
      </c>
      <c r="F1921">
        <v>110</v>
      </c>
      <c r="G1921">
        <v>250</v>
      </c>
      <c r="H1921">
        <v>120</v>
      </c>
      <c r="I1921">
        <v>62695.619999999995</v>
      </c>
      <c r="J1921">
        <v>134165.82399999999</v>
      </c>
    </row>
    <row r="1922" spans="1:10">
      <c r="A1922">
        <v>8.8000000000000007</v>
      </c>
      <c r="B1922">
        <v>27</v>
      </c>
      <c r="C1922">
        <v>110</v>
      </c>
      <c r="D1922">
        <v>20</v>
      </c>
      <c r="E1922">
        <v>200</v>
      </c>
      <c r="F1922">
        <v>110</v>
      </c>
      <c r="G1922">
        <v>300</v>
      </c>
      <c r="H1922">
        <v>120</v>
      </c>
      <c r="I1922">
        <v>65980.98</v>
      </c>
      <c r="J1922">
        <v>134165.82399999999</v>
      </c>
    </row>
    <row r="1923" spans="1:10">
      <c r="A1923">
        <v>8.8000000000000007</v>
      </c>
      <c r="B1923">
        <v>27</v>
      </c>
      <c r="C1923">
        <v>110</v>
      </c>
      <c r="D1923">
        <v>20</v>
      </c>
      <c r="E1923">
        <v>200</v>
      </c>
      <c r="F1923">
        <v>110</v>
      </c>
      <c r="G1923">
        <v>1000</v>
      </c>
      <c r="H1923">
        <v>1000</v>
      </c>
      <c r="I1923">
        <v>77863.031999999992</v>
      </c>
      <c r="J1923">
        <v>119321.34399999998</v>
      </c>
    </row>
    <row r="1924" spans="1:10">
      <c r="A1924">
        <v>8.8000000000000007</v>
      </c>
      <c r="B1924">
        <v>27</v>
      </c>
      <c r="C1924">
        <v>110</v>
      </c>
      <c r="D1924">
        <v>20</v>
      </c>
      <c r="E1924">
        <v>100</v>
      </c>
      <c r="F1924">
        <v>110</v>
      </c>
      <c r="G1924">
        <v>1000</v>
      </c>
      <c r="H1924">
        <v>1000</v>
      </c>
      <c r="I1924">
        <v>42381.143999999993</v>
      </c>
      <c r="J1924">
        <v>109389.68</v>
      </c>
    </row>
    <row r="1925" spans="1:10">
      <c r="A1925">
        <v>8.8000000000000007</v>
      </c>
      <c r="B1925">
        <v>27</v>
      </c>
      <c r="C1925">
        <v>110</v>
      </c>
      <c r="D1925">
        <v>20</v>
      </c>
      <c r="E1925">
        <v>300</v>
      </c>
      <c r="F1925">
        <v>110</v>
      </c>
      <c r="G1925">
        <v>1000</v>
      </c>
      <c r="H1925">
        <v>1000</v>
      </c>
      <c r="I1925">
        <v>120572.71199999998</v>
      </c>
      <c r="J1925">
        <v>119321.34399999998</v>
      </c>
    </row>
    <row r="1926" spans="1:10">
      <c r="A1926">
        <v>8.8000000000000007</v>
      </c>
      <c r="B1926">
        <v>27</v>
      </c>
      <c r="C1926">
        <v>110</v>
      </c>
      <c r="D1926">
        <v>20</v>
      </c>
      <c r="E1926">
        <v>400</v>
      </c>
      <c r="F1926">
        <v>110</v>
      </c>
      <c r="G1926">
        <v>1000</v>
      </c>
      <c r="H1926">
        <v>1000</v>
      </c>
      <c r="I1926">
        <v>169360.30799999999</v>
      </c>
      <c r="J1926">
        <v>119321.34399999998</v>
      </c>
    </row>
    <row r="1927" spans="1:10">
      <c r="A1927">
        <v>8.8000000000000007</v>
      </c>
      <c r="B1927">
        <v>27</v>
      </c>
      <c r="C1927">
        <v>110</v>
      </c>
      <c r="D1927">
        <v>20</v>
      </c>
      <c r="E1927">
        <v>500</v>
      </c>
      <c r="F1927">
        <v>110</v>
      </c>
      <c r="G1927">
        <v>1000</v>
      </c>
      <c r="H1927">
        <v>1000</v>
      </c>
      <c r="I1927">
        <v>184856.25599999996</v>
      </c>
      <c r="J1927">
        <v>119321.34399999998</v>
      </c>
    </row>
    <row r="1928" spans="1:10">
      <c r="A1928" s="6">
        <v>8.8000000000000007</v>
      </c>
      <c r="B1928" s="6">
        <v>27</v>
      </c>
      <c r="C1928" s="6">
        <v>110</v>
      </c>
      <c r="D1928" s="6">
        <v>20</v>
      </c>
      <c r="E1928" s="6">
        <v>200</v>
      </c>
      <c r="F1928" s="6">
        <v>120</v>
      </c>
      <c r="G1928" s="6">
        <v>100</v>
      </c>
      <c r="H1928" s="6">
        <v>120</v>
      </c>
      <c r="I1928" s="6">
        <v>53496.611999999994</v>
      </c>
      <c r="J1928" s="6">
        <v>120735.10399999999</v>
      </c>
    </row>
    <row r="1929" spans="1:10">
      <c r="A1929" s="6">
        <v>8.8000000000000007</v>
      </c>
      <c r="B1929" s="6">
        <v>27</v>
      </c>
      <c r="C1929" s="6">
        <v>110</v>
      </c>
      <c r="D1929" s="6">
        <v>20</v>
      </c>
      <c r="E1929" s="6">
        <v>200</v>
      </c>
      <c r="F1929" s="6">
        <v>120</v>
      </c>
      <c r="G1929" s="6">
        <v>120</v>
      </c>
      <c r="H1929" s="6">
        <v>120</v>
      </c>
      <c r="I1929" s="6">
        <v>54865.511999999995</v>
      </c>
      <c r="J1929" s="6">
        <v>145334.52799999996</v>
      </c>
    </row>
    <row r="1930" spans="1:10">
      <c r="A1930" s="6">
        <v>8.8000000000000007</v>
      </c>
      <c r="B1930" s="6">
        <v>27</v>
      </c>
      <c r="C1930" s="6">
        <v>110</v>
      </c>
      <c r="D1930" s="6">
        <v>20</v>
      </c>
      <c r="E1930" s="6">
        <v>200</v>
      </c>
      <c r="F1930" s="6">
        <v>120</v>
      </c>
      <c r="G1930" s="6">
        <v>150</v>
      </c>
      <c r="H1930" s="6">
        <v>120</v>
      </c>
      <c r="I1930" s="6">
        <v>56836.727999999988</v>
      </c>
      <c r="J1930" s="6">
        <v>145334.52799999996</v>
      </c>
    </row>
    <row r="1931" spans="1:10">
      <c r="A1931" s="6">
        <v>8.8000000000000007</v>
      </c>
      <c r="B1931" s="6">
        <v>27</v>
      </c>
      <c r="C1931" s="6">
        <v>110</v>
      </c>
      <c r="D1931" s="6">
        <v>20</v>
      </c>
      <c r="E1931" s="6">
        <v>200</v>
      </c>
      <c r="F1931" s="6">
        <v>120</v>
      </c>
      <c r="G1931" s="6">
        <v>175</v>
      </c>
      <c r="H1931" s="6">
        <v>120</v>
      </c>
      <c r="I1931" s="6">
        <v>58534.16399999999</v>
      </c>
      <c r="J1931" s="6">
        <v>145334.52799999996</v>
      </c>
    </row>
    <row r="1932" spans="1:10">
      <c r="A1932" s="6">
        <v>8.8000000000000007</v>
      </c>
      <c r="B1932" s="6">
        <v>27</v>
      </c>
      <c r="C1932" s="6">
        <v>110</v>
      </c>
      <c r="D1932" s="6">
        <v>20</v>
      </c>
      <c r="E1932" s="6">
        <v>200</v>
      </c>
      <c r="F1932" s="6">
        <v>120</v>
      </c>
      <c r="G1932" s="6">
        <v>200</v>
      </c>
      <c r="H1932" s="6">
        <v>120</v>
      </c>
      <c r="I1932" s="6">
        <v>60231.6</v>
      </c>
      <c r="J1932" s="6">
        <v>145334.52799999996</v>
      </c>
    </row>
    <row r="1933" spans="1:10">
      <c r="A1933" s="6">
        <v>8.8000000000000007</v>
      </c>
      <c r="B1933" s="6">
        <v>27</v>
      </c>
      <c r="C1933" s="6">
        <v>110</v>
      </c>
      <c r="D1933" s="6">
        <v>20</v>
      </c>
      <c r="E1933" s="6">
        <v>200</v>
      </c>
      <c r="F1933" s="6">
        <v>120</v>
      </c>
      <c r="G1933" s="6">
        <v>250</v>
      </c>
      <c r="H1933" s="6">
        <v>120</v>
      </c>
      <c r="I1933" s="6">
        <v>63571.715999999993</v>
      </c>
      <c r="J1933" s="6">
        <v>145334.52799999996</v>
      </c>
    </row>
    <row r="1934" spans="1:10">
      <c r="A1934" s="6">
        <v>8.8000000000000007</v>
      </c>
      <c r="B1934" s="6">
        <v>27</v>
      </c>
      <c r="C1934" s="6">
        <v>110</v>
      </c>
      <c r="D1934" s="6">
        <v>20</v>
      </c>
      <c r="E1934" s="6">
        <v>200</v>
      </c>
      <c r="F1934" s="6">
        <v>120</v>
      </c>
      <c r="G1934" s="6">
        <v>300</v>
      </c>
      <c r="H1934" s="6">
        <v>120</v>
      </c>
      <c r="I1934" s="6">
        <v>66911.831999999995</v>
      </c>
      <c r="J1934" s="6">
        <v>145334.52799999996</v>
      </c>
    </row>
    <row r="1935" spans="1:10">
      <c r="A1935" s="6">
        <v>8.8000000000000007</v>
      </c>
      <c r="B1935" s="6">
        <v>27</v>
      </c>
      <c r="C1935" s="6">
        <v>110</v>
      </c>
      <c r="D1935" s="6">
        <v>20</v>
      </c>
      <c r="E1935" s="6">
        <v>200</v>
      </c>
      <c r="F1935" s="6">
        <v>120</v>
      </c>
      <c r="G1935" s="6">
        <v>1000</v>
      </c>
      <c r="H1935" s="6">
        <v>1000</v>
      </c>
      <c r="I1935" s="6">
        <v>80436.563999999998</v>
      </c>
      <c r="J1935" s="6">
        <v>134165.82399999999</v>
      </c>
    </row>
    <row r="1936" spans="1:10">
      <c r="A1936" s="6">
        <v>8.8000000000000007</v>
      </c>
      <c r="B1936" s="6">
        <v>27</v>
      </c>
      <c r="C1936" s="6">
        <v>110</v>
      </c>
      <c r="D1936" s="6">
        <v>20</v>
      </c>
      <c r="E1936" s="6">
        <v>100</v>
      </c>
      <c r="F1936" s="6">
        <v>120</v>
      </c>
      <c r="G1936" s="6">
        <v>1000</v>
      </c>
      <c r="H1936" s="6">
        <v>1000</v>
      </c>
      <c r="I1936" s="6">
        <v>44516.62799999999</v>
      </c>
      <c r="J1936" s="6">
        <v>120735.10399999999</v>
      </c>
    </row>
    <row r="1937" spans="1:10">
      <c r="A1937" s="6">
        <v>8.8000000000000007</v>
      </c>
      <c r="B1937" s="6">
        <v>27</v>
      </c>
      <c r="C1937" s="6">
        <v>110</v>
      </c>
      <c r="D1937" s="6">
        <v>20</v>
      </c>
      <c r="E1937" s="6">
        <v>300</v>
      </c>
      <c r="F1937" s="6">
        <v>120</v>
      </c>
      <c r="G1937" s="6">
        <v>1000</v>
      </c>
      <c r="H1937" s="6">
        <v>1000</v>
      </c>
      <c r="I1937" s="6">
        <v>123584.29199999999</v>
      </c>
      <c r="J1937" s="6">
        <v>134165.82399999999</v>
      </c>
    </row>
    <row r="1938" spans="1:10">
      <c r="A1938" s="6">
        <v>8.8000000000000007</v>
      </c>
      <c r="B1938" s="6">
        <v>27</v>
      </c>
      <c r="C1938" s="6">
        <v>110</v>
      </c>
      <c r="D1938" s="6">
        <v>20</v>
      </c>
      <c r="E1938" s="6">
        <v>400</v>
      </c>
      <c r="F1938" s="6">
        <v>120</v>
      </c>
      <c r="G1938" s="6">
        <v>1000</v>
      </c>
      <c r="H1938" s="6">
        <v>1000</v>
      </c>
      <c r="I1938" s="6">
        <v>172700.42399999997</v>
      </c>
      <c r="J1938" s="6">
        <v>134165.82399999999</v>
      </c>
    </row>
    <row r="1939" spans="1:10">
      <c r="A1939" s="6">
        <v>8.8000000000000007</v>
      </c>
      <c r="B1939" s="6">
        <v>27</v>
      </c>
      <c r="C1939" s="6">
        <v>110</v>
      </c>
      <c r="D1939" s="6">
        <v>20</v>
      </c>
      <c r="E1939" s="6">
        <v>500</v>
      </c>
      <c r="F1939" s="6">
        <v>120</v>
      </c>
      <c r="G1939" s="6">
        <v>1000</v>
      </c>
      <c r="H1939" s="6">
        <v>1000</v>
      </c>
      <c r="I1939" s="6">
        <v>207853.77599999998</v>
      </c>
      <c r="J1939" s="6">
        <v>134165.82399999999</v>
      </c>
    </row>
    <row r="1940" spans="1:10">
      <c r="A1940">
        <v>8.8000000000000007</v>
      </c>
      <c r="B1940">
        <v>27</v>
      </c>
      <c r="C1940">
        <v>100</v>
      </c>
      <c r="D1940">
        <v>15</v>
      </c>
      <c r="E1940">
        <v>200</v>
      </c>
      <c r="F1940">
        <v>130</v>
      </c>
      <c r="G1940">
        <v>80</v>
      </c>
      <c r="H1940">
        <v>120</v>
      </c>
      <c r="I1940">
        <v>51196.859999999993</v>
      </c>
      <c r="J1940">
        <v>82033.423999999985</v>
      </c>
    </row>
    <row r="1941" spans="1:10">
      <c r="A1941">
        <v>8.8000000000000007</v>
      </c>
      <c r="B1941">
        <v>27</v>
      </c>
      <c r="C1941">
        <v>100</v>
      </c>
      <c r="D1941">
        <v>15</v>
      </c>
      <c r="E1941">
        <v>200</v>
      </c>
      <c r="F1941">
        <v>130</v>
      </c>
      <c r="G1941">
        <v>100</v>
      </c>
      <c r="H1941">
        <v>120</v>
      </c>
      <c r="I1941">
        <v>52511.003999999994</v>
      </c>
      <c r="J1941">
        <v>109389.68</v>
      </c>
    </row>
    <row r="1942" spans="1:10">
      <c r="A1942">
        <v>8.8000000000000007</v>
      </c>
      <c r="B1942">
        <v>27</v>
      </c>
      <c r="C1942">
        <v>100</v>
      </c>
      <c r="D1942">
        <v>15</v>
      </c>
      <c r="E1942">
        <v>200</v>
      </c>
      <c r="F1942">
        <v>130</v>
      </c>
      <c r="G1942">
        <v>120</v>
      </c>
      <c r="H1942">
        <v>120</v>
      </c>
      <c r="I1942">
        <v>53825.147999999986</v>
      </c>
      <c r="J1942">
        <v>127627.18399999999</v>
      </c>
    </row>
    <row r="1943" spans="1:10">
      <c r="A1943">
        <v>8.8000000000000007</v>
      </c>
      <c r="B1943">
        <v>27</v>
      </c>
      <c r="C1943">
        <v>100</v>
      </c>
      <c r="D1943">
        <v>15</v>
      </c>
      <c r="E1943">
        <v>200</v>
      </c>
      <c r="F1943">
        <v>130</v>
      </c>
      <c r="G1943">
        <v>150</v>
      </c>
      <c r="H1943">
        <v>120</v>
      </c>
      <c r="I1943">
        <v>55796.363999999994</v>
      </c>
      <c r="J1943">
        <v>127627.18399999999</v>
      </c>
    </row>
    <row r="1944" spans="1:10">
      <c r="A1944">
        <v>8.8000000000000007</v>
      </c>
      <c r="B1944">
        <v>27</v>
      </c>
      <c r="C1944">
        <v>100</v>
      </c>
      <c r="D1944">
        <v>15</v>
      </c>
      <c r="E1944">
        <v>200</v>
      </c>
      <c r="F1944">
        <v>130</v>
      </c>
      <c r="G1944">
        <v>175</v>
      </c>
      <c r="H1944">
        <v>120</v>
      </c>
      <c r="I1944">
        <v>57439.043999999994</v>
      </c>
      <c r="J1944">
        <v>127627.18399999999</v>
      </c>
    </row>
    <row r="1945" spans="1:10">
      <c r="A1945">
        <v>8.8000000000000007</v>
      </c>
      <c r="B1945">
        <v>27</v>
      </c>
      <c r="C1945">
        <v>100</v>
      </c>
      <c r="D1945">
        <v>15</v>
      </c>
      <c r="E1945">
        <v>200</v>
      </c>
      <c r="F1945">
        <v>130</v>
      </c>
      <c r="G1945">
        <v>200</v>
      </c>
      <c r="H1945">
        <v>120</v>
      </c>
      <c r="I1945">
        <v>59081.723999999995</v>
      </c>
      <c r="J1945">
        <v>127627.18399999999</v>
      </c>
    </row>
    <row r="1946" spans="1:10">
      <c r="A1946">
        <v>8.8000000000000007</v>
      </c>
      <c r="B1946">
        <v>27</v>
      </c>
      <c r="C1946">
        <v>100</v>
      </c>
      <c r="D1946">
        <v>15</v>
      </c>
      <c r="E1946">
        <v>200</v>
      </c>
      <c r="F1946">
        <v>130</v>
      </c>
      <c r="G1946">
        <v>250</v>
      </c>
      <c r="H1946">
        <v>120</v>
      </c>
      <c r="I1946">
        <v>62367.083999999995</v>
      </c>
      <c r="J1946">
        <v>127627.18399999999</v>
      </c>
    </row>
    <row r="1947" spans="1:10">
      <c r="A1947">
        <v>8.8000000000000007</v>
      </c>
      <c r="B1947">
        <v>27</v>
      </c>
      <c r="C1947">
        <v>100</v>
      </c>
      <c r="D1947">
        <v>15</v>
      </c>
      <c r="E1947">
        <v>200</v>
      </c>
      <c r="F1947">
        <v>130</v>
      </c>
      <c r="G1947">
        <v>300</v>
      </c>
      <c r="H1947">
        <v>120</v>
      </c>
      <c r="I1947">
        <v>65652.443999999989</v>
      </c>
      <c r="J1947">
        <v>127627.18399999999</v>
      </c>
    </row>
    <row r="1948" spans="1:10">
      <c r="A1948">
        <v>8.8000000000000007</v>
      </c>
      <c r="B1948">
        <v>27</v>
      </c>
      <c r="C1948">
        <v>100</v>
      </c>
      <c r="D1948">
        <v>15</v>
      </c>
      <c r="E1948">
        <v>200</v>
      </c>
      <c r="F1948">
        <v>130</v>
      </c>
      <c r="G1948">
        <v>1000</v>
      </c>
      <c r="H1948">
        <v>1000</v>
      </c>
      <c r="I1948">
        <v>80053.271999999983</v>
      </c>
      <c r="J1948">
        <v>134625.29599999997</v>
      </c>
    </row>
    <row r="1949" spans="1:10">
      <c r="A1949">
        <v>8.8000000000000007</v>
      </c>
      <c r="B1949">
        <v>27</v>
      </c>
      <c r="C1949">
        <v>100</v>
      </c>
      <c r="D1949">
        <v>15</v>
      </c>
      <c r="E1949">
        <v>100</v>
      </c>
      <c r="F1949">
        <v>130</v>
      </c>
      <c r="G1949">
        <v>1000</v>
      </c>
      <c r="H1949">
        <v>1000</v>
      </c>
      <c r="I1949">
        <v>44461.871999999996</v>
      </c>
      <c r="J1949">
        <v>109389.68</v>
      </c>
    </row>
    <row r="1950" spans="1:10">
      <c r="A1950">
        <v>8.8000000000000007</v>
      </c>
      <c r="B1950">
        <v>27</v>
      </c>
      <c r="C1950">
        <v>100</v>
      </c>
      <c r="D1950">
        <v>15</v>
      </c>
      <c r="E1950">
        <v>300</v>
      </c>
      <c r="F1950">
        <v>130</v>
      </c>
      <c r="G1950">
        <v>1000</v>
      </c>
      <c r="H1950">
        <v>1000</v>
      </c>
      <c r="I1950">
        <v>122981.97599999998</v>
      </c>
      <c r="J1950">
        <v>134625.29599999997</v>
      </c>
    </row>
    <row r="1951" spans="1:10">
      <c r="A1951">
        <v>8.8000000000000007</v>
      </c>
      <c r="B1951">
        <v>27</v>
      </c>
      <c r="C1951">
        <v>100</v>
      </c>
      <c r="D1951">
        <v>15</v>
      </c>
      <c r="E1951">
        <v>400</v>
      </c>
      <c r="F1951">
        <v>130</v>
      </c>
      <c r="G1951">
        <v>1000</v>
      </c>
      <c r="H1951">
        <v>1000</v>
      </c>
      <c r="I1951">
        <v>171933.84</v>
      </c>
      <c r="J1951">
        <v>134625.29599999997</v>
      </c>
    </row>
    <row r="1952" spans="1:10">
      <c r="A1952">
        <v>8.8000000000000007</v>
      </c>
      <c r="B1952">
        <v>27</v>
      </c>
      <c r="C1952">
        <v>100</v>
      </c>
      <c r="D1952">
        <v>15</v>
      </c>
      <c r="E1952">
        <v>500</v>
      </c>
      <c r="F1952">
        <v>130</v>
      </c>
      <c r="G1952">
        <v>1000</v>
      </c>
      <c r="H1952">
        <v>1000</v>
      </c>
      <c r="I1952">
        <v>208565.60399999996</v>
      </c>
      <c r="J1952">
        <v>134625.29599999997</v>
      </c>
    </row>
    <row r="1953" spans="1:10">
      <c r="A1953" s="6">
        <v>8.8000000000000007</v>
      </c>
      <c r="B1953" s="6">
        <v>27</v>
      </c>
      <c r="C1953" s="6">
        <v>100</v>
      </c>
      <c r="D1953" s="6">
        <v>15</v>
      </c>
      <c r="E1953" s="6">
        <v>200</v>
      </c>
      <c r="F1953" s="6">
        <v>140</v>
      </c>
      <c r="G1953" s="6">
        <v>80</v>
      </c>
      <c r="H1953" s="6">
        <v>120</v>
      </c>
      <c r="I1953" s="6">
        <v>51908.687999999987</v>
      </c>
      <c r="J1953" s="6">
        <v>82033.423999999985</v>
      </c>
    </row>
    <row r="1954" spans="1:10">
      <c r="A1954" s="6">
        <v>8.8000000000000007</v>
      </c>
      <c r="B1954" s="6">
        <v>27</v>
      </c>
      <c r="C1954" s="6">
        <v>100</v>
      </c>
      <c r="D1954" s="6">
        <v>15</v>
      </c>
      <c r="E1954" s="6">
        <v>200</v>
      </c>
      <c r="F1954" s="6">
        <v>140</v>
      </c>
      <c r="G1954" s="6">
        <v>100</v>
      </c>
      <c r="H1954" s="6">
        <v>120</v>
      </c>
      <c r="I1954" s="6">
        <v>53222.831999999995</v>
      </c>
      <c r="J1954" s="6">
        <v>109389.68</v>
      </c>
    </row>
    <row r="1955" spans="1:10">
      <c r="A1955" s="6">
        <v>8.8000000000000007</v>
      </c>
      <c r="B1955" s="6">
        <v>27</v>
      </c>
      <c r="C1955" s="6">
        <v>100</v>
      </c>
      <c r="D1955" s="6">
        <v>15</v>
      </c>
      <c r="E1955" s="6">
        <v>200</v>
      </c>
      <c r="F1955" s="6">
        <v>140</v>
      </c>
      <c r="G1955" s="6">
        <v>120</v>
      </c>
      <c r="H1955" s="6">
        <v>120</v>
      </c>
      <c r="I1955" s="6">
        <v>54536.975999999995</v>
      </c>
      <c r="J1955" s="6">
        <v>127627.18399999999</v>
      </c>
    </row>
    <row r="1956" spans="1:10">
      <c r="A1956" s="6">
        <v>8.8000000000000007</v>
      </c>
      <c r="B1956" s="6">
        <v>27</v>
      </c>
      <c r="C1956" s="6">
        <v>100</v>
      </c>
      <c r="D1956" s="6">
        <v>15</v>
      </c>
      <c r="E1956" s="6">
        <v>200</v>
      </c>
      <c r="F1956" s="6">
        <v>140</v>
      </c>
      <c r="G1956" s="6">
        <v>150</v>
      </c>
      <c r="H1956" s="6">
        <v>120</v>
      </c>
      <c r="I1956" s="6">
        <v>56562.947999999989</v>
      </c>
      <c r="J1956" s="6">
        <v>127627.18399999999</v>
      </c>
    </row>
    <row r="1957" spans="1:10">
      <c r="A1957" s="6">
        <v>8.8000000000000007</v>
      </c>
      <c r="B1957" s="6">
        <v>27</v>
      </c>
      <c r="C1957" s="6">
        <v>100</v>
      </c>
      <c r="D1957" s="6">
        <v>15</v>
      </c>
      <c r="E1957" s="6">
        <v>200</v>
      </c>
      <c r="F1957" s="6">
        <v>140</v>
      </c>
      <c r="G1957" s="6">
        <v>175</v>
      </c>
      <c r="H1957" s="6">
        <v>120</v>
      </c>
      <c r="I1957" s="6">
        <v>58205.62799999999</v>
      </c>
      <c r="J1957" s="6">
        <v>127627.18399999999</v>
      </c>
    </row>
    <row r="1958" spans="1:10">
      <c r="A1958" s="6">
        <v>8.8000000000000007</v>
      </c>
      <c r="B1958" s="6">
        <v>27</v>
      </c>
      <c r="C1958" s="6">
        <v>100</v>
      </c>
      <c r="D1958" s="6">
        <v>15</v>
      </c>
      <c r="E1958" s="6">
        <v>200</v>
      </c>
      <c r="F1958" s="6">
        <v>140</v>
      </c>
      <c r="G1958" s="6">
        <v>200</v>
      </c>
      <c r="H1958" s="6">
        <v>120</v>
      </c>
      <c r="I1958" s="6">
        <v>59903.063999999991</v>
      </c>
      <c r="J1958" s="6">
        <v>127627.18399999999</v>
      </c>
    </row>
    <row r="1959" spans="1:10">
      <c r="A1959" s="6">
        <v>8.8000000000000007</v>
      </c>
      <c r="B1959" s="6">
        <v>27</v>
      </c>
      <c r="C1959" s="6">
        <v>100</v>
      </c>
      <c r="D1959" s="6">
        <v>15</v>
      </c>
      <c r="E1959" s="6">
        <v>200</v>
      </c>
      <c r="F1959" s="6">
        <v>140</v>
      </c>
      <c r="G1959" s="6">
        <v>250</v>
      </c>
      <c r="H1959" s="6">
        <v>120</v>
      </c>
      <c r="I1959" s="6">
        <v>63188.423999999992</v>
      </c>
      <c r="J1959" s="6">
        <v>127627.18399999999</v>
      </c>
    </row>
    <row r="1960" spans="1:10">
      <c r="A1960" s="6">
        <v>8.8000000000000007</v>
      </c>
      <c r="B1960" s="6">
        <v>27</v>
      </c>
      <c r="C1960" s="6">
        <v>100</v>
      </c>
      <c r="D1960" s="6">
        <v>15</v>
      </c>
      <c r="E1960" s="6">
        <v>200</v>
      </c>
      <c r="F1960" s="6">
        <v>140</v>
      </c>
      <c r="G1960" s="6">
        <v>300</v>
      </c>
      <c r="H1960" s="6">
        <v>120</v>
      </c>
      <c r="I1960" s="6">
        <v>66528.539999999994</v>
      </c>
      <c r="J1960" s="6">
        <v>127627.18399999999</v>
      </c>
    </row>
    <row r="1961" spans="1:10">
      <c r="A1961" s="6">
        <v>8.8000000000000007</v>
      </c>
      <c r="B1961" s="6">
        <v>27</v>
      </c>
      <c r="C1961" s="6">
        <v>100</v>
      </c>
      <c r="D1961" s="6">
        <v>15</v>
      </c>
      <c r="E1961" s="6">
        <v>200</v>
      </c>
      <c r="F1961" s="6">
        <v>140</v>
      </c>
      <c r="G1961" s="6">
        <v>1000</v>
      </c>
      <c r="H1961" s="6">
        <v>1000</v>
      </c>
      <c r="I1961" s="6">
        <v>81148.391999999978</v>
      </c>
      <c r="J1961" s="6">
        <v>140633.77599999998</v>
      </c>
    </row>
    <row r="1962" spans="1:10">
      <c r="A1962" s="6">
        <v>8.8000000000000007</v>
      </c>
      <c r="B1962" s="6">
        <v>27</v>
      </c>
      <c r="C1962" s="6">
        <v>100</v>
      </c>
      <c r="D1962" s="6">
        <v>15</v>
      </c>
      <c r="E1962" s="6">
        <v>100</v>
      </c>
      <c r="F1962" s="6">
        <v>140</v>
      </c>
      <c r="G1962" s="6">
        <v>1000</v>
      </c>
      <c r="H1962" s="6">
        <v>1000</v>
      </c>
      <c r="I1962" s="6">
        <v>45502.23599999999</v>
      </c>
      <c r="J1962" s="6">
        <v>109389.68</v>
      </c>
    </row>
    <row r="1963" spans="1:10">
      <c r="A1963" s="6">
        <v>8.8000000000000007</v>
      </c>
      <c r="B1963" s="6">
        <v>27</v>
      </c>
      <c r="C1963" s="6">
        <v>100</v>
      </c>
      <c r="D1963" s="6">
        <v>15</v>
      </c>
      <c r="E1963" s="6">
        <v>300</v>
      </c>
      <c r="F1963" s="6">
        <v>140</v>
      </c>
      <c r="G1963" s="6">
        <v>1000</v>
      </c>
      <c r="H1963" s="6">
        <v>1000</v>
      </c>
      <c r="I1963" s="6">
        <v>124186.60799999999</v>
      </c>
      <c r="J1963" s="6">
        <v>140633.77599999998</v>
      </c>
    </row>
    <row r="1964" spans="1:10">
      <c r="A1964" s="6">
        <v>8.8000000000000007</v>
      </c>
      <c r="B1964" s="6">
        <v>27</v>
      </c>
      <c r="C1964" s="6">
        <v>100</v>
      </c>
      <c r="D1964" s="6">
        <v>15</v>
      </c>
      <c r="E1964" s="6">
        <v>400</v>
      </c>
      <c r="F1964" s="6">
        <v>140</v>
      </c>
      <c r="G1964" s="6">
        <v>1000</v>
      </c>
      <c r="H1964" s="6">
        <v>1000</v>
      </c>
      <c r="I1964" s="6">
        <v>173193.22799999997</v>
      </c>
      <c r="J1964" s="6">
        <v>140633.77599999998</v>
      </c>
    </row>
    <row r="1965" spans="1:10">
      <c r="A1965" s="6">
        <v>8.8000000000000007</v>
      </c>
      <c r="B1965" s="6">
        <v>27</v>
      </c>
      <c r="C1965" s="6">
        <v>100</v>
      </c>
      <c r="D1965" s="6">
        <v>15</v>
      </c>
      <c r="E1965" s="6">
        <v>500</v>
      </c>
      <c r="F1965" s="6">
        <v>140</v>
      </c>
      <c r="G1965" s="6">
        <v>1000</v>
      </c>
      <c r="H1965" s="6">
        <v>1000</v>
      </c>
      <c r="I1965" s="6">
        <v>227565.93599999999</v>
      </c>
      <c r="J1965" s="6">
        <v>140633.77599999998</v>
      </c>
    </row>
    <row r="1966" spans="1:10">
      <c r="A1966">
        <v>8.8000000000000007</v>
      </c>
      <c r="B1966">
        <v>27</v>
      </c>
      <c r="C1966">
        <v>100</v>
      </c>
      <c r="D1966">
        <v>15</v>
      </c>
      <c r="E1966">
        <v>200</v>
      </c>
      <c r="F1966">
        <v>150</v>
      </c>
      <c r="G1966">
        <v>80</v>
      </c>
      <c r="H1966">
        <v>120</v>
      </c>
      <c r="I1966">
        <v>52620.515999999989</v>
      </c>
      <c r="J1966">
        <v>82033.423999999985</v>
      </c>
    </row>
    <row r="1967" spans="1:10">
      <c r="A1967">
        <v>8.8000000000000007</v>
      </c>
      <c r="B1967">
        <v>27</v>
      </c>
      <c r="C1967">
        <v>100</v>
      </c>
      <c r="D1967">
        <v>15</v>
      </c>
      <c r="E1967">
        <v>200</v>
      </c>
      <c r="F1967">
        <v>150</v>
      </c>
      <c r="G1967">
        <v>100</v>
      </c>
      <c r="H1967">
        <v>120</v>
      </c>
      <c r="I1967">
        <v>53934.659999999996</v>
      </c>
      <c r="J1967">
        <v>109389.68</v>
      </c>
    </row>
    <row r="1968" spans="1:10">
      <c r="A1968">
        <v>8.8000000000000007</v>
      </c>
      <c r="B1968">
        <v>27</v>
      </c>
      <c r="C1968">
        <v>100</v>
      </c>
      <c r="D1968">
        <v>15</v>
      </c>
      <c r="E1968">
        <v>200</v>
      </c>
      <c r="F1968">
        <v>150</v>
      </c>
      <c r="G1968">
        <v>120</v>
      </c>
      <c r="H1968">
        <v>120</v>
      </c>
      <c r="I1968">
        <v>55303.56</v>
      </c>
      <c r="J1968">
        <v>127627.18399999999</v>
      </c>
    </row>
    <row r="1969" spans="1:10">
      <c r="A1969">
        <v>8.8000000000000007</v>
      </c>
      <c r="B1969">
        <v>27</v>
      </c>
      <c r="C1969">
        <v>100</v>
      </c>
      <c r="D1969">
        <v>15</v>
      </c>
      <c r="E1969">
        <v>200</v>
      </c>
      <c r="F1969">
        <v>150</v>
      </c>
      <c r="G1969">
        <v>150</v>
      </c>
      <c r="H1969">
        <v>120</v>
      </c>
      <c r="I1969">
        <v>57329.531999999992</v>
      </c>
      <c r="J1969">
        <v>127627.18399999999</v>
      </c>
    </row>
    <row r="1970" spans="1:10">
      <c r="A1970">
        <v>8.8000000000000007</v>
      </c>
      <c r="B1970">
        <v>27</v>
      </c>
      <c r="C1970">
        <v>100</v>
      </c>
      <c r="D1970">
        <v>15</v>
      </c>
      <c r="E1970">
        <v>200</v>
      </c>
      <c r="F1970">
        <v>150</v>
      </c>
      <c r="G1970">
        <v>175</v>
      </c>
      <c r="H1970">
        <v>120</v>
      </c>
      <c r="I1970">
        <v>59026.967999999986</v>
      </c>
      <c r="J1970">
        <v>127627.18399999999</v>
      </c>
    </row>
    <row r="1971" spans="1:10">
      <c r="A1971">
        <v>8.8000000000000007</v>
      </c>
      <c r="B1971">
        <v>27</v>
      </c>
      <c r="C1971">
        <v>100</v>
      </c>
      <c r="D1971">
        <v>15</v>
      </c>
      <c r="E1971">
        <v>200</v>
      </c>
      <c r="F1971">
        <v>150</v>
      </c>
      <c r="G1971">
        <v>200</v>
      </c>
      <c r="H1971">
        <v>120</v>
      </c>
      <c r="I1971">
        <v>60669.647999999986</v>
      </c>
      <c r="J1971">
        <v>127627.18399999999</v>
      </c>
    </row>
    <row r="1972" spans="1:10">
      <c r="A1972">
        <v>8.8000000000000007</v>
      </c>
      <c r="B1972">
        <v>27</v>
      </c>
      <c r="C1972">
        <v>100</v>
      </c>
      <c r="D1972">
        <v>15</v>
      </c>
      <c r="E1972">
        <v>200</v>
      </c>
      <c r="F1972">
        <v>150</v>
      </c>
      <c r="G1972">
        <v>250</v>
      </c>
      <c r="H1972">
        <v>120</v>
      </c>
      <c r="I1972">
        <v>64064.52</v>
      </c>
      <c r="J1972">
        <v>127627.18399999999</v>
      </c>
    </row>
    <row r="1973" spans="1:10">
      <c r="A1973">
        <v>8.8000000000000007</v>
      </c>
      <c r="B1973">
        <v>27</v>
      </c>
      <c r="C1973">
        <v>100</v>
      </c>
      <c r="D1973">
        <v>15</v>
      </c>
      <c r="E1973">
        <v>200</v>
      </c>
      <c r="F1973">
        <v>150</v>
      </c>
      <c r="G1973">
        <v>300</v>
      </c>
      <c r="H1973">
        <v>120</v>
      </c>
      <c r="I1973">
        <v>67459.391999999993</v>
      </c>
      <c r="J1973">
        <v>127627.18399999999</v>
      </c>
    </row>
    <row r="1974" spans="1:10">
      <c r="A1974">
        <v>8.8000000000000007</v>
      </c>
      <c r="B1974">
        <v>27</v>
      </c>
      <c r="C1974">
        <v>100</v>
      </c>
      <c r="D1974">
        <v>15</v>
      </c>
      <c r="E1974">
        <v>200</v>
      </c>
      <c r="F1974">
        <v>150</v>
      </c>
      <c r="G1974">
        <v>1000</v>
      </c>
      <c r="H1974">
        <v>1000</v>
      </c>
      <c r="I1974">
        <v>82243.511999999988</v>
      </c>
      <c r="J1974">
        <v>145864.68799999997</v>
      </c>
    </row>
    <row r="1975" spans="1:10">
      <c r="A1975">
        <v>8.8000000000000007</v>
      </c>
      <c r="B1975">
        <v>27</v>
      </c>
      <c r="C1975">
        <v>100</v>
      </c>
      <c r="D1975">
        <v>15</v>
      </c>
      <c r="E1975">
        <v>100</v>
      </c>
      <c r="F1975">
        <v>150</v>
      </c>
      <c r="G1975">
        <v>1000</v>
      </c>
      <c r="H1975">
        <v>1000</v>
      </c>
      <c r="I1975">
        <v>46542.6</v>
      </c>
      <c r="J1975">
        <v>109389.68</v>
      </c>
    </row>
    <row r="1976" spans="1:10">
      <c r="A1976">
        <v>8.8000000000000007</v>
      </c>
      <c r="B1976">
        <v>27</v>
      </c>
      <c r="C1976">
        <v>100</v>
      </c>
      <c r="D1976">
        <v>15</v>
      </c>
      <c r="E1976">
        <v>300</v>
      </c>
      <c r="F1976">
        <v>150</v>
      </c>
      <c r="G1976">
        <v>1000</v>
      </c>
      <c r="H1976">
        <v>1000</v>
      </c>
      <c r="I1976">
        <v>125391.23999999999</v>
      </c>
      <c r="J1976">
        <v>145864.68799999997</v>
      </c>
    </row>
    <row r="1977" spans="1:10">
      <c r="A1977">
        <v>8.8000000000000007</v>
      </c>
      <c r="B1977">
        <v>27</v>
      </c>
      <c r="C1977">
        <v>100</v>
      </c>
      <c r="D1977">
        <v>15</v>
      </c>
      <c r="E1977">
        <v>400</v>
      </c>
      <c r="F1977">
        <v>150</v>
      </c>
      <c r="G1977">
        <v>1000</v>
      </c>
      <c r="H1977">
        <v>1000</v>
      </c>
      <c r="I1977">
        <v>174507.37199999997</v>
      </c>
      <c r="J1977">
        <v>145864.68799999997</v>
      </c>
    </row>
    <row r="1978" spans="1:10">
      <c r="A1978">
        <v>8.8000000000000007</v>
      </c>
      <c r="B1978">
        <v>27</v>
      </c>
      <c r="C1978">
        <v>100</v>
      </c>
      <c r="D1978">
        <v>15</v>
      </c>
      <c r="E1978">
        <v>500</v>
      </c>
      <c r="F1978">
        <v>150</v>
      </c>
      <c r="G1978">
        <v>1000</v>
      </c>
      <c r="H1978">
        <v>1000</v>
      </c>
      <c r="I1978">
        <v>225978.01199999996</v>
      </c>
      <c r="J1978">
        <v>145864.68799999997</v>
      </c>
    </row>
    <row r="1979" spans="1:10">
      <c r="A1979" s="6">
        <v>8.8000000000000007</v>
      </c>
      <c r="B1979" s="6">
        <v>27</v>
      </c>
      <c r="C1979" s="6">
        <v>110</v>
      </c>
      <c r="D1979" s="6">
        <v>20</v>
      </c>
      <c r="E1979" s="6">
        <v>200</v>
      </c>
      <c r="F1979" s="6">
        <v>130</v>
      </c>
      <c r="G1979" s="6">
        <v>100</v>
      </c>
      <c r="H1979" s="6">
        <v>120</v>
      </c>
      <c r="I1979" s="6">
        <v>54263.195999999989</v>
      </c>
      <c r="J1979" s="6">
        <v>120735.10399999999</v>
      </c>
    </row>
    <row r="1980" spans="1:10">
      <c r="A1980" s="6">
        <v>8.8000000000000007</v>
      </c>
      <c r="B1980" s="6">
        <v>27</v>
      </c>
      <c r="C1980" s="6">
        <v>110</v>
      </c>
      <c r="D1980" s="6">
        <v>20</v>
      </c>
      <c r="E1980" s="6">
        <v>200</v>
      </c>
      <c r="F1980" s="6">
        <v>130</v>
      </c>
      <c r="G1980" s="6">
        <v>120</v>
      </c>
      <c r="H1980" s="6">
        <v>120</v>
      </c>
      <c r="I1980" s="6">
        <v>55632.09599999999</v>
      </c>
      <c r="J1980" s="6">
        <v>145334.52799999996</v>
      </c>
    </row>
    <row r="1981" spans="1:10">
      <c r="A1981" s="6">
        <v>8.8000000000000007</v>
      </c>
      <c r="B1981" s="6">
        <v>27</v>
      </c>
      <c r="C1981" s="6">
        <v>110</v>
      </c>
      <c r="D1981" s="6">
        <v>20</v>
      </c>
      <c r="E1981" s="6">
        <v>200</v>
      </c>
      <c r="F1981" s="6">
        <v>130</v>
      </c>
      <c r="G1981" s="6">
        <v>150</v>
      </c>
      <c r="H1981" s="6">
        <v>120</v>
      </c>
      <c r="I1981" s="6">
        <v>57658.067999999992</v>
      </c>
      <c r="J1981" s="6">
        <v>145334.52799999996</v>
      </c>
    </row>
    <row r="1982" spans="1:10">
      <c r="A1982" s="6">
        <v>8.8000000000000007</v>
      </c>
      <c r="B1982" s="6">
        <v>27</v>
      </c>
      <c r="C1982" s="6">
        <v>110</v>
      </c>
      <c r="D1982" s="6">
        <v>20</v>
      </c>
      <c r="E1982" s="6">
        <v>200</v>
      </c>
      <c r="F1982" s="6">
        <v>130</v>
      </c>
      <c r="G1982" s="6">
        <v>175</v>
      </c>
      <c r="H1982" s="6">
        <v>120</v>
      </c>
      <c r="I1982" s="6">
        <v>59355.503999999994</v>
      </c>
      <c r="J1982" s="6">
        <v>145334.52799999996</v>
      </c>
    </row>
    <row r="1983" spans="1:10">
      <c r="A1983" s="6">
        <v>8.8000000000000007</v>
      </c>
      <c r="B1983" s="6">
        <v>27</v>
      </c>
      <c r="C1983" s="6">
        <v>110</v>
      </c>
      <c r="D1983" s="6">
        <v>20</v>
      </c>
      <c r="E1983" s="6">
        <v>200</v>
      </c>
      <c r="F1983" s="6">
        <v>130</v>
      </c>
      <c r="G1983" s="6">
        <v>200</v>
      </c>
      <c r="H1983" s="6">
        <v>120</v>
      </c>
      <c r="I1983" s="6">
        <v>61052.939999999995</v>
      </c>
      <c r="J1983" s="6">
        <v>145334.52799999996</v>
      </c>
    </row>
    <row r="1984" spans="1:10">
      <c r="A1984" s="6">
        <v>8.8000000000000007</v>
      </c>
      <c r="B1984" s="6">
        <v>27</v>
      </c>
      <c r="C1984" s="6">
        <v>110</v>
      </c>
      <c r="D1984" s="6">
        <v>20</v>
      </c>
      <c r="E1984" s="6">
        <v>200</v>
      </c>
      <c r="F1984" s="6">
        <v>130</v>
      </c>
      <c r="G1984" s="6">
        <v>250</v>
      </c>
      <c r="H1984" s="6">
        <v>120</v>
      </c>
      <c r="I1984" s="6">
        <v>64447.811999999991</v>
      </c>
      <c r="J1984" s="6">
        <v>145334.52799999996</v>
      </c>
    </row>
    <row r="1985" spans="1:10">
      <c r="A1985" s="6">
        <v>8.8000000000000007</v>
      </c>
      <c r="B1985" s="6">
        <v>27</v>
      </c>
      <c r="C1985" s="6">
        <v>110</v>
      </c>
      <c r="D1985" s="6">
        <v>20</v>
      </c>
      <c r="E1985" s="6">
        <v>200</v>
      </c>
      <c r="F1985" s="6">
        <v>130</v>
      </c>
      <c r="G1985" s="6">
        <v>300</v>
      </c>
      <c r="H1985" s="6">
        <v>120</v>
      </c>
      <c r="I1985" s="6">
        <v>67842.683999999994</v>
      </c>
      <c r="J1985" s="6">
        <v>145334.52799999996</v>
      </c>
    </row>
    <row r="1986" spans="1:10">
      <c r="A1986" s="6">
        <v>8.8000000000000007</v>
      </c>
      <c r="B1986" s="6">
        <v>27</v>
      </c>
      <c r="C1986" s="6">
        <v>110</v>
      </c>
      <c r="D1986" s="6">
        <v>20</v>
      </c>
      <c r="E1986" s="6">
        <v>200</v>
      </c>
      <c r="F1986" s="6">
        <v>130</v>
      </c>
      <c r="G1986" s="6">
        <v>1000</v>
      </c>
      <c r="H1986" s="6">
        <v>1000</v>
      </c>
      <c r="I1986" s="6">
        <v>82736.315999999992</v>
      </c>
      <c r="J1986" s="6">
        <v>154806.72</v>
      </c>
    </row>
    <row r="1987" spans="1:10">
      <c r="A1987" s="6">
        <v>8.8000000000000007</v>
      </c>
      <c r="B1987" s="6">
        <v>27</v>
      </c>
      <c r="C1987" s="6">
        <v>110</v>
      </c>
      <c r="D1987" s="6">
        <v>20</v>
      </c>
      <c r="E1987" s="6">
        <v>100</v>
      </c>
      <c r="F1987" s="6">
        <v>130</v>
      </c>
      <c r="G1987" s="6">
        <v>1000</v>
      </c>
      <c r="H1987" s="6">
        <v>1000</v>
      </c>
      <c r="I1987" s="6">
        <v>46652.111999999994</v>
      </c>
      <c r="J1987" s="6">
        <v>120735.10399999999</v>
      </c>
    </row>
    <row r="1988" spans="1:10">
      <c r="A1988" s="6">
        <v>8.8000000000000007</v>
      </c>
      <c r="B1988" s="6">
        <v>27</v>
      </c>
      <c r="C1988" s="6">
        <v>110</v>
      </c>
      <c r="D1988" s="6">
        <v>20</v>
      </c>
      <c r="E1988" s="6">
        <v>300</v>
      </c>
      <c r="F1988" s="6">
        <v>130</v>
      </c>
      <c r="G1988" s="6">
        <v>1000</v>
      </c>
      <c r="H1988" s="6">
        <v>1000</v>
      </c>
      <c r="I1988" s="6">
        <v>126048.31199999998</v>
      </c>
      <c r="J1988" s="6">
        <v>154806.72</v>
      </c>
    </row>
    <row r="1989" spans="1:10">
      <c r="A1989" s="6">
        <v>8.8000000000000007</v>
      </c>
      <c r="B1989" s="6">
        <v>27</v>
      </c>
      <c r="C1989" s="6">
        <v>110</v>
      </c>
      <c r="D1989" s="6">
        <v>20</v>
      </c>
      <c r="E1989" s="6">
        <v>400</v>
      </c>
      <c r="F1989" s="6">
        <v>130</v>
      </c>
      <c r="G1989" s="6">
        <v>1000</v>
      </c>
      <c r="H1989" s="6">
        <v>1000</v>
      </c>
      <c r="I1989" s="6">
        <v>175383.46799999999</v>
      </c>
      <c r="J1989" s="6">
        <v>154806.72</v>
      </c>
    </row>
    <row r="1990" spans="1:10">
      <c r="A1990" s="6">
        <v>8.8000000000000007</v>
      </c>
      <c r="B1990" s="6">
        <v>27</v>
      </c>
      <c r="C1990" s="6">
        <v>110</v>
      </c>
      <c r="D1990" s="6">
        <v>20</v>
      </c>
      <c r="E1990" s="6">
        <v>500</v>
      </c>
      <c r="F1990" s="6">
        <v>130</v>
      </c>
      <c r="G1990" s="6">
        <v>1000</v>
      </c>
      <c r="H1990" s="6">
        <v>1000</v>
      </c>
      <c r="I1990" s="6">
        <v>229920.44399999996</v>
      </c>
      <c r="J1990" s="6">
        <v>154806.72</v>
      </c>
    </row>
    <row r="1991" spans="1:10">
      <c r="A1991" s="6">
        <v>8.8000000000000007</v>
      </c>
      <c r="B1991" s="6">
        <v>27</v>
      </c>
      <c r="C1991" s="6">
        <v>110</v>
      </c>
      <c r="D1991" s="6">
        <v>20</v>
      </c>
      <c r="E1991" s="6">
        <v>600</v>
      </c>
      <c r="F1991" s="6">
        <v>130</v>
      </c>
      <c r="G1991" s="6">
        <v>1000</v>
      </c>
      <c r="H1991" s="6">
        <v>1000</v>
      </c>
      <c r="I1991" s="6">
        <v>239831.28</v>
      </c>
      <c r="J1991" s="6">
        <v>154806.72</v>
      </c>
    </row>
    <row r="1992" spans="1:10">
      <c r="A1992">
        <v>8.8000000000000007</v>
      </c>
      <c r="B1992">
        <v>27</v>
      </c>
      <c r="C1992">
        <v>110</v>
      </c>
      <c r="D1992">
        <v>20</v>
      </c>
      <c r="E1992">
        <v>200</v>
      </c>
      <c r="F1992">
        <v>140</v>
      </c>
      <c r="G1992">
        <v>100</v>
      </c>
      <c r="H1992">
        <v>120</v>
      </c>
      <c r="I1992">
        <v>54975.02399999999</v>
      </c>
      <c r="J1992">
        <v>120735.10399999999</v>
      </c>
    </row>
    <row r="1993" spans="1:10">
      <c r="A1993">
        <v>8.8000000000000007</v>
      </c>
      <c r="B1993">
        <v>27</v>
      </c>
      <c r="C1993">
        <v>110</v>
      </c>
      <c r="D1993">
        <v>20</v>
      </c>
      <c r="E1993">
        <v>200</v>
      </c>
      <c r="F1993">
        <v>140</v>
      </c>
      <c r="G1993">
        <v>120</v>
      </c>
      <c r="H1993">
        <v>120</v>
      </c>
      <c r="I1993">
        <v>56398.679999999993</v>
      </c>
      <c r="J1993">
        <v>145334.52799999996</v>
      </c>
    </row>
    <row r="1994" spans="1:10">
      <c r="A1994">
        <v>8.8000000000000007</v>
      </c>
      <c r="B1994">
        <v>27</v>
      </c>
      <c r="C1994">
        <v>110</v>
      </c>
      <c r="D1994">
        <v>20</v>
      </c>
      <c r="E1994">
        <v>200</v>
      </c>
      <c r="F1994">
        <v>140</v>
      </c>
      <c r="G1994">
        <v>150</v>
      </c>
      <c r="H1994">
        <v>120</v>
      </c>
      <c r="I1994">
        <v>58424.651999999995</v>
      </c>
      <c r="J1994">
        <v>145334.52799999996</v>
      </c>
    </row>
    <row r="1995" spans="1:10">
      <c r="A1995">
        <v>8.8000000000000007</v>
      </c>
      <c r="B1995">
        <v>27</v>
      </c>
      <c r="C1995">
        <v>110</v>
      </c>
      <c r="D1995">
        <v>20</v>
      </c>
      <c r="E1995">
        <v>200</v>
      </c>
      <c r="F1995">
        <v>140</v>
      </c>
      <c r="G1995">
        <v>175</v>
      </c>
      <c r="H1995">
        <v>120</v>
      </c>
      <c r="I1995">
        <v>60176.84399999999</v>
      </c>
      <c r="J1995">
        <v>145334.52799999996</v>
      </c>
    </row>
    <row r="1996" spans="1:10">
      <c r="A1996">
        <v>8.8000000000000007</v>
      </c>
      <c r="B1996">
        <v>27</v>
      </c>
      <c r="C1996">
        <v>110</v>
      </c>
      <c r="D1996">
        <v>20</v>
      </c>
      <c r="E1996">
        <v>200</v>
      </c>
      <c r="F1996">
        <v>140</v>
      </c>
      <c r="G1996">
        <v>200</v>
      </c>
      <c r="H1996">
        <v>120</v>
      </c>
      <c r="I1996">
        <v>61874.28</v>
      </c>
      <c r="J1996">
        <v>145334.52799999996</v>
      </c>
    </row>
    <row r="1997" spans="1:10">
      <c r="A1997">
        <v>8.8000000000000007</v>
      </c>
      <c r="B1997">
        <v>27</v>
      </c>
      <c r="C1997">
        <v>110</v>
      </c>
      <c r="D1997">
        <v>20</v>
      </c>
      <c r="E1997">
        <v>200</v>
      </c>
      <c r="F1997">
        <v>140</v>
      </c>
      <c r="G1997">
        <v>250</v>
      </c>
      <c r="H1997">
        <v>120</v>
      </c>
      <c r="I1997">
        <v>65323.907999999989</v>
      </c>
      <c r="J1997">
        <v>145334.52799999996</v>
      </c>
    </row>
    <row r="1998" spans="1:10">
      <c r="A1998">
        <v>8.8000000000000007</v>
      </c>
      <c r="B1998">
        <v>27</v>
      </c>
      <c r="C1998">
        <v>110</v>
      </c>
      <c r="D1998">
        <v>20</v>
      </c>
      <c r="E1998">
        <v>200</v>
      </c>
      <c r="F1998">
        <v>140</v>
      </c>
      <c r="G1998">
        <v>300</v>
      </c>
      <c r="H1998">
        <v>120</v>
      </c>
      <c r="I1998">
        <v>68773.535999999993</v>
      </c>
      <c r="J1998">
        <v>145334.52799999996</v>
      </c>
    </row>
    <row r="1999" spans="1:10">
      <c r="A1999">
        <v>8.8000000000000007</v>
      </c>
      <c r="B1999">
        <v>27</v>
      </c>
      <c r="C1999">
        <v>110</v>
      </c>
      <c r="D1999">
        <v>20</v>
      </c>
      <c r="E1999">
        <v>200</v>
      </c>
      <c r="F1999">
        <v>140</v>
      </c>
      <c r="G1999">
        <v>1000</v>
      </c>
      <c r="H1999">
        <v>1000</v>
      </c>
      <c r="I1999">
        <v>83831.436000000002</v>
      </c>
      <c r="J1999">
        <v>162900.49599999998</v>
      </c>
    </row>
    <row r="2000" spans="1:10">
      <c r="A2000">
        <v>8.8000000000000007</v>
      </c>
      <c r="B2000">
        <v>27</v>
      </c>
      <c r="C2000">
        <v>110</v>
      </c>
      <c r="D2000">
        <v>20</v>
      </c>
      <c r="E2000">
        <v>100</v>
      </c>
      <c r="F2000">
        <v>140</v>
      </c>
      <c r="G2000">
        <v>1000</v>
      </c>
      <c r="H2000">
        <v>1000</v>
      </c>
      <c r="I2000">
        <v>47747.231999999996</v>
      </c>
      <c r="J2000">
        <v>120735.10399999999</v>
      </c>
    </row>
    <row r="2001" spans="1:10">
      <c r="A2001">
        <v>8.8000000000000007</v>
      </c>
      <c r="B2001">
        <v>27</v>
      </c>
      <c r="C2001">
        <v>110</v>
      </c>
      <c r="D2001">
        <v>20</v>
      </c>
      <c r="E2001">
        <v>300</v>
      </c>
      <c r="F2001">
        <v>140</v>
      </c>
      <c r="G2001">
        <v>1000</v>
      </c>
      <c r="H2001">
        <v>1000</v>
      </c>
      <c r="I2001">
        <v>127307.7</v>
      </c>
      <c r="J2001">
        <v>162900.49599999998</v>
      </c>
    </row>
    <row r="2002" spans="1:10">
      <c r="A2002">
        <v>8.8000000000000007</v>
      </c>
      <c r="B2002">
        <v>27</v>
      </c>
      <c r="C2002">
        <v>110</v>
      </c>
      <c r="D2002">
        <v>20</v>
      </c>
      <c r="E2002">
        <v>400</v>
      </c>
      <c r="F2002">
        <v>140</v>
      </c>
      <c r="G2002">
        <v>1000</v>
      </c>
      <c r="H2002">
        <v>1000</v>
      </c>
      <c r="I2002">
        <v>176697.61199999996</v>
      </c>
      <c r="J2002">
        <v>162900.49599999998</v>
      </c>
    </row>
    <row r="2003" spans="1:10">
      <c r="A2003">
        <v>8.8000000000000007</v>
      </c>
      <c r="B2003">
        <v>27</v>
      </c>
      <c r="C2003">
        <v>110</v>
      </c>
      <c r="D2003">
        <v>20</v>
      </c>
      <c r="E2003">
        <v>500</v>
      </c>
      <c r="F2003">
        <v>140</v>
      </c>
      <c r="G2003">
        <v>1000</v>
      </c>
      <c r="H2003">
        <v>1000</v>
      </c>
      <c r="I2003">
        <v>231344.09999999998</v>
      </c>
      <c r="J2003">
        <v>162900.49599999998</v>
      </c>
    </row>
    <row r="2004" spans="1:10">
      <c r="A2004">
        <v>8.8000000000000007</v>
      </c>
      <c r="B2004">
        <v>27</v>
      </c>
      <c r="C2004">
        <v>110</v>
      </c>
      <c r="D2004">
        <v>20</v>
      </c>
      <c r="E2004">
        <v>600</v>
      </c>
      <c r="F2004">
        <v>140</v>
      </c>
      <c r="G2004">
        <v>1000</v>
      </c>
      <c r="H2004">
        <v>1000</v>
      </c>
      <c r="I2004">
        <v>252370.40399999995</v>
      </c>
      <c r="J2004">
        <v>162900.49599999998</v>
      </c>
    </row>
    <row r="2005" spans="1:10">
      <c r="A2005" s="6">
        <v>8.8000000000000007</v>
      </c>
      <c r="B2005" s="6">
        <v>27</v>
      </c>
      <c r="C2005" s="6">
        <v>110</v>
      </c>
      <c r="D2005" s="6">
        <v>20</v>
      </c>
      <c r="E2005" s="6">
        <v>200</v>
      </c>
      <c r="F2005" s="6">
        <v>150</v>
      </c>
      <c r="G2005" s="6">
        <v>100</v>
      </c>
      <c r="H2005" s="6">
        <v>120</v>
      </c>
      <c r="I2005" s="6">
        <v>55741.607999999993</v>
      </c>
      <c r="J2005" s="6">
        <v>120735.10399999999</v>
      </c>
    </row>
    <row r="2006" spans="1:10">
      <c r="A2006" s="6">
        <v>8.8000000000000007</v>
      </c>
      <c r="B2006" s="6">
        <v>27</v>
      </c>
      <c r="C2006" s="6">
        <v>110</v>
      </c>
      <c r="D2006" s="6">
        <v>20</v>
      </c>
      <c r="E2006" s="6">
        <v>200</v>
      </c>
      <c r="F2006" s="6">
        <v>150</v>
      </c>
      <c r="G2006" s="6">
        <v>120</v>
      </c>
      <c r="H2006" s="6">
        <v>120</v>
      </c>
      <c r="I2006" s="6">
        <v>57165.263999999996</v>
      </c>
      <c r="J2006" s="6">
        <v>145334.52799999996</v>
      </c>
    </row>
    <row r="2007" spans="1:10">
      <c r="A2007" s="6">
        <v>8.8000000000000007</v>
      </c>
      <c r="B2007" s="6">
        <v>27</v>
      </c>
      <c r="C2007" s="6">
        <v>110</v>
      </c>
      <c r="D2007" s="6">
        <v>20</v>
      </c>
      <c r="E2007" s="6">
        <v>200</v>
      </c>
      <c r="F2007" s="6">
        <v>150</v>
      </c>
      <c r="G2007" s="6">
        <v>150</v>
      </c>
      <c r="H2007" s="6">
        <v>120</v>
      </c>
      <c r="I2007" s="6">
        <v>59245.991999999991</v>
      </c>
      <c r="J2007" s="6">
        <v>145334.52799999996</v>
      </c>
    </row>
    <row r="2008" spans="1:10">
      <c r="A2008" s="6">
        <v>8.8000000000000007</v>
      </c>
      <c r="B2008" s="6">
        <v>27</v>
      </c>
      <c r="C2008" s="6">
        <v>110</v>
      </c>
      <c r="D2008" s="6">
        <v>20</v>
      </c>
      <c r="E2008" s="6">
        <v>200</v>
      </c>
      <c r="F2008" s="6">
        <v>150</v>
      </c>
      <c r="G2008" s="6">
        <v>175</v>
      </c>
      <c r="H2008" s="6">
        <v>120</v>
      </c>
      <c r="I2008" s="6">
        <v>60998.183999999994</v>
      </c>
      <c r="J2008" s="6">
        <v>145334.52799999996</v>
      </c>
    </row>
    <row r="2009" spans="1:10">
      <c r="A2009" s="6">
        <v>8.8000000000000007</v>
      </c>
      <c r="B2009" s="6">
        <v>27</v>
      </c>
      <c r="C2009" s="6">
        <v>110</v>
      </c>
      <c r="D2009" s="6">
        <v>20</v>
      </c>
      <c r="E2009" s="6">
        <v>200</v>
      </c>
      <c r="F2009" s="6">
        <v>150</v>
      </c>
      <c r="G2009" s="6">
        <v>200</v>
      </c>
      <c r="H2009" s="6">
        <v>120</v>
      </c>
      <c r="I2009" s="6">
        <v>62695.619999999995</v>
      </c>
      <c r="J2009" s="6">
        <v>145334.52799999996</v>
      </c>
    </row>
    <row r="2010" spans="1:10">
      <c r="A2010" s="6">
        <v>8.8000000000000007</v>
      </c>
      <c r="B2010" s="6">
        <v>27</v>
      </c>
      <c r="C2010" s="6">
        <v>110</v>
      </c>
      <c r="D2010" s="6">
        <v>20</v>
      </c>
      <c r="E2010" s="6">
        <v>200</v>
      </c>
      <c r="F2010" s="6">
        <v>150</v>
      </c>
      <c r="G2010" s="6">
        <v>250</v>
      </c>
      <c r="H2010" s="6">
        <v>120</v>
      </c>
      <c r="I2010" s="6">
        <v>66200.003999999986</v>
      </c>
      <c r="J2010" s="6">
        <v>145334.52799999996</v>
      </c>
    </row>
    <row r="2011" spans="1:10">
      <c r="A2011" s="6">
        <v>8.8000000000000007</v>
      </c>
      <c r="B2011" s="6">
        <v>27</v>
      </c>
      <c r="C2011" s="6">
        <v>110</v>
      </c>
      <c r="D2011" s="6">
        <v>20</v>
      </c>
      <c r="E2011" s="6">
        <v>200</v>
      </c>
      <c r="F2011" s="6">
        <v>150</v>
      </c>
      <c r="G2011" s="6">
        <v>300</v>
      </c>
      <c r="H2011" s="6">
        <v>120</v>
      </c>
      <c r="I2011" s="6">
        <v>69704.387999999992</v>
      </c>
      <c r="J2011" s="6">
        <v>145334.52799999996</v>
      </c>
    </row>
    <row r="2012" spans="1:10">
      <c r="A2012" s="6">
        <v>8.8000000000000007</v>
      </c>
      <c r="B2012" s="6">
        <v>27</v>
      </c>
      <c r="C2012" s="6">
        <v>110</v>
      </c>
      <c r="D2012" s="6">
        <v>20</v>
      </c>
      <c r="E2012" s="6">
        <v>200</v>
      </c>
      <c r="F2012" s="6">
        <v>150</v>
      </c>
      <c r="G2012" s="6">
        <v>1000</v>
      </c>
      <c r="H2012" s="6">
        <v>1000</v>
      </c>
      <c r="I2012" s="6">
        <v>84981.311999999991</v>
      </c>
      <c r="J2012" s="6">
        <v>169933.95199999999</v>
      </c>
    </row>
    <row r="2013" spans="1:10">
      <c r="A2013" s="6">
        <v>8.8000000000000007</v>
      </c>
      <c r="B2013" s="6">
        <v>27</v>
      </c>
      <c r="C2013" s="6">
        <v>110</v>
      </c>
      <c r="D2013" s="6">
        <v>20</v>
      </c>
      <c r="E2013" s="6">
        <v>100</v>
      </c>
      <c r="F2013" s="6">
        <v>150</v>
      </c>
      <c r="G2013" s="6">
        <v>1000</v>
      </c>
      <c r="H2013" s="6">
        <v>1000</v>
      </c>
      <c r="I2013" s="6">
        <v>48842.351999999999</v>
      </c>
      <c r="J2013" s="6">
        <v>120735.10399999999</v>
      </c>
    </row>
    <row r="2014" spans="1:10">
      <c r="A2014" s="6">
        <v>8.8000000000000007</v>
      </c>
      <c r="B2014" s="6">
        <v>27</v>
      </c>
      <c r="C2014" s="6">
        <v>110</v>
      </c>
      <c r="D2014" s="6">
        <v>20</v>
      </c>
      <c r="E2014" s="6">
        <v>300</v>
      </c>
      <c r="F2014" s="6">
        <v>150</v>
      </c>
      <c r="G2014" s="6">
        <v>1000</v>
      </c>
      <c r="H2014" s="6">
        <v>1000</v>
      </c>
      <c r="I2014" s="6">
        <v>128512.33199999998</v>
      </c>
      <c r="J2014" s="6">
        <v>169933.95199999999</v>
      </c>
    </row>
    <row r="2015" spans="1:10">
      <c r="A2015" s="6">
        <v>8.8000000000000007</v>
      </c>
      <c r="B2015" s="6">
        <v>27</v>
      </c>
      <c r="C2015" s="6">
        <v>110</v>
      </c>
      <c r="D2015" s="6">
        <v>20</v>
      </c>
      <c r="E2015" s="6">
        <v>400</v>
      </c>
      <c r="F2015" s="6">
        <v>150</v>
      </c>
      <c r="G2015" s="6">
        <v>1000</v>
      </c>
      <c r="H2015" s="6">
        <v>1000</v>
      </c>
      <c r="I2015" s="6">
        <v>178011.75599999996</v>
      </c>
      <c r="J2015" s="6">
        <v>169933.95199999999</v>
      </c>
    </row>
    <row r="2016" spans="1:10">
      <c r="A2016" s="6">
        <v>8.8000000000000007</v>
      </c>
      <c r="B2016" s="6">
        <v>27</v>
      </c>
      <c r="C2016" s="6">
        <v>110</v>
      </c>
      <c r="D2016" s="6">
        <v>20</v>
      </c>
      <c r="E2016" s="6">
        <v>500</v>
      </c>
      <c r="F2016" s="6">
        <v>150</v>
      </c>
      <c r="G2016" s="6">
        <v>1000</v>
      </c>
      <c r="H2016" s="6">
        <v>1000</v>
      </c>
      <c r="I2016" s="6">
        <v>232767.75599999996</v>
      </c>
      <c r="J2016" s="6">
        <v>169933.95199999999</v>
      </c>
    </row>
    <row r="2017" spans="1:10">
      <c r="A2017" s="6">
        <v>8.8000000000000007</v>
      </c>
      <c r="B2017" s="6">
        <v>27</v>
      </c>
      <c r="C2017" s="6">
        <v>110</v>
      </c>
      <c r="D2017" s="6">
        <v>20</v>
      </c>
      <c r="E2017" s="6">
        <v>600</v>
      </c>
      <c r="F2017" s="6">
        <v>150</v>
      </c>
      <c r="G2017" s="6">
        <v>1000</v>
      </c>
      <c r="H2017" s="6">
        <v>1000</v>
      </c>
      <c r="I2017" s="6">
        <v>263266.848</v>
      </c>
      <c r="J2017" s="6">
        <v>169933.95199999999</v>
      </c>
    </row>
    <row r="2018" spans="1:10">
      <c r="A2018">
        <v>8.8000000000000007</v>
      </c>
      <c r="B2018">
        <v>27</v>
      </c>
      <c r="C2018">
        <v>120</v>
      </c>
      <c r="D2018">
        <v>20</v>
      </c>
      <c r="E2018">
        <v>200</v>
      </c>
      <c r="F2018">
        <v>180</v>
      </c>
      <c r="G2018">
        <v>100</v>
      </c>
      <c r="H2018">
        <v>120</v>
      </c>
      <c r="I2018">
        <v>59848.30799999999</v>
      </c>
      <c r="J2018">
        <v>129040.944</v>
      </c>
    </row>
    <row r="2019" spans="1:10">
      <c r="A2019">
        <v>8.8000000000000007</v>
      </c>
      <c r="B2019">
        <v>27</v>
      </c>
      <c r="C2019">
        <v>120</v>
      </c>
      <c r="D2019">
        <v>20</v>
      </c>
      <c r="E2019">
        <v>200</v>
      </c>
      <c r="F2019">
        <v>180</v>
      </c>
      <c r="G2019">
        <v>120</v>
      </c>
      <c r="H2019">
        <v>120</v>
      </c>
      <c r="I2019">
        <v>61326.719999999994</v>
      </c>
      <c r="J2019">
        <v>161310.01599999997</v>
      </c>
    </row>
    <row r="2020" spans="1:10">
      <c r="A2020">
        <v>8.8000000000000007</v>
      </c>
      <c r="B2020">
        <v>27</v>
      </c>
      <c r="C2020">
        <v>120</v>
      </c>
      <c r="D2020">
        <v>20</v>
      </c>
      <c r="E2020">
        <v>200</v>
      </c>
      <c r="F2020">
        <v>180</v>
      </c>
      <c r="G2020">
        <v>150</v>
      </c>
      <c r="H2020">
        <v>120</v>
      </c>
      <c r="I2020">
        <v>63571.715999999993</v>
      </c>
      <c r="J2020">
        <v>161310.01599999997</v>
      </c>
    </row>
    <row r="2021" spans="1:10">
      <c r="A2021">
        <v>8.8000000000000007</v>
      </c>
      <c r="B2021">
        <v>27</v>
      </c>
      <c r="C2021">
        <v>120</v>
      </c>
      <c r="D2021">
        <v>20</v>
      </c>
      <c r="E2021">
        <v>200</v>
      </c>
      <c r="F2021">
        <v>180</v>
      </c>
      <c r="G2021">
        <v>175</v>
      </c>
      <c r="H2021">
        <v>120</v>
      </c>
      <c r="I2021">
        <v>65433.42</v>
      </c>
      <c r="J2021">
        <v>161310.01599999997</v>
      </c>
    </row>
    <row r="2022" spans="1:10">
      <c r="A2022">
        <v>8.8000000000000007</v>
      </c>
      <c r="B2022">
        <v>27</v>
      </c>
      <c r="C2022">
        <v>120</v>
      </c>
      <c r="D2022">
        <v>20</v>
      </c>
      <c r="E2022">
        <v>200</v>
      </c>
      <c r="F2022">
        <v>180</v>
      </c>
      <c r="G2022">
        <v>200</v>
      </c>
      <c r="H2022">
        <v>120</v>
      </c>
      <c r="I2022">
        <v>67349.87999999999</v>
      </c>
      <c r="J2022">
        <v>161310.01599999997</v>
      </c>
    </row>
    <row r="2023" spans="1:10">
      <c r="A2023">
        <v>8.8000000000000007</v>
      </c>
      <c r="B2023">
        <v>27</v>
      </c>
      <c r="C2023">
        <v>120</v>
      </c>
      <c r="D2023">
        <v>20</v>
      </c>
      <c r="E2023">
        <v>200</v>
      </c>
      <c r="F2023">
        <v>180</v>
      </c>
      <c r="G2023">
        <v>250</v>
      </c>
      <c r="H2023">
        <v>120</v>
      </c>
      <c r="I2023">
        <v>71073.287999999986</v>
      </c>
      <c r="J2023">
        <v>161310.01599999997</v>
      </c>
    </row>
    <row r="2024" spans="1:10">
      <c r="A2024">
        <v>8.8000000000000007</v>
      </c>
      <c r="B2024">
        <v>27</v>
      </c>
      <c r="C2024">
        <v>120</v>
      </c>
      <c r="D2024">
        <v>20</v>
      </c>
      <c r="E2024">
        <v>200</v>
      </c>
      <c r="F2024">
        <v>180</v>
      </c>
      <c r="G2024">
        <v>300</v>
      </c>
      <c r="H2024">
        <v>120</v>
      </c>
      <c r="I2024">
        <v>74796.695999999996</v>
      </c>
      <c r="J2024">
        <v>161310.01599999997</v>
      </c>
    </row>
    <row r="2025" spans="1:10">
      <c r="A2025">
        <v>8.8000000000000007</v>
      </c>
      <c r="B2025">
        <v>27</v>
      </c>
      <c r="C2025">
        <v>120</v>
      </c>
      <c r="D2025">
        <v>20</v>
      </c>
      <c r="E2025">
        <v>200</v>
      </c>
      <c r="F2025">
        <v>180</v>
      </c>
      <c r="G2025">
        <v>1000</v>
      </c>
      <c r="H2025">
        <v>1000</v>
      </c>
      <c r="I2025">
        <v>91223.495999999985</v>
      </c>
      <c r="J2025">
        <v>186863.72799999997</v>
      </c>
    </row>
    <row r="2026" spans="1:10">
      <c r="A2026">
        <v>8.8000000000000007</v>
      </c>
      <c r="B2026">
        <v>27</v>
      </c>
      <c r="C2026">
        <v>120</v>
      </c>
      <c r="D2026">
        <v>20</v>
      </c>
      <c r="E2026">
        <v>100</v>
      </c>
      <c r="F2026">
        <v>180</v>
      </c>
      <c r="G2026">
        <v>1000</v>
      </c>
      <c r="H2026">
        <v>1000</v>
      </c>
      <c r="I2026">
        <v>54591.731999999996</v>
      </c>
      <c r="J2026">
        <v>129040.944</v>
      </c>
    </row>
    <row r="2027" spans="1:10">
      <c r="A2027">
        <v>8.8000000000000007</v>
      </c>
      <c r="B2027">
        <v>27</v>
      </c>
      <c r="C2027">
        <v>120</v>
      </c>
      <c r="D2027">
        <v>20</v>
      </c>
      <c r="E2027">
        <v>300</v>
      </c>
      <c r="F2027">
        <v>180</v>
      </c>
      <c r="G2027">
        <v>1000</v>
      </c>
      <c r="H2027">
        <v>1000</v>
      </c>
      <c r="I2027">
        <v>135411.58799999999</v>
      </c>
      <c r="J2027">
        <v>186863.72799999997</v>
      </c>
    </row>
    <row r="2028" spans="1:10">
      <c r="A2028">
        <v>8.8000000000000007</v>
      </c>
      <c r="B2028">
        <v>27</v>
      </c>
      <c r="C2028">
        <v>120</v>
      </c>
      <c r="D2028">
        <v>20</v>
      </c>
      <c r="E2028">
        <v>400</v>
      </c>
      <c r="F2028">
        <v>180</v>
      </c>
      <c r="G2028">
        <v>1000</v>
      </c>
      <c r="H2028">
        <v>1000</v>
      </c>
      <c r="I2028">
        <v>185513.32799999998</v>
      </c>
      <c r="J2028">
        <v>186863.72799999997</v>
      </c>
    </row>
    <row r="2029" spans="1:10">
      <c r="A2029">
        <v>8.8000000000000007</v>
      </c>
      <c r="B2029">
        <v>27</v>
      </c>
      <c r="C2029">
        <v>120</v>
      </c>
      <c r="D2029">
        <v>20</v>
      </c>
      <c r="E2029">
        <v>500</v>
      </c>
      <c r="F2029">
        <v>180</v>
      </c>
      <c r="G2029">
        <v>1000</v>
      </c>
      <c r="H2029">
        <v>1000</v>
      </c>
      <c r="I2029">
        <v>240871.64399999997</v>
      </c>
      <c r="J2029">
        <v>186863.72799999997</v>
      </c>
    </row>
    <row r="2030" spans="1:10">
      <c r="A2030">
        <v>8.8000000000000007</v>
      </c>
      <c r="B2030">
        <v>27</v>
      </c>
      <c r="C2030">
        <v>120</v>
      </c>
      <c r="D2030">
        <v>20</v>
      </c>
      <c r="E2030">
        <v>600</v>
      </c>
      <c r="F2030">
        <v>180</v>
      </c>
      <c r="G2030">
        <v>1000</v>
      </c>
      <c r="H2030">
        <v>1000</v>
      </c>
      <c r="I2030">
        <v>289494.97199999995</v>
      </c>
      <c r="J2030">
        <v>186863.72799999997</v>
      </c>
    </row>
    <row r="2031" spans="1:10">
      <c r="A2031" s="6">
        <v>8.8000000000000007</v>
      </c>
      <c r="B2031" s="6">
        <v>27</v>
      </c>
      <c r="C2031" s="6">
        <v>120</v>
      </c>
      <c r="D2031" s="6">
        <v>20</v>
      </c>
      <c r="E2031" s="6">
        <v>200</v>
      </c>
      <c r="F2031" s="6">
        <v>170</v>
      </c>
      <c r="G2031" s="6">
        <v>100</v>
      </c>
      <c r="H2031" s="6">
        <v>120</v>
      </c>
      <c r="I2031" s="6">
        <v>59081.723999999995</v>
      </c>
      <c r="J2031" s="6">
        <v>129040.944</v>
      </c>
    </row>
    <row r="2032" spans="1:10">
      <c r="A2032" s="6">
        <v>8.8000000000000007</v>
      </c>
      <c r="B2032" s="6">
        <v>27</v>
      </c>
      <c r="C2032" s="6">
        <v>120</v>
      </c>
      <c r="D2032" s="6">
        <v>20</v>
      </c>
      <c r="E2032" s="6">
        <v>200</v>
      </c>
      <c r="F2032" s="6">
        <v>170</v>
      </c>
      <c r="G2032" s="6">
        <v>120</v>
      </c>
      <c r="H2032" s="6">
        <v>120</v>
      </c>
      <c r="I2032" s="6">
        <v>60560.135999999991</v>
      </c>
      <c r="J2032" s="6">
        <v>161310.01599999997</v>
      </c>
    </row>
    <row r="2033" spans="1:10">
      <c r="A2033" s="6">
        <v>8.8000000000000007</v>
      </c>
      <c r="B2033" s="6">
        <v>27</v>
      </c>
      <c r="C2033" s="6">
        <v>120</v>
      </c>
      <c r="D2033" s="6">
        <v>20</v>
      </c>
      <c r="E2033" s="6">
        <v>200</v>
      </c>
      <c r="F2033" s="6">
        <v>170</v>
      </c>
      <c r="G2033" s="6">
        <v>150</v>
      </c>
      <c r="H2033" s="6">
        <v>120</v>
      </c>
      <c r="I2033" s="6">
        <v>62750.375999999989</v>
      </c>
      <c r="J2033" s="6">
        <v>161310.01599999997</v>
      </c>
    </row>
    <row r="2034" spans="1:10">
      <c r="A2034" s="6">
        <v>8.8000000000000007</v>
      </c>
      <c r="B2034" s="6">
        <v>27</v>
      </c>
      <c r="C2034" s="6">
        <v>120</v>
      </c>
      <c r="D2034" s="6">
        <v>20</v>
      </c>
      <c r="E2034" s="6">
        <v>200</v>
      </c>
      <c r="F2034" s="6">
        <v>170</v>
      </c>
      <c r="G2034" s="6">
        <v>175</v>
      </c>
      <c r="H2034" s="6">
        <v>120</v>
      </c>
      <c r="I2034" s="6">
        <v>64612.079999999994</v>
      </c>
      <c r="J2034" s="6">
        <v>161310.01599999997</v>
      </c>
    </row>
    <row r="2035" spans="1:10">
      <c r="A2035" s="6">
        <v>8.8000000000000007</v>
      </c>
      <c r="B2035" s="6">
        <v>27</v>
      </c>
      <c r="C2035" s="6">
        <v>120</v>
      </c>
      <c r="D2035" s="6">
        <v>20</v>
      </c>
      <c r="E2035" s="6">
        <v>200</v>
      </c>
      <c r="F2035" s="6">
        <v>170</v>
      </c>
      <c r="G2035" s="6">
        <v>200</v>
      </c>
      <c r="H2035" s="6">
        <v>120</v>
      </c>
      <c r="I2035" s="6">
        <v>66473.784</v>
      </c>
      <c r="J2035" s="6">
        <v>161310.01599999997</v>
      </c>
    </row>
    <row r="2036" spans="1:10">
      <c r="A2036" s="6">
        <v>8.8000000000000007</v>
      </c>
      <c r="B2036" s="6">
        <v>27</v>
      </c>
      <c r="C2036" s="6">
        <v>120</v>
      </c>
      <c r="D2036" s="6">
        <v>20</v>
      </c>
      <c r="E2036" s="6">
        <v>200</v>
      </c>
      <c r="F2036" s="6">
        <v>170</v>
      </c>
      <c r="G2036" s="6">
        <v>250</v>
      </c>
      <c r="H2036" s="6">
        <v>120</v>
      </c>
      <c r="I2036" s="6">
        <v>70142.435999999987</v>
      </c>
      <c r="J2036" s="6">
        <v>161310.01599999997</v>
      </c>
    </row>
    <row r="2037" spans="1:10">
      <c r="A2037" s="6">
        <v>8.8000000000000007</v>
      </c>
      <c r="B2037" s="6">
        <v>27</v>
      </c>
      <c r="C2037" s="6">
        <v>120</v>
      </c>
      <c r="D2037" s="6">
        <v>20</v>
      </c>
      <c r="E2037" s="6">
        <v>200</v>
      </c>
      <c r="F2037" s="6">
        <v>170</v>
      </c>
      <c r="G2037" s="6">
        <v>300</v>
      </c>
      <c r="H2037" s="6">
        <v>120</v>
      </c>
      <c r="I2037" s="6">
        <v>73865.843999999997</v>
      </c>
      <c r="J2037" s="6">
        <v>161310.01599999997</v>
      </c>
    </row>
    <row r="2038" spans="1:10">
      <c r="A2038" s="6">
        <v>8.8000000000000007</v>
      </c>
      <c r="B2038" s="6">
        <v>27</v>
      </c>
      <c r="C2038" s="6">
        <v>120</v>
      </c>
      <c r="D2038" s="6">
        <v>20</v>
      </c>
      <c r="E2038" s="6">
        <v>200</v>
      </c>
      <c r="F2038" s="6">
        <v>170</v>
      </c>
      <c r="G2038" s="6">
        <v>1000</v>
      </c>
      <c r="H2038" s="6">
        <v>1000</v>
      </c>
      <c r="I2038" s="6">
        <v>90073.62</v>
      </c>
      <c r="J2038" s="6">
        <v>186863.72799999997</v>
      </c>
    </row>
    <row r="2039" spans="1:10">
      <c r="A2039" s="6">
        <v>8.8000000000000007</v>
      </c>
      <c r="B2039" s="6">
        <v>27</v>
      </c>
      <c r="C2039" s="6">
        <v>120</v>
      </c>
      <c r="D2039" s="6">
        <v>20</v>
      </c>
      <c r="E2039" s="6">
        <v>100</v>
      </c>
      <c r="F2039" s="6">
        <v>170</v>
      </c>
      <c r="G2039" s="6">
        <v>1000</v>
      </c>
      <c r="H2039" s="6">
        <v>1000</v>
      </c>
      <c r="I2039" s="6">
        <v>53441.855999999992</v>
      </c>
      <c r="J2039" s="6">
        <v>186863.72799999997</v>
      </c>
    </row>
    <row r="2040" spans="1:10">
      <c r="A2040" s="6">
        <v>8.8000000000000007</v>
      </c>
      <c r="B2040" s="6">
        <v>27</v>
      </c>
      <c r="C2040" s="6">
        <v>120</v>
      </c>
      <c r="D2040" s="6">
        <v>20</v>
      </c>
      <c r="E2040" s="6">
        <v>300</v>
      </c>
      <c r="F2040" s="6">
        <v>170</v>
      </c>
      <c r="G2040" s="6">
        <v>1000</v>
      </c>
      <c r="H2040" s="6">
        <v>1000</v>
      </c>
      <c r="I2040" s="6">
        <v>134152.19999999998</v>
      </c>
      <c r="J2040" s="6">
        <v>186863.72799999997</v>
      </c>
    </row>
    <row r="2041" spans="1:10">
      <c r="A2041" s="6">
        <v>8.8000000000000007</v>
      </c>
      <c r="B2041" s="6">
        <v>27</v>
      </c>
      <c r="C2041" s="6">
        <v>120</v>
      </c>
      <c r="D2041" s="6">
        <v>20</v>
      </c>
      <c r="E2041" s="6">
        <v>400</v>
      </c>
      <c r="F2041" s="6">
        <v>170</v>
      </c>
      <c r="G2041" s="6">
        <v>1000</v>
      </c>
      <c r="H2041" s="6">
        <v>1000</v>
      </c>
      <c r="I2041" s="6">
        <v>184199.18399999998</v>
      </c>
      <c r="J2041" s="6">
        <v>186863.72799999997</v>
      </c>
    </row>
    <row r="2042" spans="1:10">
      <c r="A2042" s="6">
        <v>8.8000000000000007</v>
      </c>
      <c r="B2042" s="6">
        <v>27</v>
      </c>
      <c r="C2042" s="6">
        <v>120</v>
      </c>
      <c r="D2042" s="6">
        <v>20</v>
      </c>
      <c r="E2042" s="6">
        <v>500</v>
      </c>
      <c r="F2042" s="6">
        <v>170</v>
      </c>
      <c r="G2042" s="6">
        <v>1000</v>
      </c>
      <c r="H2042" s="6">
        <v>1000</v>
      </c>
      <c r="I2042" s="6">
        <v>239447.98799999998</v>
      </c>
      <c r="J2042" s="6">
        <v>186863.72799999997</v>
      </c>
    </row>
    <row r="2043" spans="1:10">
      <c r="A2043" s="6">
        <v>8.8000000000000007</v>
      </c>
      <c r="B2043" s="6">
        <v>27</v>
      </c>
      <c r="C2043" s="6">
        <v>120</v>
      </c>
      <c r="D2043" s="6">
        <v>20</v>
      </c>
      <c r="E2043" s="6">
        <v>600</v>
      </c>
      <c r="F2043" s="6">
        <v>170</v>
      </c>
      <c r="G2043" s="6">
        <v>1000</v>
      </c>
      <c r="H2043" s="6">
        <v>1000</v>
      </c>
      <c r="I2043" s="6">
        <v>289494.97199999995</v>
      </c>
      <c r="J2043" s="6">
        <v>186863.72799999997</v>
      </c>
    </row>
    <row r="2044" spans="1:10">
      <c r="A2044">
        <v>8.8000000000000007</v>
      </c>
      <c r="B2044">
        <v>27</v>
      </c>
      <c r="C2044">
        <v>120</v>
      </c>
      <c r="D2044">
        <v>20</v>
      </c>
      <c r="E2044">
        <v>200</v>
      </c>
      <c r="F2044">
        <v>160</v>
      </c>
      <c r="G2044">
        <v>100</v>
      </c>
      <c r="H2044">
        <v>120</v>
      </c>
      <c r="I2044">
        <v>58315.14</v>
      </c>
      <c r="J2044">
        <v>129040.944</v>
      </c>
    </row>
    <row r="2045" spans="1:10">
      <c r="A2045">
        <v>8.8000000000000007</v>
      </c>
      <c r="B2045">
        <v>27</v>
      </c>
      <c r="C2045">
        <v>120</v>
      </c>
      <c r="D2045">
        <v>20</v>
      </c>
      <c r="E2045">
        <v>200</v>
      </c>
      <c r="F2045">
        <v>160</v>
      </c>
      <c r="G2045">
        <v>120</v>
      </c>
      <c r="H2045">
        <v>120</v>
      </c>
      <c r="I2045">
        <v>59793.551999999996</v>
      </c>
      <c r="J2045">
        <v>161310.01599999997</v>
      </c>
    </row>
    <row r="2046" spans="1:10">
      <c r="A2046">
        <v>8.8000000000000007</v>
      </c>
      <c r="B2046">
        <v>27</v>
      </c>
      <c r="C2046">
        <v>120</v>
      </c>
      <c r="D2046">
        <v>20</v>
      </c>
      <c r="E2046">
        <v>200</v>
      </c>
      <c r="F2046">
        <v>160</v>
      </c>
      <c r="G2046">
        <v>150</v>
      </c>
      <c r="H2046">
        <v>120</v>
      </c>
      <c r="I2046">
        <v>61983.791999999994</v>
      </c>
      <c r="J2046">
        <v>161310.01599999997</v>
      </c>
    </row>
    <row r="2047" spans="1:10">
      <c r="A2047">
        <v>8.8000000000000007</v>
      </c>
      <c r="B2047">
        <v>27</v>
      </c>
      <c r="C2047">
        <v>120</v>
      </c>
      <c r="D2047">
        <v>20</v>
      </c>
      <c r="E2047">
        <v>200</v>
      </c>
      <c r="F2047">
        <v>160</v>
      </c>
      <c r="G2047">
        <v>175</v>
      </c>
      <c r="H2047">
        <v>120</v>
      </c>
      <c r="I2047">
        <v>63790.74</v>
      </c>
      <c r="J2047">
        <v>161310.01599999997</v>
      </c>
    </row>
    <row r="2048" spans="1:10">
      <c r="A2048">
        <v>8.8000000000000007</v>
      </c>
      <c r="B2048">
        <v>27</v>
      </c>
      <c r="C2048">
        <v>120</v>
      </c>
      <c r="D2048">
        <v>20</v>
      </c>
      <c r="E2048">
        <v>200</v>
      </c>
      <c r="F2048">
        <v>160</v>
      </c>
      <c r="G2048">
        <v>200</v>
      </c>
      <c r="H2048">
        <v>120</v>
      </c>
      <c r="I2048">
        <v>65597.687999999995</v>
      </c>
      <c r="J2048">
        <v>161310.01599999997</v>
      </c>
    </row>
    <row r="2049" spans="1:10">
      <c r="A2049">
        <v>8.8000000000000007</v>
      </c>
      <c r="B2049">
        <v>27</v>
      </c>
      <c r="C2049">
        <v>120</v>
      </c>
      <c r="D2049">
        <v>20</v>
      </c>
      <c r="E2049">
        <v>200</v>
      </c>
      <c r="F2049">
        <v>160</v>
      </c>
      <c r="G2049">
        <v>250</v>
      </c>
      <c r="H2049">
        <v>120</v>
      </c>
      <c r="I2049">
        <v>69266.34</v>
      </c>
      <c r="J2049">
        <v>161310.01599999997</v>
      </c>
    </row>
    <row r="2050" spans="1:10">
      <c r="A2050">
        <v>8.8000000000000007</v>
      </c>
      <c r="B2050">
        <v>27</v>
      </c>
      <c r="C2050">
        <v>120</v>
      </c>
      <c r="D2050">
        <v>20</v>
      </c>
      <c r="E2050">
        <v>200</v>
      </c>
      <c r="F2050">
        <v>160</v>
      </c>
      <c r="G2050">
        <v>300</v>
      </c>
      <c r="H2050">
        <v>120</v>
      </c>
      <c r="I2050">
        <v>72880.23599999999</v>
      </c>
      <c r="J2050">
        <v>161310.01599999997</v>
      </c>
    </row>
    <row r="2051" spans="1:10">
      <c r="A2051">
        <v>8.8000000000000007</v>
      </c>
      <c r="B2051">
        <v>27</v>
      </c>
      <c r="C2051">
        <v>120</v>
      </c>
      <c r="D2051">
        <v>20</v>
      </c>
      <c r="E2051">
        <v>200</v>
      </c>
      <c r="F2051">
        <v>160</v>
      </c>
      <c r="G2051">
        <v>1000</v>
      </c>
      <c r="H2051">
        <v>1000</v>
      </c>
      <c r="I2051">
        <v>88923.743999999992</v>
      </c>
      <c r="J2051">
        <v>186863.72799999997</v>
      </c>
    </row>
    <row r="2052" spans="1:10">
      <c r="A2052">
        <v>8.8000000000000007</v>
      </c>
      <c r="B2052">
        <v>27</v>
      </c>
      <c r="C2052">
        <v>120</v>
      </c>
      <c r="D2052">
        <v>20</v>
      </c>
      <c r="E2052">
        <v>100</v>
      </c>
      <c r="F2052">
        <v>160</v>
      </c>
      <c r="G2052">
        <v>1000</v>
      </c>
      <c r="H2052">
        <v>1000</v>
      </c>
      <c r="I2052">
        <v>52291.979999999996</v>
      </c>
      <c r="J2052">
        <v>129040.944</v>
      </c>
    </row>
    <row r="2053" spans="1:10">
      <c r="A2053">
        <v>8.8000000000000007</v>
      </c>
      <c r="B2053">
        <v>27</v>
      </c>
      <c r="C2053">
        <v>120</v>
      </c>
      <c r="D2053">
        <v>20</v>
      </c>
      <c r="E2053">
        <v>300</v>
      </c>
      <c r="F2053">
        <v>160</v>
      </c>
      <c r="G2053">
        <v>1000</v>
      </c>
      <c r="H2053">
        <v>1000</v>
      </c>
      <c r="I2053">
        <v>132892.81199999998</v>
      </c>
      <c r="J2053">
        <v>186863.72799999997</v>
      </c>
    </row>
    <row r="2054" spans="1:10">
      <c r="A2054">
        <v>8.8000000000000007</v>
      </c>
      <c r="B2054">
        <v>27</v>
      </c>
      <c r="C2054">
        <v>120</v>
      </c>
      <c r="D2054">
        <v>20</v>
      </c>
      <c r="E2054">
        <v>400</v>
      </c>
      <c r="F2054">
        <v>160</v>
      </c>
      <c r="G2054">
        <v>1000</v>
      </c>
      <c r="H2054">
        <v>1000</v>
      </c>
      <c r="I2054">
        <v>182830.28399999996</v>
      </c>
      <c r="J2054">
        <v>186863.72799999997</v>
      </c>
    </row>
    <row r="2055" spans="1:10">
      <c r="A2055">
        <v>8.8000000000000007</v>
      </c>
      <c r="B2055">
        <v>27</v>
      </c>
      <c r="C2055">
        <v>120</v>
      </c>
      <c r="D2055">
        <v>20</v>
      </c>
      <c r="E2055">
        <v>500</v>
      </c>
      <c r="F2055">
        <v>160</v>
      </c>
      <c r="G2055">
        <v>1000</v>
      </c>
      <c r="H2055">
        <v>1000</v>
      </c>
      <c r="I2055">
        <v>238024.33199999997</v>
      </c>
      <c r="J2055">
        <v>186863.72799999997</v>
      </c>
    </row>
    <row r="2056" spans="1:10">
      <c r="A2056">
        <v>8.8000000000000007</v>
      </c>
      <c r="B2056">
        <v>27</v>
      </c>
      <c r="C2056">
        <v>120</v>
      </c>
      <c r="D2056">
        <v>20</v>
      </c>
      <c r="E2056">
        <v>600</v>
      </c>
      <c r="F2056">
        <v>160</v>
      </c>
      <c r="G2056">
        <v>1000</v>
      </c>
      <c r="H2056">
        <v>1000</v>
      </c>
      <c r="I2056">
        <v>289494.97199999995</v>
      </c>
      <c r="J2056">
        <v>186863.72799999997</v>
      </c>
    </row>
    <row r="2057" spans="1:10">
      <c r="A2057" s="6">
        <v>8.8000000000000007</v>
      </c>
      <c r="B2057" s="6">
        <v>27</v>
      </c>
      <c r="C2057" s="6">
        <v>120</v>
      </c>
      <c r="D2057" s="6">
        <v>20</v>
      </c>
      <c r="E2057" s="6">
        <v>200</v>
      </c>
      <c r="F2057" s="6">
        <v>120</v>
      </c>
      <c r="G2057" s="6">
        <v>100</v>
      </c>
      <c r="H2057" s="6">
        <v>120</v>
      </c>
      <c r="I2057" s="6">
        <v>55248.803999999996</v>
      </c>
      <c r="J2057" s="6">
        <v>129040.944</v>
      </c>
    </row>
    <row r="2058" spans="1:10">
      <c r="A2058" s="6">
        <v>8.8000000000000007</v>
      </c>
      <c r="B2058" s="6">
        <v>27</v>
      </c>
      <c r="C2058" s="6">
        <v>120</v>
      </c>
      <c r="D2058" s="6">
        <v>20</v>
      </c>
      <c r="E2058" s="6">
        <v>200</v>
      </c>
      <c r="F2058" s="6">
        <v>120</v>
      </c>
      <c r="G2058" s="6">
        <v>120</v>
      </c>
      <c r="H2058" s="6">
        <v>120</v>
      </c>
      <c r="I2058" s="6">
        <v>56617.703999999991</v>
      </c>
      <c r="J2058" s="6">
        <v>161310.01599999997</v>
      </c>
    </row>
    <row r="2059" spans="1:10">
      <c r="A2059" s="6">
        <v>8.8000000000000007</v>
      </c>
      <c r="B2059" s="6">
        <v>27</v>
      </c>
      <c r="C2059" s="6">
        <v>120</v>
      </c>
      <c r="D2059" s="6">
        <v>20</v>
      </c>
      <c r="E2059" s="6">
        <v>200</v>
      </c>
      <c r="F2059" s="6">
        <v>120</v>
      </c>
      <c r="G2059" s="6">
        <v>150</v>
      </c>
      <c r="H2059" s="6">
        <v>120</v>
      </c>
      <c r="I2059" s="6">
        <v>58698.431999999993</v>
      </c>
      <c r="J2059" s="6">
        <v>161310.01599999997</v>
      </c>
    </row>
    <row r="2060" spans="1:10">
      <c r="A2060" s="6">
        <v>8.8000000000000007</v>
      </c>
      <c r="B2060" s="6">
        <v>27</v>
      </c>
      <c r="C2060" s="6">
        <v>120</v>
      </c>
      <c r="D2060" s="6">
        <v>20</v>
      </c>
      <c r="E2060" s="6">
        <v>200</v>
      </c>
      <c r="F2060" s="6">
        <v>120</v>
      </c>
      <c r="G2060" s="6">
        <v>175</v>
      </c>
      <c r="H2060" s="6">
        <v>120</v>
      </c>
      <c r="I2060" s="6">
        <v>60395.867999999988</v>
      </c>
      <c r="J2060" s="6">
        <v>161310.01599999997</v>
      </c>
    </row>
    <row r="2061" spans="1:10">
      <c r="A2061" s="6">
        <v>8.8000000000000007</v>
      </c>
      <c r="B2061" s="6">
        <v>27</v>
      </c>
      <c r="C2061" s="6">
        <v>120</v>
      </c>
      <c r="D2061" s="6">
        <v>20</v>
      </c>
      <c r="E2061" s="6">
        <v>200</v>
      </c>
      <c r="F2061" s="6">
        <v>120</v>
      </c>
      <c r="G2061" s="6">
        <v>200</v>
      </c>
      <c r="H2061" s="6">
        <v>120</v>
      </c>
      <c r="I2061" s="6">
        <v>62148.06</v>
      </c>
      <c r="J2061" s="6">
        <v>161310.01599999997</v>
      </c>
    </row>
    <row r="2062" spans="1:10">
      <c r="A2062" s="6">
        <v>8.8000000000000007</v>
      </c>
      <c r="B2062" s="6">
        <v>27</v>
      </c>
      <c r="C2062" s="6">
        <v>120</v>
      </c>
      <c r="D2062" s="6">
        <v>20</v>
      </c>
      <c r="E2062" s="6">
        <v>200</v>
      </c>
      <c r="F2062" s="6">
        <v>120</v>
      </c>
      <c r="G2062" s="6">
        <v>250</v>
      </c>
      <c r="H2062" s="6">
        <v>120</v>
      </c>
      <c r="I2062" s="6">
        <v>65597.687999999995</v>
      </c>
      <c r="J2062" s="6">
        <v>161310.01599999997</v>
      </c>
    </row>
    <row r="2063" spans="1:10">
      <c r="A2063" s="6">
        <v>8.8000000000000007</v>
      </c>
      <c r="B2063" s="6">
        <v>27</v>
      </c>
      <c r="C2063" s="6">
        <v>120</v>
      </c>
      <c r="D2063" s="6">
        <v>20</v>
      </c>
      <c r="E2063" s="6">
        <v>200</v>
      </c>
      <c r="F2063" s="6">
        <v>120</v>
      </c>
      <c r="G2063" s="6">
        <v>300</v>
      </c>
      <c r="H2063" s="6">
        <v>120</v>
      </c>
      <c r="I2063" s="6">
        <v>69047.315999999992</v>
      </c>
      <c r="J2063" s="6">
        <v>161310.01599999997</v>
      </c>
    </row>
    <row r="2064" spans="1:10">
      <c r="A2064" s="6">
        <v>8.8000000000000007</v>
      </c>
      <c r="B2064" s="6">
        <v>27</v>
      </c>
      <c r="C2064" s="6">
        <v>120</v>
      </c>
      <c r="D2064" s="6">
        <v>20</v>
      </c>
      <c r="E2064" s="6">
        <v>200</v>
      </c>
      <c r="F2064" s="6">
        <v>120</v>
      </c>
      <c r="G2064" s="6">
        <v>1000</v>
      </c>
      <c r="H2064" s="6">
        <v>1000</v>
      </c>
      <c r="I2064" s="6">
        <v>84214.727999999988</v>
      </c>
      <c r="J2064" s="6">
        <v>161310.01599999997</v>
      </c>
    </row>
    <row r="2065" spans="1:10">
      <c r="A2065" s="6">
        <v>8.8000000000000007</v>
      </c>
      <c r="B2065" s="6">
        <v>27</v>
      </c>
      <c r="C2065" s="6">
        <v>120</v>
      </c>
      <c r="D2065" s="6">
        <v>20</v>
      </c>
      <c r="E2065" s="6">
        <v>100</v>
      </c>
      <c r="F2065" s="6">
        <v>120</v>
      </c>
      <c r="G2065" s="6">
        <v>1000</v>
      </c>
      <c r="H2065" s="6">
        <v>1000</v>
      </c>
      <c r="I2065" s="6">
        <v>47747.231999999996</v>
      </c>
      <c r="J2065" s="6">
        <v>129040.944</v>
      </c>
    </row>
    <row r="2066" spans="1:10">
      <c r="A2066" s="6">
        <v>8.8000000000000007</v>
      </c>
      <c r="B2066" s="6">
        <v>27</v>
      </c>
      <c r="C2066" s="6">
        <v>120</v>
      </c>
      <c r="D2066" s="6">
        <v>20</v>
      </c>
      <c r="E2066" s="6">
        <v>300</v>
      </c>
      <c r="F2066" s="6">
        <v>120</v>
      </c>
      <c r="G2066" s="6">
        <v>1000</v>
      </c>
      <c r="H2066" s="6">
        <v>1000</v>
      </c>
      <c r="I2066" s="6">
        <v>127855.26</v>
      </c>
      <c r="J2066" s="6">
        <v>161310.01599999997</v>
      </c>
    </row>
    <row r="2067" spans="1:10">
      <c r="A2067" s="6">
        <v>8.8000000000000007</v>
      </c>
      <c r="B2067" s="6">
        <v>27</v>
      </c>
      <c r="C2067" s="6">
        <v>120</v>
      </c>
      <c r="D2067" s="6">
        <v>20</v>
      </c>
      <c r="E2067" s="6">
        <v>400</v>
      </c>
      <c r="F2067" s="6">
        <v>120</v>
      </c>
      <c r="G2067" s="6">
        <v>1000</v>
      </c>
      <c r="H2067" s="6">
        <v>1000</v>
      </c>
      <c r="I2067" s="6">
        <v>177464.19599999997</v>
      </c>
      <c r="J2067" s="6">
        <v>161310.01599999997</v>
      </c>
    </row>
    <row r="2068" spans="1:10">
      <c r="A2068" s="6">
        <v>8.8000000000000007</v>
      </c>
      <c r="B2068" s="6">
        <v>27</v>
      </c>
      <c r="C2068" s="6">
        <v>120</v>
      </c>
      <c r="D2068" s="6">
        <v>20</v>
      </c>
      <c r="E2068" s="6">
        <v>500</v>
      </c>
      <c r="F2068" s="6">
        <v>120</v>
      </c>
      <c r="G2068" s="6">
        <v>1000</v>
      </c>
      <c r="H2068" s="6">
        <v>1000</v>
      </c>
      <c r="I2068" s="6">
        <v>232274.95199999996</v>
      </c>
      <c r="J2068" s="6">
        <v>161310.01599999997</v>
      </c>
    </row>
    <row r="2069" spans="1:10">
      <c r="A2069" s="6">
        <v>8.8000000000000007</v>
      </c>
      <c r="B2069" s="6">
        <v>27</v>
      </c>
      <c r="C2069" s="6">
        <v>120</v>
      </c>
      <c r="D2069" s="6">
        <v>20</v>
      </c>
      <c r="E2069" s="6">
        <v>600</v>
      </c>
      <c r="F2069" s="6">
        <v>120</v>
      </c>
      <c r="G2069" s="6">
        <v>1000</v>
      </c>
      <c r="H2069" s="6">
        <v>1000</v>
      </c>
      <c r="I2069" s="6">
        <v>249906.38399999996</v>
      </c>
      <c r="J2069" s="6">
        <v>161310.01599999997</v>
      </c>
    </row>
    <row r="2070" spans="1:10">
      <c r="A2070">
        <v>8.8000000000000007</v>
      </c>
      <c r="B2070">
        <v>27</v>
      </c>
      <c r="C2070">
        <v>120</v>
      </c>
      <c r="D2070">
        <v>20</v>
      </c>
      <c r="E2070">
        <v>200</v>
      </c>
      <c r="F2070">
        <v>130</v>
      </c>
      <c r="G2070">
        <v>100</v>
      </c>
      <c r="H2070">
        <v>120</v>
      </c>
      <c r="I2070">
        <v>56015.387999999992</v>
      </c>
      <c r="J2070">
        <v>129040.944</v>
      </c>
    </row>
    <row r="2071" spans="1:10">
      <c r="A2071">
        <v>8.8000000000000007</v>
      </c>
      <c r="B2071">
        <v>27</v>
      </c>
      <c r="C2071">
        <v>120</v>
      </c>
      <c r="D2071">
        <v>20</v>
      </c>
      <c r="E2071">
        <v>200</v>
      </c>
      <c r="F2071">
        <v>130</v>
      </c>
      <c r="G2071">
        <v>120</v>
      </c>
      <c r="H2071">
        <v>120</v>
      </c>
      <c r="I2071">
        <v>57384.287999999993</v>
      </c>
      <c r="J2071">
        <v>161310.01599999997</v>
      </c>
    </row>
    <row r="2072" spans="1:10">
      <c r="A2072">
        <v>8.8000000000000007</v>
      </c>
      <c r="B2072">
        <v>27</v>
      </c>
      <c r="C2072">
        <v>120</v>
      </c>
      <c r="D2072">
        <v>20</v>
      </c>
      <c r="E2072">
        <v>200</v>
      </c>
      <c r="F2072">
        <v>130</v>
      </c>
      <c r="G2072">
        <v>150</v>
      </c>
      <c r="H2072">
        <v>120</v>
      </c>
      <c r="I2072">
        <v>59519.771999999997</v>
      </c>
      <c r="J2072">
        <v>161310.01599999997</v>
      </c>
    </row>
    <row r="2073" spans="1:10">
      <c r="A2073">
        <v>8.8000000000000007</v>
      </c>
      <c r="B2073">
        <v>27</v>
      </c>
      <c r="C2073">
        <v>120</v>
      </c>
      <c r="D2073">
        <v>20</v>
      </c>
      <c r="E2073">
        <v>200</v>
      </c>
      <c r="F2073">
        <v>130</v>
      </c>
      <c r="G2073">
        <v>175</v>
      </c>
      <c r="H2073">
        <v>120</v>
      </c>
      <c r="I2073">
        <v>61271.963999999993</v>
      </c>
      <c r="J2073">
        <v>161310.01599999997</v>
      </c>
    </row>
    <row r="2074" spans="1:10">
      <c r="A2074">
        <v>8.8000000000000007</v>
      </c>
      <c r="B2074">
        <v>27</v>
      </c>
      <c r="C2074">
        <v>120</v>
      </c>
      <c r="D2074">
        <v>20</v>
      </c>
      <c r="E2074">
        <v>200</v>
      </c>
      <c r="F2074">
        <v>130</v>
      </c>
      <c r="G2074">
        <v>200</v>
      </c>
      <c r="H2074">
        <v>120</v>
      </c>
      <c r="I2074">
        <v>63024.155999999988</v>
      </c>
      <c r="J2074">
        <v>161310.01599999997</v>
      </c>
    </row>
    <row r="2075" spans="1:10">
      <c r="A2075">
        <v>8.8000000000000007</v>
      </c>
      <c r="B2075">
        <v>27</v>
      </c>
      <c r="C2075">
        <v>120</v>
      </c>
      <c r="D2075">
        <v>20</v>
      </c>
      <c r="E2075">
        <v>200</v>
      </c>
      <c r="F2075">
        <v>130</v>
      </c>
      <c r="G2075">
        <v>250</v>
      </c>
      <c r="H2075">
        <v>120</v>
      </c>
      <c r="I2075">
        <v>66528.539999999994</v>
      </c>
      <c r="J2075">
        <v>161310.01599999997</v>
      </c>
    </row>
    <row r="2076" spans="1:10">
      <c r="A2076">
        <v>8.8000000000000007</v>
      </c>
      <c r="B2076">
        <v>27</v>
      </c>
      <c r="C2076">
        <v>120</v>
      </c>
      <c r="D2076">
        <v>20</v>
      </c>
      <c r="E2076">
        <v>200</v>
      </c>
      <c r="F2076">
        <v>130</v>
      </c>
      <c r="G2076">
        <v>300</v>
      </c>
      <c r="H2076">
        <v>120</v>
      </c>
      <c r="I2076">
        <v>70032.923999999999</v>
      </c>
      <c r="J2076">
        <v>161310.01599999997</v>
      </c>
    </row>
    <row r="2077" spans="1:10">
      <c r="A2077">
        <v>8.8000000000000007</v>
      </c>
      <c r="B2077">
        <v>27</v>
      </c>
      <c r="C2077">
        <v>120</v>
      </c>
      <c r="D2077">
        <v>20</v>
      </c>
      <c r="E2077">
        <v>200</v>
      </c>
      <c r="F2077">
        <v>130</v>
      </c>
      <c r="G2077">
        <v>1000</v>
      </c>
      <c r="H2077">
        <v>1000</v>
      </c>
      <c r="I2077">
        <v>85419.36</v>
      </c>
      <c r="J2077">
        <v>173715.75999999998</v>
      </c>
    </row>
    <row r="2078" spans="1:10">
      <c r="A2078">
        <v>8.8000000000000007</v>
      </c>
      <c r="B2078">
        <v>27</v>
      </c>
      <c r="C2078">
        <v>120</v>
      </c>
      <c r="D2078">
        <v>20</v>
      </c>
      <c r="E2078">
        <v>100</v>
      </c>
      <c r="F2078">
        <v>130</v>
      </c>
      <c r="G2078">
        <v>1000</v>
      </c>
      <c r="H2078">
        <v>1000</v>
      </c>
      <c r="I2078">
        <v>48897.107999999993</v>
      </c>
      <c r="J2078">
        <v>129040.944</v>
      </c>
    </row>
    <row r="2079" spans="1:10">
      <c r="A2079">
        <v>8.8000000000000007</v>
      </c>
      <c r="B2079">
        <v>27</v>
      </c>
      <c r="C2079">
        <v>120</v>
      </c>
      <c r="D2079">
        <v>20</v>
      </c>
      <c r="E2079">
        <v>300</v>
      </c>
      <c r="F2079">
        <v>130</v>
      </c>
      <c r="G2079">
        <v>1000</v>
      </c>
      <c r="H2079">
        <v>1000</v>
      </c>
      <c r="I2079">
        <v>129114.64799999999</v>
      </c>
      <c r="J2079">
        <v>173715.75999999998</v>
      </c>
    </row>
    <row r="2080" spans="1:10">
      <c r="A2080">
        <v>8.8000000000000007</v>
      </c>
      <c r="B2080">
        <v>27</v>
      </c>
      <c r="C2080">
        <v>120</v>
      </c>
      <c r="D2080">
        <v>20</v>
      </c>
      <c r="E2080">
        <v>400</v>
      </c>
      <c r="F2080">
        <v>130</v>
      </c>
      <c r="G2080">
        <v>1000</v>
      </c>
      <c r="H2080">
        <v>1000</v>
      </c>
      <c r="I2080">
        <v>178778.34</v>
      </c>
      <c r="J2080">
        <v>173715.75999999998</v>
      </c>
    </row>
    <row r="2081" spans="1:10">
      <c r="A2081">
        <v>8.8000000000000007</v>
      </c>
      <c r="B2081">
        <v>27</v>
      </c>
      <c r="C2081">
        <v>120</v>
      </c>
      <c r="D2081">
        <v>20</v>
      </c>
      <c r="E2081">
        <v>500</v>
      </c>
      <c r="F2081">
        <v>130</v>
      </c>
      <c r="G2081">
        <v>1000</v>
      </c>
      <c r="H2081">
        <v>1000</v>
      </c>
      <c r="I2081">
        <v>233698.60799999998</v>
      </c>
      <c r="J2081">
        <v>173715.75999999998</v>
      </c>
    </row>
    <row r="2082" spans="1:10">
      <c r="A2082">
        <v>8.8000000000000007</v>
      </c>
      <c r="B2082">
        <v>27</v>
      </c>
      <c r="C2082">
        <v>120</v>
      </c>
      <c r="D2082">
        <v>20</v>
      </c>
      <c r="E2082">
        <v>600</v>
      </c>
      <c r="F2082">
        <v>130</v>
      </c>
      <c r="G2082">
        <v>1000</v>
      </c>
      <c r="H2082">
        <v>1000</v>
      </c>
      <c r="I2082">
        <v>269125.74</v>
      </c>
      <c r="J2082">
        <v>173715.75999999998</v>
      </c>
    </row>
    <row r="2083" spans="1:10">
      <c r="A2083" s="6">
        <v>8.8000000000000007</v>
      </c>
      <c r="B2083" s="6">
        <v>27</v>
      </c>
      <c r="C2083" s="6">
        <v>120</v>
      </c>
      <c r="D2083" s="6">
        <v>20</v>
      </c>
      <c r="E2083" s="6">
        <v>200</v>
      </c>
      <c r="F2083" s="6">
        <v>140</v>
      </c>
      <c r="G2083" s="6">
        <v>100</v>
      </c>
      <c r="H2083" s="6">
        <v>120</v>
      </c>
      <c r="I2083" s="6">
        <v>56781.971999999994</v>
      </c>
      <c r="J2083" s="6">
        <v>129040.944</v>
      </c>
    </row>
    <row r="2084" spans="1:10">
      <c r="A2084" s="6">
        <v>8.8000000000000007</v>
      </c>
      <c r="B2084" s="6">
        <v>27</v>
      </c>
      <c r="C2084" s="6">
        <v>120</v>
      </c>
      <c r="D2084" s="6">
        <v>20</v>
      </c>
      <c r="E2084" s="6">
        <v>200</v>
      </c>
      <c r="F2084" s="6">
        <v>140</v>
      </c>
      <c r="G2084" s="6">
        <v>120</v>
      </c>
      <c r="H2084" s="6">
        <v>120</v>
      </c>
      <c r="I2084" s="6">
        <v>58205.62799999999</v>
      </c>
      <c r="J2084" s="6">
        <v>161310.01599999997</v>
      </c>
    </row>
    <row r="2085" spans="1:10">
      <c r="A2085" s="6">
        <v>8.8000000000000007</v>
      </c>
      <c r="B2085" s="6">
        <v>27</v>
      </c>
      <c r="C2085" s="6">
        <v>120</v>
      </c>
      <c r="D2085" s="6">
        <v>20</v>
      </c>
      <c r="E2085" s="6">
        <v>200</v>
      </c>
      <c r="F2085" s="6">
        <v>140</v>
      </c>
      <c r="G2085" s="6">
        <v>150</v>
      </c>
      <c r="H2085" s="6">
        <v>120</v>
      </c>
      <c r="I2085" s="6">
        <v>60341.111999999994</v>
      </c>
      <c r="J2085" s="6">
        <v>161310.01599999997</v>
      </c>
    </row>
    <row r="2086" spans="1:10">
      <c r="A2086" s="6">
        <v>8.8000000000000007</v>
      </c>
      <c r="B2086" s="6">
        <v>27</v>
      </c>
      <c r="C2086" s="6">
        <v>120</v>
      </c>
      <c r="D2086" s="6">
        <v>20</v>
      </c>
      <c r="E2086" s="6">
        <v>200</v>
      </c>
      <c r="F2086" s="6">
        <v>140</v>
      </c>
      <c r="G2086" s="6">
        <v>175</v>
      </c>
      <c r="H2086" s="6">
        <v>120</v>
      </c>
      <c r="I2086" s="6">
        <v>62093.303999999996</v>
      </c>
      <c r="J2086" s="6">
        <v>161310.01599999997</v>
      </c>
    </row>
    <row r="2087" spans="1:10">
      <c r="A2087" s="6">
        <v>8.8000000000000007</v>
      </c>
      <c r="B2087" s="6">
        <v>27</v>
      </c>
      <c r="C2087" s="6">
        <v>120</v>
      </c>
      <c r="D2087" s="6">
        <v>20</v>
      </c>
      <c r="E2087" s="6">
        <v>200</v>
      </c>
      <c r="F2087" s="6">
        <v>140</v>
      </c>
      <c r="G2087" s="6">
        <v>200</v>
      </c>
      <c r="H2087" s="6">
        <v>120</v>
      </c>
      <c r="I2087" s="6">
        <v>63900.251999999993</v>
      </c>
      <c r="J2087" s="6">
        <v>161310.01599999997</v>
      </c>
    </row>
    <row r="2088" spans="1:10">
      <c r="A2088" s="6">
        <v>8.8000000000000007</v>
      </c>
      <c r="B2088" s="6">
        <v>27</v>
      </c>
      <c r="C2088" s="6">
        <v>120</v>
      </c>
      <c r="D2088" s="6">
        <v>20</v>
      </c>
      <c r="E2088" s="6">
        <v>200</v>
      </c>
      <c r="F2088" s="6">
        <v>140</v>
      </c>
      <c r="G2088" s="6">
        <v>250</v>
      </c>
      <c r="H2088" s="6">
        <v>120</v>
      </c>
      <c r="I2088" s="6">
        <v>67404.635999999984</v>
      </c>
      <c r="J2088" s="6">
        <v>161310.01599999997</v>
      </c>
    </row>
    <row r="2089" spans="1:10">
      <c r="A2089" s="6">
        <v>8.8000000000000007</v>
      </c>
      <c r="B2089" s="6">
        <v>27</v>
      </c>
      <c r="C2089" s="6">
        <v>120</v>
      </c>
      <c r="D2089" s="6">
        <v>20</v>
      </c>
      <c r="E2089" s="6">
        <v>200</v>
      </c>
      <c r="F2089" s="6">
        <v>140</v>
      </c>
      <c r="G2089" s="6">
        <v>300</v>
      </c>
      <c r="H2089" s="6">
        <v>120</v>
      </c>
      <c r="I2089" s="6">
        <v>70963.775999999983</v>
      </c>
      <c r="J2089" s="6">
        <v>161310.01599999997</v>
      </c>
    </row>
    <row r="2090" spans="1:10">
      <c r="A2090" s="6">
        <v>8.8000000000000007</v>
      </c>
      <c r="B2090" s="6">
        <v>27</v>
      </c>
      <c r="C2090" s="6">
        <v>120</v>
      </c>
      <c r="D2090" s="6">
        <v>20</v>
      </c>
      <c r="E2090" s="6">
        <v>200</v>
      </c>
      <c r="F2090" s="6">
        <v>140</v>
      </c>
      <c r="G2090" s="6">
        <v>1000</v>
      </c>
      <c r="H2090" s="6">
        <v>1000</v>
      </c>
      <c r="I2090" s="6">
        <v>86569.235999999975</v>
      </c>
      <c r="J2090" s="6">
        <v>184354.30399999997</v>
      </c>
    </row>
    <row r="2091" spans="1:10">
      <c r="A2091" s="6">
        <v>8.8000000000000007</v>
      </c>
      <c r="B2091" s="6">
        <v>27</v>
      </c>
      <c r="C2091" s="6">
        <v>120</v>
      </c>
      <c r="D2091" s="6">
        <v>20</v>
      </c>
      <c r="E2091" s="6">
        <v>100</v>
      </c>
      <c r="F2091" s="6">
        <v>140</v>
      </c>
      <c r="G2091" s="6">
        <v>1000</v>
      </c>
      <c r="H2091" s="6">
        <v>1000</v>
      </c>
      <c r="I2091" s="6">
        <v>50046.983999999997</v>
      </c>
      <c r="J2091" s="6">
        <v>129040.944</v>
      </c>
    </row>
    <row r="2092" spans="1:10">
      <c r="A2092" s="6">
        <v>8.8000000000000007</v>
      </c>
      <c r="B2092" s="6">
        <v>27</v>
      </c>
      <c r="C2092" s="6">
        <v>120</v>
      </c>
      <c r="D2092" s="6">
        <v>20</v>
      </c>
      <c r="E2092" s="6">
        <v>300</v>
      </c>
      <c r="F2092" s="6">
        <v>140</v>
      </c>
      <c r="G2092" s="6">
        <v>1000</v>
      </c>
      <c r="H2092" s="6">
        <v>1000</v>
      </c>
      <c r="I2092" s="6">
        <v>130374.03599999998</v>
      </c>
      <c r="J2092" s="6">
        <v>184354.30399999997</v>
      </c>
    </row>
    <row r="2093" spans="1:10">
      <c r="A2093" s="6">
        <v>8.8000000000000007</v>
      </c>
      <c r="B2093" s="6">
        <v>27</v>
      </c>
      <c r="C2093" s="6">
        <v>120</v>
      </c>
      <c r="D2093" s="6">
        <v>20</v>
      </c>
      <c r="E2093" s="6">
        <v>400</v>
      </c>
      <c r="F2093" s="6">
        <v>140</v>
      </c>
      <c r="G2093" s="6">
        <v>1000</v>
      </c>
      <c r="H2093" s="6">
        <v>1000</v>
      </c>
      <c r="I2093" s="6">
        <v>180147.24</v>
      </c>
      <c r="J2093" s="6">
        <v>184354.30399999997</v>
      </c>
    </row>
    <row r="2094" spans="1:10">
      <c r="A2094" s="6">
        <v>8.8000000000000007</v>
      </c>
      <c r="B2094" s="6">
        <v>27</v>
      </c>
      <c r="C2094" s="6">
        <v>120</v>
      </c>
      <c r="D2094" s="6">
        <v>20</v>
      </c>
      <c r="E2094" s="6">
        <v>500</v>
      </c>
      <c r="F2094" s="6">
        <v>140</v>
      </c>
      <c r="G2094" s="6">
        <v>1000</v>
      </c>
      <c r="H2094" s="6">
        <v>1000</v>
      </c>
      <c r="I2094" s="6">
        <v>235122.26399999997</v>
      </c>
      <c r="J2094" s="6">
        <v>184354.30399999997</v>
      </c>
    </row>
    <row r="2095" spans="1:10">
      <c r="A2095" s="6">
        <v>8.8000000000000007</v>
      </c>
      <c r="B2095" s="6">
        <v>27</v>
      </c>
      <c r="C2095" s="6">
        <v>120</v>
      </c>
      <c r="D2095" s="6">
        <v>20</v>
      </c>
      <c r="E2095" s="6">
        <v>600</v>
      </c>
      <c r="F2095" s="6">
        <v>140</v>
      </c>
      <c r="G2095" s="6">
        <v>1000</v>
      </c>
      <c r="H2095" s="6">
        <v>1000</v>
      </c>
      <c r="I2095" s="6">
        <v>285607.29599999997</v>
      </c>
      <c r="J2095" s="6">
        <v>184354.30399999997</v>
      </c>
    </row>
    <row r="2096" spans="1:10">
      <c r="A2096">
        <v>8.8000000000000007</v>
      </c>
      <c r="B2096">
        <v>27</v>
      </c>
      <c r="C2096">
        <v>120</v>
      </c>
      <c r="D2096">
        <v>20</v>
      </c>
      <c r="E2096">
        <v>200</v>
      </c>
      <c r="F2096">
        <v>150</v>
      </c>
      <c r="G2096">
        <v>100</v>
      </c>
      <c r="H2096">
        <v>120</v>
      </c>
      <c r="I2096">
        <v>57548.55599999999</v>
      </c>
      <c r="J2096">
        <v>129040.944</v>
      </c>
    </row>
    <row r="2097" spans="1:10">
      <c r="A2097">
        <v>8.8000000000000007</v>
      </c>
      <c r="B2097">
        <v>27</v>
      </c>
      <c r="C2097">
        <v>120</v>
      </c>
      <c r="D2097">
        <v>20</v>
      </c>
      <c r="E2097">
        <v>200</v>
      </c>
      <c r="F2097">
        <v>150</v>
      </c>
      <c r="G2097">
        <v>120</v>
      </c>
      <c r="H2097">
        <v>120</v>
      </c>
      <c r="I2097">
        <v>58972.211999999992</v>
      </c>
      <c r="J2097">
        <v>161310.01599999997</v>
      </c>
    </row>
    <row r="2098" spans="1:10">
      <c r="A2098">
        <v>8.8000000000000007</v>
      </c>
      <c r="B2098">
        <v>27</v>
      </c>
      <c r="C2098">
        <v>120</v>
      </c>
      <c r="D2098">
        <v>20</v>
      </c>
      <c r="E2098">
        <v>200</v>
      </c>
      <c r="F2098">
        <v>150</v>
      </c>
      <c r="G2098">
        <v>150</v>
      </c>
      <c r="H2098">
        <v>120</v>
      </c>
      <c r="I2098">
        <v>61162.451999999997</v>
      </c>
      <c r="J2098">
        <v>161310.01599999997</v>
      </c>
    </row>
    <row r="2099" spans="1:10">
      <c r="A2099">
        <v>8.8000000000000007</v>
      </c>
      <c r="B2099">
        <v>27</v>
      </c>
      <c r="C2099">
        <v>120</v>
      </c>
      <c r="D2099">
        <v>20</v>
      </c>
      <c r="E2099">
        <v>200</v>
      </c>
      <c r="F2099">
        <v>150</v>
      </c>
      <c r="G2099">
        <v>175</v>
      </c>
      <c r="H2099">
        <v>120</v>
      </c>
      <c r="I2099">
        <v>62914.643999999993</v>
      </c>
      <c r="J2099">
        <v>161310.01599999997</v>
      </c>
    </row>
    <row r="2100" spans="1:10">
      <c r="A2100">
        <v>8.8000000000000007</v>
      </c>
      <c r="B2100">
        <v>27</v>
      </c>
      <c r="C2100">
        <v>120</v>
      </c>
      <c r="D2100">
        <v>20</v>
      </c>
      <c r="E2100">
        <v>200</v>
      </c>
      <c r="F2100">
        <v>150</v>
      </c>
      <c r="G2100">
        <v>200</v>
      </c>
      <c r="H2100">
        <v>120</v>
      </c>
      <c r="I2100">
        <v>64721.591999999997</v>
      </c>
      <c r="J2100">
        <v>161310.01599999997</v>
      </c>
    </row>
    <row r="2101" spans="1:10">
      <c r="A2101">
        <v>8.8000000000000007</v>
      </c>
      <c r="B2101">
        <v>27</v>
      </c>
      <c r="C2101">
        <v>120</v>
      </c>
      <c r="D2101">
        <v>20</v>
      </c>
      <c r="E2101">
        <v>200</v>
      </c>
      <c r="F2101">
        <v>150</v>
      </c>
      <c r="G2101">
        <v>250</v>
      </c>
      <c r="H2101">
        <v>120</v>
      </c>
      <c r="I2101">
        <v>68335.487999999983</v>
      </c>
      <c r="J2101">
        <v>161310.01599999997</v>
      </c>
    </row>
    <row r="2102" spans="1:10">
      <c r="A2102">
        <v>8.8000000000000007</v>
      </c>
      <c r="B2102">
        <v>27</v>
      </c>
      <c r="C2102">
        <v>120</v>
      </c>
      <c r="D2102">
        <v>20</v>
      </c>
      <c r="E2102">
        <v>200</v>
      </c>
      <c r="F2102">
        <v>150</v>
      </c>
      <c r="G2102">
        <v>300</v>
      </c>
      <c r="H2102">
        <v>120</v>
      </c>
      <c r="I2102">
        <v>71949.383999999991</v>
      </c>
      <c r="J2102">
        <v>161310.01599999997</v>
      </c>
    </row>
    <row r="2103" spans="1:10">
      <c r="A2103">
        <v>8.8000000000000007</v>
      </c>
      <c r="B2103">
        <v>27</v>
      </c>
      <c r="C2103">
        <v>120</v>
      </c>
      <c r="D2103">
        <v>20</v>
      </c>
      <c r="E2103">
        <v>200</v>
      </c>
      <c r="F2103">
        <v>150</v>
      </c>
      <c r="G2103">
        <v>1000</v>
      </c>
      <c r="H2103">
        <v>1000</v>
      </c>
      <c r="I2103">
        <v>87719.111999999979</v>
      </c>
      <c r="J2103">
        <v>186863.72799999997</v>
      </c>
    </row>
    <row r="2104" spans="1:10">
      <c r="A2104">
        <v>8.8000000000000007</v>
      </c>
      <c r="B2104">
        <v>27</v>
      </c>
      <c r="C2104">
        <v>120</v>
      </c>
      <c r="D2104">
        <v>20</v>
      </c>
      <c r="E2104">
        <v>100</v>
      </c>
      <c r="F2104">
        <v>150</v>
      </c>
      <c r="G2104">
        <v>1000</v>
      </c>
      <c r="H2104">
        <v>1000</v>
      </c>
      <c r="I2104">
        <v>51196.859999999993</v>
      </c>
      <c r="J2104">
        <v>129040.944</v>
      </c>
    </row>
    <row r="2105" spans="1:10">
      <c r="A2105">
        <v>8.8000000000000007</v>
      </c>
      <c r="B2105">
        <v>27</v>
      </c>
      <c r="C2105">
        <v>120</v>
      </c>
      <c r="D2105">
        <v>20</v>
      </c>
      <c r="E2105">
        <v>300</v>
      </c>
      <c r="F2105">
        <v>150</v>
      </c>
      <c r="G2105">
        <v>1000</v>
      </c>
      <c r="H2105">
        <v>1000</v>
      </c>
      <c r="I2105">
        <v>131633.424</v>
      </c>
      <c r="J2105">
        <v>186863.72799999997</v>
      </c>
    </row>
    <row r="2106" spans="1:10">
      <c r="A2106">
        <v>8.8000000000000007</v>
      </c>
      <c r="B2106">
        <v>27</v>
      </c>
      <c r="C2106">
        <v>120</v>
      </c>
      <c r="D2106">
        <v>20</v>
      </c>
      <c r="E2106">
        <v>400</v>
      </c>
      <c r="F2106">
        <v>150</v>
      </c>
      <c r="G2106">
        <v>1000</v>
      </c>
      <c r="H2106">
        <v>1000</v>
      </c>
      <c r="I2106">
        <v>181516.13999999998</v>
      </c>
      <c r="J2106">
        <v>186863.72799999997</v>
      </c>
    </row>
    <row r="2107" spans="1:10">
      <c r="A2107">
        <v>8.8000000000000007</v>
      </c>
      <c r="B2107">
        <v>27</v>
      </c>
      <c r="C2107">
        <v>120</v>
      </c>
      <c r="D2107">
        <v>20</v>
      </c>
      <c r="E2107">
        <v>500</v>
      </c>
      <c r="F2107">
        <v>150</v>
      </c>
      <c r="G2107">
        <v>1000</v>
      </c>
      <c r="H2107">
        <v>1000</v>
      </c>
      <c r="I2107">
        <v>236545.91999999998</v>
      </c>
      <c r="J2107">
        <v>186863.72799999997</v>
      </c>
    </row>
    <row r="2108" spans="1:10">
      <c r="A2108">
        <v>8.8000000000000007</v>
      </c>
      <c r="B2108">
        <v>27</v>
      </c>
      <c r="C2108">
        <v>120</v>
      </c>
      <c r="D2108">
        <v>20</v>
      </c>
      <c r="E2108">
        <v>600</v>
      </c>
      <c r="F2108">
        <v>150</v>
      </c>
      <c r="G2108">
        <v>1000</v>
      </c>
      <c r="H2108">
        <v>1000</v>
      </c>
      <c r="I2108">
        <v>289494.97199999995</v>
      </c>
      <c r="J2108">
        <v>186863.72799999997</v>
      </c>
    </row>
    <row r="2109" spans="1:10">
      <c r="A2109" s="6">
        <v>8.8000000000000007</v>
      </c>
      <c r="B2109" s="6">
        <v>27</v>
      </c>
      <c r="C2109" s="6">
        <v>130</v>
      </c>
      <c r="D2109" s="6">
        <v>20</v>
      </c>
      <c r="E2109" s="6">
        <v>200</v>
      </c>
      <c r="F2109" s="6">
        <v>190</v>
      </c>
      <c r="G2109" s="6">
        <v>100</v>
      </c>
      <c r="H2109" s="6">
        <v>120</v>
      </c>
      <c r="I2109" s="6">
        <v>62531.351999999992</v>
      </c>
      <c r="J2109" s="6">
        <v>133564.976</v>
      </c>
    </row>
    <row r="2110" spans="1:10">
      <c r="A2110" s="6">
        <v>8.8000000000000007</v>
      </c>
      <c r="B2110" s="6">
        <v>27</v>
      </c>
      <c r="C2110" s="6">
        <v>130</v>
      </c>
      <c r="D2110" s="6">
        <v>20</v>
      </c>
      <c r="E2110" s="6">
        <v>200</v>
      </c>
      <c r="F2110" s="6">
        <v>190</v>
      </c>
      <c r="G2110" s="6">
        <v>120</v>
      </c>
      <c r="H2110" s="6">
        <v>120</v>
      </c>
      <c r="I2110" s="6">
        <v>64064.52</v>
      </c>
      <c r="J2110" s="6">
        <v>174917.45599999998</v>
      </c>
    </row>
    <row r="2111" spans="1:10">
      <c r="A2111" s="6">
        <v>8.8000000000000007</v>
      </c>
      <c r="B2111" s="6">
        <v>27</v>
      </c>
      <c r="C2111" s="6">
        <v>130</v>
      </c>
      <c r="D2111" s="6">
        <v>20</v>
      </c>
      <c r="E2111" s="6">
        <v>200</v>
      </c>
      <c r="F2111" s="6">
        <v>190</v>
      </c>
      <c r="G2111" s="6">
        <v>150</v>
      </c>
      <c r="H2111" s="6">
        <v>120</v>
      </c>
      <c r="I2111" s="6">
        <v>66419.027999999991</v>
      </c>
      <c r="J2111" s="6">
        <v>174917.45599999998</v>
      </c>
    </row>
    <row r="2112" spans="1:10">
      <c r="A2112" s="6">
        <v>8.8000000000000007</v>
      </c>
      <c r="B2112" s="6">
        <v>27</v>
      </c>
      <c r="C2112" s="6">
        <v>130</v>
      </c>
      <c r="D2112" s="6">
        <v>20</v>
      </c>
      <c r="E2112" s="6">
        <v>200</v>
      </c>
      <c r="F2112" s="6">
        <v>190</v>
      </c>
      <c r="G2112" s="6">
        <v>175</v>
      </c>
      <c r="H2112" s="6">
        <v>120</v>
      </c>
      <c r="I2112" s="6">
        <v>68390.243999999992</v>
      </c>
      <c r="J2112" s="6">
        <v>174917.45599999998</v>
      </c>
    </row>
    <row r="2113" spans="1:10">
      <c r="A2113" s="6">
        <v>8.8000000000000007</v>
      </c>
      <c r="B2113" s="6">
        <v>27</v>
      </c>
      <c r="C2113" s="6">
        <v>130</v>
      </c>
      <c r="D2113" s="6">
        <v>20</v>
      </c>
      <c r="E2113" s="6">
        <v>200</v>
      </c>
      <c r="F2113" s="6">
        <v>190</v>
      </c>
      <c r="G2113" s="6">
        <v>200</v>
      </c>
      <c r="H2113" s="6">
        <v>120</v>
      </c>
      <c r="I2113" s="6">
        <v>70306.703999999998</v>
      </c>
      <c r="J2113" s="6">
        <v>174917.45599999998</v>
      </c>
    </row>
    <row r="2114" spans="1:10">
      <c r="A2114" s="6">
        <v>8.8000000000000007</v>
      </c>
      <c r="B2114" s="6">
        <v>27</v>
      </c>
      <c r="C2114" s="6">
        <v>130</v>
      </c>
      <c r="D2114" s="6">
        <v>20</v>
      </c>
      <c r="E2114" s="6">
        <v>200</v>
      </c>
      <c r="F2114" s="6">
        <v>190</v>
      </c>
      <c r="G2114" s="6">
        <v>250</v>
      </c>
      <c r="H2114" s="6">
        <v>120</v>
      </c>
      <c r="I2114" s="6">
        <v>74249.135999999984</v>
      </c>
      <c r="J2114" s="6">
        <v>174917.45599999998</v>
      </c>
    </row>
    <row r="2115" spans="1:10">
      <c r="A2115" s="6">
        <v>8.8000000000000007</v>
      </c>
      <c r="B2115" s="6">
        <v>27</v>
      </c>
      <c r="C2115" s="6">
        <v>130</v>
      </c>
      <c r="D2115" s="6">
        <v>20</v>
      </c>
      <c r="E2115" s="6">
        <v>200</v>
      </c>
      <c r="F2115" s="6">
        <v>190</v>
      </c>
      <c r="G2115" s="6">
        <v>300</v>
      </c>
      <c r="H2115" s="6">
        <v>120</v>
      </c>
      <c r="I2115" s="6">
        <v>78136.811999999991</v>
      </c>
      <c r="J2115" s="6">
        <v>174917.45599999998</v>
      </c>
    </row>
    <row r="2116" spans="1:10">
      <c r="A2116" s="6">
        <v>8.8000000000000007</v>
      </c>
      <c r="B2116" s="6">
        <v>27</v>
      </c>
      <c r="C2116" s="6">
        <v>130</v>
      </c>
      <c r="D2116" s="6">
        <v>20</v>
      </c>
      <c r="E2116" s="6">
        <v>200</v>
      </c>
      <c r="F2116" s="6">
        <v>190</v>
      </c>
      <c r="G2116" s="6">
        <v>1000</v>
      </c>
      <c r="H2116" s="6">
        <v>1000</v>
      </c>
      <c r="I2116" s="6">
        <v>95330.195999999982</v>
      </c>
      <c r="J2116" s="6">
        <v>186863.72799999997</v>
      </c>
    </row>
    <row r="2117" spans="1:10">
      <c r="A2117" s="6">
        <v>8.8000000000000007</v>
      </c>
      <c r="B2117" s="6">
        <v>27</v>
      </c>
      <c r="C2117" s="6">
        <v>130</v>
      </c>
      <c r="D2117" s="6">
        <v>20</v>
      </c>
      <c r="E2117" s="6">
        <v>100</v>
      </c>
      <c r="F2117" s="6">
        <v>190</v>
      </c>
      <c r="G2117" s="6">
        <v>1000</v>
      </c>
      <c r="H2117" s="6">
        <v>1000</v>
      </c>
      <c r="I2117" s="6">
        <v>58260.383999999991</v>
      </c>
      <c r="J2117" s="6">
        <v>186863.72799999997</v>
      </c>
    </row>
    <row r="2118" spans="1:10">
      <c r="A2118" s="6">
        <v>8.8000000000000007</v>
      </c>
      <c r="B2118" s="6">
        <v>27</v>
      </c>
      <c r="C2118" s="6">
        <v>130</v>
      </c>
      <c r="D2118" s="6">
        <v>20</v>
      </c>
      <c r="E2118" s="6">
        <v>300</v>
      </c>
      <c r="F2118" s="6">
        <v>190</v>
      </c>
      <c r="G2118" s="6">
        <v>1000</v>
      </c>
      <c r="H2118" s="6">
        <v>1000</v>
      </c>
      <c r="I2118" s="6">
        <v>139901.57999999999</v>
      </c>
      <c r="J2118" s="6">
        <v>186863.72799999997</v>
      </c>
    </row>
    <row r="2119" spans="1:10">
      <c r="A2119" s="6">
        <v>8.8000000000000007</v>
      </c>
      <c r="B2119" s="6">
        <v>27</v>
      </c>
      <c r="C2119" s="6">
        <v>130</v>
      </c>
      <c r="D2119" s="6">
        <v>20</v>
      </c>
      <c r="E2119" s="6">
        <v>400</v>
      </c>
      <c r="F2119" s="6">
        <v>190</v>
      </c>
      <c r="G2119" s="6">
        <v>1000</v>
      </c>
      <c r="H2119" s="6">
        <v>1000</v>
      </c>
      <c r="I2119" s="6">
        <v>190441.36799999999</v>
      </c>
      <c r="J2119" s="6">
        <v>186863.72799999997</v>
      </c>
    </row>
    <row r="2120" spans="1:10">
      <c r="A2120" s="6">
        <v>8.8000000000000007</v>
      </c>
      <c r="B2120" s="6">
        <v>27</v>
      </c>
      <c r="C2120" s="6">
        <v>130</v>
      </c>
      <c r="D2120" s="6">
        <v>20</v>
      </c>
      <c r="E2120" s="6">
        <v>500</v>
      </c>
      <c r="F2120" s="6">
        <v>190</v>
      </c>
      <c r="G2120" s="6">
        <v>1000</v>
      </c>
      <c r="H2120" s="6">
        <v>1000</v>
      </c>
      <c r="I2120" s="6">
        <v>246182.97599999997</v>
      </c>
      <c r="J2120" s="6">
        <v>186863.72799999997</v>
      </c>
    </row>
    <row r="2121" spans="1:10">
      <c r="A2121" s="6">
        <v>8.8000000000000007</v>
      </c>
      <c r="B2121" s="6">
        <v>27</v>
      </c>
      <c r="C2121" s="6">
        <v>130</v>
      </c>
      <c r="D2121" s="6">
        <v>20</v>
      </c>
      <c r="E2121" s="6">
        <v>600</v>
      </c>
      <c r="F2121" s="6">
        <v>190</v>
      </c>
      <c r="G2121" s="6">
        <v>1000</v>
      </c>
      <c r="H2121" s="6">
        <v>1000</v>
      </c>
      <c r="I2121" s="6">
        <v>289494.97199999995</v>
      </c>
      <c r="J2121" s="6">
        <v>186863.72799999997</v>
      </c>
    </row>
    <row r="2122" spans="1:10">
      <c r="A2122">
        <v>8.8000000000000007</v>
      </c>
      <c r="B2122">
        <v>27</v>
      </c>
      <c r="C2122">
        <v>130</v>
      </c>
      <c r="D2122">
        <v>20</v>
      </c>
      <c r="E2122">
        <v>200</v>
      </c>
      <c r="F2122">
        <v>180</v>
      </c>
      <c r="G2122">
        <v>100</v>
      </c>
      <c r="H2122">
        <v>120</v>
      </c>
      <c r="I2122">
        <v>61710.011999999995</v>
      </c>
      <c r="J2122">
        <v>133564.976</v>
      </c>
    </row>
    <row r="2123" spans="1:10">
      <c r="A2123">
        <v>8.8000000000000007</v>
      </c>
      <c r="B2123">
        <v>27</v>
      </c>
      <c r="C2123">
        <v>130</v>
      </c>
      <c r="D2123">
        <v>20</v>
      </c>
      <c r="E2123">
        <v>200</v>
      </c>
      <c r="F2123">
        <v>180</v>
      </c>
      <c r="G2123">
        <v>120</v>
      </c>
      <c r="H2123">
        <v>120</v>
      </c>
      <c r="I2123">
        <v>63243.179999999993</v>
      </c>
      <c r="J2123">
        <v>174917.45599999998</v>
      </c>
    </row>
    <row r="2124" spans="1:10">
      <c r="A2124">
        <v>8.8000000000000007</v>
      </c>
      <c r="B2124">
        <v>27</v>
      </c>
      <c r="C2124">
        <v>130</v>
      </c>
      <c r="D2124">
        <v>20</v>
      </c>
      <c r="E2124">
        <v>200</v>
      </c>
      <c r="F2124">
        <v>180</v>
      </c>
      <c r="G2124">
        <v>150</v>
      </c>
      <c r="H2124">
        <v>120</v>
      </c>
      <c r="I2124">
        <v>65597.687999999995</v>
      </c>
      <c r="J2124">
        <v>174917.45599999998</v>
      </c>
    </row>
    <row r="2125" spans="1:10">
      <c r="A2125">
        <v>8.8000000000000007</v>
      </c>
      <c r="B2125">
        <v>27</v>
      </c>
      <c r="C2125">
        <v>130</v>
      </c>
      <c r="D2125">
        <v>20</v>
      </c>
      <c r="E2125">
        <v>200</v>
      </c>
      <c r="F2125">
        <v>180</v>
      </c>
      <c r="G2125">
        <v>175</v>
      </c>
      <c r="H2125">
        <v>120</v>
      </c>
      <c r="I2125">
        <v>67514.147999999986</v>
      </c>
      <c r="J2125">
        <v>174917.45599999998</v>
      </c>
    </row>
    <row r="2126" spans="1:10">
      <c r="A2126">
        <v>8.8000000000000007</v>
      </c>
      <c r="B2126">
        <v>27</v>
      </c>
      <c r="C2126">
        <v>130</v>
      </c>
      <c r="D2126">
        <v>20</v>
      </c>
      <c r="E2126">
        <v>200</v>
      </c>
      <c r="F2126">
        <v>180</v>
      </c>
      <c r="G2126">
        <v>200</v>
      </c>
      <c r="H2126">
        <v>120</v>
      </c>
      <c r="I2126">
        <v>69430.607999999993</v>
      </c>
      <c r="J2126">
        <v>174917.45599999998</v>
      </c>
    </row>
    <row r="2127" spans="1:10">
      <c r="A2127">
        <v>8.8000000000000007</v>
      </c>
      <c r="B2127">
        <v>27</v>
      </c>
      <c r="C2127">
        <v>130</v>
      </c>
      <c r="D2127">
        <v>20</v>
      </c>
      <c r="E2127">
        <v>200</v>
      </c>
      <c r="F2127">
        <v>180</v>
      </c>
      <c r="G2127">
        <v>250</v>
      </c>
      <c r="H2127">
        <v>120</v>
      </c>
      <c r="I2127">
        <v>73318.283999999985</v>
      </c>
      <c r="J2127">
        <v>174917.45599999998</v>
      </c>
    </row>
    <row r="2128" spans="1:10">
      <c r="A2128">
        <v>8.8000000000000007</v>
      </c>
      <c r="B2128">
        <v>27</v>
      </c>
      <c r="C2128">
        <v>130</v>
      </c>
      <c r="D2128">
        <v>20</v>
      </c>
      <c r="E2128">
        <v>200</v>
      </c>
      <c r="F2128">
        <v>180</v>
      </c>
      <c r="G2128">
        <v>300</v>
      </c>
      <c r="H2128">
        <v>120</v>
      </c>
      <c r="I2128">
        <v>77151.203999999998</v>
      </c>
      <c r="J2128">
        <v>174917.45599999998</v>
      </c>
    </row>
    <row r="2129" spans="1:10">
      <c r="A2129">
        <v>8.8000000000000007</v>
      </c>
      <c r="B2129">
        <v>27</v>
      </c>
      <c r="C2129">
        <v>130</v>
      </c>
      <c r="D2129">
        <v>20</v>
      </c>
      <c r="E2129">
        <v>200</v>
      </c>
      <c r="F2129">
        <v>180</v>
      </c>
      <c r="G2129">
        <v>1000</v>
      </c>
      <c r="H2129">
        <v>1000</v>
      </c>
      <c r="I2129">
        <v>94070.80799999999</v>
      </c>
      <c r="J2129">
        <v>186863.72799999997</v>
      </c>
    </row>
    <row r="2130" spans="1:10">
      <c r="A2130">
        <v>8.8000000000000007</v>
      </c>
      <c r="B2130">
        <v>27</v>
      </c>
      <c r="C2130">
        <v>130</v>
      </c>
      <c r="D2130">
        <v>20</v>
      </c>
      <c r="E2130">
        <v>100</v>
      </c>
      <c r="F2130">
        <v>180</v>
      </c>
      <c r="G2130">
        <v>1000</v>
      </c>
      <c r="H2130">
        <v>1000</v>
      </c>
      <c r="I2130">
        <v>57055.751999999993</v>
      </c>
      <c r="J2130">
        <v>133564.976</v>
      </c>
    </row>
    <row r="2131" spans="1:10">
      <c r="A2131">
        <v>8.8000000000000007</v>
      </c>
      <c r="B2131">
        <v>27</v>
      </c>
      <c r="C2131">
        <v>130</v>
      </c>
      <c r="D2131">
        <v>20</v>
      </c>
      <c r="E2131">
        <v>300</v>
      </c>
      <c r="F2131">
        <v>180</v>
      </c>
      <c r="G2131">
        <v>1000</v>
      </c>
      <c r="H2131">
        <v>1000</v>
      </c>
      <c r="I2131">
        <v>138642.19199999998</v>
      </c>
      <c r="J2131">
        <v>186863.72799999997</v>
      </c>
    </row>
    <row r="2132" spans="1:10">
      <c r="A2132">
        <v>8.8000000000000007</v>
      </c>
      <c r="B2132">
        <v>27</v>
      </c>
      <c r="C2132">
        <v>130</v>
      </c>
      <c r="D2132">
        <v>20</v>
      </c>
      <c r="E2132">
        <v>400</v>
      </c>
      <c r="F2132">
        <v>180</v>
      </c>
      <c r="G2132">
        <v>1000</v>
      </c>
      <c r="H2132">
        <v>1000</v>
      </c>
      <c r="I2132">
        <v>189072.46799999999</v>
      </c>
      <c r="J2132">
        <v>186863.72799999997</v>
      </c>
    </row>
    <row r="2133" spans="1:10">
      <c r="A2133">
        <v>8.8000000000000007</v>
      </c>
      <c r="B2133">
        <v>27</v>
      </c>
      <c r="C2133">
        <v>130</v>
      </c>
      <c r="D2133">
        <v>20</v>
      </c>
      <c r="E2133">
        <v>500</v>
      </c>
      <c r="F2133">
        <v>180</v>
      </c>
      <c r="G2133">
        <v>1000</v>
      </c>
      <c r="H2133">
        <v>1000</v>
      </c>
      <c r="I2133">
        <v>244759.31999999998</v>
      </c>
      <c r="J2133">
        <v>186863.72799999997</v>
      </c>
    </row>
    <row r="2134" spans="1:10">
      <c r="A2134">
        <v>8.8000000000000007</v>
      </c>
      <c r="B2134">
        <v>27</v>
      </c>
      <c r="C2134">
        <v>130</v>
      </c>
      <c r="D2134">
        <v>20</v>
      </c>
      <c r="E2134">
        <v>600</v>
      </c>
      <c r="F2134">
        <v>180</v>
      </c>
      <c r="G2134">
        <v>1000</v>
      </c>
      <c r="H2134">
        <v>1000</v>
      </c>
      <c r="I2134">
        <v>289494.97199999995</v>
      </c>
      <c r="J2134">
        <v>186863.72799999997</v>
      </c>
    </row>
    <row r="2135" spans="1:10">
      <c r="A2135" s="6">
        <v>8.8000000000000007</v>
      </c>
      <c r="B2135" s="6">
        <v>27</v>
      </c>
      <c r="C2135" s="6">
        <v>130</v>
      </c>
      <c r="D2135" s="6">
        <v>20</v>
      </c>
      <c r="E2135" s="6">
        <v>200</v>
      </c>
      <c r="F2135" s="6">
        <v>170</v>
      </c>
      <c r="G2135" s="6">
        <v>100</v>
      </c>
      <c r="H2135" s="6">
        <v>120</v>
      </c>
      <c r="I2135" s="6">
        <v>60943.427999999993</v>
      </c>
      <c r="J2135" s="6">
        <v>133564.976</v>
      </c>
    </row>
    <row r="2136" spans="1:10">
      <c r="A2136" s="6">
        <v>8.8000000000000007</v>
      </c>
      <c r="B2136" s="6">
        <v>27</v>
      </c>
      <c r="C2136" s="6">
        <v>130</v>
      </c>
      <c r="D2136" s="6">
        <v>20</v>
      </c>
      <c r="E2136" s="6">
        <v>200</v>
      </c>
      <c r="F2136" s="6">
        <v>170</v>
      </c>
      <c r="G2136" s="6">
        <v>120</v>
      </c>
      <c r="H2136" s="6">
        <v>120</v>
      </c>
      <c r="I2136" s="6">
        <v>62476.59599999999</v>
      </c>
      <c r="J2136" s="6">
        <v>174917.45599999998</v>
      </c>
    </row>
    <row r="2137" spans="1:10">
      <c r="A2137" s="6">
        <v>8.8000000000000007</v>
      </c>
      <c r="B2137" s="6">
        <v>27</v>
      </c>
      <c r="C2137" s="6">
        <v>130</v>
      </c>
      <c r="D2137" s="6">
        <v>20</v>
      </c>
      <c r="E2137" s="6">
        <v>200</v>
      </c>
      <c r="F2137" s="6">
        <v>170</v>
      </c>
      <c r="G2137" s="6">
        <v>150</v>
      </c>
      <c r="H2137" s="6">
        <v>120</v>
      </c>
      <c r="I2137" s="6">
        <v>64721.591999999997</v>
      </c>
      <c r="J2137" s="6">
        <v>174917.45599999998</v>
      </c>
    </row>
    <row r="2138" spans="1:10">
      <c r="A2138" s="6">
        <v>8.8000000000000007</v>
      </c>
      <c r="B2138" s="6">
        <v>27</v>
      </c>
      <c r="C2138" s="6">
        <v>130</v>
      </c>
      <c r="D2138" s="6">
        <v>20</v>
      </c>
      <c r="E2138" s="6">
        <v>200</v>
      </c>
      <c r="F2138" s="6">
        <v>170</v>
      </c>
      <c r="G2138" s="6">
        <v>175</v>
      </c>
      <c r="H2138" s="6">
        <v>120</v>
      </c>
      <c r="I2138" s="6">
        <v>66638.051999999996</v>
      </c>
      <c r="J2138" s="6">
        <v>174917.45599999998</v>
      </c>
    </row>
    <row r="2139" spans="1:10">
      <c r="A2139" s="6">
        <v>8.8000000000000007</v>
      </c>
      <c r="B2139" s="6">
        <v>27</v>
      </c>
      <c r="C2139" s="6">
        <v>130</v>
      </c>
      <c r="D2139" s="6">
        <v>20</v>
      </c>
      <c r="E2139" s="6">
        <v>200</v>
      </c>
      <c r="F2139" s="6">
        <v>170</v>
      </c>
      <c r="G2139" s="6">
        <v>200</v>
      </c>
      <c r="H2139" s="6">
        <v>120</v>
      </c>
      <c r="I2139" s="6">
        <v>68554.511999999988</v>
      </c>
      <c r="J2139" s="6">
        <v>174917.45599999998</v>
      </c>
    </row>
    <row r="2140" spans="1:10">
      <c r="A2140" s="6">
        <v>8.8000000000000007</v>
      </c>
      <c r="B2140" s="6">
        <v>27</v>
      </c>
      <c r="C2140" s="6">
        <v>130</v>
      </c>
      <c r="D2140" s="6">
        <v>20</v>
      </c>
      <c r="E2140" s="6">
        <v>200</v>
      </c>
      <c r="F2140" s="6">
        <v>170</v>
      </c>
      <c r="G2140" s="6">
        <v>250</v>
      </c>
      <c r="H2140" s="6">
        <v>120</v>
      </c>
      <c r="I2140" s="6">
        <v>72332.675999999992</v>
      </c>
      <c r="J2140" s="6">
        <v>174917.45599999998</v>
      </c>
    </row>
    <row r="2141" spans="1:10">
      <c r="A2141" s="6">
        <v>8.8000000000000007</v>
      </c>
      <c r="B2141" s="6">
        <v>27</v>
      </c>
      <c r="C2141" s="6">
        <v>130</v>
      </c>
      <c r="D2141" s="6">
        <v>20</v>
      </c>
      <c r="E2141" s="6">
        <v>200</v>
      </c>
      <c r="F2141" s="6">
        <v>170</v>
      </c>
      <c r="G2141" s="6">
        <v>300</v>
      </c>
      <c r="H2141" s="6">
        <v>120</v>
      </c>
      <c r="I2141" s="6">
        <v>76165.59599999999</v>
      </c>
      <c r="J2141" s="6">
        <v>174917.45599999998</v>
      </c>
    </row>
    <row r="2142" spans="1:10">
      <c r="A2142" s="6">
        <v>8.8000000000000007</v>
      </c>
      <c r="B2142" s="6">
        <v>27</v>
      </c>
      <c r="C2142" s="6">
        <v>130</v>
      </c>
      <c r="D2142" s="6">
        <v>20</v>
      </c>
      <c r="E2142" s="6">
        <v>200</v>
      </c>
      <c r="F2142" s="6">
        <v>170</v>
      </c>
      <c r="G2142" s="6">
        <v>1000</v>
      </c>
      <c r="H2142" s="6">
        <v>1000</v>
      </c>
      <c r="I2142" s="6">
        <v>92866.175999999978</v>
      </c>
      <c r="J2142" s="6">
        <v>186863.72799999997</v>
      </c>
    </row>
    <row r="2143" spans="1:10">
      <c r="A2143" s="6">
        <v>8.8000000000000007</v>
      </c>
      <c r="B2143" s="6">
        <v>27</v>
      </c>
      <c r="C2143" s="6">
        <v>130</v>
      </c>
      <c r="D2143" s="6">
        <v>20</v>
      </c>
      <c r="E2143" s="6">
        <v>100</v>
      </c>
      <c r="F2143" s="6">
        <v>170</v>
      </c>
      <c r="G2143" s="6">
        <v>1000</v>
      </c>
      <c r="H2143" s="6">
        <v>1000</v>
      </c>
      <c r="I2143" s="6">
        <v>55851.119999999995</v>
      </c>
      <c r="J2143" s="6">
        <v>133564.976</v>
      </c>
    </row>
    <row r="2144" spans="1:10">
      <c r="A2144" s="6">
        <v>8.8000000000000007</v>
      </c>
      <c r="B2144" s="6">
        <v>27</v>
      </c>
      <c r="C2144" s="6">
        <v>130</v>
      </c>
      <c r="D2144" s="6">
        <v>20</v>
      </c>
      <c r="E2144" s="6">
        <v>300</v>
      </c>
      <c r="F2144" s="6">
        <v>170</v>
      </c>
      <c r="G2144" s="6">
        <v>1000</v>
      </c>
      <c r="H2144" s="6">
        <v>1000</v>
      </c>
      <c r="I2144" s="6">
        <v>137328.04799999998</v>
      </c>
      <c r="J2144" s="6">
        <v>186863.72799999997</v>
      </c>
    </row>
    <row r="2145" spans="1:10">
      <c r="A2145" s="6">
        <v>8.8000000000000007</v>
      </c>
      <c r="B2145" s="6">
        <v>27</v>
      </c>
      <c r="C2145" s="6">
        <v>130</v>
      </c>
      <c r="D2145" s="6">
        <v>20</v>
      </c>
      <c r="E2145" s="6">
        <v>400</v>
      </c>
      <c r="F2145" s="6">
        <v>170</v>
      </c>
      <c r="G2145" s="6">
        <v>1000</v>
      </c>
      <c r="H2145" s="6">
        <v>1000</v>
      </c>
      <c r="I2145" s="6">
        <v>187703.56799999997</v>
      </c>
      <c r="J2145" s="6">
        <v>186863.72799999997</v>
      </c>
    </row>
    <row r="2146" spans="1:10">
      <c r="A2146" s="6">
        <v>8.8000000000000007</v>
      </c>
      <c r="B2146" s="6">
        <v>27</v>
      </c>
      <c r="C2146" s="6">
        <v>130</v>
      </c>
      <c r="D2146" s="6">
        <v>20</v>
      </c>
      <c r="E2146" s="6">
        <v>500</v>
      </c>
      <c r="F2146" s="6">
        <v>170</v>
      </c>
      <c r="G2146" s="6">
        <v>1000</v>
      </c>
      <c r="H2146" s="6">
        <v>1000</v>
      </c>
      <c r="I2146" s="6">
        <v>243280.90799999997</v>
      </c>
      <c r="J2146" s="6">
        <v>186863.72799999997</v>
      </c>
    </row>
    <row r="2147" spans="1:10">
      <c r="A2147" s="6">
        <v>8.8000000000000007</v>
      </c>
      <c r="B2147" s="6">
        <v>27</v>
      </c>
      <c r="C2147" s="6">
        <v>130</v>
      </c>
      <c r="D2147" s="6">
        <v>20</v>
      </c>
      <c r="E2147" s="6">
        <v>600</v>
      </c>
      <c r="F2147" s="6">
        <v>170</v>
      </c>
      <c r="G2147" s="6">
        <v>1000</v>
      </c>
      <c r="H2147" s="6">
        <v>1000</v>
      </c>
      <c r="I2147" s="6">
        <v>289494.97199999995</v>
      </c>
      <c r="J2147" s="6">
        <v>186863.72799999997</v>
      </c>
    </row>
    <row r="2148" spans="1:10">
      <c r="A2148">
        <v>8.8000000000000007</v>
      </c>
      <c r="B2148">
        <v>27</v>
      </c>
      <c r="C2148">
        <v>130</v>
      </c>
      <c r="D2148">
        <v>20</v>
      </c>
      <c r="E2148">
        <v>200</v>
      </c>
      <c r="F2148">
        <v>160</v>
      </c>
      <c r="G2148">
        <v>100</v>
      </c>
      <c r="H2148">
        <v>120</v>
      </c>
      <c r="I2148">
        <v>60122.087999999989</v>
      </c>
      <c r="J2148">
        <v>133564.976</v>
      </c>
    </row>
    <row r="2149" spans="1:10">
      <c r="A2149">
        <v>8.8000000000000007</v>
      </c>
      <c r="B2149">
        <v>27</v>
      </c>
      <c r="C2149">
        <v>130</v>
      </c>
      <c r="D2149">
        <v>20</v>
      </c>
      <c r="E2149">
        <v>200</v>
      </c>
      <c r="F2149">
        <v>160</v>
      </c>
      <c r="G2149">
        <v>120</v>
      </c>
      <c r="H2149">
        <v>120</v>
      </c>
      <c r="I2149">
        <v>61655.255999999994</v>
      </c>
      <c r="J2149">
        <v>174917.45599999998</v>
      </c>
    </row>
    <row r="2150" spans="1:10">
      <c r="A2150">
        <v>8.8000000000000007</v>
      </c>
      <c r="B2150">
        <v>27</v>
      </c>
      <c r="C2150">
        <v>130</v>
      </c>
      <c r="D2150">
        <v>20</v>
      </c>
      <c r="E2150">
        <v>200</v>
      </c>
      <c r="F2150">
        <v>160</v>
      </c>
      <c r="G2150">
        <v>150</v>
      </c>
      <c r="H2150">
        <v>120</v>
      </c>
      <c r="I2150">
        <v>63900.251999999993</v>
      </c>
      <c r="J2150">
        <v>174917.45599999998</v>
      </c>
    </row>
    <row r="2151" spans="1:10">
      <c r="A2151">
        <v>8.8000000000000007</v>
      </c>
      <c r="B2151">
        <v>27</v>
      </c>
      <c r="C2151">
        <v>130</v>
      </c>
      <c r="D2151">
        <v>20</v>
      </c>
      <c r="E2151">
        <v>200</v>
      </c>
      <c r="F2151">
        <v>160</v>
      </c>
      <c r="G2151">
        <v>175</v>
      </c>
      <c r="H2151">
        <v>120</v>
      </c>
      <c r="I2151">
        <v>65761.955999999991</v>
      </c>
      <c r="J2151">
        <v>174917.45599999998</v>
      </c>
    </row>
    <row r="2152" spans="1:10">
      <c r="A2152">
        <v>8.8000000000000007</v>
      </c>
      <c r="B2152">
        <v>27</v>
      </c>
      <c r="C2152">
        <v>130</v>
      </c>
      <c r="D2152">
        <v>20</v>
      </c>
      <c r="E2152">
        <v>200</v>
      </c>
      <c r="F2152">
        <v>160</v>
      </c>
      <c r="G2152">
        <v>200</v>
      </c>
      <c r="H2152">
        <v>120</v>
      </c>
      <c r="I2152">
        <v>67678.415999999997</v>
      </c>
      <c r="J2152">
        <v>174917.45599999998</v>
      </c>
    </row>
    <row r="2153" spans="1:10">
      <c r="A2153">
        <v>8.8000000000000007</v>
      </c>
      <c r="B2153">
        <v>27</v>
      </c>
      <c r="C2153">
        <v>130</v>
      </c>
      <c r="D2153">
        <v>20</v>
      </c>
      <c r="E2153">
        <v>200</v>
      </c>
      <c r="F2153">
        <v>160</v>
      </c>
      <c r="G2153">
        <v>250</v>
      </c>
      <c r="H2153">
        <v>120</v>
      </c>
      <c r="I2153">
        <v>71401.823999999993</v>
      </c>
      <c r="J2153">
        <v>174917.45599999998</v>
      </c>
    </row>
    <row r="2154" spans="1:10">
      <c r="A2154">
        <v>8.8000000000000007</v>
      </c>
      <c r="B2154">
        <v>27</v>
      </c>
      <c r="C2154">
        <v>130</v>
      </c>
      <c r="D2154">
        <v>20</v>
      </c>
      <c r="E2154">
        <v>200</v>
      </c>
      <c r="F2154">
        <v>160</v>
      </c>
      <c r="G2154">
        <v>300</v>
      </c>
      <c r="H2154">
        <v>120</v>
      </c>
      <c r="I2154">
        <v>75179.987999999983</v>
      </c>
      <c r="J2154">
        <v>174917.45599999998</v>
      </c>
    </row>
    <row r="2155" spans="1:10">
      <c r="A2155">
        <v>8.8000000000000007</v>
      </c>
      <c r="B2155">
        <v>27</v>
      </c>
      <c r="C2155">
        <v>130</v>
      </c>
      <c r="D2155">
        <v>20</v>
      </c>
      <c r="E2155">
        <v>200</v>
      </c>
      <c r="F2155">
        <v>160</v>
      </c>
      <c r="G2155">
        <v>1000</v>
      </c>
      <c r="H2155">
        <v>1000</v>
      </c>
      <c r="I2155">
        <v>91661.543999999994</v>
      </c>
      <c r="J2155">
        <v>186863.72799999997</v>
      </c>
    </row>
    <row r="2156" spans="1:10">
      <c r="A2156">
        <v>8.8000000000000007</v>
      </c>
      <c r="B2156">
        <v>27</v>
      </c>
      <c r="C2156">
        <v>130</v>
      </c>
      <c r="D2156">
        <v>20</v>
      </c>
      <c r="E2156">
        <v>100</v>
      </c>
      <c r="F2156">
        <v>160</v>
      </c>
      <c r="G2156">
        <v>1000</v>
      </c>
      <c r="H2156">
        <v>1000</v>
      </c>
      <c r="I2156">
        <v>54701.243999999992</v>
      </c>
      <c r="J2156">
        <v>133564.976</v>
      </c>
    </row>
    <row r="2157" spans="1:10">
      <c r="A2157">
        <v>8.8000000000000007</v>
      </c>
      <c r="B2157">
        <v>27</v>
      </c>
      <c r="C2157">
        <v>130</v>
      </c>
      <c r="D2157">
        <v>20</v>
      </c>
      <c r="E2157">
        <v>300</v>
      </c>
      <c r="F2157">
        <v>160</v>
      </c>
      <c r="G2157">
        <v>1000</v>
      </c>
      <c r="H2157">
        <v>1000</v>
      </c>
      <c r="I2157">
        <v>136068.66</v>
      </c>
      <c r="J2157">
        <v>186863.72799999997</v>
      </c>
    </row>
    <row r="2158" spans="1:10">
      <c r="A2158">
        <v>8.8000000000000007</v>
      </c>
      <c r="B2158">
        <v>27</v>
      </c>
      <c r="C2158">
        <v>130</v>
      </c>
      <c r="D2158">
        <v>20</v>
      </c>
      <c r="E2158">
        <v>400</v>
      </c>
      <c r="F2158">
        <v>160</v>
      </c>
      <c r="G2158">
        <v>1000</v>
      </c>
      <c r="H2158">
        <v>1000</v>
      </c>
      <c r="I2158">
        <v>186334.66799999998</v>
      </c>
      <c r="J2158">
        <v>186863.72799999997</v>
      </c>
    </row>
    <row r="2159" spans="1:10">
      <c r="A2159">
        <v>8.8000000000000007</v>
      </c>
      <c r="B2159">
        <v>27</v>
      </c>
      <c r="C2159">
        <v>130</v>
      </c>
      <c r="D2159">
        <v>20</v>
      </c>
      <c r="E2159">
        <v>500</v>
      </c>
      <c r="F2159">
        <v>160</v>
      </c>
      <c r="G2159">
        <v>1000</v>
      </c>
      <c r="H2159">
        <v>1000</v>
      </c>
      <c r="I2159">
        <v>241857.25199999995</v>
      </c>
      <c r="J2159">
        <v>186863.72799999997</v>
      </c>
    </row>
    <row r="2160" spans="1:10">
      <c r="A2160">
        <v>8.8000000000000007</v>
      </c>
      <c r="B2160">
        <v>27</v>
      </c>
      <c r="C2160">
        <v>130</v>
      </c>
      <c r="D2160">
        <v>20</v>
      </c>
      <c r="E2160">
        <v>600</v>
      </c>
      <c r="F2160">
        <v>160</v>
      </c>
      <c r="G2160">
        <v>1000</v>
      </c>
      <c r="H2160">
        <v>1000</v>
      </c>
      <c r="I2160">
        <v>289494.97199999995</v>
      </c>
      <c r="J2160">
        <v>186863.72799999997</v>
      </c>
    </row>
    <row r="2161" spans="1:10">
      <c r="A2161" s="6">
        <v>8.8000000000000007</v>
      </c>
      <c r="B2161" s="6">
        <v>27</v>
      </c>
      <c r="C2161" s="6">
        <v>130</v>
      </c>
      <c r="D2161" s="6">
        <v>20</v>
      </c>
      <c r="E2161" s="6">
        <v>200</v>
      </c>
      <c r="F2161" s="6">
        <v>130</v>
      </c>
      <c r="G2161" s="6">
        <v>100</v>
      </c>
      <c r="H2161" s="6">
        <v>120</v>
      </c>
      <c r="I2161" s="6">
        <v>57767.579999999994</v>
      </c>
      <c r="J2161" s="6">
        <v>133564.976</v>
      </c>
    </row>
    <row r="2162" spans="1:10">
      <c r="A2162" s="6">
        <v>8.8000000000000007</v>
      </c>
      <c r="B2162" s="6">
        <v>27</v>
      </c>
      <c r="C2162" s="6">
        <v>130</v>
      </c>
      <c r="D2162" s="6">
        <v>20</v>
      </c>
      <c r="E2162" s="6">
        <v>200</v>
      </c>
      <c r="F2162" s="6">
        <v>130</v>
      </c>
      <c r="G2162" s="6">
        <v>120</v>
      </c>
      <c r="H2162" s="6">
        <v>120</v>
      </c>
      <c r="I2162" s="6">
        <v>59191.23599999999</v>
      </c>
      <c r="J2162" s="6">
        <v>174917.45599999998</v>
      </c>
    </row>
    <row r="2163" spans="1:10">
      <c r="A2163" s="6">
        <v>8.8000000000000007</v>
      </c>
      <c r="B2163" s="6">
        <v>27</v>
      </c>
      <c r="C2163" s="6">
        <v>130</v>
      </c>
      <c r="D2163" s="6">
        <v>20</v>
      </c>
      <c r="E2163" s="6">
        <v>200</v>
      </c>
      <c r="F2163" s="6">
        <v>130</v>
      </c>
      <c r="G2163" s="6">
        <v>150</v>
      </c>
      <c r="H2163" s="6">
        <v>120</v>
      </c>
      <c r="I2163" s="6">
        <v>61381.475999999988</v>
      </c>
      <c r="J2163" s="6">
        <v>174917.45599999998</v>
      </c>
    </row>
    <row r="2164" spans="1:10">
      <c r="A2164" s="6">
        <v>8.8000000000000007</v>
      </c>
      <c r="B2164" s="6">
        <v>27</v>
      </c>
      <c r="C2164" s="6">
        <v>130</v>
      </c>
      <c r="D2164" s="6">
        <v>20</v>
      </c>
      <c r="E2164" s="6">
        <v>200</v>
      </c>
      <c r="F2164" s="6">
        <v>130</v>
      </c>
      <c r="G2164" s="6">
        <v>175</v>
      </c>
      <c r="H2164" s="6">
        <v>120</v>
      </c>
      <c r="I2164" s="6">
        <v>63188.423999999992</v>
      </c>
      <c r="J2164" s="6">
        <v>174917.45599999998</v>
      </c>
    </row>
    <row r="2165" spans="1:10">
      <c r="A2165" s="6">
        <v>8.8000000000000007</v>
      </c>
      <c r="B2165" s="6">
        <v>27</v>
      </c>
      <c r="C2165" s="6">
        <v>130</v>
      </c>
      <c r="D2165" s="6">
        <v>20</v>
      </c>
      <c r="E2165" s="6">
        <v>200</v>
      </c>
      <c r="F2165" s="6">
        <v>130</v>
      </c>
      <c r="G2165" s="6">
        <v>200</v>
      </c>
      <c r="H2165" s="6">
        <v>120</v>
      </c>
      <c r="I2165" s="6">
        <v>64995.371999999996</v>
      </c>
      <c r="J2165" s="6">
        <v>174917.45599999998</v>
      </c>
    </row>
    <row r="2166" spans="1:10">
      <c r="A2166" s="6">
        <v>8.8000000000000007</v>
      </c>
      <c r="B2166" s="6">
        <v>27</v>
      </c>
      <c r="C2166" s="6">
        <v>130</v>
      </c>
      <c r="D2166" s="6">
        <v>20</v>
      </c>
      <c r="E2166" s="6">
        <v>200</v>
      </c>
      <c r="F2166" s="6">
        <v>130</v>
      </c>
      <c r="G2166" s="6">
        <v>250</v>
      </c>
      <c r="H2166" s="6">
        <v>120</v>
      </c>
      <c r="I2166" s="6">
        <v>68609.267999999982</v>
      </c>
      <c r="J2166" s="6">
        <v>174917.45599999998</v>
      </c>
    </row>
    <row r="2167" spans="1:10">
      <c r="A2167" s="6">
        <v>8.8000000000000007</v>
      </c>
      <c r="B2167" s="6">
        <v>27</v>
      </c>
      <c r="C2167" s="6">
        <v>130</v>
      </c>
      <c r="D2167" s="6">
        <v>20</v>
      </c>
      <c r="E2167" s="6">
        <v>200</v>
      </c>
      <c r="F2167" s="6">
        <v>130</v>
      </c>
      <c r="G2167" s="6">
        <v>300</v>
      </c>
      <c r="H2167" s="6">
        <v>120</v>
      </c>
      <c r="I2167" s="6">
        <v>72223.16399999999</v>
      </c>
      <c r="J2167" s="6">
        <v>174917.45599999998</v>
      </c>
    </row>
    <row r="2168" spans="1:10">
      <c r="A2168" s="6">
        <v>8.8000000000000007</v>
      </c>
      <c r="B2168" s="6">
        <v>27</v>
      </c>
      <c r="C2168" s="6">
        <v>130</v>
      </c>
      <c r="D2168" s="6">
        <v>20</v>
      </c>
      <c r="E2168" s="6">
        <v>200</v>
      </c>
      <c r="F2168" s="6">
        <v>130</v>
      </c>
      <c r="G2168" s="6">
        <v>1000</v>
      </c>
      <c r="H2168" s="6">
        <v>1000</v>
      </c>
      <c r="I2168" s="6">
        <v>88047.647999999986</v>
      </c>
      <c r="J2168" s="6">
        <v>186863.72799999997</v>
      </c>
    </row>
    <row r="2169" spans="1:10">
      <c r="A2169" s="6">
        <v>8.8000000000000007</v>
      </c>
      <c r="B2169" s="6">
        <v>27</v>
      </c>
      <c r="C2169" s="6">
        <v>130</v>
      </c>
      <c r="D2169" s="6">
        <v>20</v>
      </c>
      <c r="E2169" s="6">
        <v>100</v>
      </c>
      <c r="F2169" s="6">
        <v>130</v>
      </c>
      <c r="G2169" s="6">
        <v>1000</v>
      </c>
      <c r="H2169" s="6">
        <v>1000</v>
      </c>
      <c r="I2169" s="6">
        <v>51142.103999999992</v>
      </c>
      <c r="J2169" s="6">
        <v>133564.976</v>
      </c>
    </row>
    <row r="2170" spans="1:10">
      <c r="A2170" s="6">
        <v>8.8000000000000007</v>
      </c>
      <c r="B2170" s="6">
        <v>27</v>
      </c>
      <c r="C2170" s="6">
        <v>130</v>
      </c>
      <c r="D2170" s="6">
        <v>20</v>
      </c>
      <c r="E2170" s="6">
        <v>300</v>
      </c>
      <c r="F2170" s="6">
        <v>130</v>
      </c>
      <c r="G2170" s="6">
        <v>1000</v>
      </c>
      <c r="H2170" s="6">
        <v>1000</v>
      </c>
      <c r="I2170" s="6">
        <v>132235.74</v>
      </c>
      <c r="J2170" s="6">
        <v>186863.72799999997</v>
      </c>
    </row>
    <row r="2171" spans="1:10">
      <c r="A2171" s="6">
        <v>8.8000000000000007</v>
      </c>
      <c r="B2171" s="6">
        <v>27</v>
      </c>
      <c r="C2171" s="6">
        <v>130</v>
      </c>
      <c r="D2171" s="6">
        <v>20</v>
      </c>
      <c r="E2171" s="6">
        <v>400</v>
      </c>
      <c r="F2171" s="6">
        <v>130</v>
      </c>
      <c r="G2171" s="6">
        <v>1000</v>
      </c>
      <c r="H2171" s="6">
        <v>1000</v>
      </c>
      <c r="I2171" s="6">
        <v>182227.96799999999</v>
      </c>
      <c r="J2171" s="6">
        <v>186863.72799999997</v>
      </c>
    </row>
    <row r="2172" spans="1:10">
      <c r="A2172" s="6">
        <v>8.8000000000000007</v>
      </c>
      <c r="B2172" s="6">
        <v>27</v>
      </c>
      <c r="C2172" s="6">
        <v>130</v>
      </c>
      <c r="D2172" s="6">
        <v>20</v>
      </c>
      <c r="E2172" s="6">
        <v>500</v>
      </c>
      <c r="F2172" s="6">
        <v>130</v>
      </c>
      <c r="G2172" s="6">
        <v>1000</v>
      </c>
      <c r="H2172" s="6">
        <v>1000</v>
      </c>
      <c r="I2172" s="6">
        <v>237476.77199999997</v>
      </c>
      <c r="J2172" s="6">
        <v>186863.72799999997</v>
      </c>
    </row>
    <row r="2173" spans="1:10">
      <c r="A2173" s="6">
        <v>8.8000000000000007</v>
      </c>
      <c r="B2173" s="6">
        <v>27</v>
      </c>
      <c r="C2173" s="6">
        <v>130</v>
      </c>
      <c r="D2173" s="6">
        <v>20</v>
      </c>
      <c r="E2173" s="6">
        <v>600</v>
      </c>
      <c r="F2173" s="6">
        <v>130</v>
      </c>
      <c r="G2173" s="6">
        <v>1000</v>
      </c>
      <c r="H2173" s="6">
        <v>1000</v>
      </c>
      <c r="I2173" s="6">
        <v>289494.97199999995</v>
      </c>
      <c r="J2173" s="6">
        <v>186863.72799999997</v>
      </c>
    </row>
    <row r="2174" spans="1:10">
      <c r="A2174">
        <v>8.8000000000000007</v>
      </c>
      <c r="B2174">
        <v>27</v>
      </c>
      <c r="C2174">
        <v>130</v>
      </c>
      <c r="D2174">
        <v>20</v>
      </c>
      <c r="E2174">
        <v>200</v>
      </c>
      <c r="F2174">
        <v>140</v>
      </c>
      <c r="G2174">
        <v>100</v>
      </c>
      <c r="H2174">
        <v>120</v>
      </c>
      <c r="I2174">
        <v>58534.16399999999</v>
      </c>
      <c r="J2174">
        <v>133564.976</v>
      </c>
    </row>
    <row r="2175" spans="1:10">
      <c r="A2175">
        <v>8.8000000000000007</v>
      </c>
      <c r="B2175">
        <v>27</v>
      </c>
      <c r="C2175">
        <v>130</v>
      </c>
      <c r="D2175">
        <v>20</v>
      </c>
      <c r="E2175">
        <v>200</v>
      </c>
      <c r="F2175">
        <v>140</v>
      </c>
      <c r="G2175">
        <v>120</v>
      </c>
      <c r="H2175">
        <v>120</v>
      </c>
      <c r="I2175">
        <v>60012.575999999994</v>
      </c>
      <c r="J2175">
        <v>174917.45599999998</v>
      </c>
    </row>
    <row r="2176" spans="1:10">
      <c r="A2176">
        <v>8.8000000000000007</v>
      </c>
      <c r="B2176">
        <v>27</v>
      </c>
      <c r="C2176">
        <v>130</v>
      </c>
      <c r="D2176">
        <v>20</v>
      </c>
      <c r="E2176">
        <v>200</v>
      </c>
      <c r="F2176">
        <v>140</v>
      </c>
      <c r="G2176">
        <v>150</v>
      </c>
      <c r="H2176">
        <v>120</v>
      </c>
      <c r="I2176">
        <v>62202.815999999992</v>
      </c>
      <c r="J2176">
        <v>174917.45599999998</v>
      </c>
    </row>
    <row r="2177" spans="1:10">
      <c r="A2177">
        <v>8.8000000000000007</v>
      </c>
      <c r="B2177">
        <v>27</v>
      </c>
      <c r="C2177">
        <v>130</v>
      </c>
      <c r="D2177">
        <v>20</v>
      </c>
      <c r="E2177">
        <v>200</v>
      </c>
      <c r="F2177">
        <v>140</v>
      </c>
      <c r="G2177">
        <v>175</v>
      </c>
      <c r="H2177">
        <v>120</v>
      </c>
      <c r="I2177">
        <v>64064.52</v>
      </c>
      <c r="J2177">
        <v>174917.45599999998</v>
      </c>
    </row>
    <row r="2178" spans="1:10">
      <c r="A2178">
        <v>8.8000000000000007</v>
      </c>
      <c r="B2178">
        <v>27</v>
      </c>
      <c r="C2178">
        <v>130</v>
      </c>
      <c r="D2178">
        <v>20</v>
      </c>
      <c r="E2178">
        <v>200</v>
      </c>
      <c r="F2178">
        <v>140</v>
      </c>
      <c r="G2178">
        <v>200</v>
      </c>
      <c r="H2178">
        <v>120</v>
      </c>
      <c r="I2178">
        <v>65871.467999999993</v>
      </c>
      <c r="J2178">
        <v>174917.45599999998</v>
      </c>
    </row>
    <row r="2179" spans="1:10">
      <c r="A2179">
        <v>8.8000000000000007</v>
      </c>
      <c r="B2179">
        <v>27</v>
      </c>
      <c r="C2179">
        <v>130</v>
      </c>
      <c r="D2179">
        <v>20</v>
      </c>
      <c r="E2179">
        <v>200</v>
      </c>
      <c r="F2179">
        <v>140</v>
      </c>
      <c r="G2179">
        <v>250</v>
      </c>
      <c r="H2179">
        <v>120</v>
      </c>
      <c r="I2179">
        <v>69540.12</v>
      </c>
      <c r="J2179">
        <v>174917.45599999998</v>
      </c>
    </row>
    <row r="2180" spans="1:10">
      <c r="A2180">
        <v>8.8000000000000007</v>
      </c>
      <c r="B2180">
        <v>27</v>
      </c>
      <c r="C2180">
        <v>130</v>
      </c>
      <c r="D2180">
        <v>20</v>
      </c>
      <c r="E2180">
        <v>200</v>
      </c>
      <c r="F2180">
        <v>140</v>
      </c>
      <c r="G2180">
        <v>300</v>
      </c>
      <c r="H2180">
        <v>120</v>
      </c>
      <c r="I2180">
        <v>73208.771999999997</v>
      </c>
      <c r="J2180">
        <v>174917.45599999998</v>
      </c>
    </row>
    <row r="2181" spans="1:10">
      <c r="A2181">
        <v>8.8000000000000007</v>
      </c>
      <c r="B2181">
        <v>27</v>
      </c>
      <c r="C2181">
        <v>130</v>
      </c>
      <c r="D2181">
        <v>20</v>
      </c>
      <c r="E2181">
        <v>200</v>
      </c>
      <c r="F2181">
        <v>140</v>
      </c>
      <c r="G2181">
        <v>1000</v>
      </c>
      <c r="H2181">
        <v>1000</v>
      </c>
      <c r="I2181">
        <v>89252.28</v>
      </c>
      <c r="J2181">
        <v>186863.72799999997</v>
      </c>
    </row>
    <row r="2182" spans="1:10">
      <c r="A2182">
        <v>8.8000000000000007</v>
      </c>
      <c r="B2182">
        <v>27</v>
      </c>
      <c r="C2182">
        <v>130</v>
      </c>
      <c r="D2182">
        <v>20</v>
      </c>
      <c r="E2182">
        <v>100</v>
      </c>
      <c r="F2182">
        <v>140</v>
      </c>
      <c r="G2182">
        <v>1000</v>
      </c>
      <c r="H2182">
        <v>1000</v>
      </c>
      <c r="I2182">
        <v>52291.979999999996</v>
      </c>
      <c r="J2182">
        <v>133564.976</v>
      </c>
    </row>
    <row r="2183" spans="1:10">
      <c r="A2183">
        <v>8.8000000000000007</v>
      </c>
      <c r="B2183">
        <v>27</v>
      </c>
      <c r="C2183">
        <v>130</v>
      </c>
      <c r="D2183">
        <v>20</v>
      </c>
      <c r="E2183">
        <v>300</v>
      </c>
      <c r="F2183">
        <v>140</v>
      </c>
      <c r="G2183">
        <v>1000</v>
      </c>
      <c r="H2183">
        <v>1000</v>
      </c>
      <c r="I2183">
        <v>133495.128</v>
      </c>
      <c r="J2183">
        <v>186863.72799999997</v>
      </c>
    </row>
    <row r="2184" spans="1:10">
      <c r="A2184">
        <v>8.8000000000000007</v>
      </c>
      <c r="B2184">
        <v>27</v>
      </c>
      <c r="C2184">
        <v>130</v>
      </c>
      <c r="D2184">
        <v>20</v>
      </c>
      <c r="E2184">
        <v>400</v>
      </c>
      <c r="F2184">
        <v>140</v>
      </c>
      <c r="G2184">
        <v>1000</v>
      </c>
      <c r="H2184">
        <v>1000</v>
      </c>
      <c r="I2184">
        <v>183596.86799999999</v>
      </c>
      <c r="J2184">
        <v>186863.72799999997</v>
      </c>
    </row>
    <row r="2185" spans="1:10">
      <c r="A2185">
        <v>8.8000000000000007</v>
      </c>
      <c r="B2185">
        <v>27</v>
      </c>
      <c r="C2185">
        <v>130</v>
      </c>
      <c r="D2185">
        <v>20</v>
      </c>
      <c r="E2185">
        <v>500</v>
      </c>
      <c r="F2185">
        <v>140</v>
      </c>
      <c r="G2185">
        <v>1000</v>
      </c>
      <c r="H2185">
        <v>1000</v>
      </c>
      <c r="I2185">
        <v>238900.42799999999</v>
      </c>
      <c r="J2185">
        <v>186863.72799999997</v>
      </c>
    </row>
    <row r="2186" spans="1:10">
      <c r="A2186">
        <v>8.8000000000000007</v>
      </c>
      <c r="B2186">
        <v>27</v>
      </c>
      <c r="C2186">
        <v>130</v>
      </c>
      <c r="D2186">
        <v>20</v>
      </c>
      <c r="E2186">
        <v>600</v>
      </c>
      <c r="F2186">
        <v>140</v>
      </c>
      <c r="G2186">
        <v>1000</v>
      </c>
      <c r="H2186">
        <v>1000</v>
      </c>
      <c r="I2186">
        <v>289494.97199999995</v>
      </c>
      <c r="J2186">
        <v>186863.72799999997</v>
      </c>
    </row>
    <row r="2187" spans="1:10">
      <c r="A2187" s="6">
        <v>8.8000000000000007</v>
      </c>
      <c r="B2187" s="6">
        <v>27</v>
      </c>
      <c r="C2187" s="6">
        <v>130</v>
      </c>
      <c r="D2187" s="6">
        <v>20</v>
      </c>
      <c r="E2187" s="6">
        <v>200</v>
      </c>
      <c r="F2187" s="6">
        <v>150</v>
      </c>
      <c r="G2187" s="6">
        <v>100</v>
      </c>
      <c r="H2187" s="6">
        <v>120</v>
      </c>
      <c r="I2187" s="6">
        <v>59355.503999999994</v>
      </c>
      <c r="J2187" s="6">
        <v>133564.976</v>
      </c>
    </row>
    <row r="2188" spans="1:10">
      <c r="A2188" s="6">
        <v>8.8000000000000007</v>
      </c>
      <c r="B2188" s="6">
        <v>27</v>
      </c>
      <c r="C2188" s="6">
        <v>130</v>
      </c>
      <c r="D2188" s="6">
        <v>20</v>
      </c>
      <c r="E2188" s="6">
        <v>200</v>
      </c>
      <c r="F2188" s="6">
        <v>150</v>
      </c>
      <c r="G2188" s="6">
        <v>120</v>
      </c>
      <c r="H2188" s="6">
        <v>120</v>
      </c>
      <c r="I2188" s="6">
        <v>60833.91599999999</v>
      </c>
      <c r="J2188" s="6">
        <v>174917.45599999998</v>
      </c>
    </row>
    <row r="2189" spans="1:10">
      <c r="A2189" s="6">
        <v>8.8000000000000007</v>
      </c>
      <c r="B2189" s="6">
        <v>27</v>
      </c>
      <c r="C2189" s="6">
        <v>130</v>
      </c>
      <c r="D2189" s="6">
        <v>20</v>
      </c>
      <c r="E2189" s="6">
        <v>200</v>
      </c>
      <c r="F2189" s="6">
        <v>150</v>
      </c>
      <c r="G2189" s="6">
        <v>150</v>
      </c>
      <c r="H2189" s="6">
        <v>120</v>
      </c>
      <c r="I2189" s="6">
        <v>63078.911999999997</v>
      </c>
      <c r="J2189" s="6">
        <v>174917.45599999998</v>
      </c>
    </row>
    <row r="2190" spans="1:10">
      <c r="A2190" s="6">
        <v>8.8000000000000007</v>
      </c>
      <c r="B2190" s="6">
        <v>27</v>
      </c>
      <c r="C2190" s="6">
        <v>130</v>
      </c>
      <c r="D2190" s="6">
        <v>20</v>
      </c>
      <c r="E2190" s="6">
        <v>200</v>
      </c>
      <c r="F2190" s="6">
        <v>150</v>
      </c>
      <c r="G2190" s="6">
        <v>175</v>
      </c>
      <c r="H2190" s="6">
        <v>120</v>
      </c>
      <c r="I2190" s="6">
        <v>64885.859999999993</v>
      </c>
      <c r="J2190" s="6">
        <v>174917.45599999998</v>
      </c>
    </row>
    <row r="2191" spans="1:10">
      <c r="A2191" s="6">
        <v>8.8000000000000007</v>
      </c>
      <c r="B2191" s="6">
        <v>27</v>
      </c>
      <c r="C2191" s="6">
        <v>130</v>
      </c>
      <c r="D2191" s="6">
        <v>20</v>
      </c>
      <c r="E2191" s="6">
        <v>200</v>
      </c>
      <c r="F2191" s="6">
        <v>150</v>
      </c>
      <c r="G2191" s="6">
        <v>200</v>
      </c>
      <c r="H2191" s="6">
        <v>120</v>
      </c>
      <c r="I2191" s="6">
        <v>66747.563999999998</v>
      </c>
      <c r="J2191" s="6">
        <v>174917.45599999998</v>
      </c>
    </row>
    <row r="2192" spans="1:10">
      <c r="A2192" s="6">
        <v>8.8000000000000007</v>
      </c>
      <c r="B2192" s="6">
        <v>27</v>
      </c>
      <c r="C2192" s="6">
        <v>130</v>
      </c>
      <c r="D2192" s="6">
        <v>20</v>
      </c>
      <c r="E2192" s="6">
        <v>200</v>
      </c>
      <c r="F2192" s="6">
        <v>150</v>
      </c>
      <c r="G2192" s="6">
        <v>250</v>
      </c>
      <c r="H2192" s="6">
        <v>120</v>
      </c>
      <c r="I2192" s="6">
        <v>70470.971999999994</v>
      </c>
      <c r="J2192" s="6">
        <v>174917.45599999998</v>
      </c>
    </row>
    <row r="2193" spans="1:10">
      <c r="A2193" s="6">
        <v>8.8000000000000007</v>
      </c>
      <c r="B2193" s="6">
        <v>27</v>
      </c>
      <c r="C2193" s="6">
        <v>130</v>
      </c>
      <c r="D2193" s="6">
        <v>20</v>
      </c>
      <c r="E2193" s="6">
        <v>200</v>
      </c>
      <c r="F2193" s="6">
        <v>150</v>
      </c>
      <c r="G2193" s="6">
        <v>300</v>
      </c>
      <c r="H2193" s="6">
        <v>120</v>
      </c>
      <c r="I2193" s="6">
        <v>74194.37999999999</v>
      </c>
      <c r="J2193" s="6">
        <v>174917.45599999998</v>
      </c>
    </row>
    <row r="2194" spans="1:10">
      <c r="A2194" s="6">
        <v>8.8000000000000007</v>
      </c>
      <c r="B2194" s="6">
        <v>27</v>
      </c>
      <c r="C2194" s="6">
        <v>130</v>
      </c>
      <c r="D2194" s="6">
        <v>20</v>
      </c>
      <c r="E2194" s="6">
        <v>200</v>
      </c>
      <c r="F2194" s="6">
        <v>150</v>
      </c>
      <c r="G2194" s="6">
        <v>1000</v>
      </c>
      <c r="H2194" s="6">
        <v>1000</v>
      </c>
      <c r="I2194" s="6">
        <v>90456.911999999982</v>
      </c>
      <c r="J2194" s="6">
        <v>186863.72799999997</v>
      </c>
    </row>
    <row r="2195" spans="1:10">
      <c r="A2195" s="6">
        <v>8.8000000000000007</v>
      </c>
      <c r="B2195" s="6">
        <v>27</v>
      </c>
      <c r="C2195" s="6">
        <v>130</v>
      </c>
      <c r="D2195" s="6">
        <v>20</v>
      </c>
      <c r="E2195" s="6">
        <v>100</v>
      </c>
      <c r="F2195" s="6">
        <v>150</v>
      </c>
      <c r="G2195" s="6">
        <v>1000</v>
      </c>
      <c r="H2195" s="6">
        <v>1000</v>
      </c>
      <c r="I2195" s="6">
        <v>53496.611999999994</v>
      </c>
      <c r="J2195" s="6">
        <v>133564.976</v>
      </c>
    </row>
    <row r="2196" spans="1:10">
      <c r="A2196" s="6">
        <v>8.8000000000000007</v>
      </c>
      <c r="B2196" s="6">
        <v>27</v>
      </c>
      <c r="C2196" s="6">
        <v>130</v>
      </c>
      <c r="D2196" s="6">
        <v>20</v>
      </c>
      <c r="E2196" s="6">
        <v>300</v>
      </c>
      <c r="F2196" s="6">
        <v>150</v>
      </c>
      <c r="G2196" s="6">
        <v>1000</v>
      </c>
      <c r="H2196" s="6">
        <v>1000</v>
      </c>
      <c r="I2196" s="6">
        <v>134754.51599999997</v>
      </c>
      <c r="J2196" s="6">
        <v>186863.72799999997</v>
      </c>
    </row>
    <row r="2197" spans="1:10">
      <c r="A2197" s="6">
        <v>8.8000000000000007</v>
      </c>
      <c r="B2197" s="6">
        <v>27</v>
      </c>
      <c r="C2197" s="6">
        <v>130</v>
      </c>
      <c r="D2197" s="6">
        <v>20</v>
      </c>
      <c r="E2197" s="6">
        <v>400</v>
      </c>
      <c r="F2197" s="6">
        <v>150</v>
      </c>
      <c r="G2197" s="6">
        <v>1000</v>
      </c>
      <c r="H2197" s="6">
        <v>1000</v>
      </c>
      <c r="I2197" s="6">
        <v>184965.76799999998</v>
      </c>
      <c r="J2197" s="6">
        <v>186863.72799999997</v>
      </c>
    </row>
    <row r="2198" spans="1:10">
      <c r="A2198" s="6">
        <v>8.8000000000000007</v>
      </c>
      <c r="B2198" s="6">
        <v>27</v>
      </c>
      <c r="C2198" s="6">
        <v>130</v>
      </c>
      <c r="D2198" s="6">
        <v>20</v>
      </c>
      <c r="E2198" s="6">
        <v>500</v>
      </c>
      <c r="F2198" s="6">
        <v>150</v>
      </c>
      <c r="G2198" s="6">
        <v>1000</v>
      </c>
      <c r="H2198" s="6">
        <v>1000</v>
      </c>
      <c r="I2198" s="6">
        <v>240378.84</v>
      </c>
      <c r="J2198" s="6">
        <v>186863.72799999997</v>
      </c>
    </row>
    <row r="2199" spans="1:10">
      <c r="A2199" s="6">
        <v>8.8000000000000007</v>
      </c>
      <c r="B2199" s="6">
        <v>27</v>
      </c>
      <c r="C2199" s="6">
        <v>130</v>
      </c>
      <c r="D2199" s="6">
        <v>20</v>
      </c>
      <c r="E2199" s="6">
        <v>600</v>
      </c>
      <c r="F2199" s="6">
        <v>150</v>
      </c>
      <c r="G2199" s="6">
        <v>1000</v>
      </c>
      <c r="H2199" s="6">
        <v>1000</v>
      </c>
      <c r="I2199" s="6">
        <v>289494.97199999995</v>
      </c>
      <c r="J2199" s="6">
        <v>186863.72799999997</v>
      </c>
    </row>
    <row r="2200" spans="1:10">
      <c r="A2200">
        <v>8.8000000000000007</v>
      </c>
      <c r="B2200">
        <v>27</v>
      </c>
      <c r="C2200">
        <v>140</v>
      </c>
      <c r="D2200">
        <v>25</v>
      </c>
      <c r="E2200">
        <v>200</v>
      </c>
      <c r="F2200">
        <v>200</v>
      </c>
      <c r="G2200">
        <v>100</v>
      </c>
      <c r="H2200">
        <v>120</v>
      </c>
      <c r="I2200">
        <v>65214.395999999993</v>
      </c>
      <c r="J2200">
        <v>133600.32000000001</v>
      </c>
    </row>
    <row r="2201" spans="1:10">
      <c r="A2201">
        <v>8.8000000000000007</v>
      </c>
      <c r="B2201">
        <v>27</v>
      </c>
      <c r="C2201">
        <v>140</v>
      </c>
      <c r="D2201">
        <v>25</v>
      </c>
      <c r="E2201">
        <v>200</v>
      </c>
      <c r="F2201">
        <v>200</v>
      </c>
      <c r="G2201">
        <v>120</v>
      </c>
      <c r="H2201">
        <v>120</v>
      </c>
      <c r="I2201">
        <v>66857.075999999986</v>
      </c>
      <c r="J2201">
        <v>185556</v>
      </c>
    </row>
    <row r="2202" spans="1:10">
      <c r="A2202">
        <v>8.8000000000000007</v>
      </c>
      <c r="B2202">
        <v>27</v>
      </c>
      <c r="C2202">
        <v>140</v>
      </c>
      <c r="D2202">
        <v>25</v>
      </c>
      <c r="E2202">
        <v>200</v>
      </c>
      <c r="F2202">
        <v>200</v>
      </c>
      <c r="G2202">
        <v>150</v>
      </c>
      <c r="H2202">
        <v>120</v>
      </c>
      <c r="I2202">
        <v>69321.09599999999</v>
      </c>
      <c r="J2202">
        <v>185556</v>
      </c>
    </row>
    <row r="2203" spans="1:10">
      <c r="A2203">
        <v>8.8000000000000007</v>
      </c>
      <c r="B2203">
        <v>27</v>
      </c>
      <c r="C2203">
        <v>140</v>
      </c>
      <c r="D2203">
        <v>25</v>
      </c>
      <c r="E2203">
        <v>200</v>
      </c>
      <c r="F2203">
        <v>200</v>
      </c>
      <c r="G2203">
        <v>175</v>
      </c>
      <c r="H2203">
        <v>120</v>
      </c>
      <c r="I2203">
        <v>71347.067999999985</v>
      </c>
      <c r="J2203">
        <v>185556</v>
      </c>
    </row>
    <row r="2204" spans="1:10">
      <c r="A2204">
        <v>8.8000000000000007</v>
      </c>
      <c r="B2204">
        <v>27</v>
      </c>
      <c r="C2204">
        <v>140</v>
      </c>
      <c r="D2204">
        <v>25</v>
      </c>
      <c r="E2204">
        <v>200</v>
      </c>
      <c r="F2204">
        <v>200</v>
      </c>
      <c r="G2204">
        <v>200</v>
      </c>
      <c r="H2204">
        <v>120</v>
      </c>
      <c r="I2204">
        <v>73373.039999999994</v>
      </c>
      <c r="J2204">
        <v>185556</v>
      </c>
    </row>
    <row r="2205" spans="1:10">
      <c r="A2205">
        <v>8.8000000000000007</v>
      </c>
      <c r="B2205">
        <v>27</v>
      </c>
      <c r="C2205">
        <v>140</v>
      </c>
      <c r="D2205">
        <v>25</v>
      </c>
      <c r="E2205">
        <v>200</v>
      </c>
      <c r="F2205">
        <v>200</v>
      </c>
      <c r="G2205">
        <v>250</v>
      </c>
      <c r="H2205">
        <v>120</v>
      </c>
      <c r="I2205">
        <v>77479.739999999991</v>
      </c>
      <c r="J2205">
        <v>185556</v>
      </c>
    </row>
    <row r="2206" spans="1:10">
      <c r="A2206">
        <v>8.8000000000000007</v>
      </c>
      <c r="B2206">
        <v>27</v>
      </c>
      <c r="C2206">
        <v>140</v>
      </c>
      <c r="D2206">
        <v>25</v>
      </c>
      <c r="E2206">
        <v>200</v>
      </c>
      <c r="F2206">
        <v>200</v>
      </c>
      <c r="G2206">
        <v>300</v>
      </c>
      <c r="H2206">
        <v>120</v>
      </c>
      <c r="I2206">
        <v>81531.683999999994</v>
      </c>
      <c r="J2206">
        <v>185556</v>
      </c>
    </row>
    <row r="2207" spans="1:10">
      <c r="A2207">
        <v>8.8000000000000007</v>
      </c>
      <c r="B2207">
        <v>27</v>
      </c>
      <c r="C2207">
        <v>140</v>
      </c>
      <c r="D2207">
        <v>25</v>
      </c>
      <c r="E2207">
        <v>200</v>
      </c>
      <c r="F2207">
        <v>200</v>
      </c>
      <c r="G2207">
        <v>1000</v>
      </c>
      <c r="H2207">
        <v>1000</v>
      </c>
      <c r="I2207">
        <v>99436.895999999979</v>
      </c>
      <c r="J2207">
        <v>186863.72799999997</v>
      </c>
    </row>
    <row r="2208" spans="1:10">
      <c r="A2208">
        <v>8.8000000000000007</v>
      </c>
      <c r="B2208">
        <v>27</v>
      </c>
      <c r="C2208">
        <v>140</v>
      </c>
      <c r="D2208">
        <v>25</v>
      </c>
      <c r="E2208">
        <v>100</v>
      </c>
      <c r="F2208">
        <v>200</v>
      </c>
      <c r="G2208">
        <v>1000</v>
      </c>
      <c r="H2208">
        <v>1000</v>
      </c>
      <c r="I2208">
        <v>62038.547999999988</v>
      </c>
      <c r="J2208">
        <v>133600.32000000001</v>
      </c>
    </row>
    <row r="2209" spans="1:10">
      <c r="A2209">
        <v>8.8000000000000007</v>
      </c>
      <c r="B2209">
        <v>27</v>
      </c>
      <c r="C2209">
        <v>140</v>
      </c>
      <c r="D2209">
        <v>25</v>
      </c>
      <c r="E2209">
        <v>300</v>
      </c>
      <c r="F2209">
        <v>200</v>
      </c>
      <c r="G2209">
        <v>1000</v>
      </c>
      <c r="H2209">
        <v>1000</v>
      </c>
      <c r="I2209">
        <v>144501.08399999997</v>
      </c>
      <c r="J2209">
        <v>186863.72799999997</v>
      </c>
    </row>
    <row r="2210" spans="1:10">
      <c r="A2210">
        <v>8.8000000000000007</v>
      </c>
      <c r="B2210">
        <v>27</v>
      </c>
      <c r="C2210">
        <v>140</v>
      </c>
      <c r="D2210">
        <v>25</v>
      </c>
      <c r="E2210">
        <v>400</v>
      </c>
      <c r="F2210">
        <v>200</v>
      </c>
      <c r="G2210">
        <v>1000</v>
      </c>
      <c r="H2210">
        <v>1000</v>
      </c>
      <c r="I2210">
        <v>195478.91999999998</v>
      </c>
      <c r="J2210">
        <v>186863.72799999997</v>
      </c>
    </row>
    <row r="2211" spans="1:10">
      <c r="A2211">
        <v>8.8000000000000007</v>
      </c>
      <c r="B2211">
        <v>27</v>
      </c>
      <c r="C2211">
        <v>140</v>
      </c>
      <c r="D2211">
        <v>25</v>
      </c>
      <c r="E2211">
        <v>500</v>
      </c>
      <c r="F2211">
        <v>200</v>
      </c>
      <c r="G2211">
        <v>1000</v>
      </c>
      <c r="H2211">
        <v>1000</v>
      </c>
      <c r="I2211">
        <v>251603.81999999998</v>
      </c>
      <c r="J2211">
        <v>186863.72799999997</v>
      </c>
    </row>
    <row r="2212" spans="1:10">
      <c r="A2212">
        <v>8.8000000000000007</v>
      </c>
      <c r="B2212">
        <v>27</v>
      </c>
      <c r="C2212">
        <v>140</v>
      </c>
      <c r="D2212">
        <v>25</v>
      </c>
      <c r="E2212">
        <v>600</v>
      </c>
      <c r="F2212">
        <v>200</v>
      </c>
      <c r="G2212">
        <v>1000</v>
      </c>
      <c r="H2212">
        <v>1000</v>
      </c>
      <c r="I2212">
        <v>289494.97199999995</v>
      </c>
      <c r="J2212">
        <v>186863.72799999997</v>
      </c>
    </row>
    <row r="2213" spans="1:10">
      <c r="A2213" s="6">
        <v>8.8000000000000007</v>
      </c>
      <c r="B2213" s="6">
        <v>27</v>
      </c>
      <c r="C2213" s="6">
        <v>140</v>
      </c>
      <c r="D2213" s="6">
        <v>25</v>
      </c>
      <c r="E2213" s="6">
        <v>200</v>
      </c>
      <c r="F2213" s="6">
        <v>190</v>
      </c>
      <c r="G2213" s="6">
        <v>100</v>
      </c>
      <c r="H2213" s="6">
        <v>120</v>
      </c>
      <c r="I2213" s="6">
        <v>64393.05599999999</v>
      </c>
      <c r="J2213" s="6">
        <v>133600.32000000001</v>
      </c>
    </row>
    <row r="2214" spans="1:10">
      <c r="A2214" s="6">
        <v>8.8000000000000007</v>
      </c>
      <c r="B2214" s="6">
        <v>27</v>
      </c>
      <c r="C2214" s="6">
        <v>140</v>
      </c>
      <c r="D2214" s="6">
        <v>25</v>
      </c>
      <c r="E2214" s="6">
        <v>200</v>
      </c>
      <c r="F2214" s="6">
        <v>190</v>
      </c>
      <c r="G2214" s="6">
        <v>120</v>
      </c>
      <c r="H2214" s="6">
        <v>120</v>
      </c>
      <c r="I2214" s="6">
        <v>66035.73599999999</v>
      </c>
      <c r="J2214" s="6">
        <v>185556</v>
      </c>
    </row>
    <row r="2215" spans="1:10">
      <c r="A2215" s="6">
        <v>8.8000000000000007</v>
      </c>
      <c r="B2215" s="6">
        <v>27</v>
      </c>
      <c r="C2215" s="6">
        <v>140</v>
      </c>
      <c r="D2215" s="6">
        <v>25</v>
      </c>
      <c r="E2215" s="6">
        <v>200</v>
      </c>
      <c r="F2215" s="6">
        <v>190</v>
      </c>
      <c r="G2215" s="6">
        <v>150</v>
      </c>
      <c r="H2215" s="6">
        <v>120</v>
      </c>
      <c r="I2215" s="6">
        <v>68445</v>
      </c>
      <c r="J2215" s="6">
        <v>185556</v>
      </c>
    </row>
    <row r="2216" spans="1:10">
      <c r="A2216" s="6">
        <v>8.8000000000000007</v>
      </c>
      <c r="B2216" s="6">
        <v>27</v>
      </c>
      <c r="C2216" s="6">
        <v>140</v>
      </c>
      <c r="D2216" s="6">
        <v>25</v>
      </c>
      <c r="E2216" s="6">
        <v>200</v>
      </c>
      <c r="F2216" s="6">
        <v>190</v>
      </c>
      <c r="G2216" s="6">
        <v>175</v>
      </c>
      <c r="H2216" s="6">
        <v>120</v>
      </c>
      <c r="I2216" s="6">
        <v>70470.971999999994</v>
      </c>
      <c r="J2216" s="6">
        <v>185556</v>
      </c>
    </row>
    <row r="2217" spans="1:10">
      <c r="A2217" s="6">
        <v>8.8000000000000007</v>
      </c>
      <c r="B2217" s="6">
        <v>27</v>
      </c>
      <c r="C2217" s="6">
        <v>140</v>
      </c>
      <c r="D2217" s="6">
        <v>25</v>
      </c>
      <c r="E2217" s="6">
        <v>200</v>
      </c>
      <c r="F2217" s="6">
        <v>190</v>
      </c>
      <c r="G2217" s="6">
        <v>200</v>
      </c>
      <c r="H2217" s="6">
        <v>120</v>
      </c>
      <c r="I2217" s="6">
        <v>72442.187999999995</v>
      </c>
      <c r="J2217" s="6">
        <v>185556</v>
      </c>
    </row>
    <row r="2218" spans="1:10">
      <c r="A2218" s="6">
        <v>8.8000000000000007</v>
      </c>
      <c r="B2218" s="6">
        <v>27</v>
      </c>
      <c r="C2218" s="6">
        <v>140</v>
      </c>
      <c r="D2218" s="6">
        <v>25</v>
      </c>
      <c r="E2218" s="6">
        <v>200</v>
      </c>
      <c r="F2218" s="6">
        <v>190</v>
      </c>
      <c r="G2218" s="6">
        <v>250</v>
      </c>
      <c r="H2218" s="6">
        <v>120</v>
      </c>
      <c r="I2218" s="6">
        <v>76494.131999999998</v>
      </c>
      <c r="J2218" s="6">
        <v>185556</v>
      </c>
    </row>
    <row r="2219" spans="1:10">
      <c r="A2219" s="6">
        <v>8.8000000000000007</v>
      </c>
      <c r="B2219" s="6">
        <v>27</v>
      </c>
      <c r="C2219" s="6">
        <v>140</v>
      </c>
      <c r="D2219" s="6">
        <v>25</v>
      </c>
      <c r="E2219" s="6">
        <v>200</v>
      </c>
      <c r="F2219" s="6">
        <v>190</v>
      </c>
      <c r="G2219" s="6">
        <v>300</v>
      </c>
      <c r="H2219" s="6">
        <v>120</v>
      </c>
      <c r="I2219" s="6">
        <v>80491.319999999992</v>
      </c>
      <c r="J2219" s="6">
        <v>185556</v>
      </c>
    </row>
    <row r="2220" spans="1:10">
      <c r="A2220" s="6">
        <v>8.8000000000000007</v>
      </c>
      <c r="B2220" s="6">
        <v>27</v>
      </c>
      <c r="C2220" s="6">
        <v>140</v>
      </c>
      <c r="D2220" s="6">
        <v>25</v>
      </c>
      <c r="E2220" s="6">
        <v>200</v>
      </c>
      <c r="F2220" s="6">
        <v>190</v>
      </c>
      <c r="G2220" s="6">
        <v>1000</v>
      </c>
      <c r="H2220" s="6">
        <v>1000</v>
      </c>
      <c r="I2220" s="6">
        <v>98177.507999999987</v>
      </c>
      <c r="J2220" s="6">
        <v>186863.72799999997</v>
      </c>
    </row>
    <row r="2221" spans="1:10">
      <c r="A2221" s="6">
        <v>8.8000000000000007</v>
      </c>
      <c r="B2221" s="6">
        <v>27</v>
      </c>
      <c r="C2221" s="6">
        <v>140</v>
      </c>
      <c r="D2221" s="6">
        <v>25</v>
      </c>
      <c r="E2221" s="6">
        <v>100</v>
      </c>
      <c r="F2221" s="6">
        <v>190</v>
      </c>
      <c r="G2221" s="6">
        <v>1000</v>
      </c>
      <c r="H2221" s="6">
        <v>1000</v>
      </c>
      <c r="I2221" s="6">
        <v>60779.159999999996</v>
      </c>
      <c r="J2221" s="6">
        <v>133600.32000000001</v>
      </c>
    </row>
    <row r="2222" spans="1:10">
      <c r="A2222" s="6">
        <v>8.8000000000000007</v>
      </c>
      <c r="B2222" s="6">
        <v>27</v>
      </c>
      <c r="C2222" s="6">
        <v>140</v>
      </c>
      <c r="D2222" s="6">
        <v>25</v>
      </c>
      <c r="E2222" s="6">
        <v>300</v>
      </c>
      <c r="F2222" s="6">
        <v>190</v>
      </c>
      <c r="G2222" s="6">
        <v>1000</v>
      </c>
      <c r="H2222" s="6">
        <v>1000</v>
      </c>
      <c r="I2222" s="6">
        <v>143186.93999999997</v>
      </c>
      <c r="J2222" s="6">
        <v>186863.72799999997</v>
      </c>
    </row>
    <row r="2223" spans="1:10">
      <c r="A2223" s="6">
        <v>8.8000000000000007</v>
      </c>
      <c r="B2223" s="6">
        <v>27</v>
      </c>
      <c r="C2223" s="6">
        <v>140</v>
      </c>
      <c r="D2223" s="6">
        <v>25</v>
      </c>
      <c r="E2223" s="6">
        <v>400</v>
      </c>
      <c r="F2223" s="6">
        <v>190</v>
      </c>
      <c r="G2223" s="6">
        <v>1000</v>
      </c>
      <c r="H2223" s="6">
        <v>1000</v>
      </c>
      <c r="I2223" s="6">
        <v>194055.26399999997</v>
      </c>
      <c r="J2223" s="6">
        <v>186863.72799999997</v>
      </c>
    </row>
    <row r="2224" spans="1:10">
      <c r="A2224" s="6">
        <v>8.8000000000000007</v>
      </c>
      <c r="B2224" s="6">
        <v>27</v>
      </c>
      <c r="C2224" s="6">
        <v>140</v>
      </c>
      <c r="D2224" s="6">
        <v>25</v>
      </c>
      <c r="E2224" s="6">
        <v>500</v>
      </c>
      <c r="F2224" s="6">
        <v>190</v>
      </c>
      <c r="G2224" s="6">
        <v>1000</v>
      </c>
      <c r="H2224" s="6">
        <v>1000</v>
      </c>
      <c r="I2224" s="6">
        <v>250125.40799999997</v>
      </c>
      <c r="J2224" s="6">
        <v>186863.72799999997</v>
      </c>
    </row>
    <row r="2225" spans="1:10">
      <c r="A2225" s="6">
        <v>8.8000000000000007</v>
      </c>
      <c r="B2225" s="6">
        <v>27</v>
      </c>
      <c r="C2225" s="6">
        <v>140</v>
      </c>
      <c r="D2225" s="6">
        <v>25</v>
      </c>
      <c r="E2225" s="6">
        <v>600</v>
      </c>
      <c r="F2225" s="6">
        <v>190</v>
      </c>
      <c r="G2225" s="6">
        <v>1000</v>
      </c>
      <c r="H2225" s="6">
        <v>1000</v>
      </c>
      <c r="I2225" s="6">
        <v>289494.97199999995</v>
      </c>
      <c r="J2225" s="6">
        <v>186863.72799999997</v>
      </c>
    </row>
    <row r="2226" spans="1:10">
      <c r="A2226">
        <v>8.8000000000000007</v>
      </c>
      <c r="B2226">
        <v>27</v>
      </c>
      <c r="C2226">
        <v>140</v>
      </c>
      <c r="D2226">
        <v>25</v>
      </c>
      <c r="E2226">
        <v>200</v>
      </c>
      <c r="F2226">
        <v>180</v>
      </c>
      <c r="G2226">
        <v>100</v>
      </c>
      <c r="H2226">
        <v>120</v>
      </c>
      <c r="I2226">
        <v>63571.715999999993</v>
      </c>
      <c r="J2226">
        <v>133600.32000000001</v>
      </c>
    </row>
    <row r="2227" spans="1:10">
      <c r="A2227">
        <v>8.8000000000000007</v>
      </c>
      <c r="B2227">
        <v>27</v>
      </c>
      <c r="C2227">
        <v>140</v>
      </c>
      <c r="D2227">
        <v>25</v>
      </c>
      <c r="E2227">
        <v>200</v>
      </c>
      <c r="F2227">
        <v>180</v>
      </c>
      <c r="G2227">
        <v>120</v>
      </c>
      <c r="H2227">
        <v>120</v>
      </c>
      <c r="I2227">
        <v>65159.64</v>
      </c>
      <c r="J2227">
        <v>185556</v>
      </c>
    </row>
    <row r="2228" spans="1:10">
      <c r="A2228">
        <v>8.8000000000000007</v>
      </c>
      <c r="B2228">
        <v>27</v>
      </c>
      <c r="C2228">
        <v>140</v>
      </c>
      <c r="D2228">
        <v>25</v>
      </c>
      <c r="E2228">
        <v>200</v>
      </c>
      <c r="F2228">
        <v>180</v>
      </c>
      <c r="G2228">
        <v>150</v>
      </c>
      <c r="H2228">
        <v>120</v>
      </c>
      <c r="I2228">
        <v>67568.903999999995</v>
      </c>
      <c r="J2228">
        <v>185556</v>
      </c>
    </row>
    <row r="2229" spans="1:10">
      <c r="A2229">
        <v>8.8000000000000007</v>
      </c>
      <c r="B2229">
        <v>27</v>
      </c>
      <c r="C2229">
        <v>140</v>
      </c>
      <c r="D2229">
        <v>25</v>
      </c>
      <c r="E2229">
        <v>200</v>
      </c>
      <c r="F2229">
        <v>180</v>
      </c>
      <c r="G2229">
        <v>175</v>
      </c>
      <c r="H2229">
        <v>120</v>
      </c>
      <c r="I2229">
        <v>69540.12</v>
      </c>
      <c r="J2229">
        <v>185556</v>
      </c>
    </row>
    <row r="2230" spans="1:10">
      <c r="A2230">
        <v>8.8000000000000007</v>
      </c>
      <c r="B2230">
        <v>27</v>
      </c>
      <c r="C2230">
        <v>140</v>
      </c>
      <c r="D2230">
        <v>25</v>
      </c>
      <c r="E2230">
        <v>200</v>
      </c>
      <c r="F2230">
        <v>180</v>
      </c>
      <c r="G2230">
        <v>200</v>
      </c>
      <c r="H2230">
        <v>120</v>
      </c>
      <c r="I2230">
        <v>71566.09199999999</v>
      </c>
      <c r="J2230">
        <v>185556</v>
      </c>
    </row>
    <row r="2231" spans="1:10">
      <c r="A2231">
        <v>8.8000000000000007</v>
      </c>
      <c r="B2231">
        <v>27</v>
      </c>
      <c r="C2231">
        <v>140</v>
      </c>
      <c r="D2231">
        <v>25</v>
      </c>
      <c r="E2231">
        <v>200</v>
      </c>
      <c r="F2231">
        <v>180</v>
      </c>
      <c r="G2231">
        <v>250</v>
      </c>
      <c r="H2231">
        <v>120</v>
      </c>
      <c r="I2231">
        <v>75508.52399999999</v>
      </c>
      <c r="J2231">
        <v>185556</v>
      </c>
    </row>
    <row r="2232" spans="1:10">
      <c r="A2232">
        <v>8.8000000000000007</v>
      </c>
      <c r="B2232">
        <v>27</v>
      </c>
      <c r="C2232">
        <v>140</v>
      </c>
      <c r="D2232">
        <v>25</v>
      </c>
      <c r="E2232">
        <v>200</v>
      </c>
      <c r="F2232">
        <v>180</v>
      </c>
      <c r="G2232">
        <v>300</v>
      </c>
      <c r="H2232">
        <v>120</v>
      </c>
      <c r="I2232">
        <v>79505.711999999985</v>
      </c>
      <c r="J2232">
        <v>185556</v>
      </c>
    </row>
    <row r="2233" spans="1:10">
      <c r="A2233">
        <v>8.8000000000000007</v>
      </c>
      <c r="B2233">
        <v>27</v>
      </c>
      <c r="C2233">
        <v>140</v>
      </c>
      <c r="D2233">
        <v>25</v>
      </c>
      <c r="E2233">
        <v>200</v>
      </c>
      <c r="F2233">
        <v>180</v>
      </c>
      <c r="G2233">
        <v>1000</v>
      </c>
      <c r="H2233">
        <v>1000</v>
      </c>
      <c r="I2233">
        <v>96972.875999999975</v>
      </c>
      <c r="J2233">
        <v>186863.72799999997</v>
      </c>
    </row>
    <row r="2234" spans="1:10">
      <c r="A2234">
        <v>8.8000000000000007</v>
      </c>
      <c r="B2234">
        <v>27</v>
      </c>
      <c r="C2234">
        <v>140</v>
      </c>
      <c r="D2234">
        <v>25</v>
      </c>
      <c r="E2234">
        <v>100</v>
      </c>
      <c r="F2234">
        <v>180</v>
      </c>
      <c r="G2234">
        <v>1000</v>
      </c>
      <c r="H2234">
        <v>1000</v>
      </c>
      <c r="I2234">
        <v>59574.527999999991</v>
      </c>
      <c r="J2234">
        <v>133600.32000000001</v>
      </c>
    </row>
    <row r="2235" spans="1:10">
      <c r="A2235">
        <v>8.8000000000000007</v>
      </c>
      <c r="B2235">
        <v>27</v>
      </c>
      <c r="C2235">
        <v>140</v>
      </c>
      <c r="D2235">
        <v>25</v>
      </c>
      <c r="E2235">
        <v>300</v>
      </c>
      <c r="F2235">
        <v>180</v>
      </c>
      <c r="G2235">
        <v>1000</v>
      </c>
      <c r="H2235">
        <v>1000</v>
      </c>
      <c r="I2235">
        <v>141872.79599999997</v>
      </c>
      <c r="J2235">
        <v>186863.72799999997</v>
      </c>
    </row>
    <row r="2236" spans="1:10">
      <c r="A2236">
        <v>8.8000000000000007</v>
      </c>
      <c r="B2236">
        <v>27</v>
      </c>
      <c r="C2236">
        <v>140</v>
      </c>
      <c r="D2236">
        <v>25</v>
      </c>
      <c r="E2236">
        <v>400</v>
      </c>
      <c r="F2236">
        <v>180</v>
      </c>
      <c r="G2236">
        <v>1000</v>
      </c>
      <c r="H2236">
        <v>1000</v>
      </c>
      <c r="I2236">
        <v>192686.36399999997</v>
      </c>
      <c r="J2236">
        <v>186863.72799999997</v>
      </c>
    </row>
    <row r="2237" spans="1:10">
      <c r="A2237">
        <v>8.8000000000000007</v>
      </c>
      <c r="B2237">
        <v>27</v>
      </c>
      <c r="C2237">
        <v>140</v>
      </c>
      <c r="D2237">
        <v>25</v>
      </c>
      <c r="E2237">
        <v>500</v>
      </c>
      <c r="F2237">
        <v>180</v>
      </c>
      <c r="G2237">
        <v>1000</v>
      </c>
      <c r="H2237">
        <v>1000</v>
      </c>
      <c r="I2237">
        <v>248646.99599999998</v>
      </c>
      <c r="J2237">
        <v>186863.72799999997</v>
      </c>
    </row>
    <row r="2238" spans="1:10">
      <c r="A2238">
        <v>8.8000000000000007</v>
      </c>
      <c r="B2238">
        <v>27</v>
      </c>
      <c r="C2238">
        <v>140</v>
      </c>
      <c r="D2238">
        <v>25</v>
      </c>
      <c r="E2238">
        <v>600</v>
      </c>
      <c r="F2238">
        <v>180</v>
      </c>
      <c r="G2238">
        <v>1000</v>
      </c>
      <c r="H2238">
        <v>1000</v>
      </c>
      <c r="I2238">
        <v>289494.97199999995</v>
      </c>
      <c r="J2238">
        <v>186863.72799999997</v>
      </c>
    </row>
    <row r="2239" spans="1:10">
      <c r="A2239" s="6">
        <v>8.8000000000000007</v>
      </c>
      <c r="B2239" s="6">
        <v>27</v>
      </c>
      <c r="C2239" s="6">
        <v>140</v>
      </c>
      <c r="D2239" s="6">
        <v>25</v>
      </c>
      <c r="E2239" s="6">
        <v>200</v>
      </c>
      <c r="F2239" s="6">
        <v>170</v>
      </c>
      <c r="G2239" s="6">
        <v>100</v>
      </c>
      <c r="H2239" s="6">
        <v>120</v>
      </c>
      <c r="I2239" s="6">
        <v>62750.375999999989</v>
      </c>
      <c r="J2239" s="6">
        <v>133600.32000000001</v>
      </c>
    </row>
    <row r="2240" spans="1:10">
      <c r="A2240" s="6">
        <v>8.8000000000000007</v>
      </c>
      <c r="B2240" s="6">
        <v>27</v>
      </c>
      <c r="C2240" s="6">
        <v>140</v>
      </c>
      <c r="D2240" s="6">
        <v>25</v>
      </c>
      <c r="E2240" s="6">
        <v>200</v>
      </c>
      <c r="F2240" s="6">
        <v>170</v>
      </c>
      <c r="G2240" s="6">
        <v>120</v>
      </c>
      <c r="H2240" s="6">
        <v>120</v>
      </c>
      <c r="I2240" s="6">
        <v>64338.299999999996</v>
      </c>
      <c r="J2240" s="6">
        <v>185556</v>
      </c>
    </row>
    <row r="2241" spans="1:10">
      <c r="A2241" s="6">
        <v>8.8000000000000007</v>
      </c>
      <c r="B2241" s="6">
        <v>27</v>
      </c>
      <c r="C2241" s="6">
        <v>140</v>
      </c>
      <c r="D2241" s="6">
        <v>25</v>
      </c>
      <c r="E2241" s="6">
        <v>200</v>
      </c>
      <c r="F2241" s="6">
        <v>170</v>
      </c>
      <c r="G2241" s="6">
        <v>150</v>
      </c>
      <c r="H2241" s="6">
        <v>120</v>
      </c>
      <c r="I2241" s="6">
        <v>66692.80799999999</v>
      </c>
      <c r="J2241" s="6">
        <v>185556</v>
      </c>
    </row>
    <row r="2242" spans="1:10">
      <c r="A2242" s="6">
        <v>8.8000000000000007</v>
      </c>
      <c r="B2242" s="6">
        <v>27</v>
      </c>
      <c r="C2242" s="6">
        <v>140</v>
      </c>
      <c r="D2242" s="6">
        <v>25</v>
      </c>
      <c r="E2242" s="6">
        <v>200</v>
      </c>
      <c r="F2242" s="6">
        <v>170</v>
      </c>
      <c r="G2242" s="6">
        <v>175</v>
      </c>
      <c r="H2242" s="6">
        <v>120</v>
      </c>
      <c r="I2242" s="6">
        <v>68664.02399999999</v>
      </c>
      <c r="J2242" s="6">
        <v>185556</v>
      </c>
    </row>
    <row r="2243" spans="1:10">
      <c r="A2243" s="6">
        <v>8.8000000000000007</v>
      </c>
      <c r="B2243" s="6">
        <v>27</v>
      </c>
      <c r="C2243" s="6">
        <v>140</v>
      </c>
      <c r="D2243" s="6">
        <v>25</v>
      </c>
      <c r="E2243" s="6">
        <v>200</v>
      </c>
      <c r="F2243" s="6">
        <v>170</v>
      </c>
      <c r="G2243" s="6">
        <v>200</v>
      </c>
      <c r="H2243" s="6">
        <v>120</v>
      </c>
      <c r="I2243" s="6">
        <v>70635.239999999991</v>
      </c>
      <c r="J2243" s="6">
        <v>185556</v>
      </c>
    </row>
    <row r="2244" spans="1:10">
      <c r="A2244" s="6">
        <v>8.8000000000000007</v>
      </c>
      <c r="B2244" s="6">
        <v>27</v>
      </c>
      <c r="C2244" s="6">
        <v>140</v>
      </c>
      <c r="D2244" s="6">
        <v>25</v>
      </c>
      <c r="E2244" s="6">
        <v>200</v>
      </c>
      <c r="F2244" s="6">
        <v>170</v>
      </c>
      <c r="G2244" s="6">
        <v>250</v>
      </c>
      <c r="H2244" s="6">
        <v>120</v>
      </c>
      <c r="I2244" s="6">
        <v>74522.915999999997</v>
      </c>
      <c r="J2244" s="6">
        <v>185556</v>
      </c>
    </row>
    <row r="2245" spans="1:10">
      <c r="A2245" s="6">
        <v>8.8000000000000007</v>
      </c>
      <c r="B2245" s="6">
        <v>27</v>
      </c>
      <c r="C2245" s="6">
        <v>140</v>
      </c>
      <c r="D2245" s="6">
        <v>25</v>
      </c>
      <c r="E2245" s="6">
        <v>200</v>
      </c>
      <c r="F2245" s="6">
        <v>170</v>
      </c>
      <c r="G2245" s="6">
        <v>300</v>
      </c>
      <c r="H2245" s="6">
        <v>120</v>
      </c>
      <c r="I2245" s="6">
        <v>78465.347999999984</v>
      </c>
      <c r="J2245" s="6">
        <v>185556</v>
      </c>
    </row>
    <row r="2246" spans="1:10">
      <c r="A2246" s="6">
        <v>8.8000000000000007</v>
      </c>
      <c r="B2246" s="6">
        <v>27</v>
      </c>
      <c r="C2246" s="6">
        <v>140</v>
      </c>
      <c r="D2246" s="6">
        <v>25</v>
      </c>
      <c r="E2246" s="6">
        <v>200</v>
      </c>
      <c r="F2246" s="6">
        <v>170</v>
      </c>
      <c r="G2246" s="6">
        <v>1000</v>
      </c>
      <c r="H2246" s="6">
        <v>1000</v>
      </c>
      <c r="I2246" s="6">
        <v>95713.487999999983</v>
      </c>
      <c r="J2246" s="6">
        <v>186863.72799999997</v>
      </c>
    </row>
    <row r="2247" spans="1:10">
      <c r="A2247" s="6">
        <v>8.8000000000000007</v>
      </c>
      <c r="B2247" s="6">
        <v>27</v>
      </c>
      <c r="C2247" s="6">
        <v>140</v>
      </c>
      <c r="D2247" s="6">
        <v>25</v>
      </c>
      <c r="E2247" s="6">
        <v>100</v>
      </c>
      <c r="F2247" s="6">
        <v>170</v>
      </c>
      <c r="G2247" s="6">
        <v>1000</v>
      </c>
      <c r="H2247" s="6">
        <v>1000</v>
      </c>
      <c r="I2247" s="6">
        <v>58315.14</v>
      </c>
      <c r="J2247" s="6">
        <v>186863.72799999997</v>
      </c>
    </row>
    <row r="2248" spans="1:10">
      <c r="A2248" s="6">
        <v>8.8000000000000007</v>
      </c>
      <c r="B2248" s="6">
        <v>27</v>
      </c>
      <c r="C2248" s="6">
        <v>140</v>
      </c>
      <c r="D2248" s="6">
        <v>25</v>
      </c>
      <c r="E2248" s="6">
        <v>300</v>
      </c>
      <c r="F2248" s="6">
        <v>170</v>
      </c>
      <c r="G2248" s="6">
        <v>1000</v>
      </c>
      <c r="H2248" s="6">
        <v>1000</v>
      </c>
      <c r="I2248" s="6">
        <v>140558.65199999997</v>
      </c>
      <c r="J2248" s="6">
        <v>186863.72799999997</v>
      </c>
    </row>
    <row r="2249" spans="1:10">
      <c r="A2249" s="6">
        <v>8.8000000000000007</v>
      </c>
      <c r="B2249" s="6">
        <v>27</v>
      </c>
      <c r="C2249" s="6">
        <v>140</v>
      </c>
      <c r="D2249" s="6">
        <v>25</v>
      </c>
      <c r="E2249" s="6">
        <v>400</v>
      </c>
      <c r="F2249" s="6">
        <v>170</v>
      </c>
      <c r="G2249" s="6">
        <v>1000</v>
      </c>
      <c r="H2249" s="6">
        <v>1000</v>
      </c>
      <c r="I2249" s="6">
        <v>191262.70799999998</v>
      </c>
      <c r="J2249" s="6">
        <v>186863.72799999997</v>
      </c>
    </row>
    <row r="2250" spans="1:10">
      <c r="A2250" s="6">
        <v>8.8000000000000007</v>
      </c>
      <c r="B2250" s="6">
        <v>27</v>
      </c>
      <c r="C2250" s="6">
        <v>140</v>
      </c>
      <c r="D2250" s="6">
        <v>25</v>
      </c>
      <c r="E2250" s="6">
        <v>500</v>
      </c>
      <c r="F2250" s="6">
        <v>170</v>
      </c>
      <c r="G2250" s="6">
        <v>1000</v>
      </c>
      <c r="H2250" s="6">
        <v>1000</v>
      </c>
      <c r="I2250" s="6">
        <v>247168.58399999997</v>
      </c>
      <c r="J2250" s="6">
        <v>186863.72799999997</v>
      </c>
    </row>
    <row r="2251" spans="1:10">
      <c r="A2251" s="6">
        <v>8.8000000000000007</v>
      </c>
      <c r="B2251" s="6">
        <v>27</v>
      </c>
      <c r="C2251" s="6">
        <v>140</v>
      </c>
      <c r="D2251" s="6">
        <v>25</v>
      </c>
      <c r="E2251" s="6">
        <v>600</v>
      </c>
      <c r="F2251" s="6">
        <v>170</v>
      </c>
      <c r="G2251" s="6">
        <v>1000</v>
      </c>
      <c r="H2251" s="6">
        <v>1000</v>
      </c>
      <c r="I2251" s="6">
        <v>289494.97199999995</v>
      </c>
      <c r="J2251" s="6">
        <v>186863.72799999997</v>
      </c>
    </row>
    <row r="2252" spans="1:10">
      <c r="A2252">
        <v>8.8000000000000007</v>
      </c>
      <c r="B2252">
        <v>27</v>
      </c>
      <c r="C2252">
        <v>140</v>
      </c>
      <c r="D2252">
        <v>25</v>
      </c>
      <c r="E2252">
        <v>200</v>
      </c>
      <c r="F2252">
        <v>160</v>
      </c>
      <c r="G2252">
        <v>100</v>
      </c>
      <c r="H2252">
        <v>120</v>
      </c>
      <c r="I2252">
        <v>61983.791999999994</v>
      </c>
      <c r="J2252">
        <v>133600.32000000001</v>
      </c>
    </row>
    <row r="2253" spans="1:10">
      <c r="A2253">
        <v>8.8000000000000007</v>
      </c>
      <c r="B2253">
        <v>27</v>
      </c>
      <c r="C2253">
        <v>140</v>
      </c>
      <c r="D2253">
        <v>25</v>
      </c>
      <c r="E2253">
        <v>200</v>
      </c>
      <c r="F2253">
        <v>160</v>
      </c>
      <c r="G2253">
        <v>120</v>
      </c>
      <c r="H2253">
        <v>120</v>
      </c>
      <c r="I2253">
        <v>63516.959999999999</v>
      </c>
      <c r="J2253">
        <v>185556</v>
      </c>
    </row>
    <row r="2254" spans="1:10">
      <c r="A2254">
        <v>8.8000000000000007</v>
      </c>
      <c r="B2254">
        <v>27</v>
      </c>
      <c r="C2254">
        <v>140</v>
      </c>
      <c r="D2254">
        <v>25</v>
      </c>
      <c r="E2254">
        <v>200</v>
      </c>
      <c r="F2254">
        <v>160</v>
      </c>
      <c r="G2254">
        <v>150</v>
      </c>
      <c r="H2254">
        <v>120</v>
      </c>
      <c r="I2254">
        <v>65816.712</v>
      </c>
      <c r="J2254">
        <v>185556</v>
      </c>
    </row>
    <row r="2255" spans="1:10">
      <c r="A2255">
        <v>8.8000000000000007</v>
      </c>
      <c r="B2255">
        <v>27</v>
      </c>
      <c r="C2255">
        <v>140</v>
      </c>
      <c r="D2255">
        <v>25</v>
      </c>
      <c r="E2255">
        <v>200</v>
      </c>
      <c r="F2255">
        <v>160</v>
      </c>
      <c r="G2255">
        <v>175</v>
      </c>
      <c r="H2255">
        <v>120</v>
      </c>
      <c r="I2255">
        <v>67787.927999999985</v>
      </c>
      <c r="J2255">
        <v>185556</v>
      </c>
    </row>
    <row r="2256" spans="1:10">
      <c r="A2256">
        <v>8.8000000000000007</v>
      </c>
      <c r="B2256">
        <v>27</v>
      </c>
      <c r="C2256">
        <v>140</v>
      </c>
      <c r="D2256">
        <v>25</v>
      </c>
      <c r="E2256">
        <v>200</v>
      </c>
      <c r="F2256">
        <v>160</v>
      </c>
      <c r="G2256">
        <v>200</v>
      </c>
      <c r="H2256">
        <v>120</v>
      </c>
      <c r="I2256">
        <v>69704.387999999992</v>
      </c>
      <c r="J2256">
        <v>185556</v>
      </c>
    </row>
    <row r="2257" spans="1:10">
      <c r="A2257">
        <v>8.8000000000000007</v>
      </c>
      <c r="B2257">
        <v>27</v>
      </c>
      <c r="C2257">
        <v>140</v>
      </c>
      <c r="D2257">
        <v>25</v>
      </c>
      <c r="E2257">
        <v>200</v>
      </c>
      <c r="F2257">
        <v>160</v>
      </c>
      <c r="G2257">
        <v>250</v>
      </c>
      <c r="H2257">
        <v>120</v>
      </c>
      <c r="I2257">
        <v>73592.063999999998</v>
      </c>
      <c r="J2257">
        <v>185556</v>
      </c>
    </row>
    <row r="2258" spans="1:10">
      <c r="A2258">
        <v>8.8000000000000007</v>
      </c>
      <c r="B2258">
        <v>27</v>
      </c>
      <c r="C2258">
        <v>140</v>
      </c>
      <c r="D2258">
        <v>25</v>
      </c>
      <c r="E2258">
        <v>200</v>
      </c>
      <c r="F2258">
        <v>160</v>
      </c>
      <c r="G2258">
        <v>300</v>
      </c>
      <c r="H2258">
        <v>120</v>
      </c>
      <c r="I2258">
        <v>77479.739999999991</v>
      </c>
      <c r="J2258">
        <v>185556</v>
      </c>
    </row>
    <row r="2259" spans="1:10">
      <c r="A2259">
        <v>8.8000000000000007</v>
      </c>
      <c r="B2259">
        <v>27</v>
      </c>
      <c r="C2259">
        <v>140</v>
      </c>
      <c r="D2259">
        <v>25</v>
      </c>
      <c r="E2259">
        <v>200</v>
      </c>
      <c r="F2259">
        <v>160</v>
      </c>
      <c r="G2259">
        <v>1000</v>
      </c>
      <c r="H2259">
        <v>1000</v>
      </c>
      <c r="I2259">
        <v>94454.099999999991</v>
      </c>
      <c r="J2259">
        <v>186863.72799999997</v>
      </c>
    </row>
    <row r="2260" spans="1:10">
      <c r="A2260">
        <v>8.8000000000000007</v>
      </c>
      <c r="B2260">
        <v>27</v>
      </c>
      <c r="C2260">
        <v>140</v>
      </c>
      <c r="D2260">
        <v>25</v>
      </c>
      <c r="E2260">
        <v>100</v>
      </c>
      <c r="F2260">
        <v>160</v>
      </c>
      <c r="G2260">
        <v>1000</v>
      </c>
      <c r="H2260">
        <v>1000</v>
      </c>
      <c r="I2260">
        <v>57055.751999999993</v>
      </c>
      <c r="J2260">
        <v>133600.32000000001</v>
      </c>
    </row>
    <row r="2261" spans="1:10">
      <c r="A2261">
        <v>8.8000000000000007</v>
      </c>
      <c r="B2261">
        <v>27</v>
      </c>
      <c r="C2261">
        <v>140</v>
      </c>
      <c r="D2261">
        <v>25</v>
      </c>
      <c r="E2261">
        <v>300</v>
      </c>
      <c r="F2261">
        <v>160</v>
      </c>
      <c r="G2261">
        <v>1000</v>
      </c>
      <c r="H2261">
        <v>1000</v>
      </c>
      <c r="I2261">
        <v>139244.50799999997</v>
      </c>
      <c r="J2261">
        <v>186863.72799999997</v>
      </c>
    </row>
    <row r="2262" spans="1:10">
      <c r="A2262">
        <v>8.8000000000000007</v>
      </c>
      <c r="B2262">
        <v>27</v>
      </c>
      <c r="C2262">
        <v>140</v>
      </c>
      <c r="D2262">
        <v>25</v>
      </c>
      <c r="E2262">
        <v>400</v>
      </c>
      <c r="F2262">
        <v>160</v>
      </c>
      <c r="G2262">
        <v>1000</v>
      </c>
      <c r="H2262">
        <v>1000</v>
      </c>
      <c r="I2262">
        <v>189893.80799999999</v>
      </c>
      <c r="J2262">
        <v>186863.72799999997</v>
      </c>
    </row>
    <row r="2263" spans="1:10">
      <c r="A2263">
        <v>8.8000000000000007</v>
      </c>
      <c r="B2263">
        <v>27</v>
      </c>
      <c r="C2263">
        <v>140</v>
      </c>
      <c r="D2263">
        <v>25</v>
      </c>
      <c r="E2263">
        <v>500</v>
      </c>
      <c r="F2263">
        <v>160</v>
      </c>
      <c r="G2263">
        <v>1000</v>
      </c>
      <c r="H2263">
        <v>1000</v>
      </c>
      <c r="I2263">
        <v>245690.17199999996</v>
      </c>
      <c r="J2263">
        <v>186863.72799999997</v>
      </c>
    </row>
    <row r="2264" spans="1:10">
      <c r="A2264">
        <v>8.8000000000000007</v>
      </c>
      <c r="B2264">
        <v>27</v>
      </c>
      <c r="C2264">
        <v>140</v>
      </c>
      <c r="D2264">
        <v>25</v>
      </c>
      <c r="E2264">
        <v>600</v>
      </c>
      <c r="F2264">
        <v>160</v>
      </c>
      <c r="G2264">
        <v>1000</v>
      </c>
      <c r="H2264">
        <v>1000</v>
      </c>
      <c r="I2264">
        <v>289494.97199999995</v>
      </c>
      <c r="J2264">
        <v>186863.72799999997</v>
      </c>
    </row>
    <row r="2265" spans="1:10">
      <c r="A2265" s="6">
        <v>8.8000000000000007</v>
      </c>
      <c r="B2265" s="6">
        <v>27</v>
      </c>
      <c r="C2265" s="6">
        <v>140</v>
      </c>
      <c r="D2265" s="6">
        <v>25</v>
      </c>
      <c r="E2265" s="6">
        <v>200</v>
      </c>
      <c r="F2265" s="6">
        <v>140</v>
      </c>
      <c r="G2265" s="6">
        <v>100</v>
      </c>
      <c r="H2265" s="6">
        <v>120</v>
      </c>
      <c r="I2265" s="6">
        <v>60341.111999999994</v>
      </c>
      <c r="J2265" s="6">
        <v>133600.32000000001</v>
      </c>
    </row>
    <row r="2266" spans="1:10">
      <c r="A2266" s="6">
        <v>8.8000000000000007</v>
      </c>
      <c r="B2266" s="6">
        <v>27</v>
      </c>
      <c r="C2266" s="6">
        <v>140</v>
      </c>
      <c r="D2266" s="6">
        <v>25</v>
      </c>
      <c r="E2266" s="6">
        <v>200</v>
      </c>
      <c r="F2266" s="6">
        <v>140</v>
      </c>
      <c r="G2266" s="6">
        <v>120</v>
      </c>
      <c r="H2266" s="6">
        <v>120</v>
      </c>
      <c r="I2266" s="6">
        <v>61819.52399999999</v>
      </c>
      <c r="J2266" s="6">
        <v>185556</v>
      </c>
    </row>
    <row r="2267" spans="1:10">
      <c r="A2267" s="6">
        <v>8.8000000000000007</v>
      </c>
      <c r="B2267" s="6">
        <v>27</v>
      </c>
      <c r="C2267" s="6">
        <v>140</v>
      </c>
      <c r="D2267" s="6">
        <v>25</v>
      </c>
      <c r="E2267" s="6">
        <v>200</v>
      </c>
      <c r="F2267" s="6">
        <v>140</v>
      </c>
      <c r="G2267" s="6">
        <v>150</v>
      </c>
      <c r="H2267" s="6">
        <v>120</v>
      </c>
      <c r="I2267" s="6">
        <v>64119.275999999991</v>
      </c>
      <c r="J2267" s="6">
        <v>185556</v>
      </c>
    </row>
    <row r="2268" spans="1:10">
      <c r="A2268" s="6">
        <v>8.8000000000000007</v>
      </c>
      <c r="B2268" s="6">
        <v>27</v>
      </c>
      <c r="C2268" s="6">
        <v>140</v>
      </c>
      <c r="D2268" s="6">
        <v>25</v>
      </c>
      <c r="E2268" s="6">
        <v>200</v>
      </c>
      <c r="F2268" s="6">
        <v>140</v>
      </c>
      <c r="G2268" s="6">
        <v>175</v>
      </c>
      <c r="H2268" s="6">
        <v>120</v>
      </c>
      <c r="I2268" s="6">
        <v>65980.98</v>
      </c>
      <c r="J2268" s="6">
        <v>185556</v>
      </c>
    </row>
    <row r="2269" spans="1:10">
      <c r="A2269" s="6">
        <v>8.8000000000000007</v>
      </c>
      <c r="B2269" s="6">
        <v>27</v>
      </c>
      <c r="C2269" s="6">
        <v>140</v>
      </c>
      <c r="D2269" s="6">
        <v>25</v>
      </c>
      <c r="E2269" s="6">
        <v>200</v>
      </c>
      <c r="F2269" s="6">
        <v>140</v>
      </c>
      <c r="G2269" s="6">
        <v>200</v>
      </c>
      <c r="H2269" s="6">
        <v>120</v>
      </c>
      <c r="I2269" s="6">
        <v>67897.440000000002</v>
      </c>
      <c r="J2269" s="6">
        <v>185556</v>
      </c>
    </row>
    <row r="2270" spans="1:10">
      <c r="A2270" s="6">
        <v>8.8000000000000007</v>
      </c>
      <c r="B2270" s="6">
        <v>27</v>
      </c>
      <c r="C2270" s="6">
        <v>140</v>
      </c>
      <c r="D2270" s="6">
        <v>25</v>
      </c>
      <c r="E2270" s="6">
        <v>200</v>
      </c>
      <c r="F2270" s="6">
        <v>140</v>
      </c>
      <c r="G2270" s="6">
        <v>250</v>
      </c>
      <c r="H2270" s="6">
        <v>120</v>
      </c>
      <c r="I2270" s="6">
        <v>71620.847999999984</v>
      </c>
      <c r="J2270" s="6">
        <v>185556</v>
      </c>
    </row>
    <row r="2271" spans="1:10">
      <c r="A2271" s="6">
        <v>8.8000000000000007</v>
      </c>
      <c r="B2271" s="6">
        <v>27</v>
      </c>
      <c r="C2271" s="6">
        <v>140</v>
      </c>
      <c r="D2271" s="6">
        <v>25</v>
      </c>
      <c r="E2271" s="6">
        <v>200</v>
      </c>
      <c r="F2271" s="6">
        <v>140</v>
      </c>
      <c r="G2271" s="6">
        <v>300</v>
      </c>
      <c r="H2271" s="6">
        <v>120</v>
      </c>
      <c r="I2271" s="6">
        <v>75399.011999999988</v>
      </c>
      <c r="J2271" s="6">
        <v>185556</v>
      </c>
    </row>
    <row r="2272" spans="1:10">
      <c r="A2272" s="6">
        <v>8.8000000000000007</v>
      </c>
      <c r="B2272" s="6">
        <v>27</v>
      </c>
      <c r="C2272" s="6">
        <v>140</v>
      </c>
      <c r="D2272" s="6">
        <v>25</v>
      </c>
      <c r="E2272" s="6">
        <v>200</v>
      </c>
      <c r="F2272" s="6">
        <v>140</v>
      </c>
      <c r="G2272" s="6">
        <v>1000</v>
      </c>
      <c r="H2272" s="6">
        <v>1000</v>
      </c>
      <c r="I2272" s="6">
        <v>91990.079999999987</v>
      </c>
      <c r="J2272" s="6">
        <v>186863.72799999997</v>
      </c>
    </row>
    <row r="2273" spans="1:10">
      <c r="A2273" s="6">
        <v>8.8000000000000007</v>
      </c>
      <c r="B2273" s="6">
        <v>27</v>
      </c>
      <c r="C2273" s="6">
        <v>140</v>
      </c>
      <c r="D2273" s="6">
        <v>25</v>
      </c>
      <c r="E2273" s="6">
        <v>100</v>
      </c>
      <c r="F2273" s="6">
        <v>140</v>
      </c>
      <c r="G2273" s="6">
        <v>1000</v>
      </c>
      <c r="H2273" s="6">
        <v>1000</v>
      </c>
      <c r="I2273" s="6">
        <v>54591.731999999996</v>
      </c>
      <c r="J2273" s="6">
        <v>133600.32000000001</v>
      </c>
    </row>
    <row r="2274" spans="1:10">
      <c r="A2274" s="6">
        <v>8.8000000000000007</v>
      </c>
      <c r="B2274" s="6">
        <v>27</v>
      </c>
      <c r="C2274" s="6">
        <v>140</v>
      </c>
      <c r="D2274" s="6">
        <v>25</v>
      </c>
      <c r="E2274" s="6">
        <v>300</v>
      </c>
      <c r="F2274" s="6">
        <v>140</v>
      </c>
      <c r="G2274" s="6">
        <v>1000</v>
      </c>
      <c r="H2274" s="6">
        <v>1000</v>
      </c>
      <c r="I2274" s="6">
        <v>136616.22</v>
      </c>
      <c r="J2274" s="6">
        <v>186863.72799999997</v>
      </c>
    </row>
    <row r="2275" spans="1:10">
      <c r="A2275" s="6">
        <v>8.8000000000000007</v>
      </c>
      <c r="B2275" s="6">
        <v>27</v>
      </c>
      <c r="C2275" s="6">
        <v>140</v>
      </c>
      <c r="D2275" s="6">
        <v>25</v>
      </c>
      <c r="E2275" s="6">
        <v>400</v>
      </c>
      <c r="F2275" s="6">
        <v>140</v>
      </c>
      <c r="G2275" s="6">
        <v>1000</v>
      </c>
      <c r="H2275" s="6">
        <v>1000</v>
      </c>
      <c r="I2275" s="6">
        <v>187101.25199999995</v>
      </c>
      <c r="J2275" s="6">
        <v>186863.72799999997</v>
      </c>
    </row>
    <row r="2276" spans="1:10">
      <c r="A2276" s="6">
        <v>8.8000000000000007</v>
      </c>
      <c r="B2276" s="6">
        <v>27</v>
      </c>
      <c r="C2276" s="6">
        <v>140</v>
      </c>
      <c r="D2276" s="6">
        <v>25</v>
      </c>
      <c r="E2276" s="6">
        <v>500</v>
      </c>
      <c r="F2276" s="6">
        <v>140</v>
      </c>
      <c r="G2276" s="6">
        <v>1000</v>
      </c>
      <c r="H2276" s="6">
        <v>1000</v>
      </c>
      <c r="I2276" s="6">
        <v>242733.34799999997</v>
      </c>
      <c r="J2276" s="6">
        <v>186863.72799999997</v>
      </c>
    </row>
    <row r="2277" spans="1:10">
      <c r="A2277" s="6">
        <v>8.8000000000000007</v>
      </c>
      <c r="B2277" s="6">
        <v>27</v>
      </c>
      <c r="C2277" s="6">
        <v>140</v>
      </c>
      <c r="D2277" s="6">
        <v>25</v>
      </c>
      <c r="E2277" s="6">
        <v>600</v>
      </c>
      <c r="F2277" s="6">
        <v>140</v>
      </c>
      <c r="G2277" s="6">
        <v>1000</v>
      </c>
      <c r="H2277" s="6">
        <v>1000</v>
      </c>
      <c r="I2277" s="6">
        <v>289494.97199999995</v>
      </c>
      <c r="J2277" s="6">
        <v>186863.72799999997</v>
      </c>
    </row>
    <row r="2278" spans="1:10">
      <c r="A2278">
        <v>8.8000000000000007</v>
      </c>
      <c r="B2278">
        <v>27</v>
      </c>
      <c r="C2278">
        <v>140</v>
      </c>
      <c r="D2278">
        <v>25</v>
      </c>
      <c r="E2278">
        <v>200</v>
      </c>
      <c r="F2278">
        <v>150</v>
      </c>
      <c r="G2278">
        <v>100</v>
      </c>
      <c r="H2278">
        <v>120</v>
      </c>
      <c r="I2278">
        <v>61162.451999999997</v>
      </c>
      <c r="J2278">
        <v>133600.32000000001</v>
      </c>
    </row>
    <row r="2279" spans="1:10">
      <c r="A2279">
        <v>8.8000000000000007</v>
      </c>
      <c r="B2279">
        <v>27</v>
      </c>
      <c r="C2279">
        <v>140</v>
      </c>
      <c r="D2279">
        <v>25</v>
      </c>
      <c r="E2279">
        <v>200</v>
      </c>
      <c r="F2279">
        <v>150</v>
      </c>
      <c r="G2279">
        <v>120</v>
      </c>
      <c r="H2279">
        <v>120</v>
      </c>
      <c r="I2279">
        <v>62695.619999999995</v>
      </c>
      <c r="J2279">
        <v>185556</v>
      </c>
    </row>
    <row r="2280" spans="1:10">
      <c r="A2280">
        <v>8.8000000000000007</v>
      </c>
      <c r="B2280">
        <v>27</v>
      </c>
      <c r="C2280">
        <v>140</v>
      </c>
      <c r="D2280">
        <v>25</v>
      </c>
      <c r="E2280">
        <v>200</v>
      </c>
      <c r="F2280">
        <v>150</v>
      </c>
      <c r="G2280">
        <v>150</v>
      </c>
      <c r="H2280">
        <v>120</v>
      </c>
      <c r="I2280">
        <v>64940.615999999995</v>
      </c>
      <c r="J2280">
        <v>185556</v>
      </c>
    </row>
    <row r="2281" spans="1:10">
      <c r="A2281">
        <v>8.8000000000000007</v>
      </c>
      <c r="B2281">
        <v>27</v>
      </c>
      <c r="C2281">
        <v>140</v>
      </c>
      <c r="D2281">
        <v>25</v>
      </c>
      <c r="E2281">
        <v>200</v>
      </c>
      <c r="F2281">
        <v>150</v>
      </c>
      <c r="G2281">
        <v>175</v>
      </c>
      <c r="H2281">
        <v>120</v>
      </c>
      <c r="I2281">
        <v>66857.075999999986</v>
      </c>
      <c r="J2281">
        <v>185556</v>
      </c>
    </row>
    <row r="2282" spans="1:10">
      <c r="A2282">
        <v>8.8000000000000007</v>
      </c>
      <c r="B2282">
        <v>27</v>
      </c>
      <c r="C2282">
        <v>140</v>
      </c>
      <c r="D2282">
        <v>25</v>
      </c>
      <c r="E2282">
        <v>200</v>
      </c>
      <c r="F2282">
        <v>150</v>
      </c>
      <c r="G2282">
        <v>200</v>
      </c>
      <c r="H2282">
        <v>120</v>
      </c>
      <c r="I2282">
        <v>68773.535999999993</v>
      </c>
      <c r="J2282">
        <v>185556</v>
      </c>
    </row>
    <row r="2283" spans="1:10">
      <c r="A2283">
        <v>8.8000000000000007</v>
      </c>
      <c r="B2283">
        <v>27</v>
      </c>
      <c r="C2283">
        <v>140</v>
      </c>
      <c r="D2283">
        <v>25</v>
      </c>
      <c r="E2283">
        <v>200</v>
      </c>
      <c r="F2283">
        <v>150</v>
      </c>
      <c r="G2283">
        <v>250</v>
      </c>
      <c r="H2283">
        <v>120</v>
      </c>
      <c r="I2283">
        <v>72606.455999999991</v>
      </c>
      <c r="J2283">
        <v>185556</v>
      </c>
    </row>
    <row r="2284" spans="1:10">
      <c r="A2284">
        <v>8.8000000000000007</v>
      </c>
      <c r="B2284">
        <v>27</v>
      </c>
      <c r="C2284">
        <v>140</v>
      </c>
      <c r="D2284">
        <v>25</v>
      </c>
      <c r="E2284">
        <v>200</v>
      </c>
      <c r="F2284">
        <v>150</v>
      </c>
      <c r="G2284">
        <v>300</v>
      </c>
      <c r="H2284">
        <v>120</v>
      </c>
      <c r="I2284">
        <v>76439.375999999989</v>
      </c>
      <c r="J2284">
        <v>185556</v>
      </c>
    </row>
    <row r="2285" spans="1:10">
      <c r="A2285">
        <v>8.8000000000000007</v>
      </c>
      <c r="B2285">
        <v>27</v>
      </c>
      <c r="C2285">
        <v>140</v>
      </c>
      <c r="D2285">
        <v>25</v>
      </c>
      <c r="E2285">
        <v>200</v>
      </c>
      <c r="F2285">
        <v>150</v>
      </c>
      <c r="G2285">
        <v>1000</v>
      </c>
      <c r="H2285">
        <v>1000</v>
      </c>
      <c r="I2285">
        <v>93194.711999999985</v>
      </c>
      <c r="J2285">
        <v>186863.72799999997</v>
      </c>
    </row>
    <row r="2286" spans="1:10">
      <c r="A2286">
        <v>8.8000000000000007</v>
      </c>
      <c r="B2286">
        <v>27</v>
      </c>
      <c r="C2286">
        <v>140</v>
      </c>
      <c r="D2286">
        <v>25</v>
      </c>
      <c r="E2286">
        <v>100</v>
      </c>
      <c r="F2286">
        <v>150</v>
      </c>
      <c r="G2286">
        <v>1000</v>
      </c>
      <c r="H2286">
        <v>1000</v>
      </c>
      <c r="I2286">
        <v>55851.119999999995</v>
      </c>
      <c r="J2286">
        <v>133600.32000000001</v>
      </c>
    </row>
    <row r="2287" spans="1:10">
      <c r="A2287">
        <v>8.8000000000000007</v>
      </c>
      <c r="B2287">
        <v>27</v>
      </c>
      <c r="C2287">
        <v>140</v>
      </c>
      <c r="D2287">
        <v>25</v>
      </c>
      <c r="E2287">
        <v>300</v>
      </c>
      <c r="F2287">
        <v>150</v>
      </c>
      <c r="G2287">
        <v>1000</v>
      </c>
      <c r="H2287">
        <v>1000</v>
      </c>
      <c r="I2287">
        <v>137930.364</v>
      </c>
      <c r="J2287">
        <v>186863.72799999997</v>
      </c>
    </row>
    <row r="2288" spans="1:10">
      <c r="A2288">
        <v>8.8000000000000007</v>
      </c>
      <c r="B2288">
        <v>27</v>
      </c>
      <c r="C2288">
        <v>140</v>
      </c>
      <c r="D2288">
        <v>25</v>
      </c>
      <c r="E2288">
        <v>400</v>
      </c>
      <c r="F2288">
        <v>150</v>
      </c>
      <c r="G2288">
        <v>1000</v>
      </c>
      <c r="H2288">
        <v>1000</v>
      </c>
      <c r="I2288">
        <v>188470.15199999997</v>
      </c>
      <c r="J2288">
        <v>186863.72799999997</v>
      </c>
    </row>
    <row r="2289" spans="1:10">
      <c r="A2289">
        <v>8.8000000000000007</v>
      </c>
      <c r="B2289">
        <v>27</v>
      </c>
      <c r="C2289">
        <v>140</v>
      </c>
      <c r="D2289">
        <v>25</v>
      </c>
      <c r="E2289">
        <v>500</v>
      </c>
      <c r="F2289">
        <v>150</v>
      </c>
      <c r="G2289">
        <v>1000</v>
      </c>
      <c r="H2289">
        <v>1000</v>
      </c>
      <c r="I2289">
        <v>244211.75999999998</v>
      </c>
      <c r="J2289">
        <v>186863.72799999997</v>
      </c>
    </row>
    <row r="2290" spans="1:10">
      <c r="A2290">
        <v>8.8000000000000007</v>
      </c>
      <c r="B2290">
        <v>27</v>
      </c>
      <c r="C2290">
        <v>140</v>
      </c>
      <c r="D2290">
        <v>25</v>
      </c>
      <c r="E2290">
        <v>600</v>
      </c>
      <c r="F2290">
        <v>150</v>
      </c>
      <c r="G2290">
        <v>1000</v>
      </c>
      <c r="H2290">
        <v>1000</v>
      </c>
      <c r="I2290">
        <v>289494.97199999995</v>
      </c>
      <c r="J2290">
        <v>186863.72799999997</v>
      </c>
    </row>
    <row r="2291" spans="1:10">
      <c r="A2291" s="6">
        <v>8.8000000000000007</v>
      </c>
      <c r="B2291" s="6">
        <v>27</v>
      </c>
      <c r="C2291" s="6">
        <v>90</v>
      </c>
      <c r="D2291" s="6">
        <v>15</v>
      </c>
      <c r="E2291" s="6">
        <v>200</v>
      </c>
      <c r="F2291" s="6">
        <v>130</v>
      </c>
      <c r="G2291" s="6">
        <v>100</v>
      </c>
      <c r="H2291" s="6">
        <v>120</v>
      </c>
      <c r="I2291" s="6">
        <v>50758.811999999998</v>
      </c>
      <c r="J2291" s="6">
        <v>95676.207999999999</v>
      </c>
    </row>
    <row r="2292" spans="1:10">
      <c r="A2292" s="6">
        <v>8.8000000000000007</v>
      </c>
      <c r="B2292" s="6">
        <v>27</v>
      </c>
      <c r="C2292" s="6">
        <v>90</v>
      </c>
      <c r="D2292" s="6">
        <v>15</v>
      </c>
      <c r="E2292" s="6">
        <v>200</v>
      </c>
      <c r="F2292" s="6">
        <v>130</v>
      </c>
      <c r="G2292" s="6">
        <v>120</v>
      </c>
      <c r="H2292" s="6">
        <v>120</v>
      </c>
      <c r="I2292" s="6">
        <v>52018.2</v>
      </c>
      <c r="J2292" s="6">
        <v>108718.14399999999</v>
      </c>
    </row>
    <row r="2293" spans="1:10">
      <c r="A2293" s="6">
        <v>8.8000000000000007</v>
      </c>
      <c r="B2293" s="6">
        <v>27</v>
      </c>
      <c r="C2293" s="6">
        <v>90</v>
      </c>
      <c r="D2293" s="6">
        <v>15</v>
      </c>
      <c r="E2293" s="6">
        <v>200</v>
      </c>
      <c r="F2293" s="6">
        <v>130</v>
      </c>
      <c r="G2293" s="6">
        <v>150</v>
      </c>
      <c r="H2293" s="6">
        <v>120</v>
      </c>
      <c r="I2293" s="6">
        <v>53934.659999999996</v>
      </c>
      <c r="J2293" s="6">
        <v>108718.14399999999</v>
      </c>
    </row>
    <row r="2294" spans="1:10">
      <c r="A2294" s="6">
        <v>8.8000000000000007</v>
      </c>
      <c r="B2294" s="6">
        <v>27</v>
      </c>
      <c r="C2294" s="6">
        <v>90</v>
      </c>
      <c r="D2294" s="6">
        <v>15</v>
      </c>
      <c r="E2294" s="6">
        <v>200</v>
      </c>
      <c r="F2294" s="6">
        <v>130</v>
      </c>
      <c r="G2294" s="6">
        <v>175</v>
      </c>
      <c r="H2294" s="6">
        <v>120</v>
      </c>
      <c r="I2294" s="6">
        <v>55522.583999999995</v>
      </c>
      <c r="J2294" s="6">
        <v>108718.14399999999</v>
      </c>
    </row>
    <row r="2295" spans="1:10">
      <c r="A2295" s="6">
        <v>8.8000000000000007</v>
      </c>
      <c r="B2295" s="6">
        <v>27</v>
      </c>
      <c r="C2295" s="6">
        <v>90</v>
      </c>
      <c r="D2295" s="6">
        <v>15</v>
      </c>
      <c r="E2295" s="6">
        <v>200</v>
      </c>
      <c r="F2295" s="6">
        <v>130</v>
      </c>
      <c r="G2295" s="6">
        <v>200</v>
      </c>
      <c r="H2295" s="6">
        <v>120</v>
      </c>
      <c r="I2295" s="6">
        <v>57110.507999999987</v>
      </c>
      <c r="J2295" s="6">
        <v>108718.14399999999</v>
      </c>
    </row>
    <row r="2296" spans="1:10">
      <c r="A2296" s="6">
        <v>8.8000000000000007</v>
      </c>
      <c r="B2296" s="6">
        <v>27</v>
      </c>
      <c r="C2296" s="6">
        <v>90</v>
      </c>
      <c r="D2296" s="6">
        <v>15</v>
      </c>
      <c r="E2296" s="6">
        <v>200</v>
      </c>
      <c r="F2296" s="6">
        <v>130</v>
      </c>
      <c r="G2296" s="6">
        <v>250</v>
      </c>
      <c r="H2296" s="6">
        <v>120</v>
      </c>
      <c r="I2296" s="6">
        <v>60286.355999999992</v>
      </c>
      <c r="J2296" s="6">
        <v>108718.14399999999</v>
      </c>
    </row>
    <row r="2297" spans="1:10">
      <c r="A2297" s="6">
        <v>8.8000000000000007</v>
      </c>
      <c r="B2297" s="6">
        <v>27</v>
      </c>
      <c r="C2297" s="6">
        <v>90</v>
      </c>
      <c r="D2297" s="6">
        <v>15</v>
      </c>
      <c r="E2297" s="6">
        <v>200</v>
      </c>
      <c r="F2297" s="6">
        <v>130</v>
      </c>
      <c r="G2297" s="6">
        <v>300</v>
      </c>
      <c r="H2297" s="6">
        <v>120</v>
      </c>
      <c r="I2297" s="6">
        <v>63462.203999999991</v>
      </c>
      <c r="J2297" s="6">
        <v>108718.14399999999</v>
      </c>
    </row>
    <row r="2298" spans="1:10">
      <c r="A2298" s="6">
        <v>8.8000000000000007</v>
      </c>
      <c r="B2298" s="6">
        <v>27</v>
      </c>
      <c r="C2298" s="6">
        <v>90</v>
      </c>
      <c r="D2298" s="6">
        <v>15</v>
      </c>
      <c r="E2298" s="6">
        <v>200</v>
      </c>
      <c r="F2298" s="6">
        <v>130</v>
      </c>
      <c r="G2298" s="6">
        <v>1000</v>
      </c>
      <c r="H2298" s="6">
        <v>1000</v>
      </c>
      <c r="I2298" s="6">
        <v>77370.227999999988</v>
      </c>
      <c r="J2298" s="6">
        <v>113736.99199999998</v>
      </c>
    </row>
    <row r="2299" spans="1:10">
      <c r="A2299" s="6">
        <v>8.8000000000000007</v>
      </c>
      <c r="B2299" s="6">
        <v>27</v>
      </c>
      <c r="C2299" s="6">
        <v>90</v>
      </c>
      <c r="D2299" s="6">
        <v>15</v>
      </c>
      <c r="E2299" s="6">
        <v>100</v>
      </c>
      <c r="F2299" s="6">
        <v>130</v>
      </c>
      <c r="G2299" s="6">
        <v>1000</v>
      </c>
      <c r="H2299" s="6">
        <v>1000</v>
      </c>
      <c r="I2299" s="6">
        <v>42216.875999999989</v>
      </c>
      <c r="J2299" s="6">
        <v>95676.207999999999</v>
      </c>
    </row>
    <row r="2300" spans="1:10">
      <c r="A2300" s="6">
        <v>8.8000000000000007</v>
      </c>
      <c r="B2300" s="6">
        <v>27</v>
      </c>
      <c r="C2300" s="6">
        <v>90</v>
      </c>
      <c r="D2300" s="6">
        <v>15</v>
      </c>
      <c r="E2300" s="6">
        <v>300</v>
      </c>
      <c r="F2300" s="6">
        <v>130</v>
      </c>
      <c r="G2300" s="6">
        <v>1000</v>
      </c>
      <c r="H2300" s="6">
        <v>1000</v>
      </c>
      <c r="I2300" s="6">
        <v>119915.64</v>
      </c>
      <c r="J2300" s="6">
        <v>113736.99199999998</v>
      </c>
    </row>
    <row r="2301" spans="1:10">
      <c r="A2301" s="6">
        <v>8.8000000000000007</v>
      </c>
      <c r="B2301" s="6">
        <v>27</v>
      </c>
      <c r="C2301" s="6">
        <v>90</v>
      </c>
      <c r="D2301" s="6">
        <v>15</v>
      </c>
      <c r="E2301" s="6">
        <v>400</v>
      </c>
      <c r="F2301" s="6">
        <v>130</v>
      </c>
      <c r="G2301" s="6">
        <v>1000</v>
      </c>
      <c r="H2301" s="6">
        <v>1000</v>
      </c>
      <c r="I2301" s="6">
        <v>168484.21199999997</v>
      </c>
      <c r="J2301" s="6">
        <v>113736.99199999998</v>
      </c>
    </row>
    <row r="2302" spans="1:10">
      <c r="A2302" s="6">
        <v>8.8000000000000007</v>
      </c>
      <c r="B2302" s="6">
        <v>27</v>
      </c>
      <c r="C2302" s="6">
        <v>90</v>
      </c>
      <c r="D2302" s="6">
        <v>15</v>
      </c>
      <c r="E2302" s="6">
        <v>500</v>
      </c>
      <c r="F2302" s="6">
        <v>130</v>
      </c>
      <c r="G2302" s="6">
        <v>1000</v>
      </c>
      <c r="H2302" s="6">
        <v>1000</v>
      </c>
      <c r="I2302" s="6">
        <v>176204.80799999999</v>
      </c>
      <c r="J2302" s="6">
        <v>113736.99199999998</v>
      </c>
    </row>
    <row r="2303" spans="1:10">
      <c r="A2303" s="6">
        <v>8.8000000000000007</v>
      </c>
      <c r="B2303" s="6">
        <v>27</v>
      </c>
      <c r="C2303" s="6">
        <v>90</v>
      </c>
      <c r="D2303" s="6">
        <v>15</v>
      </c>
      <c r="E2303" s="6">
        <v>600</v>
      </c>
      <c r="F2303" s="6">
        <v>130</v>
      </c>
      <c r="G2303" s="6">
        <v>1000</v>
      </c>
      <c r="H2303" s="6">
        <v>1000</v>
      </c>
      <c r="I2303" s="6">
        <v>176204.80799999999</v>
      </c>
      <c r="J2303" s="6">
        <v>113736.99199999998</v>
      </c>
    </row>
    <row r="2304" spans="1:10">
      <c r="A2304">
        <v>8.8000000000000007</v>
      </c>
      <c r="B2304">
        <v>27</v>
      </c>
      <c r="C2304">
        <v>90</v>
      </c>
      <c r="D2304">
        <v>15</v>
      </c>
      <c r="E2304">
        <v>200</v>
      </c>
      <c r="F2304">
        <v>140</v>
      </c>
      <c r="G2304">
        <v>100</v>
      </c>
      <c r="H2304">
        <v>120</v>
      </c>
      <c r="I2304">
        <v>51470.64</v>
      </c>
      <c r="J2304">
        <v>95676.207999999999</v>
      </c>
    </row>
    <row r="2305" spans="1:10">
      <c r="A2305">
        <v>8.8000000000000007</v>
      </c>
      <c r="B2305">
        <v>27</v>
      </c>
      <c r="C2305">
        <v>90</v>
      </c>
      <c r="D2305">
        <v>15</v>
      </c>
      <c r="E2305">
        <v>200</v>
      </c>
      <c r="F2305">
        <v>140</v>
      </c>
      <c r="G2305">
        <v>120</v>
      </c>
      <c r="H2305">
        <v>120</v>
      </c>
      <c r="I2305">
        <v>52730.027999999991</v>
      </c>
      <c r="J2305">
        <v>108718.14399999999</v>
      </c>
    </row>
    <row r="2306" spans="1:10">
      <c r="A2306">
        <v>8.8000000000000007</v>
      </c>
      <c r="B2306">
        <v>27</v>
      </c>
      <c r="C2306">
        <v>90</v>
      </c>
      <c r="D2306">
        <v>15</v>
      </c>
      <c r="E2306">
        <v>200</v>
      </c>
      <c r="F2306">
        <v>140</v>
      </c>
      <c r="G2306">
        <v>150</v>
      </c>
      <c r="H2306">
        <v>120</v>
      </c>
      <c r="I2306">
        <v>54646.48799999999</v>
      </c>
      <c r="J2306">
        <v>108718.14399999999</v>
      </c>
    </row>
    <row r="2307" spans="1:10">
      <c r="A2307">
        <v>8.8000000000000007</v>
      </c>
      <c r="B2307">
        <v>27</v>
      </c>
      <c r="C2307">
        <v>90</v>
      </c>
      <c r="D2307">
        <v>15</v>
      </c>
      <c r="E2307">
        <v>200</v>
      </c>
      <c r="F2307">
        <v>140</v>
      </c>
      <c r="G2307">
        <v>175</v>
      </c>
      <c r="H2307">
        <v>120</v>
      </c>
      <c r="I2307">
        <v>56289.167999999991</v>
      </c>
      <c r="J2307">
        <v>108718.14399999999</v>
      </c>
    </row>
    <row r="2308" spans="1:10">
      <c r="A2308">
        <v>8.8000000000000007</v>
      </c>
      <c r="B2308">
        <v>27</v>
      </c>
      <c r="C2308">
        <v>90</v>
      </c>
      <c r="D2308">
        <v>15</v>
      </c>
      <c r="E2308">
        <v>200</v>
      </c>
      <c r="F2308">
        <v>140</v>
      </c>
      <c r="G2308">
        <v>200</v>
      </c>
      <c r="H2308">
        <v>120</v>
      </c>
      <c r="I2308">
        <v>57877.091999999997</v>
      </c>
      <c r="J2308">
        <v>108718.14399999999</v>
      </c>
    </row>
    <row r="2309" spans="1:10">
      <c r="A2309">
        <v>8.8000000000000007</v>
      </c>
      <c r="B2309">
        <v>27</v>
      </c>
      <c r="C2309">
        <v>90</v>
      </c>
      <c r="D2309">
        <v>15</v>
      </c>
      <c r="E2309">
        <v>200</v>
      </c>
      <c r="F2309">
        <v>140</v>
      </c>
      <c r="G2309">
        <v>250</v>
      </c>
      <c r="H2309">
        <v>120</v>
      </c>
      <c r="I2309">
        <v>61107.695999999989</v>
      </c>
      <c r="J2309">
        <v>108718.14399999999</v>
      </c>
    </row>
    <row r="2310" spans="1:10">
      <c r="A2310">
        <v>8.8000000000000007</v>
      </c>
      <c r="B2310">
        <v>27</v>
      </c>
      <c r="C2310">
        <v>90</v>
      </c>
      <c r="D2310">
        <v>15</v>
      </c>
      <c r="E2310">
        <v>200</v>
      </c>
      <c r="F2310">
        <v>140</v>
      </c>
      <c r="G2310">
        <v>300</v>
      </c>
      <c r="H2310">
        <v>120</v>
      </c>
      <c r="I2310">
        <v>64338.299999999996</v>
      </c>
      <c r="J2310">
        <v>108718.14399999999</v>
      </c>
    </row>
    <row r="2311" spans="1:10">
      <c r="A2311">
        <v>8.8000000000000007</v>
      </c>
      <c r="B2311">
        <v>27</v>
      </c>
      <c r="C2311">
        <v>90</v>
      </c>
      <c r="D2311">
        <v>15</v>
      </c>
      <c r="E2311">
        <v>200</v>
      </c>
      <c r="F2311">
        <v>140</v>
      </c>
      <c r="G2311">
        <v>1000</v>
      </c>
      <c r="H2311">
        <v>1000</v>
      </c>
      <c r="I2311">
        <v>78465.347999999984</v>
      </c>
      <c r="J2311">
        <v>118013.61599999999</v>
      </c>
    </row>
    <row r="2312" spans="1:10">
      <c r="A2312">
        <v>8.8000000000000007</v>
      </c>
      <c r="B2312">
        <v>27</v>
      </c>
      <c r="C2312">
        <v>90</v>
      </c>
      <c r="D2312">
        <v>15</v>
      </c>
      <c r="E2312">
        <v>100</v>
      </c>
      <c r="F2312">
        <v>140</v>
      </c>
      <c r="G2312">
        <v>1000</v>
      </c>
      <c r="H2312">
        <v>1000</v>
      </c>
      <c r="I2312">
        <v>43202.483999999997</v>
      </c>
      <c r="J2312">
        <v>95676.207999999999</v>
      </c>
    </row>
    <row r="2313" spans="1:10">
      <c r="A2313">
        <v>8.8000000000000007</v>
      </c>
      <c r="B2313">
        <v>27</v>
      </c>
      <c r="C2313">
        <v>90</v>
      </c>
      <c r="D2313">
        <v>15</v>
      </c>
      <c r="E2313">
        <v>300</v>
      </c>
      <c r="F2313">
        <v>140</v>
      </c>
      <c r="G2313">
        <v>1000</v>
      </c>
      <c r="H2313">
        <v>1000</v>
      </c>
      <c r="I2313">
        <v>121065.51599999997</v>
      </c>
      <c r="J2313">
        <v>118013.61599999999</v>
      </c>
    </row>
    <row r="2314" spans="1:10">
      <c r="A2314">
        <v>8.8000000000000007</v>
      </c>
      <c r="B2314">
        <v>27</v>
      </c>
      <c r="C2314">
        <v>90</v>
      </c>
      <c r="D2314">
        <v>15</v>
      </c>
      <c r="E2314">
        <v>400</v>
      </c>
      <c r="F2314">
        <v>140</v>
      </c>
      <c r="G2314">
        <v>1000</v>
      </c>
      <c r="H2314">
        <v>1000</v>
      </c>
      <c r="I2314">
        <v>169743.59999999998</v>
      </c>
      <c r="J2314">
        <v>118013.61599999999</v>
      </c>
    </row>
    <row r="2315" spans="1:10">
      <c r="A2315">
        <v>8.8000000000000007</v>
      </c>
      <c r="B2315">
        <v>27</v>
      </c>
      <c r="C2315">
        <v>90</v>
      </c>
      <c r="D2315">
        <v>15</v>
      </c>
      <c r="E2315">
        <v>500</v>
      </c>
      <c r="F2315">
        <v>140</v>
      </c>
      <c r="G2315">
        <v>1000</v>
      </c>
      <c r="H2315">
        <v>1000</v>
      </c>
      <c r="I2315">
        <v>182830.28399999996</v>
      </c>
      <c r="J2315">
        <v>118013.61599999999</v>
      </c>
    </row>
    <row r="2316" spans="1:10">
      <c r="A2316">
        <v>8.8000000000000007</v>
      </c>
      <c r="B2316">
        <v>27</v>
      </c>
      <c r="C2316">
        <v>90</v>
      </c>
      <c r="D2316">
        <v>15</v>
      </c>
      <c r="E2316">
        <v>600</v>
      </c>
      <c r="F2316">
        <v>140</v>
      </c>
      <c r="G2316">
        <v>1000</v>
      </c>
      <c r="H2316">
        <v>1000</v>
      </c>
      <c r="I2316">
        <v>182830.28399999996</v>
      </c>
      <c r="J2316">
        <v>118013.61599999999</v>
      </c>
    </row>
    <row r="2317" spans="1:10">
      <c r="A2317" s="6">
        <v>8.8000000000000007</v>
      </c>
      <c r="B2317" s="6">
        <v>27</v>
      </c>
      <c r="C2317" s="6">
        <v>90</v>
      </c>
      <c r="D2317" s="6">
        <v>15</v>
      </c>
      <c r="E2317" s="6">
        <v>200</v>
      </c>
      <c r="F2317" s="6">
        <v>150</v>
      </c>
      <c r="G2317" s="6">
        <v>100</v>
      </c>
      <c r="H2317" s="6">
        <v>120</v>
      </c>
      <c r="I2317" s="6">
        <v>52127.711999999992</v>
      </c>
      <c r="J2317" s="6">
        <v>95676.207999999999</v>
      </c>
    </row>
    <row r="2318" spans="1:10">
      <c r="A2318" s="6">
        <v>8.8000000000000007</v>
      </c>
      <c r="B2318" s="6">
        <v>27</v>
      </c>
      <c r="C2318" s="6">
        <v>90</v>
      </c>
      <c r="D2318" s="6">
        <v>15</v>
      </c>
      <c r="E2318" s="6">
        <v>200</v>
      </c>
      <c r="F2318" s="6">
        <v>150</v>
      </c>
      <c r="G2318" s="6">
        <v>120</v>
      </c>
      <c r="H2318" s="6">
        <v>120</v>
      </c>
      <c r="I2318" s="6">
        <v>53441.855999999992</v>
      </c>
      <c r="J2318" s="6">
        <v>108718.14399999999</v>
      </c>
    </row>
    <row r="2319" spans="1:10">
      <c r="A2319" s="6">
        <v>8.8000000000000007</v>
      </c>
      <c r="B2319" s="6">
        <v>27</v>
      </c>
      <c r="C2319" s="6">
        <v>90</v>
      </c>
      <c r="D2319" s="6">
        <v>15</v>
      </c>
      <c r="E2319" s="6">
        <v>200</v>
      </c>
      <c r="F2319" s="6">
        <v>150</v>
      </c>
      <c r="G2319" s="6">
        <v>150</v>
      </c>
      <c r="H2319" s="6">
        <v>120</v>
      </c>
      <c r="I2319" s="6">
        <v>55413.071999999993</v>
      </c>
      <c r="J2319" s="6">
        <v>108718.14399999999</v>
      </c>
    </row>
    <row r="2320" spans="1:10">
      <c r="A2320" s="6">
        <v>8.8000000000000007</v>
      </c>
      <c r="B2320" s="6">
        <v>27</v>
      </c>
      <c r="C2320" s="6">
        <v>90</v>
      </c>
      <c r="D2320" s="6">
        <v>15</v>
      </c>
      <c r="E2320" s="6">
        <v>200</v>
      </c>
      <c r="F2320" s="6">
        <v>150</v>
      </c>
      <c r="G2320" s="6">
        <v>175</v>
      </c>
      <c r="H2320" s="6">
        <v>120</v>
      </c>
      <c r="I2320" s="6">
        <v>57055.751999999993</v>
      </c>
      <c r="J2320" s="6">
        <v>108718.14399999999</v>
      </c>
    </row>
    <row r="2321" spans="1:10">
      <c r="A2321" s="6">
        <v>8.8000000000000007</v>
      </c>
      <c r="B2321" s="6">
        <v>27</v>
      </c>
      <c r="C2321" s="6">
        <v>90</v>
      </c>
      <c r="D2321" s="6">
        <v>15</v>
      </c>
      <c r="E2321" s="6">
        <v>200</v>
      </c>
      <c r="F2321" s="6">
        <v>150</v>
      </c>
      <c r="G2321" s="6">
        <v>200</v>
      </c>
      <c r="H2321" s="6">
        <v>120</v>
      </c>
      <c r="I2321" s="6">
        <v>58643.675999999992</v>
      </c>
      <c r="J2321" s="6">
        <v>108718.14399999999</v>
      </c>
    </row>
    <row r="2322" spans="1:10">
      <c r="A2322" s="6">
        <v>8.8000000000000007</v>
      </c>
      <c r="B2322" s="6">
        <v>27</v>
      </c>
      <c r="C2322" s="6">
        <v>90</v>
      </c>
      <c r="D2322" s="6">
        <v>15</v>
      </c>
      <c r="E2322" s="6">
        <v>200</v>
      </c>
      <c r="F2322" s="6">
        <v>150</v>
      </c>
      <c r="G2322" s="6">
        <v>250</v>
      </c>
      <c r="H2322" s="6">
        <v>120</v>
      </c>
      <c r="I2322" s="6">
        <v>61929.035999999993</v>
      </c>
      <c r="J2322" s="6">
        <v>108718.14399999999</v>
      </c>
    </row>
    <row r="2323" spans="1:10">
      <c r="A2323" s="6">
        <v>8.8000000000000007</v>
      </c>
      <c r="B2323" s="6">
        <v>27</v>
      </c>
      <c r="C2323" s="6">
        <v>90</v>
      </c>
      <c r="D2323" s="6">
        <v>15</v>
      </c>
      <c r="E2323" s="6">
        <v>200</v>
      </c>
      <c r="F2323" s="6">
        <v>150</v>
      </c>
      <c r="G2323" s="6">
        <v>300</v>
      </c>
      <c r="H2323" s="6">
        <v>120</v>
      </c>
      <c r="I2323" s="6">
        <v>65214.395999999993</v>
      </c>
      <c r="J2323" s="6">
        <v>108718.14399999999</v>
      </c>
    </row>
    <row r="2324" spans="1:10">
      <c r="A2324" s="6">
        <v>8.8000000000000007</v>
      </c>
      <c r="B2324" s="6">
        <v>27</v>
      </c>
      <c r="C2324" s="6">
        <v>90</v>
      </c>
      <c r="D2324" s="6">
        <v>15</v>
      </c>
      <c r="E2324" s="6">
        <v>200</v>
      </c>
      <c r="F2324" s="6">
        <v>150</v>
      </c>
      <c r="G2324" s="6">
        <v>1000</v>
      </c>
      <c r="H2324" s="6">
        <v>1000</v>
      </c>
      <c r="I2324" s="6">
        <v>79505.711999999985</v>
      </c>
      <c r="J2324" s="6">
        <v>121760.07999999997</v>
      </c>
    </row>
    <row r="2325" spans="1:10">
      <c r="A2325" s="6">
        <v>8.8000000000000007</v>
      </c>
      <c r="B2325" s="6">
        <v>27</v>
      </c>
      <c r="C2325" s="6">
        <v>90</v>
      </c>
      <c r="D2325" s="6">
        <v>15</v>
      </c>
      <c r="E2325" s="6">
        <v>100</v>
      </c>
      <c r="F2325" s="6">
        <v>150</v>
      </c>
      <c r="G2325" s="6">
        <v>1000</v>
      </c>
      <c r="H2325" s="6">
        <v>1000</v>
      </c>
      <c r="I2325" s="6">
        <v>44188.091999999997</v>
      </c>
      <c r="J2325" s="6">
        <v>95676.207999999999</v>
      </c>
    </row>
    <row r="2326" spans="1:10">
      <c r="A2326" s="6">
        <v>8.8000000000000007</v>
      </c>
      <c r="B2326" s="6">
        <v>27</v>
      </c>
      <c r="C2326" s="6">
        <v>90</v>
      </c>
      <c r="D2326" s="6">
        <v>15</v>
      </c>
      <c r="E2326" s="6">
        <v>300</v>
      </c>
      <c r="F2326" s="6">
        <v>150</v>
      </c>
      <c r="G2326" s="6">
        <v>1000</v>
      </c>
      <c r="H2326" s="6">
        <v>1000</v>
      </c>
      <c r="I2326" s="6">
        <v>122215.39199999998</v>
      </c>
      <c r="J2326" s="6">
        <v>121760.07999999997</v>
      </c>
    </row>
    <row r="2327" spans="1:10">
      <c r="A2327" s="6">
        <v>8.8000000000000007</v>
      </c>
      <c r="B2327" s="6">
        <v>27</v>
      </c>
      <c r="C2327" s="6">
        <v>90</v>
      </c>
      <c r="D2327" s="6">
        <v>15</v>
      </c>
      <c r="E2327" s="6">
        <v>400</v>
      </c>
      <c r="F2327" s="6">
        <v>150</v>
      </c>
      <c r="G2327" s="6">
        <v>1000</v>
      </c>
      <c r="H2327" s="6">
        <v>1000</v>
      </c>
      <c r="I2327" s="6">
        <v>171002.98799999998</v>
      </c>
      <c r="J2327" s="6">
        <v>121760.07999999997</v>
      </c>
    </row>
    <row r="2328" spans="1:10">
      <c r="A2328" s="6">
        <v>8.8000000000000007</v>
      </c>
      <c r="B2328" s="6">
        <v>27</v>
      </c>
      <c r="C2328" s="6">
        <v>90</v>
      </c>
      <c r="D2328" s="6">
        <v>15</v>
      </c>
      <c r="E2328" s="6">
        <v>500</v>
      </c>
      <c r="F2328" s="6">
        <v>150</v>
      </c>
      <c r="G2328" s="6">
        <v>1000</v>
      </c>
      <c r="H2328" s="6">
        <v>1000</v>
      </c>
      <c r="I2328" s="6">
        <v>188634.41999999998</v>
      </c>
      <c r="J2328" s="6">
        <v>121760.07999999997</v>
      </c>
    </row>
    <row r="2329" spans="1:10">
      <c r="A2329" s="6">
        <v>8.8000000000000007</v>
      </c>
      <c r="B2329" s="6">
        <v>27</v>
      </c>
      <c r="C2329" s="6">
        <v>90</v>
      </c>
      <c r="D2329" s="6">
        <v>15</v>
      </c>
      <c r="E2329" s="6">
        <v>600</v>
      </c>
      <c r="F2329" s="6">
        <v>150</v>
      </c>
      <c r="G2329" s="6">
        <v>1000</v>
      </c>
      <c r="H2329" s="6">
        <v>1000</v>
      </c>
      <c r="I2329" s="6">
        <v>188634.41999999998</v>
      </c>
      <c r="J2329" s="6">
        <v>121760.07999999997</v>
      </c>
    </row>
    <row r="2330" spans="1:10">
      <c r="A2330">
        <v>8.8000000000000007</v>
      </c>
      <c r="B2330">
        <v>30</v>
      </c>
      <c r="C2330">
        <v>100</v>
      </c>
      <c r="D2330">
        <v>15</v>
      </c>
      <c r="E2330">
        <v>200</v>
      </c>
      <c r="F2330">
        <v>100</v>
      </c>
      <c r="G2330">
        <v>80</v>
      </c>
      <c r="H2330">
        <v>120</v>
      </c>
      <c r="I2330">
        <v>49061.375999999989</v>
      </c>
      <c r="J2330">
        <v>80513.631999999983</v>
      </c>
    </row>
    <row r="2331" spans="1:10">
      <c r="A2331">
        <v>8.8000000000000007</v>
      </c>
      <c r="B2331">
        <v>30</v>
      </c>
      <c r="C2331">
        <v>100</v>
      </c>
      <c r="D2331">
        <v>15</v>
      </c>
      <c r="E2331">
        <v>200</v>
      </c>
      <c r="F2331">
        <v>100</v>
      </c>
      <c r="G2331">
        <v>100</v>
      </c>
      <c r="H2331">
        <v>120</v>
      </c>
      <c r="I2331">
        <v>50320.763999999996</v>
      </c>
      <c r="J2331">
        <v>107375.07199999999</v>
      </c>
    </row>
    <row r="2332" spans="1:10">
      <c r="A2332">
        <v>8.8000000000000007</v>
      </c>
      <c r="B2332">
        <v>30</v>
      </c>
      <c r="C2332">
        <v>100</v>
      </c>
      <c r="D2332">
        <v>15</v>
      </c>
      <c r="E2332">
        <v>200</v>
      </c>
      <c r="F2332">
        <v>100</v>
      </c>
      <c r="G2332">
        <v>120</v>
      </c>
      <c r="H2332">
        <v>120</v>
      </c>
      <c r="I2332">
        <v>51580.151999999995</v>
      </c>
      <c r="J2332">
        <v>107375.07199999999</v>
      </c>
    </row>
    <row r="2333" spans="1:10">
      <c r="A2333">
        <v>8.8000000000000007</v>
      </c>
      <c r="B2333">
        <v>30</v>
      </c>
      <c r="C2333">
        <v>100</v>
      </c>
      <c r="D2333">
        <v>15</v>
      </c>
      <c r="E2333">
        <v>200</v>
      </c>
      <c r="F2333">
        <v>100</v>
      </c>
      <c r="G2333">
        <v>150</v>
      </c>
      <c r="H2333">
        <v>120</v>
      </c>
      <c r="I2333">
        <v>53496.611999999994</v>
      </c>
      <c r="J2333">
        <v>107375.07199999999</v>
      </c>
    </row>
    <row r="2334" spans="1:10">
      <c r="A2334">
        <v>8.8000000000000007</v>
      </c>
      <c r="B2334">
        <v>30</v>
      </c>
      <c r="C2334">
        <v>100</v>
      </c>
      <c r="D2334">
        <v>15</v>
      </c>
      <c r="E2334">
        <v>200</v>
      </c>
      <c r="F2334">
        <v>100</v>
      </c>
      <c r="G2334">
        <v>175</v>
      </c>
      <c r="H2334">
        <v>120</v>
      </c>
      <c r="I2334">
        <v>55084.535999999993</v>
      </c>
      <c r="J2334">
        <v>107375.07199999999</v>
      </c>
    </row>
    <row r="2335" spans="1:10">
      <c r="A2335">
        <v>8.8000000000000007</v>
      </c>
      <c r="B2335">
        <v>30</v>
      </c>
      <c r="C2335">
        <v>100</v>
      </c>
      <c r="D2335">
        <v>15</v>
      </c>
      <c r="E2335">
        <v>200</v>
      </c>
      <c r="F2335">
        <v>100</v>
      </c>
      <c r="G2335">
        <v>200</v>
      </c>
      <c r="H2335">
        <v>120</v>
      </c>
      <c r="I2335">
        <v>56617.703999999991</v>
      </c>
      <c r="J2335">
        <v>107375.07199999999</v>
      </c>
    </row>
    <row r="2336" spans="1:10">
      <c r="A2336">
        <v>8.8000000000000007</v>
      </c>
      <c r="B2336">
        <v>30</v>
      </c>
      <c r="C2336">
        <v>100</v>
      </c>
      <c r="D2336">
        <v>15</v>
      </c>
      <c r="E2336">
        <v>200</v>
      </c>
      <c r="F2336">
        <v>100</v>
      </c>
      <c r="G2336">
        <v>250</v>
      </c>
      <c r="H2336">
        <v>120</v>
      </c>
      <c r="I2336">
        <v>59793.551999999996</v>
      </c>
      <c r="J2336">
        <v>107375.07199999999</v>
      </c>
    </row>
    <row r="2337" spans="1:10">
      <c r="A2337">
        <v>8.8000000000000007</v>
      </c>
      <c r="B2337">
        <v>30</v>
      </c>
      <c r="C2337">
        <v>100</v>
      </c>
      <c r="D2337">
        <v>15</v>
      </c>
      <c r="E2337">
        <v>200</v>
      </c>
      <c r="F2337">
        <v>100</v>
      </c>
      <c r="G2337">
        <v>300</v>
      </c>
      <c r="H2337">
        <v>120</v>
      </c>
      <c r="I2337">
        <v>62914.643999999993</v>
      </c>
      <c r="J2337">
        <v>107375.07199999999</v>
      </c>
    </row>
    <row r="2338" spans="1:10">
      <c r="A2338">
        <v>8.8000000000000007</v>
      </c>
      <c r="B2338">
        <v>30</v>
      </c>
      <c r="C2338">
        <v>100</v>
      </c>
      <c r="D2338">
        <v>15</v>
      </c>
      <c r="E2338">
        <v>200</v>
      </c>
      <c r="F2338">
        <v>100</v>
      </c>
      <c r="G2338">
        <v>1000</v>
      </c>
      <c r="H2338">
        <v>1000</v>
      </c>
      <c r="I2338">
        <v>76767.911999999982</v>
      </c>
      <c r="J2338">
        <v>107375.07199999999</v>
      </c>
    </row>
    <row r="2339" spans="1:10">
      <c r="A2339">
        <v>8.8000000000000007</v>
      </c>
      <c r="B2339">
        <v>30</v>
      </c>
      <c r="C2339">
        <v>100</v>
      </c>
      <c r="D2339">
        <v>15</v>
      </c>
      <c r="E2339">
        <v>100</v>
      </c>
      <c r="F2339">
        <v>100</v>
      </c>
      <c r="G2339">
        <v>1000</v>
      </c>
      <c r="H2339">
        <v>1000</v>
      </c>
      <c r="I2339">
        <v>41340.78</v>
      </c>
      <c r="J2339">
        <v>107375.07199999999</v>
      </c>
    </row>
    <row r="2340" spans="1:10">
      <c r="A2340">
        <v>8.8000000000000007</v>
      </c>
      <c r="B2340">
        <v>30</v>
      </c>
      <c r="C2340">
        <v>100</v>
      </c>
      <c r="D2340">
        <v>15</v>
      </c>
      <c r="E2340">
        <v>300</v>
      </c>
      <c r="F2340">
        <v>100</v>
      </c>
      <c r="G2340">
        <v>1000</v>
      </c>
      <c r="H2340">
        <v>1000</v>
      </c>
      <c r="I2340">
        <v>119422.83599999998</v>
      </c>
      <c r="J2340">
        <v>107375.07199999999</v>
      </c>
    </row>
    <row r="2341" spans="1:10">
      <c r="A2341">
        <v>8.8000000000000007</v>
      </c>
      <c r="B2341">
        <v>30</v>
      </c>
      <c r="C2341">
        <v>100</v>
      </c>
      <c r="D2341">
        <v>15</v>
      </c>
      <c r="E2341">
        <v>400</v>
      </c>
      <c r="F2341">
        <v>100</v>
      </c>
      <c r="G2341">
        <v>1000</v>
      </c>
      <c r="H2341">
        <v>1000</v>
      </c>
      <c r="I2341">
        <v>166348.72799999997</v>
      </c>
      <c r="J2341">
        <v>107375.07199999999</v>
      </c>
    </row>
    <row r="2342" spans="1:10">
      <c r="A2342">
        <v>8.8000000000000007</v>
      </c>
      <c r="B2342">
        <v>30</v>
      </c>
      <c r="C2342">
        <v>100</v>
      </c>
      <c r="D2342">
        <v>15</v>
      </c>
      <c r="E2342">
        <v>500</v>
      </c>
      <c r="F2342">
        <v>100</v>
      </c>
      <c r="G2342">
        <v>1000</v>
      </c>
      <c r="H2342">
        <v>1000</v>
      </c>
      <c r="I2342">
        <v>166348.72799999997</v>
      </c>
      <c r="J2342">
        <v>107375.07199999999</v>
      </c>
    </row>
    <row r="2343" spans="1:10">
      <c r="A2343">
        <v>8.8000000000000007</v>
      </c>
      <c r="B2343">
        <v>30</v>
      </c>
      <c r="C2343">
        <v>100</v>
      </c>
      <c r="D2343">
        <v>15</v>
      </c>
      <c r="E2343">
        <v>600</v>
      </c>
      <c r="F2343">
        <v>100</v>
      </c>
      <c r="G2343">
        <v>1000</v>
      </c>
      <c r="H2343">
        <v>1000</v>
      </c>
      <c r="I2343">
        <v>166348.72799999997</v>
      </c>
      <c r="J2343">
        <v>107375.07199999999</v>
      </c>
    </row>
    <row r="2344" spans="1:10">
      <c r="A2344" s="6">
        <v>8.8000000000000007</v>
      </c>
      <c r="B2344" s="6">
        <v>30</v>
      </c>
      <c r="C2344" s="6">
        <v>100</v>
      </c>
      <c r="D2344" s="6">
        <v>15</v>
      </c>
      <c r="E2344" s="6">
        <v>200</v>
      </c>
      <c r="F2344" s="6">
        <v>110</v>
      </c>
      <c r="G2344" s="6">
        <v>80</v>
      </c>
      <c r="H2344" s="6">
        <v>120</v>
      </c>
      <c r="I2344" s="6">
        <v>49773.203999999991</v>
      </c>
      <c r="J2344" s="6">
        <v>80513.631999999983</v>
      </c>
    </row>
    <row r="2345" spans="1:10">
      <c r="A2345" s="6">
        <v>8.8000000000000007</v>
      </c>
      <c r="B2345" s="6">
        <v>30</v>
      </c>
      <c r="C2345" s="6">
        <v>100</v>
      </c>
      <c r="D2345" s="6">
        <v>15</v>
      </c>
      <c r="E2345" s="6">
        <v>200</v>
      </c>
      <c r="F2345" s="6">
        <v>110</v>
      </c>
      <c r="G2345" s="6">
        <v>100</v>
      </c>
      <c r="H2345" s="6">
        <v>120</v>
      </c>
      <c r="I2345" s="6">
        <v>51087.347999999991</v>
      </c>
      <c r="J2345" s="6">
        <v>107375.07199999999</v>
      </c>
    </row>
    <row r="2346" spans="1:10">
      <c r="A2346" s="6">
        <v>8.8000000000000007</v>
      </c>
      <c r="B2346" s="6">
        <v>30</v>
      </c>
      <c r="C2346" s="6">
        <v>100</v>
      </c>
      <c r="D2346" s="6">
        <v>15</v>
      </c>
      <c r="E2346" s="6">
        <v>200</v>
      </c>
      <c r="F2346" s="6">
        <v>110</v>
      </c>
      <c r="G2346" s="6">
        <v>120</v>
      </c>
      <c r="H2346" s="6">
        <v>120</v>
      </c>
      <c r="I2346" s="6">
        <v>52346.73599999999</v>
      </c>
      <c r="J2346" s="6">
        <v>117130.01599999999</v>
      </c>
    </row>
    <row r="2347" spans="1:10">
      <c r="A2347" s="6">
        <v>8.8000000000000007</v>
      </c>
      <c r="B2347" s="6">
        <v>30</v>
      </c>
      <c r="C2347" s="6">
        <v>100</v>
      </c>
      <c r="D2347" s="6">
        <v>15</v>
      </c>
      <c r="E2347" s="6">
        <v>200</v>
      </c>
      <c r="F2347" s="6">
        <v>110</v>
      </c>
      <c r="G2347" s="6">
        <v>150</v>
      </c>
      <c r="H2347" s="6">
        <v>120</v>
      </c>
      <c r="I2347" s="6">
        <v>54263.195999999989</v>
      </c>
      <c r="J2347" s="6">
        <v>117130.01599999999</v>
      </c>
    </row>
    <row r="2348" spans="1:10">
      <c r="A2348" s="6">
        <v>8.8000000000000007</v>
      </c>
      <c r="B2348" s="6">
        <v>30</v>
      </c>
      <c r="C2348" s="6">
        <v>100</v>
      </c>
      <c r="D2348" s="6">
        <v>15</v>
      </c>
      <c r="E2348" s="6">
        <v>200</v>
      </c>
      <c r="F2348" s="6">
        <v>110</v>
      </c>
      <c r="G2348" s="6">
        <v>175</v>
      </c>
      <c r="H2348" s="6">
        <v>120</v>
      </c>
      <c r="I2348" s="6">
        <v>55851.119999999995</v>
      </c>
      <c r="J2348" s="6">
        <v>117130.01599999999</v>
      </c>
    </row>
    <row r="2349" spans="1:10">
      <c r="A2349" s="6">
        <v>8.8000000000000007</v>
      </c>
      <c r="B2349" s="6">
        <v>30</v>
      </c>
      <c r="C2349" s="6">
        <v>100</v>
      </c>
      <c r="D2349" s="6">
        <v>15</v>
      </c>
      <c r="E2349" s="6">
        <v>200</v>
      </c>
      <c r="F2349" s="6">
        <v>110</v>
      </c>
      <c r="G2349" s="6">
        <v>200</v>
      </c>
      <c r="H2349" s="6">
        <v>120</v>
      </c>
      <c r="I2349" s="6">
        <v>57439.043999999994</v>
      </c>
      <c r="J2349" s="6">
        <v>117130.01599999999</v>
      </c>
    </row>
    <row r="2350" spans="1:10">
      <c r="A2350" s="6">
        <v>8.8000000000000007</v>
      </c>
      <c r="B2350" s="6">
        <v>30</v>
      </c>
      <c r="C2350" s="6">
        <v>100</v>
      </c>
      <c r="D2350" s="6">
        <v>15</v>
      </c>
      <c r="E2350" s="6">
        <v>200</v>
      </c>
      <c r="F2350" s="6">
        <v>110</v>
      </c>
      <c r="G2350" s="6">
        <v>250</v>
      </c>
      <c r="H2350" s="6">
        <v>120</v>
      </c>
      <c r="I2350" s="6">
        <v>60669.647999999986</v>
      </c>
      <c r="J2350" s="6">
        <v>117130.01599999999</v>
      </c>
    </row>
    <row r="2351" spans="1:10">
      <c r="A2351" s="6">
        <v>8.8000000000000007</v>
      </c>
      <c r="B2351" s="6">
        <v>30</v>
      </c>
      <c r="C2351" s="6">
        <v>100</v>
      </c>
      <c r="D2351" s="6">
        <v>15</v>
      </c>
      <c r="E2351" s="6">
        <v>200</v>
      </c>
      <c r="F2351" s="6">
        <v>110</v>
      </c>
      <c r="G2351" s="6">
        <v>300</v>
      </c>
      <c r="H2351" s="6">
        <v>120</v>
      </c>
      <c r="I2351" s="6">
        <v>63845.495999999992</v>
      </c>
      <c r="J2351" s="6">
        <v>117130.01599999999</v>
      </c>
    </row>
    <row r="2352" spans="1:10">
      <c r="A2352" s="6">
        <v>8.8000000000000007</v>
      </c>
      <c r="B2352" s="6">
        <v>30</v>
      </c>
      <c r="C2352" s="6">
        <v>100</v>
      </c>
      <c r="D2352" s="6">
        <v>15</v>
      </c>
      <c r="E2352" s="6">
        <v>200</v>
      </c>
      <c r="F2352" s="6">
        <v>110</v>
      </c>
      <c r="G2352" s="6">
        <v>1000</v>
      </c>
      <c r="H2352" s="6">
        <v>1000</v>
      </c>
      <c r="I2352" s="6">
        <v>77863.031999999992</v>
      </c>
      <c r="J2352" s="6">
        <v>117130.01599999999</v>
      </c>
    </row>
    <row r="2353" spans="1:10">
      <c r="A2353" s="6">
        <v>8.8000000000000007</v>
      </c>
      <c r="B2353" s="6">
        <v>30</v>
      </c>
      <c r="C2353" s="6">
        <v>100</v>
      </c>
      <c r="D2353" s="6">
        <v>15</v>
      </c>
      <c r="E2353" s="6">
        <v>100</v>
      </c>
      <c r="F2353" s="6">
        <v>110</v>
      </c>
      <c r="G2353" s="6">
        <v>1000</v>
      </c>
      <c r="H2353" s="6">
        <v>1000</v>
      </c>
      <c r="I2353" s="6">
        <v>42381.143999999993</v>
      </c>
      <c r="J2353" s="6">
        <v>107375.07199999999</v>
      </c>
    </row>
    <row r="2354" spans="1:10">
      <c r="A2354" s="6">
        <v>8.8000000000000007</v>
      </c>
      <c r="B2354" s="6">
        <v>30</v>
      </c>
      <c r="C2354" s="6">
        <v>100</v>
      </c>
      <c r="D2354" s="6">
        <v>15</v>
      </c>
      <c r="E2354" s="6">
        <v>300</v>
      </c>
      <c r="F2354" s="6">
        <v>110</v>
      </c>
      <c r="G2354" s="6">
        <v>1000</v>
      </c>
      <c r="H2354" s="6">
        <v>1000</v>
      </c>
      <c r="I2354" s="6">
        <v>120572.71199999998</v>
      </c>
      <c r="J2354" s="6">
        <v>117130.01599999999</v>
      </c>
    </row>
    <row r="2355" spans="1:10">
      <c r="A2355" s="6">
        <v>8.8000000000000007</v>
      </c>
      <c r="B2355" s="6">
        <v>30</v>
      </c>
      <c r="C2355" s="6">
        <v>100</v>
      </c>
      <c r="D2355" s="6">
        <v>15</v>
      </c>
      <c r="E2355" s="6">
        <v>400</v>
      </c>
      <c r="F2355" s="6">
        <v>110</v>
      </c>
      <c r="G2355" s="6">
        <v>1000</v>
      </c>
      <c r="H2355" s="6">
        <v>1000</v>
      </c>
      <c r="I2355" s="6">
        <v>169360.30799999999</v>
      </c>
      <c r="J2355" s="6">
        <v>117130.01599999999</v>
      </c>
    </row>
    <row r="2356" spans="1:10">
      <c r="A2356" s="6">
        <v>8.8000000000000007</v>
      </c>
      <c r="B2356" s="6">
        <v>30</v>
      </c>
      <c r="C2356" s="6">
        <v>100</v>
      </c>
      <c r="D2356" s="6">
        <v>15</v>
      </c>
      <c r="E2356" s="6">
        <v>500</v>
      </c>
      <c r="F2356" s="6">
        <v>110</v>
      </c>
      <c r="G2356" s="6">
        <v>1000</v>
      </c>
      <c r="H2356" s="6">
        <v>1000</v>
      </c>
      <c r="I2356" s="6">
        <v>181461.38399999996</v>
      </c>
      <c r="J2356" s="6">
        <v>117130.01599999999</v>
      </c>
    </row>
    <row r="2357" spans="1:10">
      <c r="A2357" s="6">
        <v>8.8000000000000007</v>
      </c>
      <c r="B2357" s="6">
        <v>30</v>
      </c>
      <c r="C2357" s="6">
        <v>100</v>
      </c>
      <c r="D2357" s="6">
        <v>15</v>
      </c>
      <c r="E2357" s="6">
        <v>600</v>
      </c>
      <c r="F2357" s="6">
        <v>110</v>
      </c>
      <c r="G2357" s="6">
        <v>1000</v>
      </c>
      <c r="H2357" s="6">
        <v>1000</v>
      </c>
      <c r="I2357" s="6">
        <v>181461.38399999996</v>
      </c>
      <c r="J2357" s="6">
        <v>117130.01599999999</v>
      </c>
    </row>
    <row r="2358" spans="1:10">
      <c r="A2358">
        <v>8.8000000000000007</v>
      </c>
      <c r="B2358">
        <v>30</v>
      </c>
      <c r="C2358">
        <v>100</v>
      </c>
      <c r="D2358">
        <v>15</v>
      </c>
      <c r="E2358">
        <v>200</v>
      </c>
      <c r="F2358">
        <v>120</v>
      </c>
      <c r="G2358">
        <v>80</v>
      </c>
      <c r="H2358">
        <v>120</v>
      </c>
      <c r="I2358">
        <v>50485.031999999992</v>
      </c>
      <c r="J2358">
        <v>80513.631999999983</v>
      </c>
    </row>
    <row r="2359" spans="1:10">
      <c r="A2359">
        <v>8.8000000000000007</v>
      </c>
      <c r="B2359">
        <v>30</v>
      </c>
      <c r="C2359">
        <v>100</v>
      </c>
      <c r="D2359">
        <v>15</v>
      </c>
      <c r="E2359">
        <v>200</v>
      </c>
      <c r="F2359">
        <v>120</v>
      </c>
      <c r="G2359">
        <v>100</v>
      </c>
      <c r="H2359">
        <v>120</v>
      </c>
      <c r="I2359">
        <v>51799.175999999992</v>
      </c>
      <c r="J2359">
        <v>107375.07199999999</v>
      </c>
    </row>
    <row r="2360" spans="1:10">
      <c r="A2360">
        <v>8.8000000000000007</v>
      </c>
      <c r="B2360">
        <v>30</v>
      </c>
      <c r="C2360">
        <v>100</v>
      </c>
      <c r="D2360">
        <v>15</v>
      </c>
      <c r="E2360">
        <v>200</v>
      </c>
      <c r="F2360">
        <v>120</v>
      </c>
      <c r="G2360">
        <v>120</v>
      </c>
      <c r="H2360">
        <v>120</v>
      </c>
      <c r="I2360">
        <v>53058.563999999991</v>
      </c>
      <c r="J2360">
        <v>125259.13599999998</v>
      </c>
    </row>
    <row r="2361" spans="1:10">
      <c r="A2361">
        <v>8.8000000000000007</v>
      </c>
      <c r="B2361">
        <v>30</v>
      </c>
      <c r="C2361">
        <v>100</v>
      </c>
      <c r="D2361">
        <v>15</v>
      </c>
      <c r="E2361">
        <v>200</v>
      </c>
      <c r="F2361">
        <v>120</v>
      </c>
      <c r="G2361">
        <v>150</v>
      </c>
      <c r="H2361">
        <v>120</v>
      </c>
      <c r="I2361">
        <v>55029.78</v>
      </c>
      <c r="J2361">
        <v>125259.13599999998</v>
      </c>
    </row>
    <row r="2362" spans="1:10">
      <c r="A2362">
        <v>8.8000000000000007</v>
      </c>
      <c r="B2362">
        <v>30</v>
      </c>
      <c r="C2362">
        <v>100</v>
      </c>
      <c r="D2362">
        <v>15</v>
      </c>
      <c r="E2362">
        <v>200</v>
      </c>
      <c r="F2362">
        <v>120</v>
      </c>
      <c r="G2362">
        <v>175</v>
      </c>
      <c r="H2362">
        <v>120</v>
      </c>
      <c r="I2362">
        <v>56617.703999999991</v>
      </c>
      <c r="J2362">
        <v>125259.13599999998</v>
      </c>
    </row>
    <row r="2363" spans="1:10">
      <c r="A2363">
        <v>8.8000000000000007</v>
      </c>
      <c r="B2363">
        <v>30</v>
      </c>
      <c r="C2363">
        <v>100</v>
      </c>
      <c r="D2363">
        <v>15</v>
      </c>
      <c r="E2363">
        <v>200</v>
      </c>
      <c r="F2363">
        <v>120</v>
      </c>
      <c r="G2363">
        <v>200</v>
      </c>
      <c r="H2363">
        <v>120</v>
      </c>
      <c r="I2363">
        <v>58260.383999999991</v>
      </c>
      <c r="J2363">
        <v>125259.13599999998</v>
      </c>
    </row>
    <row r="2364" spans="1:10">
      <c r="A2364">
        <v>8.8000000000000007</v>
      </c>
      <c r="B2364">
        <v>30</v>
      </c>
      <c r="C2364">
        <v>100</v>
      </c>
      <c r="D2364">
        <v>15</v>
      </c>
      <c r="E2364">
        <v>200</v>
      </c>
      <c r="F2364">
        <v>120</v>
      </c>
      <c r="G2364">
        <v>250</v>
      </c>
      <c r="H2364">
        <v>120</v>
      </c>
      <c r="I2364">
        <v>61490.98799999999</v>
      </c>
      <c r="J2364">
        <v>125259.13599999998</v>
      </c>
    </row>
    <row r="2365" spans="1:10">
      <c r="A2365">
        <v>8.8000000000000007</v>
      </c>
      <c r="B2365">
        <v>30</v>
      </c>
      <c r="C2365">
        <v>100</v>
      </c>
      <c r="D2365">
        <v>15</v>
      </c>
      <c r="E2365">
        <v>200</v>
      </c>
      <c r="F2365">
        <v>120</v>
      </c>
      <c r="G2365">
        <v>300</v>
      </c>
      <c r="H2365">
        <v>120</v>
      </c>
      <c r="I2365">
        <v>64721.591999999997</v>
      </c>
      <c r="J2365">
        <v>125259.13599999998</v>
      </c>
    </row>
    <row r="2366" spans="1:10">
      <c r="A2366">
        <v>8.8000000000000007</v>
      </c>
      <c r="B2366">
        <v>30</v>
      </c>
      <c r="C2366">
        <v>100</v>
      </c>
      <c r="D2366">
        <v>15</v>
      </c>
      <c r="E2366">
        <v>200</v>
      </c>
      <c r="F2366">
        <v>120</v>
      </c>
      <c r="G2366">
        <v>1000</v>
      </c>
      <c r="H2366">
        <v>1000</v>
      </c>
      <c r="I2366">
        <v>78958.151999999987</v>
      </c>
      <c r="J2366">
        <v>125259.13599999998</v>
      </c>
    </row>
    <row r="2367" spans="1:10">
      <c r="A2367">
        <v>8.8000000000000007</v>
      </c>
      <c r="B2367">
        <v>30</v>
      </c>
      <c r="C2367">
        <v>100</v>
      </c>
      <c r="D2367">
        <v>15</v>
      </c>
      <c r="E2367">
        <v>100</v>
      </c>
      <c r="F2367">
        <v>120</v>
      </c>
      <c r="G2367">
        <v>1000</v>
      </c>
      <c r="H2367">
        <v>1000</v>
      </c>
      <c r="I2367">
        <v>43421.507999999987</v>
      </c>
      <c r="J2367">
        <v>107375.07199999999</v>
      </c>
    </row>
    <row r="2368" spans="1:10">
      <c r="A2368">
        <v>8.8000000000000007</v>
      </c>
      <c r="B2368">
        <v>30</v>
      </c>
      <c r="C2368">
        <v>100</v>
      </c>
      <c r="D2368">
        <v>15</v>
      </c>
      <c r="E2368">
        <v>300</v>
      </c>
      <c r="F2368">
        <v>120</v>
      </c>
      <c r="G2368">
        <v>1000</v>
      </c>
      <c r="H2368">
        <v>1000</v>
      </c>
      <c r="I2368">
        <v>121777.34399999998</v>
      </c>
      <c r="J2368">
        <v>125259.13599999998</v>
      </c>
    </row>
    <row r="2369" spans="1:10">
      <c r="A2369">
        <v>8.8000000000000007</v>
      </c>
      <c r="B2369">
        <v>30</v>
      </c>
      <c r="C2369">
        <v>100</v>
      </c>
      <c r="D2369">
        <v>15</v>
      </c>
      <c r="E2369">
        <v>400</v>
      </c>
      <c r="F2369">
        <v>120</v>
      </c>
      <c r="G2369">
        <v>1000</v>
      </c>
      <c r="H2369">
        <v>1000</v>
      </c>
      <c r="I2369">
        <v>170619.69599999997</v>
      </c>
      <c r="J2369">
        <v>125259.13599999998</v>
      </c>
    </row>
    <row r="2370" spans="1:10">
      <c r="A2370">
        <v>8.8000000000000007</v>
      </c>
      <c r="B2370">
        <v>30</v>
      </c>
      <c r="C2370">
        <v>100</v>
      </c>
      <c r="D2370">
        <v>15</v>
      </c>
      <c r="E2370">
        <v>500</v>
      </c>
      <c r="F2370">
        <v>120</v>
      </c>
      <c r="G2370">
        <v>1000</v>
      </c>
      <c r="H2370">
        <v>1000</v>
      </c>
      <c r="I2370">
        <v>194055.26399999997</v>
      </c>
      <c r="J2370">
        <v>125259.13599999998</v>
      </c>
    </row>
    <row r="2371" spans="1:10">
      <c r="A2371">
        <v>8.8000000000000007</v>
      </c>
      <c r="B2371">
        <v>30</v>
      </c>
      <c r="C2371">
        <v>100</v>
      </c>
      <c r="D2371">
        <v>15</v>
      </c>
      <c r="E2371">
        <v>600</v>
      </c>
      <c r="F2371">
        <v>120</v>
      </c>
      <c r="G2371">
        <v>1000</v>
      </c>
      <c r="H2371">
        <v>1000</v>
      </c>
      <c r="I2371">
        <v>194055.26399999997</v>
      </c>
      <c r="J2371">
        <v>125259.13599999998</v>
      </c>
    </row>
    <row r="2372" spans="1:10">
      <c r="A2372" s="6">
        <v>8.8000000000000007</v>
      </c>
      <c r="B2372" s="6">
        <v>30</v>
      </c>
      <c r="C2372" s="6">
        <v>110</v>
      </c>
      <c r="D2372" s="6">
        <v>12</v>
      </c>
      <c r="E2372" s="6">
        <v>200</v>
      </c>
      <c r="F2372" s="6">
        <v>110</v>
      </c>
      <c r="G2372" s="6">
        <v>100</v>
      </c>
      <c r="H2372" s="6">
        <v>120</v>
      </c>
      <c r="I2372" s="6">
        <v>52784.783999999992</v>
      </c>
      <c r="J2372" s="6">
        <v>118932.56</v>
      </c>
    </row>
    <row r="2373" spans="1:10">
      <c r="A2373" s="6">
        <v>8.8000000000000007</v>
      </c>
      <c r="B2373" s="6">
        <v>30</v>
      </c>
      <c r="C2373" s="6">
        <v>110</v>
      </c>
      <c r="D2373" s="6">
        <v>12</v>
      </c>
      <c r="E2373" s="6">
        <v>200</v>
      </c>
      <c r="F2373" s="6">
        <v>110</v>
      </c>
      <c r="G2373" s="6">
        <v>120</v>
      </c>
      <c r="H2373" s="6">
        <v>120</v>
      </c>
      <c r="I2373" s="6">
        <v>54098.927999999993</v>
      </c>
      <c r="J2373" s="6">
        <v>132151.21599999999</v>
      </c>
    </row>
    <row r="2374" spans="1:10">
      <c r="A2374" s="6">
        <v>8.8000000000000007</v>
      </c>
      <c r="B2374" s="6">
        <v>30</v>
      </c>
      <c r="C2374" s="6">
        <v>110</v>
      </c>
      <c r="D2374" s="6">
        <v>12</v>
      </c>
      <c r="E2374" s="6">
        <v>200</v>
      </c>
      <c r="F2374" s="6">
        <v>110</v>
      </c>
      <c r="G2374" s="6">
        <v>150</v>
      </c>
      <c r="H2374" s="6">
        <v>120</v>
      </c>
      <c r="I2374" s="6">
        <v>56070.143999999993</v>
      </c>
      <c r="J2374" s="6">
        <v>132151.21599999999</v>
      </c>
    </row>
    <row r="2375" spans="1:10">
      <c r="A2375" s="6">
        <v>8.8000000000000007</v>
      </c>
      <c r="B2375" s="6">
        <v>30</v>
      </c>
      <c r="C2375" s="6">
        <v>110</v>
      </c>
      <c r="D2375" s="6">
        <v>12</v>
      </c>
      <c r="E2375" s="6">
        <v>200</v>
      </c>
      <c r="F2375" s="6">
        <v>110</v>
      </c>
      <c r="G2375" s="6">
        <v>175</v>
      </c>
      <c r="H2375" s="6">
        <v>120</v>
      </c>
      <c r="I2375" s="6">
        <v>57712.823999999993</v>
      </c>
      <c r="J2375" s="6">
        <v>132151.21599999999</v>
      </c>
    </row>
    <row r="2376" spans="1:10">
      <c r="A2376" s="6">
        <v>8.8000000000000007</v>
      </c>
      <c r="B2376" s="6">
        <v>30</v>
      </c>
      <c r="C2376" s="6">
        <v>110</v>
      </c>
      <c r="D2376" s="6">
        <v>12</v>
      </c>
      <c r="E2376" s="6">
        <v>200</v>
      </c>
      <c r="F2376" s="6">
        <v>110</v>
      </c>
      <c r="G2376" s="6">
        <v>200</v>
      </c>
      <c r="H2376" s="6">
        <v>120</v>
      </c>
      <c r="I2376" s="6">
        <v>59355.503999999994</v>
      </c>
      <c r="J2376" s="6">
        <v>132151.21599999999</v>
      </c>
    </row>
    <row r="2377" spans="1:10">
      <c r="A2377" s="6">
        <v>8.8000000000000007</v>
      </c>
      <c r="B2377" s="6">
        <v>30</v>
      </c>
      <c r="C2377" s="6">
        <v>110</v>
      </c>
      <c r="D2377" s="6">
        <v>12</v>
      </c>
      <c r="E2377" s="6">
        <v>200</v>
      </c>
      <c r="F2377" s="6">
        <v>110</v>
      </c>
      <c r="G2377" s="6">
        <v>250</v>
      </c>
      <c r="H2377" s="6">
        <v>120</v>
      </c>
      <c r="I2377" s="6">
        <v>62695.619999999995</v>
      </c>
      <c r="J2377" s="6">
        <v>132151.21599999999</v>
      </c>
    </row>
    <row r="2378" spans="1:10">
      <c r="A2378" s="6">
        <v>8.8000000000000007</v>
      </c>
      <c r="B2378" s="6">
        <v>30</v>
      </c>
      <c r="C2378" s="6">
        <v>110</v>
      </c>
      <c r="D2378" s="6">
        <v>12</v>
      </c>
      <c r="E2378" s="6">
        <v>200</v>
      </c>
      <c r="F2378" s="6">
        <v>110</v>
      </c>
      <c r="G2378" s="6">
        <v>300</v>
      </c>
      <c r="H2378" s="6">
        <v>120</v>
      </c>
      <c r="I2378" s="6">
        <v>65980.98</v>
      </c>
      <c r="J2378" s="6">
        <v>132151.21599999999</v>
      </c>
    </row>
    <row r="2379" spans="1:10">
      <c r="A2379" s="6">
        <v>8.8000000000000007</v>
      </c>
      <c r="B2379" s="6">
        <v>30</v>
      </c>
      <c r="C2379" s="6">
        <v>110</v>
      </c>
      <c r="D2379" s="6">
        <v>12</v>
      </c>
      <c r="E2379" s="6">
        <v>200</v>
      </c>
      <c r="F2379" s="6">
        <v>110</v>
      </c>
      <c r="G2379" s="6">
        <v>1000</v>
      </c>
      <c r="H2379" s="6">
        <v>1000</v>
      </c>
      <c r="I2379" s="6">
        <v>80436.563999999998</v>
      </c>
      <c r="J2379" s="6">
        <v>132151.21599999999</v>
      </c>
    </row>
    <row r="2380" spans="1:10">
      <c r="A2380" s="6">
        <v>8.8000000000000007</v>
      </c>
      <c r="B2380" s="6">
        <v>30</v>
      </c>
      <c r="C2380" s="6">
        <v>110</v>
      </c>
      <c r="D2380" s="6">
        <v>12</v>
      </c>
      <c r="E2380" s="6">
        <v>100</v>
      </c>
      <c r="F2380" s="6">
        <v>110</v>
      </c>
      <c r="G2380" s="6">
        <v>1000</v>
      </c>
      <c r="H2380" s="6">
        <v>1000</v>
      </c>
      <c r="I2380" s="6">
        <v>44516.62799999999</v>
      </c>
      <c r="J2380" s="6">
        <v>118932.56</v>
      </c>
    </row>
    <row r="2381" spans="1:10">
      <c r="A2381" s="6">
        <v>8.8000000000000007</v>
      </c>
      <c r="B2381" s="6">
        <v>30</v>
      </c>
      <c r="C2381" s="6">
        <v>110</v>
      </c>
      <c r="D2381" s="6">
        <v>12</v>
      </c>
      <c r="E2381" s="6">
        <v>300</v>
      </c>
      <c r="F2381" s="6">
        <v>110</v>
      </c>
      <c r="G2381" s="6">
        <v>1000</v>
      </c>
      <c r="H2381" s="6">
        <v>1000</v>
      </c>
      <c r="I2381" s="6">
        <v>123584.29199999999</v>
      </c>
      <c r="J2381" s="6">
        <v>132151.21599999999</v>
      </c>
    </row>
    <row r="2382" spans="1:10">
      <c r="A2382" s="6">
        <v>8.8000000000000007</v>
      </c>
      <c r="B2382" s="6">
        <v>30</v>
      </c>
      <c r="C2382" s="6">
        <v>110</v>
      </c>
      <c r="D2382" s="6">
        <v>12</v>
      </c>
      <c r="E2382" s="6">
        <v>400</v>
      </c>
      <c r="F2382" s="6">
        <v>110</v>
      </c>
      <c r="G2382" s="6">
        <v>1000</v>
      </c>
      <c r="H2382" s="6">
        <v>1000</v>
      </c>
      <c r="I2382" s="6">
        <v>172700.42399999997</v>
      </c>
      <c r="J2382" s="6">
        <v>132151.21599999999</v>
      </c>
    </row>
    <row r="2383" spans="1:10">
      <c r="A2383" s="6">
        <v>8.8000000000000007</v>
      </c>
      <c r="B2383" s="6">
        <v>30</v>
      </c>
      <c r="C2383" s="6">
        <v>110</v>
      </c>
      <c r="D2383" s="6">
        <v>12</v>
      </c>
      <c r="E2383" s="6">
        <v>500</v>
      </c>
      <c r="F2383" s="6">
        <v>110</v>
      </c>
      <c r="G2383" s="6">
        <v>1000</v>
      </c>
      <c r="H2383" s="6">
        <v>1000</v>
      </c>
      <c r="I2383" s="6">
        <v>204732.68399999998</v>
      </c>
      <c r="J2383" s="6">
        <v>132151.21599999999</v>
      </c>
    </row>
    <row r="2384" spans="1:10">
      <c r="A2384" s="6">
        <v>8.8000000000000007</v>
      </c>
      <c r="B2384" s="6">
        <v>30</v>
      </c>
      <c r="C2384" s="6">
        <v>110</v>
      </c>
      <c r="D2384" s="6">
        <v>12</v>
      </c>
      <c r="E2384" s="6">
        <v>600</v>
      </c>
      <c r="F2384" s="6">
        <v>110</v>
      </c>
      <c r="G2384" s="6">
        <v>1000</v>
      </c>
      <c r="H2384" s="6">
        <v>1000</v>
      </c>
      <c r="I2384" s="6">
        <v>204732.68399999998</v>
      </c>
      <c r="J2384" s="6">
        <v>132151.21599999999</v>
      </c>
    </row>
    <row r="2385" spans="1:10">
      <c r="A2385">
        <v>8.8000000000000007</v>
      </c>
      <c r="B2385">
        <v>30</v>
      </c>
      <c r="C2385">
        <v>110</v>
      </c>
      <c r="D2385">
        <v>12</v>
      </c>
      <c r="E2385">
        <v>200</v>
      </c>
      <c r="F2385">
        <v>120</v>
      </c>
      <c r="G2385">
        <v>100</v>
      </c>
      <c r="H2385">
        <v>120</v>
      </c>
      <c r="I2385">
        <v>53496.611999999994</v>
      </c>
      <c r="J2385">
        <v>118932.56</v>
      </c>
    </row>
    <row r="2386" spans="1:10">
      <c r="A2386">
        <v>8.8000000000000007</v>
      </c>
      <c r="B2386">
        <v>30</v>
      </c>
      <c r="C2386">
        <v>110</v>
      </c>
      <c r="D2386">
        <v>12</v>
      </c>
      <c r="E2386">
        <v>200</v>
      </c>
      <c r="F2386">
        <v>120</v>
      </c>
      <c r="G2386">
        <v>120</v>
      </c>
      <c r="H2386">
        <v>120</v>
      </c>
      <c r="I2386">
        <v>54865.511999999995</v>
      </c>
      <c r="J2386">
        <v>143143.19999999998</v>
      </c>
    </row>
    <row r="2387" spans="1:10">
      <c r="A2387">
        <v>8.8000000000000007</v>
      </c>
      <c r="B2387">
        <v>30</v>
      </c>
      <c r="C2387">
        <v>110</v>
      </c>
      <c r="D2387">
        <v>12</v>
      </c>
      <c r="E2387">
        <v>200</v>
      </c>
      <c r="F2387">
        <v>120</v>
      </c>
      <c r="G2387">
        <v>150</v>
      </c>
      <c r="H2387">
        <v>120</v>
      </c>
      <c r="I2387">
        <v>56836.727999999988</v>
      </c>
      <c r="J2387">
        <v>143143.19999999998</v>
      </c>
    </row>
    <row r="2388" spans="1:10">
      <c r="A2388">
        <v>8.8000000000000007</v>
      </c>
      <c r="B2388">
        <v>30</v>
      </c>
      <c r="C2388">
        <v>110</v>
      </c>
      <c r="D2388">
        <v>12</v>
      </c>
      <c r="E2388">
        <v>200</v>
      </c>
      <c r="F2388">
        <v>120</v>
      </c>
      <c r="G2388">
        <v>175</v>
      </c>
      <c r="H2388">
        <v>120</v>
      </c>
      <c r="I2388">
        <v>58534.16399999999</v>
      </c>
      <c r="J2388">
        <v>143143.19999999998</v>
      </c>
    </row>
    <row r="2389" spans="1:10">
      <c r="A2389">
        <v>8.8000000000000007</v>
      </c>
      <c r="B2389">
        <v>30</v>
      </c>
      <c r="C2389">
        <v>110</v>
      </c>
      <c r="D2389">
        <v>12</v>
      </c>
      <c r="E2389">
        <v>200</v>
      </c>
      <c r="F2389">
        <v>120</v>
      </c>
      <c r="G2389">
        <v>200</v>
      </c>
      <c r="H2389">
        <v>120</v>
      </c>
      <c r="I2389">
        <v>60231.6</v>
      </c>
      <c r="J2389">
        <v>143143.19999999998</v>
      </c>
    </row>
    <row r="2390" spans="1:10">
      <c r="A2390">
        <v>8.8000000000000007</v>
      </c>
      <c r="B2390">
        <v>30</v>
      </c>
      <c r="C2390">
        <v>110</v>
      </c>
      <c r="D2390">
        <v>12</v>
      </c>
      <c r="E2390">
        <v>200</v>
      </c>
      <c r="F2390">
        <v>120</v>
      </c>
      <c r="G2390">
        <v>250</v>
      </c>
      <c r="H2390">
        <v>120</v>
      </c>
      <c r="I2390">
        <v>63571.715999999993</v>
      </c>
      <c r="J2390">
        <v>143143.19999999998</v>
      </c>
    </row>
    <row r="2391" spans="1:10">
      <c r="A2391">
        <v>8.8000000000000007</v>
      </c>
      <c r="B2391">
        <v>30</v>
      </c>
      <c r="C2391">
        <v>110</v>
      </c>
      <c r="D2391">
        <v>12</v>
      </c>
      <c r="E2391">
        <v>200</v>
      </c>
      <c r="F2391">
        <v>120</v>
      </c>
      <c r="G2391">
        <v>300</v>
      </c>
      <c r="H2391">
        <v>120</v>
      </c>
      <c r="I2391">
        <v>66911.831999999995</v>
      </c>
      <c r="J2391">
        <v>143143.19999999998</v>
      </c>
    </row>
    <row r="2392" spans="1:10">
      <c r="A2392">
        <v>8.8000000000000007</v>
      </c>
      <c r="B2392">
        <v>30</v>
      </c>
      <c r="C2392">
        <v>110</v>
      </c>
      <c r="D2392">
        <v>12</v>
      </c>
      <c r="E2392">
        <v>200</v>
      </c>
      <c r="F2392">
        <v>120</v>
      </c>
      <c r="G2392">
        <v>1000</v>
      </c>
      <c r="H2392">
        <v>1000</v>
      </c>
      <c r="I2392">
        <v>81586.439999999988</v>
      </c>
      <c r="J2392">
        <v>143143.19999999998</v>
      </c>
    </row>
    <row r="2393" spans="1:10">
      <c r="A2393">
        <v>8.8000000000000007</v>
      </c>
      <c r="B2393">
        <v>30</v>
      </c>
      <c r="C2393">
        <v>110</v>
      </c>
      <c r="D2393">
        <v>12</v>
      </c>
      <c r="E2393">
        <v>100</v>
      </c>
      <c r="F2393">
        <v>120</v>
      </c>
      <c r="G2393">
        <v>1000</v>
      </c>
      <c r="H2393">
        <v>1000</v>
      </c>
      <c r="I2393">
        <v>45611.747999999992</v>
      </c>
      <c r="J2393">
        <v>118932.56</v>
      </c>
    </row>
    <row r="2394" spans="1:10">
      <c r="A2394">
        <v>8.8000000000000007</v>
      </c>
      <c r="B2394">
        <v>30</v>
      </c>
      <c r="C2394">
        <v>110</v>
      </c>
      <c r="D2394">
        <v>12</v>
      </c>
      <c r="E2394">
        <v>300</v>
      </c>
      <c r="F2394">
        <v>120</v>
      </c>
      <c r="G2394">
        <v>1000</v>
      </c>
      <c r="H2394">
        <v>1000</v>
      </c>
      <c r="I2394">
        <v>124843.68</v>
      </c>
      <c r="J2394">
        <v>143143.19999999998</v>
      </c>
    </row>
    <row r="2395" spans="1:10">
      <c r="A2395">
        <v>8.8000000000000007</v>
      </c>
      <c r="B2395">
        <v>30</v>
      </c>
      <c r="C2395">
        <v>110</v>
      </c>
      <c r="D2395">
        <v>12</v>
      </c>
      <c r="E2395">
        <v>400</v>
      </c>
      <c r="F2395">
        <v>120</v>
      </c>
      <c r="G2395">
        <v>1000</v>
      </c>
      <c r="H2395">
        <v>1000</v>
      </c>
      <c r="I2395">
        <v>174069.32399999996</v>
      </c>
      <c r="J2395">
        <v>143143.19999999998</v>
      </c>
    </row>
    <row r="2396" spans="1:10">
      <c r="A2396">
        <v>8.8000000000000007</v>
      </c>
      <c r="B2396">
        <v>30</v>
      </c>
      <c r="C2396">
        <v>110</v>
      </c>
      <c r="D2396">
        <v>12</v>
      </c>
      <c r="E2396">
        <v>500</v>
      </c>
      <c r="F2396">
        <v>120</v>
      </c>
      <c r="G2396">
        <v>1000</v>
      </c>
      <c r="H2396">
        <v>1000</v>
      </c>
      <c r="I2396">
        <v>221761.8</v>
      </c>
      <c r="J2396">
        <v>143143.19999999998</v>
      </c>
    </row>
    <row r="2397" spans="1:10">
      <c r="A2397">
        <v>8.8000000000000007</v>
      </c>
      <c r="B2397">
        <v>30</v>
      </c>
      <c r="C2397">
        <v>110</v>
      </c>
      <c r="D2397">
        <v>12</v>
      </c>
      <c r="E2397">
        <v>600</v>
      </c>
      <c r="F2397">
        <v>120</v>
      </c>
      <c r="G2397">
        <v>1000</v>
      </c>
      <c r="H2397">
        <v>1000</v>
      </c>
      <c r="I2397">
        <v>221761.8</v>
      </c>
      <c r="J2397">
        <v>143143.19999999998</v>
      </c>
    </row>
    <row r="2398" spans="1:10">
      <c r="A2398" s="6">
        <v>8.8000000000000007</v>
      </c>
      <c r="B2398" s="6">
        <v>30</v>
      </c>
      <c r="C2398" s="6">
        <v>100</v>
      </c>
      <c r="D2398" s="6">
        <v>15</v>
      </c>
      <c r="E2398" s="6">
        <v>200</v>
      </c>
      <c r="F2398" s="6">
        <v>130</v>
      </c>
      <c r="G2398" s="6">
        <v>80</v>
      </c>
      <c r="H2398" s="6">
        <v>120</v>
      </c>
      <c r="I2398" s="6">
        <v>51196.859999999993</v>
      </c>
      <c r="J2398" s="6">
        <v>80513.631999999983</v>
      </c>
    </row>
    <row r="2399" spans="1:10">
      <c r="A2399" s="6">
        <v>8.8000000000000007</v>
      </c>
      <c r="B2399" s="6">
        <v>30</v>
      </c>
      <c r="C2399" s="6">
        <v>100</v>
      </c>
      <c r="D2399" s="6">
        <v>15</v>
      </c>
      <c r="E2399" s="6">
        <v>200</v>
      </c>
      <c r="F2399" s="6">
        <v>130</v>
      </c>
      <c r="G2399" s="6">
        <v>100</v>
      </c>
      <c r="H2399" s="6">
        <v>120</v>
      </c>
      <c r="I2399" s="6">
        <v>52511.003999999994</v>
      </c>
      <c r="J2399" s="6">
        <v>107375.07199999999</v>
      </c>
    </row>
    <row r="2400" spans="1:10">
      <c r="A2400" s="6">
        <v>8.8000000000000007</v>
      </c>
      <c r="B2400" s="6">
        <v>30</v>
      </c>
      <c r="C2400" s="6">
        <v>100</v>
      </c>
      <c r="D2400" s="6">
        <v>15</v>
      </c>
      <c r="E2400" s="6">
        <v>200</v>
      </c>
      <c r="F2400" s="6">
        <v>130</v>
      </c>
      <c r="G2400" s="6">
        <v>120</v>
      </c>
      <c r="H2400" s="6">
        <v>120</v>
      </c>
      <c r="I2400" s="6">
        <v>53825.147999999986</v>
      </c>
      <c r="J2400" s="6">
        <v>125259.13599999998</v>
      </c>
    </row>
    <row r="2401" spans="1:10">
      <c r="A2401" s="6">
        <v>8.8000000000000007</v>
      </c>
      <c r="B2401" s="6">
        <v>30</v>
      </c>
      <c r="C2401" s="6">
        <v>100</v>
      </c>
      <c r="D2401" s="6">
        <v>15</v>
      </c>
      <c r="E2401" s="6">
        <v>200</v>
      </c>
      <c r="F2401" s="6">
        <v>130</v>
      </c>
      <c r="G2401" s="6">
        <v>150</v>
      </c>
      <c r="H2401" s="6">
        <v>120</v>
      </c>
      <c r="I2401" s="6">
        <v>55796.363999999994</v>
      </c>
      <c r="J2401" s="6">
        <v>125259.13599999998</v>
      </c>
    </row>
    <row r="2402" spans="1:10">
      <c r="A2402" s="6">
        <v>8.8000000000000007</v>
      </c>
      <c r="B2402" s="6">
        <v>30</v>
      </c>
      <c r="C2402" s="6">
        <v>100</v>
      </c>
      <c r="D2402" s="6">
        <v>15</v>
      </c>
      <c r="E2402" s="6">
        <v>200</v>
      </c>
      <c r="F2402" s="6">
        <v>130</v>
      </c>
      <c r="G2402" s="6">
        <v>175</v>
      </c>
      <c r="H2402" s="6">
        <v>120</v>
      </c>
      <c r="I2402" s="6">
        <v>57439.043999999994</v>
      </c>
      <c r="J2402" s="6">
        <v>125259.13599999998</v>
      </c>
    </row>
    <row r="2403" spans="1:10">
      <c r="A2403" s="6">
        <v>8.8000000000000007</v>
      </c>
      <c r="B2403" s="6">
        <v>30</v>
      </c>
      <c r="C2403" s="6">
        <v>100</v>
      </c>
      <c r="D2403" s="6">
        <v>15</v>
      </c>
      <c r="E2403" s="6">
        <v>200</v>
      </c>
      <c r="F2403" s="6">
        <v>130</v>
      </c>
      <c r="G2403" s="6">
        <v>200</v>
      </c>
      <c r="H2403" s="6">
        <v>120</v>
      </c>
      <c r="I2403" s="6">
        <v>59081.723999999995</v>
      </c>
      <c r="J2403" s="6">
        <v>125259.13599999998</v>
      </c>
    </row>
    <row r="2404" spans="1:10">
      <c r="A2404" s="6">
        <v>8.8000000000000007</v>
      </c>
      <c r="B2404" s="6">
        <v>30</v>
      </c>
      <c r="C2404" s="6">
        <v>100</v>
      </c>
      <c r="D2404" s="6">
        <v>15</v>
      </c>
      <c r="E2404" s="6">
        <v>200</v>
      </c>
      <c r="F2404" s="6">
        <v>130</v>
      </c>
      <c r="G2404" s="6">
        <v>250</v>
      </c>
      <c r="H2404" s="6">
        <v>120</v>
      </c>
      <c r="I2404" s="6">
        <v>62367.083999999995</v>
      </c>
      <c r="J2404" s="6">
        <v>125259.13599999998</v>
      </c>
    </row>
    <row r="2405" spans="1:10">
      <c r="A2405" s="6">
        <v>8.8000000000000007</v>
      </c>
      <c r="B2405" s="6">
        <v>30</v>
      </c>
      <c r="C2405" s="6">
        <v>100</v>
      </c>
      <c r="D2405" s="6">
        <v>15</v>
      </c>
      <c r="E2405" s="6">
        <v>200</v>
      </c>
      <c r="F2405" s="6">
        <v>130</v>
      </c>
      <c r="G2405" s="6">
        <v>300</v>
      </c>
      <c r="H2405" s="6">
        <v>120</v>
      </c>
      <c r="I2405" s="6">
        <v>65652.443999999989</v>
      </c>
      <c r="J2405" s="6">
        <v>125259.13599999998</v>
      </c>
    </row>
    <row r="2406" spans="1:10">
      <c r="A2406" s="6">
        <v>8.8000000000000007</v>
      </c>
      <c r="B2406" s="6">
        <v>30</v>
      </c>
      <c r="C2406" s="6">
        <v>100</v>
      </c>
      <c r="D2406" s="6">
        <v>15</v>
      </c>
      <c r="E2406" s="6">
        <v>200</v>
      </c>
      <c r="F2406" s="6">
        <v>130</v>
      </c>
      <c r="G2406" s="6">
        <v>1000</v>
      </c>
      <c r="H2406" s="6">
        <v>1000</v>
      </c>
      <c r="I2406" s="6">
        <v>80053.271999999983</v>
      </c>
      <c r="J2406" s="6">
        <v>132151.21599999999</v>
      </c>
    </row>
    <row r="2407" spans="1:10">
      <c r="A2407" s="6">
        <v>8.8000000000000007</v>
      </c>
      <c r="B2407" s="6">
        <v>30</v>
      </c>
      <c r="C2407" s="6">
        <v>100</v>
      </c>
      <c r="D2407" s="6">
        <v>15</v>
      </c>
      <c r="E2407" s="6">
        <v>100</v>
      </c>
      <c r="F2407" s="6">
        <v>130</v>
      </c>
      <c r="G2407" s="6">
        <v>1000</v>
      </c>
      <c r="H2407" s="6">
        <v>1000</v>
      </c>
      <c r="I2407" s="6">
        <v>44461.871999999996</v>
      </c>
      <c r="J2407" s="6">
        <v>107375.07199999999</v>
      </c>
    </row>
    <row r="2408" spans="1:10">
      <c r="A2408" s="6">
        <v>8.8000000000000007</v>
      </c>
      <c r="B2408" s="6">
        <v>30</v>
      </c>
      <c r="C2408" s="6">
        <v>100</v>
      </c>
      <c r="D2408" s="6">
        <v>15</v>
      </c>
      <c r="E2408" s="6">
        <v>300</v>
      </c>
      <c r="F2408" s="6">
        <v>130</v>
      </c>
      <c r="G2408" s="6">
        <v>1000</v>
      </c>
      <c r="H2408" s="6">
        <v>1000</v>
      </c>
      <c r="I2408" s="6">
        <v>122981.97599999998</v>
      </c>
      <c r="J2408" s="6">
        <v>132151.21599999999</v>
      </c>
    </row>
    <row r="2409" spans="1:10">
      <c r="A2409" s="6">
        <v>8.8000000000000007</v>
      </c>
      <c r="B2409" s="6">
        <v>30</v>
      </c>
      <c r="C2409" s="6">
        <v>100</v>
      </c>
      <c r="D2409" s="6">
        <v>15</v>
      </c>
      <c r="E2409" s="6">
        <v>400</v>
      </c>
      <c r="F2409" s="6">
        <v>130</v>
      </c>
      <c r="G2409" s="6">
        <v>1000</v>
      </c>
      <c r="H2409" s="6">
        <v>1000</v>
      </c>
      <c r="I2409" s="6">
        <v>171933.84</v>
      </c>
      <c r="J2409" s="6">
        <v>132151.21599999999</v>
      </c>
    </row>
    <row r="2410" spans="1:10">
      <c r="A2410" s="6">
        <v>8.8000000000000007</v>
      </c>
      <c r="B2410" s="6">
        <v>30</v>
      </c>
      <c r="C2410" s="6">
        <v>100</v>
      </c>
      <c r="D2410" s="6">
        <v>15</v>
      </c>
      <c r="E2410" s="6">
        <v>500</v>
      </c>
      <c r="F2410" s="6">
        <v>130</v>
      </c>
      <c r="G2410" s="6">
        <v>1000</v>
      </c>
      <c r="H2410" s="6">
        <v>1000</v>
      </c>
      <c r="I2410" s="6">
        <v>204732.68399999998</v>
      </c>
      <c r="J2410" s="6">
        <v>132151.21599999999</v>
      </c>
    </row>
    <row r="2411" spans="1:10">
      <c r="A2411" s="6">
        <v>8.8000000000000007</v>
      </c>
      <c r="B2411" s="6">
        <v>30</v>
      </c>
      <c r="C2411" s="6">
        <v>100</v>
      </c>
      <c r="D2411" s="6">
        <v>15</v>
      </c>
      <c r="E2411" s="6">
        <v>600</v>
      </c>
      <c r="F2411" s="6">
        <v>130</v>
      </c>
      <c r="G2411" s="6">
        <v>1000</v>
      </c>
      <c r="H2411" s="6">
        <v>1000</v>
      </c>
      <c r="I2411" s="6">
        <v>204732.68399999998</v>
      </c>
      <c r="J2411" s="6">
        <v>132151.21599999999</v>
      </c>
    </row>
    <row r="2412" spans="1:10">
      <c r="A2412">
        <v>8.8000000000000007</v>
      </c>
      <c r="B2412">
        <v>30</v>
      </c>
      <c r="C2412">
        <v>100</v>
      </c>
      <c r="D2412">
        <v>15</v>
      </c>
      <c r="E2412">
        <v>200</v>
      </c>
      <c r="F2412">
        <v>140</v>
      </c>
      <c r="G2412">
        <v>80</v>
      </c>
      <c r="H2412">
        <v>120</v>
      </c>
      <c r="I2412">
        <v>51908.687999999987</v>
      </c>
      <c r="J2412">
        <v>80513.631999999983</v>
      </c>
    </row>
    <row r="2413" spans="1:10">
      <c r="A2413">
        <v>8.8000000000000007</v>
      </c>
      <c r="B2413">
        <v>30</v>
      </c>
      <c r="C2413">
        <v>100</v>
      </c>
      <c r="D2413">
        <v>15</v>
      </c>
      <c r="E2413">
        <v>200</v>
      </c>
      <c r="F2413">
        <v>140</v>
      </c>
      <c r="G2413">
        <v>100</v>
      </c>
      <c r="H2413">
        <v>120</v>
      </c>
      <c r="I2413">
        <v>53222.831999999995</v>
      </c>
      <c r="J2413">
        <v>107375.07199999999</v>
      </c>
    </row>
    <row r="2414" spans="1:10">
      <c r="A2414">
        <v>8.8000000000000007</v>
      </c>
      <c r="B2414">
        <v>30</v>
      </c>
      <c r="C2414">
        <v>100</v>
      </c>
      <c r="D2414">
        <v>15</v>
      </c>
      <c r="E2414">
        <v>200</v>
      </c>
      <c r="F2414">
        <v>140</v>
      </c>
      <c r="G2414">
        <v>120</v>
      </c>
      <c r="H2414">
        <v>120</v>
      </c>
      <c r="I2414">
        <v>54536.975999999995</v>
      </c>
      <c r="J2414">
        <v>125259.13599999998</v>
      </c>
    </row>
    <row r="2415" spans="1:10">
      <c r="A2415">
        <v>8.8000000000000007</v>
      </c>
      <c r="B2415">
        <v>30</v>
      </c>
      <c r="C2415">
        <v>100</v>
      </c>
      <c r="D2415">
        <v>15</v>
      </c>
      <c r="E2415">
        <v>200</v>
      </c>
      <c r="F2415">
        <v>140</v>
      </c>
      <c r="G2415">
        <v>150</v>
      </c>
      <c r="H2415">
        <v>120</v>
      </c>
      <c r="I2415">
        <v>56562.947999999989</v>
      </c>
      <c r="J2415">
        <v>125259.13599999998</v>
      </c>
    </row>
    <row r="2416" spans="1:10">
      <c r="A2416">
        <v>8.8000000000000007</v>
      </c>
      <c r="B2416">
        <v>30</v>
      </c>
      <c r="C2416">
        <v>100</v>
      </c>
      <c r="D2416">
        <v>15</v>
      </c>
      <c r="E2416">
        <v>200</v>
      </c>
      <c r="F2416">
        <v>140</v>
      </c>
      <c r="G2416">
        <v>175</v>
      </c>
      <c r="H2416">
        <v>120</v>
      </c>
      <c r="I2416">
        <v>58205.62799999999</v>
      </c>
      <c r="J2416">
        <v>125259.13599999998</v>
      </c>
    </row>
    <row r="2417" spans="1:10">
      <c r="A2417">
        <v>8.8000000000000007</v>
      </c>
      <c r="B2417">
        <v>30</v>
      </c>
      <c r="C2417">
        <v>100</v>
      </c>
      <c r="D2417">
        <v>15</v>
      </c>
      <c r="E2417">
        <v>200</v>
      </c>
      <c r="F2417">
        <v>140</v>
      </c>
      <c r="G2417">
        <v>200</v>
      </c>
      <c r="H2417">
        <v>120</v>
      </c>
      <c r="I2417">
        <v>59903.063999999991</v>
      </c>
      <c r="J2417">
        <v>125259.13599999998</v>
      </c>
    </row>
    <row r="2418" spans="1:10">
      <c r="A2418">
        <v>8.8000000000000007</v>
      </c>
      <c r="B2418">
        <v>30</v>
      </c>
      <c r="C2418">
        <v>100</v>
      </c>
      <c r="D2418">
        <v>15</v>
      </c>
      <c r="E2418">
        <v>200</v>
      </c>
      <c r="F2418">
        <v>140</v>
      </c>
      <c r="G2418">
        <v>250</v>
      </c>
      <c r="H2418">
        <v>120</v>
      </c>
      <c r="I2418">
        <v>63188.423999999992</v>
      </c>
      <c r="J2418">
        <v>125259.13599999998</v>
      </c>
    </row>
    <row r="2419" spans="1:10">
      <c r="A2419">
        <v>8.8000000000000007</v>
      </c>
      <c r="B2419">
        <v>30</v>
      </c>
      <c r="C2419">
        <v>100</v>
      </c>
      <c r="D2419">
        <v>15</v>
      </c>
      <c r="E2419">
        <v>200</v>
      </c>
      <c r="F2419">
        <v>140</v>
      </c>
      <c r="G2419">
        <v>300</v>
      </c>
      <c r="H2419">
        <v>120</v>
      </c>
      <c r="I2419">
        <v>66528.539999999994</v>
      </c>
      <c r="J2419">
        <v>125259.13599999998</v>
      </c>
    </row>
    <row r="2420" spans="1:10">
      <c r="A2420">
        <v>8.8000000000000007</v>
      </c>
      <c r="B2420">
        <v>30</v>
      </c>
      <c r="C2420">
        <v>100</v>
      </c>
      <c r="D2420">
        <v>15</v>
      </c>
      <c r="E2420">
        <v>200</v>
      </c>
      <c r="F2420">
        <v>140</v>
      </c>
      <c r="G2420">
        <v>1000</v>
      </c>
      <c r="H2420">
        <v>1000</v>
      </c>
      <c r="I2420">
        <v>81148.391999999978</v>
      </c>
      <c r="J2420">
        <v>138053.66399999999</v>
      </c>
    </row>
    <row r="2421" spans="1:10">
      <c r="A2421">
        <v>8.8000000000000007</v>
      </c>
      <c r="B2421">
        <v>30</v>
      </c>
      <c r="C2421">
        <v>100</v>
      </c>
      <c r="D2421">
        <v>15</v>
      </c>
      <c r="E2421">
        <v>100</v>
      </c>
      <c r="F2421">
        <v>140</v>
      </c>
      <c r="G2421">
        <v>1000</v>
      </c>
      <c r="H2421">
        <v>1000</v>
      </c>
      <c r="I2421">
        <v>45502.23599999999</v>
      </c>
      <c r="J2421">
        <v>107375.07199999999</v>
      </c>
    </row>
    <row r="2422" spans="1:10">
      <c r="A2422">
        <v>8.8000000000000007</v>
      </c>
      <c r="B2422">
        <v>30</v>
      </c>
      <c r="C2422">
        <v>100</v>
      </c>
      <c r="D2422">
        <v>15</v>
      </c>
      <c r="E2422">
        <v>300</v>
      </c>
      <c r="F2422">
        <v>140</v>
      </c>
      <c r="G2422">
        <v>1000</v>
      </c>
      <c r="H2422">
        <v>1000</v>
      </c>
      <c r="I2422">
        <v>124186.60799999999</v>
      </c>
      <c r="J2422">
        <v>138053.66399999999</v>
      </c>
    </row>
    <row r="2423" spans="1:10">
      <c r="A2423">
        <v>8.8000000000000007</v>
      </c>
      <c r="B2423">
        <v>30</v>
      </c>
      <c r="C2423">
        <v>100</v>
      </c>
      <c r="D2423">
        <v>15</v>
      </c>
      <c r="E2423">
        <v>400</v>
      </c>
      <c r="F2423">
        <v>140</v>
      </c>
      <c r="G2423">
        <v>1000</v>
      </c>
      <c r="H2423">
        <v>1000</v>
      </c>
      <c r="I2423">
        <v>173193.22799999997</v>
      </c>
      <c r="J2423">
        <v>138053.66399999999</v>
      </c>
    </row>
    <row r="2424" spans="1:10">
      <c r="A2424">
        <v>8.8000000000000007</v>
      </c>
      <c r="B2424">
        <v>30</v>
      </c>
      <c r="C2424">
        <v>100</v>
      </c>
      <c r="D2424">
        <v>15</v>
      </c>
      <c r="E2424">
        <v>500</v>
      </c>
      <c r="F2424">
        <v>140</v>
      </c>
      <c r="G2424">
        <v>1000</v>
      </c>
      <c r="H2424">
        <v>1000</v>
      </c>
      <c r="I2424">
        <v>213876.93599999999</v>
      </c>
      <c r="J2424">
        <v>138053.66399999999</v>
      </c>
    </row>
    <row r="2425" spans="1:10">
      <c r="A2425">
        <v>8.8000000000000007</v>
      </c>
      <c r="B2425">
        <v>30</v>
      </c>
      <c r="C2425">
        <v>100</v>
      </c>
      <c r="D2425">
        <v>15</v>
      </c>
      <c r="E2425">
        <v>600</v>
      </c>
      <c r="F2425">
        <v>140</v>
      </c>
      <c r="G2425">
        <v>1000</v>
      </c>
      <c r="H2425">
        <v>1000</v>
      </c>
      <c r="I2425">
        <v>213876.93599999999</v>
      </c>
      <c r="J2425">
        <v>138053.66399999999</v>
      </c>
    </row>
    <row r="2426" spans="1:10">
      <c r="A2426" s="6">
        <v>8.8000000000000007</v>
      </c>
      <c r="B2426" s="6">
        <v>30</v>
      </c>
      <c r="C2426" s="6">
        <v>100</v>
      </c>
      <c r="D2426" s="6">
        <v>15</v>
      </c>
      <c r="E2426" s="6">
        <v>200</v>
      </c>
      <c r="F2426" s="6">
        <v>150</v>
      </c>
      <c r="G2426" s="6">
        <v>80</v>
      </c>
      <c r="H2426" s="6">
        <v>120</v>
      </c>
      <c r="I2426" s="6">
        <v>52620.515999999989</v>
      </c>
      <c r="J2426" s="6">
        <v>80513.631999999983</v>
      </c>
    </row>
    <row r="2427" spans="1:10">
      <c r="A2427" s="6">
        <v>8.8000000000000007</v>
      </c>
      <c r="B2427" s="6">
        <v>30</v>
      </c>
      <c r="C2427" s="6">
        <v>100</v>
      </c>
      <c r="D2427" s="6">
        <v>15</v>
      </c>
      <c r="E2427" s="6">
        <v>200</v>
      </c>
      <c r="F2427" s="6">
        <v>150</v>
      </c>
      <c r="G2427" s="6">
        <v>100</v>
      </c>
      <c r="H2427" s="6">
        <v>120</v>
      </c>
      <c r="I2427" s="6">
        <v>53934.659999999996</v>
      </c>
      <c r="J2427" s="6">
        <v>107375.07199999999</v>
      </c>
    </row>
    <row r="2428" spans="1:10">
      <c r="A2428" s="6">
        <v>8.8000000000000007</v>
      </c>
      <c r="B2428" s="6">
        <v>30</v>
      </c>
      <c r="C2428" s="6">
        <v>100</v>
      </c>
      <c r="D2428" s="6">
        <v>15</v>
      </c>
      <c r="E2428" s="6">
        <v>200</v>
      </c>
      <c r="F2428" s="6">
        <v>150</v>
      </c>
      <c r="G2428" s="6">
        <v>120</v>
      </c>
      <c r="H2428" s="6">
        <v>120</v>
      </c>
      <c r="I2428" s="6">
        <v>55303.56</v>
      </c>
      <c r="J2428" s="6">
        <v>125259.13599999998</v>
      </c>
    </row>
    <row r="2429" spans="1:10">
      <c r="A2429" s="6">
        <v>8.8000000000000007</v>
      </c>
      <c r="B2429" s="6">
        <v>30</v>
      </c>
      <c r="C2429" s="6">
        <v>100</v>
      </c>
      <c r="D2429" s="6">
        <v>15</v>
      </c>
      <c r="E2429" s="6">
        <v>200</v>
      </c>
      <c r="F2429" s="6">
        <v>150</v>
      </c>
      <c r="G2429" s="6">
        <v>150</v>
      </c>
      <c r="H2429" s="6">
        <v>120</v>
      </c>
      <c r="I2429" s="6">
        <v>57329.531999999992</v>
      </c>
      <c r="J2429" s="6">
        <v>125259.13599999998</v>
      </c>
    </row>
    <row r="2430" spans="1:10">
      <c r="A2430" s="6">
        <v>8.8000000000000007</v>
      </c>
      <c r="B2430" s="6">
        <v>30</v>
      </c>
      <c r="C2430" s="6">
        <v>100</v>
      </c>
      <c r="D2430" s="6">
        <v>15</v>
      </c>
      <c r="E2430" s="6">
        <v>200</v>
      </c>
      <c r="F2430" s="6">
        <v>150</v>
      </c>
      <c r="G2430" s="6">
        <v>175</v>
      </c>
      <c r="H2430" s="6">
        <v>120</v>
      </c>
      <c r="I2430" s="6">
        <v>59026.967999999986</v>
      </c>
      <c r="J2430" s="6">
        <v>125259.13599999998</v>
      </c>
    </row>
    <row r="2431" spans="1:10">
      <c r="A2431" s="6">
        <v>8.8000000000000007</v>
      </c>
      <c r="B2431" s="6">
        <v>30</v>
      </c>
      <c r="C2431" s="6">
        <v>100</v>
      </c>
      <c r="D2431" s="6">
        <v>15</v>
      </c>
      <c r="E2431" s="6">
        <v>200</v>
      </c>
      <c r="F2431" s="6">
        <v>150</v>
      </c>
      <c r="G2431" s="6">
        <v>200</v>
      </c>
      <c r="H2431" s="6">
        <v>120</v>
      </c>
      <c r="I2431" s="6">
        <v>60669.647999999986</v>
      </c>
      <c r="J2431" s="6">
        <v>125259.13599999998</v>
      </c>
    </row>
    <row r="2432" spans="1:10">
      <c r="A2432" s="6">
        <v>8.8000000000000007</v>
      </c>
      <c r="B2432" s="6">
        <v>30</v>
      </c>
      <c r="C2432" s="6">
        <v>100</v>
      </c>
      <c r="D2432" s="6">
        <v>15</v>
      </c>
      <c r="E2432" s="6">
        <v>200</v>
      </c>
      <c r="F2432" s="6">
        <v>150</v>
      </c>
      <c r="G2432" s="6">
        <v>250</v>
      </c>
      <c r="H2432" s="6">
        <v>120</v>
      </c>
      <c r="I2432" s="6">
        <v>64064.52</v>
      </c>
      <c r="J2432" s="6">
        <v>125259.13599999998</v>
      </c>
    </row>
    <row r="2433" spans="1:10">
      <c r="A2433" s="6">
        <v>8.8000000000000007</v>
      </c>
      <c r="B2433" s="6">
        <v>30</v>
      </c>
      <c r="C2433" s="6">
        <v>100</v>
      </c>
      <c r="D2433" s="6">
        <v>15</v>
      </c>
      <c r="E2433" s="6">
        <v>200</v>
      </c>
      <c r="F2433" s="6">
        <v>150</v>
      </c>
      <c r="G2433" s="6">
        <v>300</v>
      </c>
      <c r="H2433" s="6">
        <v>120</v>
      </c>
      <c r="I2433" s="6">
        <v>67459.391999999993</v>
      </c>
      <c r="J2433" s="6">
        <v>125259.13599999998</v>
      </c>
    </row>
    <row r="2434" spans="1:10">
      <c r="A2434" s="6">
        <v>8.8000000000000007</v>
      </c>
      <c r="B2434" s="6">
        <v>30</v>
      </c>
      <c r="C2434" s="6">
        <v>100</v>
      </c>
      <c r="D2434" s="6">
        <v>15</v>
      </c>
      <c r="E2434" s="6">
        <v>200</v>
      </c>
      <c r="F2434" s="6">
        <v>150</v>
      </c>
      <c r="G2434" s="6">
        <v>1000</v>
      </c>
      <c r="H2434" s="6">
        <v>1000</v>
      </c>
      <c r="I2434" s="6">
        <v>82243.511999999988</v>
      </c>
      <c r="J2434" s="6">
        <v>143143.19999999998</v>
      </c>
    </row>
    <row r="2435" spans="1:10">
      <c r="A2435" s="6">
        <v>8.8000000000000007</v>
      </c>
      <c r="B2435" s="6">
        <v>30</v>
      </c>
      <c r="C2435" s="6">
        <v>100</v>
      </c>
      <c r="D2435" s="6">
        <v>15</v>
      </c>
      <c r="E2435" s="6">
        <v>100</v>
      </c>
      <c r="F2435" s="6">
        <v>150</v>
      </c>
      <c r="G2435" s="6">
        <v>1000</v>
      </c>
      <c r="H2435" s="6">
        <v>1000</v>
      </c>
      <c r="I2435" s="6">
        <v>46542.6</v>
      </c>
      <c r="J2435" s="6">
        <v>107375.07199999999</v>
      </c>
    </row>
    <row r="2436" spans="1:10">
      <c r="A2436" s="6">
        <v>8.8000000000000007</v>
      </c>
      <c r="B2436" s="6">
        <v>30</v>
      </c>
      <c r="C2436" s="6">
        <v>100</v>
      </c>
      <c r="D2436" s="6">
        <v>15</v>
      </c>
      <c r="E2436" s="6">
        <v>300</v>
      </c>
      <c r="F2436" s="6">
        <v>150</v>
      </c>
      <c r="G2436" s="6">
        <v>1000</v>
      </c>
      <c r="H2436" s="6">
        <v>1000</v>
      </c>
      <c r="I2436" s="6">
        <v>125391.23999999999</v>
      </c>
      <c r="J2436" s="6">
        <v>143143.19999999998</v>
      </c>
    </row>
    <row r="2437" spans="1:10">
      <c r="A2437" s="6">
        <v>8.8000000000000007</v>
      </c>
      <c r="B2437" s="6">
        <v>30</v>
      </c>
      <c r="C2437" s="6">
        <v>100</v>
      </c>
      <c r="D2437" s="6">
        <v>15</v>
      </c>
      <c r="E2437" s="6">
        <v>400</v>
      </c>
      <c r="F2437" s="6">
        <v>150</v>
      </c>
      <c r="G2437" s="6">
        <v>1000</v>
      </c>
      <c r="H2437" s="6">
        <v>1000</v>
      </c>
      <c r="I2437" s="6">
        <v>174507.37199999997</v>
      </c>
      <c r="J2437" s="6">
        <v>143143.19999999998</v>
      </c>
    </row>
    <row r="2438" spans="1:10">
      <c r="A2438" s="6">
        <v>8.8000000000000007</v>
      </c>
      <c r="B2438" s="6">
        <v>30</v>
      </c>
      <c r="C2438" s="6">
        <v>100</v>
      </c>
      <c r="D2438" s="6">
        <v>15</v>
      </c>
      <c r="E2438" s="6">
        <v>500</v>
      </c>
      <c r="F2438" s="6">
        <v>150</v>
      </c>
      <c r="G2438" s="6">
        <v>1000</v>
      </c>
      <c r="H2438" s="6">
        <v>1000</v>
      </c>
      <c r="I2438" s="6">
        <v>221761.8</v>
      </c>
      <c r="J2438" s="6">
        <v>143143.19999999998</v>
      </c>
    </row>
    <row r="2439" spans="1:10">
      <c r="A2439" s="6">
        <v>8.8000000000000007</v>
      </c>
      <c r="B2439" s="6">
        <v>30</v>
      </c>
      <c r="C2439" s="6">
        <v>100</v>
      </c>
      <c r="D2439" s="6">
        <v>15</v>
      </c>
      <c r="E2439" s="6">
        <v>600</v>
      </c>
      <c r="F2439" s="6">
        <v>150</v>
      </c>
      <c r="G2439" s="6">
        <v>1000</v>
      </c>
      <c r="H2439" s="6">
        <v>1000</v>
      </c>
      <c r="I2439" s="6">
        <v>221761.8</v>
      </c>
      <c r="J2439" s="6">
        <v>143143.19999999998</v>
      </c>
    </row>
    <row r="2440" spans="1:10">
      <c r="A2440">
        <v>8.8000000000000007</v>
      </c>
      <c r="B2440">
        <v>30</v>
      </c>
      <c r="C2440">
        <v>110</v>
      </c>
      <c r="D2440">
        <v>20</v>
      </c>
      <c r="E2440">
        <v>200</v>
      </c>
      <c r="F2440">
        <v>130</v>
      </c>
      <c r="G2440">
        <v>100</v>
      </c>
      <c r="H2440">
        <v>120</v>
      </c>
      <c r="I2440">
        <v>54263.195999999989</v>
      </c>
      <c r="J2440">
        <v>118932.56</v>
      </c>
    </row>
    <row r="2441" spans="1:10">
      <c r="A2441">
        <v>8.8000000000000007</v>
      </c>
      <c r="B2441">
        <v>30</v>
      </c>
      <c r="C2441">
        <v>110</v>
      </c>
      <c r="D2441">
        <v>20</v>
      </c>
      <c r="E2441">
        <v>200</v>
      </c>
      <c r="F2441">
        <v>130</v>
      </c>
      <c r="G2441">
        <v>120</v>
      </c>
      <c r="H2441">
        <v>120</v>
      </c>
      <c r="I2441">
        <v>55632.09599999999</v>
      </c>
      <c r="J2441">
        <v>143143.19999999998</v>
      </c>
    </row>
    <row r="2442" spans="1:10">
      <c r="A2442">
        <v>8.8000000000000007</v>
      </c>
      <c r="B2442">
        <v>30</v>
      </c>
      <c r="C2442">
        <v>110</v>
      </c>
      <c r="D2442">
        <v>20</v>
      </c>
      <c r="E2442">
        <v>200</v>
      </c>
      <c r="F2442">
        <v>130</v>
      </c>
      <c r="G2442">
        <v>150</v>
      </c>
      <c r="H2442">
        <v>120</v>
      </c>
      <c r="I2442">
        <v>57658.067999999992</v>
      </c>
      <c r="J2442">
        <v>143143.19999999998</v>
      </c>
    </row>
    <row r="2443" spans="1:10">
      <c r="A2443">
        <v>8.8000000000000007</v>
      </c>
      <c r="B2443">
        <v>30</v>
      </c>
      <c r="C2443">
        <v>110</v>
      </c>
      <c r="D2443">
        <v>20</v>
      </c>
      <c r="E2443">
        <v>200</v>
      </c>
      <c r="F2443">
        <v>130</v>
      </c>
      <c r="G2443">
        <v>175</v>
      </c>
      <c r="H2443">
        <v>120</v>
      </c>
      <c r="I2443">
        <v>59355.503999999994</v>
      </c>
      <c r="J2443">
        <v>143143.19999999998</v>
      </c>
    </row>
    <row r="2444" spans="1:10">
      <c r="A2444">
        <v>8.8000000000000007</v>
      </c>
      <c r="B2444">
        <v>30</v>
      </c>
      <c r="C2444">
        <v>110</v>
      </c>
      <c r="D2444">
        <v>20</v>
      </c>
      <c r="E2444">
        <v>200</v>
      </c>
      <c r="F2444">
        <v>130</v>
      </c>
      <c r="G2444">
        <v>200</v>
      </c>
      <c r="H2444">
        <v>120</v>
      </c>
      <c r="I2444">
        <v>61052.939999999995</v>
      </c>
      <c r="J2444">
        <v>143143.19999999998</v>
      </c>
    </row>
    <row r="2445" spans="1:10">
      <c r="A2445">
        <v>8.8000000000000007</v>
      </c>
      <c r="B2445">
        <v>30</v>
      </c>
      <c r="C2445">
        <v>110</v>
      </c>
      <c r="D2445">
        <v>20</v>
      </c>
      <c r="E2445">
        <v>200</v>
      </c>
      <c r="F2445">
        <v>130</v>
      </c>
      <c r="G2445">
        <v>250</v>
      </c>
      <c r="H2445">
        <v>120</v>
      </c>
      <c r="I2445">
        <v>64447.811999999991</v>
      </c>
      <c r="J2445">
        <v>143143.19999999998</v>
      </c>
    </row>
    <row r="2446" spans="1:10">
      <c r="A2446">
        <v>8.8000000000000007</v>
      </c>
      <c r="B2446">
        <v>30</v>
      </c>
      <c r="C2446">
        <v>110</v>
      </c>
      <c r="D2446">
        <v>20</v>
      </c>
      <c r="E2446">
        <v>200</v>
      </c>
      <c r="F2446">
        <v>130</v>
      </c>
      <c r="G2446">
        <v>300</v>
      </c>
      <c r="H2446">
        <v>120</v>
      </c>
      <c r="I2446">
        <v>67842.683999999994</v>
      </c>
      <c r="J2446">
        <v>143143.19999999998</v>
      </c>
    </row>
    <row r="2447" spans="1:10">
      <c r="A2447">
        <v>8.8000000000000007</v>
      </c>
      <c r="B2447">
        <v>30</v>
      </c>
      <c r="C2447">
        <v>110</v>
      </c>
      <c r="D2447">
        <v>20</v>
      </c>
      <c r="E2447">
        <v>200</v>
      </c>
      <c r="F2447">
        <v>130</v>
      </c>
      <c r="G2447">
        <v>1000</v>
      </c>
      <c r="H2447">
        <v>1000</v>
      </c>
      <c r="I2447">
        <v>82736.315999999992</v>
      </c>
      <c r="J2447">
        <v>152474.01599999997</v>
      </c>
    </row>
    <row r="2448" spans="1:10">
      <c r="A2448">
        <v>8.8000000000000007</v>
      </c>
      <c r="B2448">
        <v>30</v>
      </c>
      <c r="C2448">
        <v>110</v>
      </c>
      <c r="D2448">
        <v>20</v>
      </c>
      <c r="E2448">
        <v>100</v>
      </c>
      <c r="F2448">
        <v>130</v>
      </c>
      <c r="G2448">
        <v>1000</v>
      </c>
      <c r="H2448">
        <v>1000</v>
      </c>
      <c r="I2448">
        <v>46652.111999999994</v>
      </c>
      <c r="J2448">
        <v>118932.56</v>
      </c>
    </row>
    <row r="2449" spans="1:10">
      <c r="A2449">
        <v>8.8000000000000007</v>
      </c>
      <c r="B2449">
        <v>30</v>
      </c>
      <c r="C2449">
        <v>110</v>
      </c>
      <c r="D2449">
        <v>20</v>
      </c>
      <c r="E2449">
        <v>300</v>
      </c>
      <c r="F2449">
        <v>130</v>
      </c>
      <c r="G2449">
        <v>1000</v>
      </c>
      <c r="H2449">
        <v>1000</v>
      </c>
      <c r="I2449">
        <v>126048.31199999998</v>
      </c>
      <c r="J2449">
        <v>152474.01599999997</v>
      </c>
    </row>
    <row r="2450" spans="1:10">
      <c r="A2450">
        <v>8.8000000000000007</v>
      </c>
      <c r="B2450">
        <v>30</v>
      </c>
      <c r="C2450">
        <v>110</v>
      </c>
      <c r="D2450">
        <v>20</v>
      </c>
      <c r="E2450">
        <v>400</v>
      </c>
      <c r="F2450">
        <v>130</v>
      </c>
      <c r="G2450">
        <v>1000</v>
      </c>
      <c r="H2450">
        <v>1000</v>
      </c>
      <c r="I2450">
        <v>175383.46799999999</v>
      </c>
      <c r="J2450">
        <v>152474.01599999997</v>
      </c>
    </row>
    <row r="2451" spans="1:10">
      <c r="A2451">
        <v>8.8000000000000007</v>
      </c>
      <c r="B2451">
        <v>30</v>
      </c>
      <c r="C2451">
        <v>110</v>
      </c>
      <c r="D2451">
        <v>20</v>
      </c>
      <c r="E2451">
        <v>500</v>
      </c>
      <c r="F2451">
        <v>130</v>
      </c>
      <c r="G2451">
        <v>1000</v>
      </c>
      <c r="H2451">
        <v>1000</v>
      </c>
      <c r="I2451">
        <v>229920.44399999996</v>
      </c>
      <c r="J2451">
        <v>152474.01599999997</v>
      </c>
    </row>
    <row r="2452" spans="1:10">
      <c r="A2452">
        <v>8.8000000000000007</v>
      </c>
      <c r="B2452">
        <v>30</v>
      </c>
      <c r="C2452">
        <v>110</v>
      </c>
      <c r="D2452">
        <v>20</v>
      </c>
      <c r="E2452">
        <v>600</v>
      </c>
      <c r="F2452">
        <v>130</v>
      </c>
      <c r="G2452">
        <v>1000</v>
      </c>
      <c r="H2452">
        <v>1000</v>
      </c>
      <c r="I2452">
        <v>236217.38399999996</v>
      </c>
      <c r="J2452">
        <v>152474.01599999997</v>
      </c>
    </row>
    <row r="2453" spans="1:10">
      <c r="A2453" s="6">
        <v>8.8000000000000007</v>
      </c>
      <c r="B2453" s="6">
        <v>30</v>
      </c>
      <c r="C2453" s="6">
        <v>110</v>
      </c>
      <c r="D2453" s="6">
        <v>20</v>
      </c>
      <c r="E2453" s="6">
        <v>200</v>
      </c>
      <c r="F2453" s="6">
        <v>140</v>
      </c>
      <c r="G2453" s="6">
        <v>100</v>
      </c>
      <c r="H2453" s="6">
        <v>120</v>
      </c>
      <c r="I2453" s="6">
        <v>54975.02399999999</v>
      </c>
      <c r="J2453" s="6">
        <v>118932.56</v>
      </c>
    </row>
    <row r="2454" spans="1:10">
      <c r="A2454" s="6">
        <v>8.8000000000000007</v>
      </c>
      <c r="B2454" s="6">
        <v>30</v>
      </c>
      <c r="C2454" s="6">
        <v>110</v>
      </c>
      <c r="D2454" s="6">
        <v>20</v>
      </c>
      <c r="E2454" s="6">
        <v>200</v>
      </c>
      <c r="F2454" s="6">
        <v>140</v>
      </c>
      <c r="G2454" s="6">
        <v>120</v>
      </c>
      <c r="H2454" s="6">
        <v>120</v>
      </c>
      <c r="I2454" s="6">
        <v>56398.679999999993</v>
      </c>
      <c r="J2454" s="6">
        <v>143143.19999999998</v>
      </c>
    </row>
    <row r="2455" spans="1:10">
      <c r="A2455" s="6">
        <v>8.8000000000000007</v>
      </c>
      <c r="B2455" s="6">
        <v>30</v>
      </c>
      <c r="C2455" s="6">
        <v>110</v>
      </c>
      <c r="D2455" s="6">
        <v>20</v>
      </c>
      <c r="E2455" s="6">
        <v>200</v>
      </c>
      <c r="F2455" s="6">
        <v>140</v>
      </c>
      <c r="G2455" s="6">
        <v>150</v>
      </c>
      <c r="H2455" s="6">
        <v>120</v>
      </c>
      <c r="I2455" s="6">
        <v>58424.651999999995</v>
      </c>
      <c r="J2455" s="6">
        <v>143143.19999999998</v>
      </c>
    </row>
    <row r="2456" spans="1:10">
      <c r="A2456" s="6">
        <v>8.8000000000000007</v>
      </c>
      <c r="B2456" s="6">
        <v>30</v>
      </c>
      <c r="C2456" s="6">
        <v>110</v>
      </c>
      <c r="D2456" s="6">
        <v>20</v>
      </c>
      <c r="E2456" s="6">
        <v>200</v>
      </c>
      <c r="F2456" s="6">
        <v>140</v>
      </c>
      <c r="G2456" s="6">
        <v>175</v>
      </c>
      <c r="H2456" s="6">
        <v>120</v>
      </c>
      <c r="I2456" s="6">
        <v>60176.84399999999</v>
      </c>
      <c r="J2456" s="6">
        <v>143143.19999999998</v>
      </c>
    </row>
    <row r="2457" spans="1:10">
      <c r="A2457" s="6">
        <v>8.8000000000000007</v>
      </c>
      <c r="B2457" s="6">
        <v>30</v>
      </c>
      <c r="C2457" s="6">
        <v>110</v>
      </c>
      <c r="D2457" s="6">
        <v>20</v>
      </c>
      <c r="E2457" s="6">
        <v>200</v>
      </c>
      <c r="F2457" s="6">
        <v>140</v>
      </c>
      <c r="G2457" s="6">
        <v>200</v>
      </c>
      <c r="H2457" s="6">
        <v>120</v>
      </c>
      <c r="I2457" s="6">
        <v>61874.28</v>
      </c>
      <c r="J2457" s="6">
        <v>143143.19999999998</v>
      </c>
    </row>
    <row r="2458" spans="1:10">
      <c r="A2458" s="6">
        <v>8.8000000000000007</v>
      </c>
      <c r="B2458" s="6">
        <v>30</v>
      </c>
      <c r="C2458" s="6">
        <v>110</v>
      </c>
      <c r="D2458" s="6">
        <v>20</v>
      </c>
      <c r="E2458" s="6">
        <v>200</v>
      </c>
      <c r="F2458" s="6">
        <v>140</v>
      </c>
      <c r="G2458" s="6">
        <v>250</v>
      </c>
      <c r="H2458" s="6">
        <v>120</v>
      </c>
      <c r="I2458" s="6">
        <v>65323.907999999989</v>
      </c>
      <c r="J2458" s="6">
        <v>143143.19999999998</v>
      </c>
    </row>
    <row r="2459" spans="1:10">
      <c r="A2459" s="6">
        <v>8.8000000000000007</v>
      </c>
      <c r="B2459" s="6">
        <v>30</v>
      </c>
      <c r="C2459" s="6">
        <v>110</v>
      </c>
      <c r="D2459" s="6">
        <v>20</v>
      </c>
      <c r="E2459" s="6">
        <v>200</v>
      </c>
      <c r="F2459" s="6">
        <v>140</v>
      </c>
      <c r="G2459" s="6">
        <v>300</v>
      </c>
      <c r="H2459" s="6">
        <v>120</v>
      </c>
      <c r="I2459" s="6">
        <v>68773.535999999993</v>
      </c>
      <c r="J2459" s="6">
        <v>143143.19999999998</v>
      </c>
    </row>
    <row r="2460" spans="1:10">
      <c r="A2460" s="6">
        <v>8.8000000000000007</v>
      </c>
      <c r="B2460" s="6">
        <v>30</v>
      </c>
      <c r="C2460" s="6">
        <v>110</v>
      </c>
      <c r="D2460" s="6">
        <v>20</v>
      </c>
      <c r="E2460" s="6">
        <v>200</v>
      </c>
      <c r="F2460" s="6">
        <v>140</v>
      </c>
      <c r="G2460" s="6">
        <v>1000</v>
      </c>
      <c r="H2460" s="6">
        <v>1000</v>
      </c>
      <c r="I2460" s="6">
        <v>83831.436000000002</v>
      </c>
      <c r="J2460" s="6">
        <v>160461.75999999998</v>
      </c>
    </row>
    <row r="2461" spans="1:10">
      <c r="A2461" s="6">
        <v>8.8000000000000007</v>
      </c>
      <c r="B2461" s="6">
        <v>30</v>
      </c>
      <c r="C2461" s="6">
        <v>110</v>
      </c>
      <c r="D2461" s="6">
        <v>20</v>
      </c>
      <c r="E2461" s="6">
        <v>100</v>
      </c>
      <c r="F2461" s="6">
        <v>140</v>
      </c>
      <c r="G2461" s="6">
        <v>1000</v>
      </c>
      <c r="H2461" s="6">
        <v>1000</v>
      </c>
      <c r="I2461" s="6">
        <v>47747.231999999996</v>
      </c>
      <c r="J2461" s="6">
        <v>118932.56</v>
      </c>
    </row>
    <row r="2462" spans="1:10">
      <c r="A2462" s="6">
        <v>8.8000000000000007</v>
      </c>
      <c r="B2462" s="6">
        <v>30</v>
      </c>
      <c r="C2462" s="6">
        <v>110</v>
      </c>
      <c r="D2462" s="6">
        <v>20</v>
      </c>
      <c r="E2462" s="6">
        <v>300</v>
      </c>
      <c r="F2462" s="6">
        <v>140</v>
      </c>
      <c r="G2462" s="6">
        <v>1000</v>
      </c>
      <c r="H2462" s="6">
        <v>1000</v>
      </c>
      <c r="I2462" s="6">
        <v>127307.7</v>
      </c>
      <c r="J2462" s="6">
        <v>160461.75999999998</v>
      </c>
    </row>
    <row r="2463" spans="1:10">
      <c r="A2463" s="6">
        <v>8.8000000000000007</v>
      </c>
      <c r="B2463" s="6">
        <v>30</v>
      </c>
      <c r="C2463" s="6">
        <v>110</v>
      </c>
      <c r="D2463" s="6">
        <v>20</v>
      </c>
      <c r="E2463" s="6">
        <v>400</v>
      </c>
      <c r="F2463" s="6">
        <v>140</v>
      </c>
      <c r="G2463" s="6">
        <v>1000</v>
      </c>
      <c r="H2463" s="6">
        <v>1000</v>
      </c>
      <c r="I2463" s="6">
        <v>176697.61199999996</v>
      </c>
      <c r="J2463" s="6">
        <v>160461.75999999998</v>
      </c>
    </row>
    <row r="2464" spans="1:10">
      <c r="A2464" s="6">
        <v>8.8000000000000007</v>
      </c>
      <c r="B2464" s="6">
        <v>30</v>
      </c>
      <c r="C2464" s="6">
        <v>110</v>
      </c>
      <c r="D2464" s="6">
        <v>20</v>
      </c>
      <c r="E2464" s="6">
        <v>500</v>
      </c>
      <c r="F2464" s="6">
        <v>140</v>
      </c>
      <c r="G2464" s="6">
        <v>1000</v>
      </c>
      <c r="H2464" s="6">
        <v>1000</v>
      </c>
      <c r="I2464" s="6">
        <v>231344.09999999998</v>
      </c>
      <c r="J2464" s="6">
        <v>160461.75999999998</v>
      </c>
    </row>
    <row r="2465" spans="1:10">
      <c r="A2465" s="6">
        <v>8.8000000000000007</v>
      </c>
      <c r="B2465" s="6">
        <v>30</v>
      </c>
      <c r="C2465" s="6">
        <v>110</v>
      </c>
      <c r="D2465" s="6">
        <v>20</v>
      </c>
      <c r="E2465" s="6">
        <v>600</v>
      </c>
      <c r="F2465" s="6">
        <v>140</v>
      </c>
      <c r="G2465" s="6">
        <v>1000</v>
      </c>
      <c r="H2465" s="6">
        <v>1000</v>
      </c>
      <c r="I2465" s="6">
        <v>248592.24</v>
      </c>
      <c r="J2465" s="6">
        <v>160461.75999999998</v>
      </c>
    </row>
    <row r="2466" spans="1:10">
      <c r="A2466">
        <v>8.8000000000000007</v>
      </c>
      <c r="B2466">
        <v>30</v>
      </c>
      <c r="C2466">
        <v>110</v>
      </c>
      <c r="D2466">
        <v>20</v>
      </c>
      <c r="E2466">
        <v>200</v>
      </c>
      <c r="F2466">
        <v>150</v>
      </c>
      <c r="G2466">
        <v>100</v>
      </c>
      <c r="H2466">
        <v>120</v>
      </c>
      <c r="I2466">
        <v>55741.607999999993</v>
      </c>
      <c r="J2466">
        <v>118932.56</v>
      </c>
    </row>
    <row r="2467" spans="1:10">
      <c r="A2467">
        <v>8.8000000000000007</v>
      </c>
      <c r="B2467">
        <v>30</v>
      </c>
      <c r="C2467">
        <v>110</v>
      </c>
      <c r="D2467">
        <v>20</v>
      </c>
      <c r="E2467">
        <v>200</v>
      </c>
      <c r="F2467">
        <v>150</v>
      </c>
      <c r="G2467">
        <v>120</v>
      </c>
      <c r="H2467">
        <v>120</v>
      </c>
      <c r="I2467">
        <v>57165.263999999996</v>
      </c>
      <c r="J2467">
        <v>143143.19999999998</v>
      </c>
    </row>
    <row r="2468" spans="1:10">
      <c r="A2468">
        <v>8.8000000000000007</v>
      </c>
      <c r="B2468">
        <v>30</v>
      </c>
      <c r="C2468">
        <v>110</v>
      </c>
      <c r="D2468">
        <v>20</v>
      </c>
      <c r="E2468">
        <v>200</v>
      </c>
      <c r="F2468">
        <v>150</v>
      </c>
      <c r="G2468">
        <v>150</v>
      </c>
      <c r="H2468">
        <v>120</v>
      </c>
      <c r="I2468">
        <v>59245.991999999991</v>
      </c>
      <c r="J2468">
        <v>143143.19999999998</v>
      </c>
    </row>
    <row r="2469" spans="1:10">
      <c r="A2469">
        <v>8.8000000000000007</v>
      </c>
      <c r="B2469">
        <v>30</v>
      </c>
      <c r="C2469">
        <v>110</v>
      </c>
      <c r="D2469">
        <v>20</v>
      </c>
      <c r="E2469">
        <v>200</v>
      </c>
      <c r="F2469">
        <v>150</v>
      </c>
      <c r="G2469">
        <v>175</v>
      </c>
      <c r="H2469">
        <v>120</v>
      </c>
      <c r="I2469">
        <v>60998.183999999994</v>
      </c>
      <c r="J2469">
        <v>143143.19999999998</v>
      </c>
    </row>
    <row r="2470" spans="1:10">
      <c r="A2470">
        <v>8.8000000000000007</v>
      </c>
      <c r="B2470">
        <v>30</v>
      </c>
      <c r="C2470">
        <v>110</v>
      </c>
      <c r="D2470">
        <v>20</v>
      </c>
      <c r="E2470">
        <v>200</v>
      </c>
      <c r="F2470">
        <v>150</v>
      </c>
      <c r="G2470">
        <v>200</v>
      </c>
      <c r="H2470">
        <v>120</v>
      </c>
      <c r="I2470">
        <v>62695.619999999995</v>
      </c>
      <c r="J2470">
        <v>143143.19999999998</v>
      </c>
    </row>
    <row r="2471" spans="1:10">
      <c r="A2471">
        <v>8.8000000000000007</v>
      </c>
      <c r="B2471">
        <v>30</v>
      </c>
      <c r="C2471">
        <v>110</v>
      </c>
      <c r="D2471">
        <v>20</v>
      </c>
      <c r="E2471">
        <v>200</v>
      </c>
      <c r="F2471">
        <v>150</v>
      </c>
      <c r="G2471">
        <v>250</v>
      </c>
      <c r="H2471">
        <v>120</v>
      </c>
      <c r="I2471">
        <v>66200.003999999986</v>
      </c>
      <c r="J2471">
        <v>143143.19999999998</v>
      </c>
    </row>
    <row r="2472" spans="1:10">
      <c r="A2472">
        <v>8.8000000000000007</v>
      </c>
      <c r="B2472">
        <v>30</v>
      </c>
      <c r="C2472">
        <v>110</v>
      </c>
      <c r="D2472">
        <v>20</v>
      </c>
      <c r="E2472">
        <v>200</v>
      </c>
      <c r="F2472">
        <v>150</v>
      </c>
      <c r="G2472">
        <v>300</v>
      </c>
      <c r="H2472">
        <v>120</v>
      </c>
      <c r="I2472">
        <v>69704.387999999992</v>
      </c>
      <c r="J2472">
        <v>143143.19999999998</v>
      </c>
    </row>
    <row r="2473" spans="1:10">
      <c r="A2473">
        <v>8.8000000000000007</v>
      </c>
      <c r="B2473">
        <v>30</v>
      </c>
      <c r="C2473">
        <v>110</v>
      </c>
      <c r="D2473">
        <v>20</v>
      </c>
      <c r="E2473">
        <v>200</v>
      </c>
      <c r="F2473">
        <v>150</v>
      </c>
      <c r="G2473">
        <v>1000</v>
      </c>
      <c r="H2473">
        <v>1000</v>
      </c>
      <c r="I2473">
        <v>84981.311999999991</v>
      </c>
      <c r="J2473">
        <v>167389.18399999998</v>
      </c>
    </row>
    <row r="2474" spans="1:10">
      <c r="A2474">
        <v>8.8000000000000007</v>
      </c>
      <c r="B2474">
        <v>30</v>
      </c>
      <c r="C2474">
        <v>110</v>
      </c>
      <c r="D2474">
        <v>20</v>
      </c>
      <c r="E2474">
        <v>100</v>
      </c>
      <c r="F2474">
        <v>150</v>
      </c>
      <c r="G2474">
        <v>1000</v>
      </c>
      <c r="H2474">
        <v>1000</v>
      </c>
      <c r="I2474">
        <v>48842.351999999999</v>
      </c>
      <c r="J2474">
        <v>118932.56</v>
      </c>
    </row>
    <row r="2475" spans="1:10">
      <c r="A2475">
        <v>8.8000000000000007</v>
      </c>
      <c r="B2475">
        <v>30</v>
      </c>
      <c r="C2475">
        <v>110</v>
      </c>
      <c r="D2475">
        <v>20</v>
      </c>
      <c r="E2475">
        <v>300</v>
      </c>
      <c r="F2475">
        <v>150</v>
      </c>
      <c r="G2475">
        <v>1000</v>
      </c>
      <c r="H2475">
        <v>1000</v>
      </c>
      <c r="I2475">
        <v>128512.33199999998</v>
      </c>
      <c r="J2475">
        <v>167389.18399999998</v>
      </c>
    </row>
    <row r="2476" spans="1:10">
      <c r="A2476">
        <v>8.8000000000000007</v>
      </c>
      <c r="B2476">
        <v>30</v>
      </c>
      <c r="C2476">
        <v>110</v>
      </c>
      <c r="D2476">
        <v>20</v>
      </c>
      <c r="E2476">
        <v>400</v>
      </c>
      <c r="F2476">
        <v>150</v>
      </c>
      <c r="G2476">
        <v>1000</v>
      </c>
      <c r="H2476">
        <v>1000</v>
      </c>
      <c r="I2476">
        <v>178011.75599999996</v>
      </c>
      <c r="J2476">
        <v>167389.18399999998</v>
      </c>
    </row>
    <row r="2477" spans="1:10">
      <c r="A2477">
        <v>8.8000000000000007</v>
      </c>
      <c r="B2477">
        <v>30</v>
      </c>
      <c r="C2477">
        <v>110</v>
      </c>
      <c r="D2477">
        <v>20</v>
      </c>
      <c r="E2477">
        <v>500</v>
      </c>
      <c r="F2477">
        <v>150</v>
      </c>
      <c r="G2477">
        <v>1000</v>
      </c>
      <c r="H2477">
        <v>1000</v>
      </c>
      <c r="I2477">
        <v>232767.75599999996</v>
      </c>
      <c r="J2477">
        <v>167389.18399999998</v>
      </c>
    </row>
    <row r="2478" spans="1:10">
      <c r="A2478">
        <v>8.8000000000000007</v>
      </c>
      <c r="B2478">
        <v>30</v>
      </c>
      <c r="C2478">
        <v>110</v>
      </c>
      <c r="D2478">
        <v>20</v>
      </c>
      <c r="E2478">
        <v>600</v>
      </c>
      <c r="F2478">
        <v>150</v>
      </c>
      <c r="G2478">
        <v>1000</v>
      </c>
      <c r="H2478">
        <v>1000</v>
      </c>
      <c r="I2478">
        <v>259324.41599999997</v>
      </c>
      <c r="J2478">
        <v>167389.18399999998</v>
      </c>
    </row>
    <row r="2479" spans="1:10">
      <c r="A2479" s="6">
        <v>8.8000000000000007</v>
      </c>
      <c r="B2479" s="6">
        <v>30</v>
      </c>
      <c r="C2479" s="6">
        <v>120</v>
      </c>
      <c r="D2479" s="6">
        <v>20</v>
      </c>
      <c r="E2479" s="6">
        <v>200</v>
      </c>
      <c r="F2479" s="6">
        <v>220</v>
      </c>
      <c r="G2479" s="6">
        <v>100</v>
      </c>
      <c r="H2479" s="6">
        <v>120</v>
      </c>
      <c r="I2479" s="6">
        <v>62914.643999999993</v>
      </c>
      <c r="J2479" s="6">
        <v>127415.12</v>
      </c>
    </row>
    <row r="2480" spans="1:10">
      <c r="A2480" s="6">
        <v>8.8000000000000007</v>
      </c>
      <c r="B2480" s="6">
        <v>30</v>
      </c>
      <c r="C2480" s="6">
        <v>120</v>
      </c>
      <c r="D2480" s="6">
        <v>20</v>
      </c>
      <c r="E2480" s="6">
        <v>200</v>
      </c>
      <c r="F2480" s="6">
        <v>220</v>
      </c>
      <c r="G2480" s="6">
        <v>120</v>
      </c>
      <c r="H2480" s="6">
        <v>120</v>
      </c>
      <c r="I2480" s="6">
        <v>64502.567999999992</v>
      </c>
      <c r="J2480" s="6">
        <v>159295.40799999997</v>
      </c>
    </row>
    <row r="2481" spans="1:10">
      <c r="A2481" s="6">
        <v>8.8000000000000007</v>
      </c>
      <c r="B2481" s="6">
        <v>30</v>
      </c>
      <c r="C2481" s="6">
        <v>120</v>
      </c>
      <c r="D2481" s="6">
        <v>20</v>
      </c>
      <c r="E2481" s="6">
        <v>200</v>
      </c>
      <c r="F2481" s="6">
        <v>220</v>
      </c>
      <c r="G2481" s="6">
        <v>150</v>
      </c>
      <c r="H2481" s="6">
        <v>120</v>
      </c>
      <c r="I2481" s="6">
        <v>66857.075999999986</v>
      </c>
      <c r="J2481" s="6">
        <v>159295.40799999997</v>
      </c>
    </row>
    <row r="2482" spans="1:10">
      <c r="A2482" s="6">
        <v>8.8000000000000007</v>
      </c>
      <c r="B2482" s="6">
        <v>30</v>
      </c>
      <c r="C2482" s="6">
        <v>120</v>
      </c>
      <c r="D2482" s="6">
        <v>20</v>
      </c>
      <c r="E2482" s="6">
        <v>200</v>
      </c>
      <c r="F2482" s="6">
        <v>220</v>
      </c>
      <c r="G2482" s="6">
        <v>175</v>
      </c>
      <c r="H2482" s="6">
        <v>120</v>
      </c>
      <c r="I2482" s="6">
        <v>68828.292000000001</v>
      </c>
      <c r="J2482" s="6">
        <v>159295.40799999997</v>
      </c>
    </row>
    <row r="2483" spans="1:10">
      <c r="A2483" s="6">
        <v>8.8000000000000007</v>
      </c>
      <c r="B2483" s="6">
        <v>30</v>
      </c>
      <c r="C2483" s="6">
        <v>120</v>
      </c>
      <c r="D2483" s="6">
        <v>20</v>
      </c>
      <c r="E2483" s="6">
        <v>200</v>
      </c>
      <c r="F2483" s="6">
        <v>220</v>
      </c>
      <c r="G2483" s="6">
        <v>200</v>
      </c>
      <c r="H2483" s="6">
        <v>120</v>
      </c>
      <c r="I2483" s="6">
        <v>70799.507999999987</v>
      </c>
      <c r="J2483" s="6">
        <v>159295.40799999997</v>
      </c>
    </row>
    <row r="2484" spans="1:10">
      <c r="A2484" s="6">
        <v>8.8000000000000007</v>
      </c>
      <c r="B2484" s="6">
        <v>30</v>
      </c>
      <c r="C2484" s="6">
        <v>120</v>
      </c>
      <c r="D2484" s="6">
        <v>20</v>
      </c>
      <c r="E2484" s="6">
        <v>200</v>
      </c>
      <c r="F2484" s="6">
        <v>220</v>
      </c>
      <c r="G2484" s="6">
        <v>250</v>
      </c>
      <c r="H2484" s="6">
        <v>120</v>
      </c>
      <c r="I2484" s="6">
        <v>74741.939999999988</v>
      </c>
      <c r="J2484" s="6">
        <v>159295.40799999997</v>
      </c>
    </row>
    <row r="2485" spans="1:10">
      <c r="A2485" s="6">
        <v>8.8000000000000007</v>
      </c>
      <c r="B2485" s="6">
        <v>30</v>
      </c>
      <c r="C2485" s="6">
        <v>120</v>
      </c>
      <c r="D2485" s="6">
        <v>20</v>
      </c>
      <c r="E2485" s="6">
        <v>200</v>
      </c>
      <c r="F2485" s="6">
        <v>220</v>
      </c>
      <c r="G2485" s="6">
        <v>300</v>
      </c>
      <c r="H2485" s="6">
        <v>120</v>
      </c>
      <c r="I2485" s="6">
        <v>78629.615999999995</v>
      </c>
      <c r="J2485" s="6">
        <v>159295.40799999997</v>
      </c>
    </row>
    <row r="2486" spans="1:10">
      <c r="A2486" s="6">
        <v>8.8000000000000007</v>
      </c>
      <c r="B2486" s="6">
        <v>30</v>
      </c>
      <c r="C2486" s="6">
        <v>120</v>
      </c>
      <c r="D2486" s="6">
        <v>20</v>
      </c>
      <c r="E2486" s="6">
        <v>200</v>
      </c>
      <c r="F2486" s="6">
        <v>220</v>
      </c>
      <c r="G2486" s="6">
        <v>1000</v>
      </c>
      <c r="H2486" s="6">
        <v>1000</v>
      </c>
      <c r="I2486" s="6">
        <v>95932.511999999988</v>
      </c>
      <c r="J2486" s="6">
        <v>223020.63999999998</v>
      </c>
    </row>
    <row r="2487" spans="1:10">
      <c r="A2487" s="6">
        <v>8.8000000000000007</v>
      </c>
      <c r="B2487" s="6">
        <v>30</v>
      </c>
      <c r="C2487" s="6">
        <v>120</v>
      </c>
      <c r="D2487" s="6">
        <v>20</v>
      </c>
      <c r="E2487" s="6">
        <v>100</v>
      </c>
      <c r="F2487" s="6">
        <v>220</v>
      </c>
      <c r="G2487" s="6">
        <v>1000</v>
      </c>
      <c r="H2487" s="6">
        <v>1000</v>
      </c>
      <c r="I2487" s="6">
        <v>59136.479999999996</v>
      </c>
      <c r="J2487" s="6">
        <v>127415.12</v>
      </c>
    </row>
    <row r="2488" spans="1:10">
      <c r="A2488" s="6">
        <v>8.8000000000000007</v>
      </c>
      <c r="B2488" s="6">
        <v>30</v>
      </c>
      <c r="C2488" s="6">
        <v>120</v>
      </c>
      <c r="D2488" s="6">
        <v>20</v>
      </c>
      <c r="E2488" s="6">
        <v>300</v>
      </c>
      <c r="F2488" s="6">
        <v>220</v>
      </c>
      <c r="G2488" s="6">
        <v>1000</v>
      </c>
      <c r="H2488" s="6">
        <v>1000</v>
      </c>
      <c r="I2488" s="6">
        <v>140394.38399999999</v>
      </c>
      <c r="J2488" s="6">
        <v>228392.92799999996</v>
      </c>
    </row>
    <row r="2489" spans="1:10">
      <c r="A2489" s="6">
        <v>8.8000000000000007</v>
      </c>
      <c r="B2489" s="6">
        <v>30</v>
      </c>
      <c r="C2489" s="6">
        <v>120</v>
      </c>
      <c r="D2489" s="6">
        <v>20</v>
      </c>
      <c r="E2489" s="6">
        <v>400</v>
      </c>
      <c r="F2489" s="6">
        <v>220</v>
      </c>
      <c r="G2489" s="6">
        <v>1000</v>
      </c>
      <c r="H2489" s="6">
        <v>1000</v>
      </c>
      <c r="I2489" s="6">
        <v>190879.41599999997</v>
      </c>
      <c r="J2489" s="6">
        <v>228392.92799999996</v>
      </c>
    </row>
    <row r="2490" spans="1:10">
      <c r="A2490" s="6">
        <v>8.8000000000000007</v>
      </c>
      <c r="B2490" s="6">
        <v>30</v>
      </c>
      <c r="C2490" s="6">
        <v>120</v>
      </c>
      <c r="D2490" s="6">
        <v>20</v>
      </c>
      <c r="E2490" s="6">
        <v>500</v>
      </c>
      <c r="F2490" s="6">
        <v>220</v>
      </c>
      <c r="G2490" s="6">
        <v>1000</v>
      </c>
      <c r="H2490" s="6">
        <v>1000</v>
      </c>
      <c r="I2490" s="6">
        <v>246621.02399999998</v>
      </c>
      <c r="J2490" s="6">
        <v>228392.92799999996</v>
      </c>
    </row>
    <row r="2491" spans="1:10">
      <c r="A2491" s="6">
        <v>8.8000000000000007</v>
      </c>
      <c r="B2491" s="6">
        <v>30</v>
      </c>
      <c r="C2491" s="6">
        <v>120</v>
      </c>
      <c r="D2491" s="6">
        <v>20</v>
      </c>
      <c r="E2491" s="6">
        <v>600</v>
      </c>
      <c r="F2491" s="6">
        <v>220</v>
      </c>
      <c r="G2491" s="6">
        <v>1000</v>
      </c>
      <c r="H2491" s="6">
        <v>1000</v>
      </c>
      <c r="I2491" s="6">
        <v>307016.89199999993</v>
      </c>
      <c r="J2491" s="6">
        <v>228392.92799999996</v>
      </c>
    </row>
    <row r="2492" spans="1:10">
      <c r="A2492" s="6">
        <v>8.8000000000000007</v>
      </c>
      <c r="B2492" s="6">
        <v>30</v>
      </c>
      <c r="C2492" s="6">
        <v>120</v>
      </c>
      <c r="D2492" s="6">
        <v>20</v>
      </c>
      <c r="E2492" s="6">
        <v>700</v>
      </c>
      <c r="F2492" s="6">
        <v>220</v>
      </c>
      <c r="G2492" s="6">
        <v>1000</v>
      </c>
      <c r="H2492" s="6">
        <v>1000</v>
      </c>
      <c r="I2492" s="6">
        <v>353833.27199999994</v>
      </c>
      <c r="J2492" s="6">
        <v>228392.92799999996</v>
      </c>
    </row>
    <row r="2493" spans="1:10">
      <c r="A2493">
        <v>8.8000000000000007</v>
      </c>
      <c r="B2493">
        <v>30</v>
      </c>
      <c r="C2493">
        <v>120</v>
      </c>
      <c r="D2493">
        <v>20</v>
      </c>
      <c r="E2493">
        <v>200</v>
      </c>
      <c r="F2493">
        <v>210</v>
      </c>
      <c r="G2493">
        <v>100</v>
      </c>
      <c r="H2493">
        <v>120</v>
      </c>
      <c r="I2493">
        <v>62148.06</v>
      </c>
      <c r="J2493">
        <v>127415.12</v>
      </c>
    </row>
    <row r="2494" spans="1:10">
      <c r="A2494">
        <v>8.8000000000000007</v>
      </c>
      <c r="B2494">
        <v>30</v>
      </c>
      <c r="C2494">
        <v>120</v>
      </c>
      <c r="D2494">
        <v>20</v>
      </c>
      <c r="E2494">
        <v>200</v>
      </c>
      <c r="F2494">
        <v>210</v>
      </c>
      <c r="G2494">
        <v>120</v>
      </c>
      <c r="H2494">
        <v>120</v>
      </c>
      <c r="I2494">
        <v>63681.227999999988</v>
      </c>
      <c r="J2494">
        <v>159295.40799999997</v>
      </c>
    </row>
    <row r="2495" spans="1:10">
      <c r="A2495">
        <v>8.8000000000000007</v>
      </c>
      <c r="B2495">
        <v>30</v>
      </c>
      <c r="C2495">
        <v>120</v>
      </c>
      <c r="D2495">
        <v>20</v>
      </c>
      <c r="E2495">
        <v>200</v>
      </c>
      <c r="F2495">
        <v>210</v>
      </c>
      <c r="G2495">
        <v>150</v>
      </c>
      <c r="H2495">
        <v>120</v>
      </c>
      <c r="I2495">
        <v>66035.73599999999</v>
      </c>
      <c r="J2495">
        <v>159295.40799999997</v>
      </c>
    </row>
    <row r="2496" spans="1:10">
      <c r="A2496">
        <v>8.8000000000000007</v>
      </c>
      <c r="B2496">
        <v>30</v>
      </c>
      <c r="C2496">
        <v>120</v>
      </c>
      <c r="D2496">
        <v>20</v>
      </c>
      <c r="E2496">
        <v>200</v>
      </c>
      <c r="F2496">
        <v>210</v>
      </c>
      <c r="G2496">
        <v>175</v>
      </c>
      <c r="H2496">
        <v>120</v>
      </c>
      <c r="I2496">
        <v>67952.195999999996</v>
      </c>
      <c r="J2496">
        <v>159295.40799999997</v>
      </c>
    </row>
    <row r="2497" spans="1:10">
      <c r="A2497">
        <v>8.8000000000000007</v>
      </c>
      <c r="B2497">
        <v>30</v>
      </c>
      <c r="C2497">
        <v>120</v>
      </c>
      <c r="D2497">
        <v>20</v>
      </c>
      <c r="E2497">
        <v>200</v>
      </c>
      <c r="F2497">
        <v>210</v>
      </c>
      <c r="G2497">
        <v>200</v>
      </c>
      <c r="H2497">
        <v>120</v>
      </c>
      <c r="I2497">
        <v>69923.411999999997</v>
      </c>
      <c r="J2497">
        <v>159295.40799999997</v>
      </c>
    </row>
    <row r="2498" spans="1:10">
      <c r="A2498">
        <v>8.8000000000000007</v>
      </c>
      <c r="B2498">
        <v>30</v>
      </c>
      <c r="C2498">
        <v>120</v>
      </c>
      <c r="D2498">
        <v>20</v>
      </c>
      <c r="E2498">
        <v>200</v>
      </c>
      <c r="F2498">
        <v>210</v>
      </c>
      <c r="G2498">
        <v>250</v>
      </c>
      <c r="H2498">
        <v>120</v>
      </c>
      <c r="I2498">
        <v>73811.087999999989</v>
      </c>
      <c r="J2498">
        <v>159295.40799999997</v>
      </c>
    </row>
    <row r="2499" spans="1:10">
      <c r="A2499">
        <v>8.8000000000000007</v>
      </c>
      <c r="B2499">
        <v>30</v>
      </c>
      <c r="C2499">
        <v>120</v>
      </c>
      <c r="D2499">
        <v>20</v>
      </c>
      <c r="E2499">
        <v>200</v>
      </c>
      <c r="F2499">
        <v>210</v>
      </c>
      <c r="G2499">
        <v>1000</v>
      </c>
      <c r="H2499">
        <v>1000</v>
      </c>
      <c r="I2499">
        <v>94727.87999999999</v>
      </c>
      <c r="J2499">
        <v>223020.63999999998</v>
      </c>
    </row>
    <row r="2500" spans="1:10">
      <c r="A2500">
        <v>8.8000000000000007</v>
      </c>
      <c r="B2500">
        <v>30</v>
      </c>
      <c r="C2500">
        <v>120</v>
      </c>
      <c r="D2500">
        <v>20</v>
      </c>
      <c r="E2500">
        <v>100</v>
      </c>
      <c r="F2500">
        <v>210</v>
      </c>
      <c r="G2500">
        <v>1000</v>
      </c>
      <c r="H2500">
        <v>1000</v>
      </c>
      <c r="I2500">
        <v>57986.603999999992</v>
      </c>
      <c r="J2500">
        <v>127415.12</v>
      </c>
    </row>
    <row r="2501" spans="1:10">
      <c r="A2501">
        <v>8.8000000000000007</v>
      </c>
      <c r="B2501">
        <v>30</v>
      </c>
      <c r="C2501">
        <v>120</v>
      </c>
      <c r="D2501">
        <v>20</v>
      </c>
      <c r="E2501">
        <v>300</v>
      </c>
      <c r="F2501">
        <v>210</v>
      </c>
      <c r="G2501">
        <v>1000</v>
      </c>
      <c r="H2501">
        <v>1000</v>
      </c>
      <c r="I2501">
        <v>139189.75199999998</v>
      </c>
      <c r="J2501">
        <v>227544.67199999996</v>
      </c>
    </row>
    <row r="2502" spans="1:10">
      <c r="A2502">
        <v>8.8000000000000007</v>
      </c>
      <c r="B2502">
        <v>30</v>
      </c>
      <c r="C2502">
        <v>120</v>
      </c>
      <c r="D2502">
        <v>20</v>
      </c>
      <c r="E2502">
        <v>400</v>
      </c>
      <c r="F2502">
        <v>210</v>
      </c>
      <c r="G2502">
        <v>1000</v>
      </c>
      <c r="H2502">
        <v>1000</v>
      </c>
      <c r="I2502">
        <v>189565.27199999997</v>
      </c>
      <c r="J2502">
        <v>227544.67199999996</v>
      </c>
    </row>
    <row r="2503" spans="1:10">
      <c r="A2503">
        <v>8.8000000000000007</v>
      </c>
      <c r="B2503">
        <v>30</v>
      </c>
      <c r="C2503">
        <v>120</v>
      </c>
      <c r="D2503">
        <v>20</v>
      </c>
      <c r="E2503">
        <v>500</v>
      </c>
      <c r="F2503">
        <v>210</v>
      </c>
      <c r="G2503">
        <v>1000</v>
      </c>
      <c r="H2503">
        <v>1000</v>
      </c>
      <c r="I2503">
        <v>245142.61199999996</v>
      </c>
      <c r="J2503">
        <v>227544.67199999996</v>
      </c>
    </row>
    <row r="2504" spans="1:10">
      <c r="A2504">
        <v>8.8000000000000007</v>
      </c>
      <c r="B2504">
        <v>30</v>
      </c>
      <c r="C2504">
        <v>120</v>
      </c>
      <c r="D2504">
        <v>20</v>
      </c>
      <c r="E2504">
        <v>600</v>
      </c>
      <c r="F2504">
        <v>210</v>
      </c>
      <c r="G2504">
        <v>1000</v>
      </c>
      <c r="H2504">
        <v>1000</v>
      </c>
      <c r="I2504">
        <v>305483.72399999999</v>
      </c>
      <c r="J2504">
        <v>227544.67199999996</v>
      </c>
    </row>
    <row r="2505" spans="1:10">
      <c r="A2505">
        <v>8.8000000000000007</v>
      </c>
      <c r="B2505">
        <v>30</v>
      </c>
      <c r="C2505">
        <v>120</v>
      </c>
      <c r="D2505">
        <v>20</v>
      </c>
      <c r="E2505">
        <v>700</v>
      </c>
      <c r="F2505">
        <v>210</v>
      </c>
      <c r="G2505">
        <v>1000</v>
      </c>
      <c r="H2505">
        <v>1000</v>
      </c>
      <c r="I2505">
        <v>352519.12799999991</v>
      </c>
      <c r="J2505">
        <v>227544.67199999996</v>
      </c>
    </row>
    <row r="2506" spans="1:10">
      <c r="A2506" s="6">
        <v>8.8000000000000007</v>
      </c>
      <c r="B2506" s="6">
        <v>30</v>
      </c>
      <c r="C2506" s="6">
        <v>120</v>
      </c>
      <c r="D2506" s="6">
        <v>20</v>
      </c>
      <c r="E2506" s="6">
        <v>200</v>
      </c>
      <c r="F2506" s="6">
        <v>200</v>
      </c>
      <c r="G2506" s="6">
        <v>100</v>
      </c>
      <c r="H2506" s="6">
        <v>120</v>
      </c>
      <c r="I2506" s="6">
        <v>61381.475999999988</v>
      </c>
      <c r="J2506" s="6">
        <v>127415.12</v>
      </c>
    </row>
    <row r="2507" spans="1:10">
      <c r="A2507" s="6">
        <v>8.8000000000000007</v>
      </c>
      <c r="B2507" s="6">
        <v>30</v>
      </c>
      <c r="C2507" s="6">
        <v>120</v>
      </c>
      <c r="D2507" s="6">
        <v>20</v>
      </c>
      <c r="E2507" s="6">
        <v>200</v>
      </c>
      <c r="F2507" s="6">
        <v>200</v>
      </c>
      <c r="G2507" s="6">
        <v>120</v>
      </c>
      <c r="H2507" s="6">
        <v>120</v>
      </c>
      <c r="I2507" s="6">
        <v>62914.643999999993</v>
      </c>
      <c r="J2507" s="6">
        <v>159295.40799999997</v>
      </c>
    </row>
    <row r="2508" spans="1:10">
      <c r="A2508" s="6">
        <v>8.8000000000000007</v>
      </c>
      <c r="B2508" s="6">
        <v>30</v>
      </c>
      <c r="C2508" s="6">
        <v>120</v>
      </c>
      <c r="D2508" s="6">
        <v>20</v>
      </c>
      <c r="E2508" s="6">
        <v>200</v>
      </c>
      <c r="F2508" s="6">
        <v>200</v>
      </c>
      <c r="G2508" s="6">
        <v>150</v>
      </c>
      <c r="H2508" s="6">
        <v>120</v>
      </c>
      <c r="I2508" s="6">
        <v>65214.395999999993</v>
      </c>
      <c r="J2508" s="6">
        <v>159295.40799999997</v>
      </c>
    </row>
    <row r="2509" spans="1:10">
      <c r="A2509" s="6">
        <v>8.8000000000000007</v>
      </c>
      <c r="B2509" s="6">
        <v>30</v>
      </c>
      <c r="C2509" s="6">
        <v>120</v>
      </c>
      <c r="D2509" s="6">
        <v>20</v>
      </c>
      <c r="E2509" s="6">
        <v>200</v>
      </c>
      <c r="F2509" s="6">
        <v>200</v>
      </c>
      <c r="G2509" s="6">
        <v>175</v>
      </c>
      <c r="H2509" s="6">
        <v>120</v>
      </c>
      <c r="I2509" s="6">
        <v>67130.855999999985</v>
      </c>
      <c r="J2509" s="6">
        <v>159295.40799999997</v>
      </c>
    </row>
    <row r="2510" spans="1:10">
      <c r="A2510" s="6">
        <v>8.8000000000000007</v>
      </c>
      <c r="B2510" s="6">
        <v>30</v>
      </c>
      <c r="C2510" s="6">
        <v>120</v>
      </c>
      <c r="D2510" s="6">
        <v>20</v>
      </c>
      <c r="E2510" s="6">
        <v>200</v>
      </c>
      <c r="F2510" s="6">
        <v>200</v>
      </c>
      <c r="G2510" s="6">
        <v>200</v>
      </c>
      <c r="H2510" s="6">
        <v>120</v>
      </c>
      <c r="I2510" s="6">
        <v>69047.315999999992</v>
      </c>
      <c r="J2510" s="6">
        <v>159295.40799999997</v>
      </c>
    </row>
    <row r="2511" spans="1:10">
      <c r="A2511" s="6">
        <v>8.8000000000000007</v>
      </c>
      <c r="B2511" s="6">
        <v>30</v>
      </c>
      <c r="C2511" s="6">
        <v>120</v>
      </c>
      <c r="D2511" s="6">
        <v>20</v>
      </c>
      <c r="E2511" s="6">
        <v>200</v>
      </c>
      <c r="F2511" s="6">
        <v>200</v>
      </c>
      <c r="G2511" s="6">
        <v>250</v>
      </c>
      <c r="H2511" s="6">
        <v>120</v>
      </c>
      <c r="I2511" s="6">
        <v>72880.23599999999</v>
      </c>
      <c r="J2511" s="6">
        <v>159295.40799999997</v>
      </c>
    </row>
    <row r="2512" spans="1:10">
      <c r="A2512" s="6">
        <v>8.8000000000000007</v>
      </c>
      <c r="B2512" s="6">
        <v>30</v>
      </c>
      <c r="C2512" s="6">
        <v>120</v>
      </c>
      <c r="D2512" s="6">
        <v>20</v>
      </c>
      <c r="E2512" s="6">
        <v>200</v>
      </c>
      <c r="F2512" s="6">
        <v>200</v>
      </c>
      <c r="G2512" s="6">
        <v>300</v>
      </c>
      <c r="H2512" s="6">
        <v>120</v>
      </c>
      <c r="I2512" s="6">
        <v>76713.156000000003</v>
      </c>
      <c r="J2512" s="6">
        <v>159295.40799999997</v>
      </c>
    </row>
    <row r="2513" spans="1:10">
      <c r="A2513" s="6">
        <v>8.8000000000000007</v>
      </c>
      <c r="B2513" s="6">
        <v>30</v>
      </c>
      <c r="C2513" s="6">
        <v>120</v>
      </c>
      <c r="D2513" s="6">
        <v>20</v>
      </c>
      <c r="E2513" s="6">
        <v>200</v>
      </c>
      <c r="F2513" s="6">
        <v>200</v>
      </c>
      <c r="G2513" s="6">
        <v>1000</v>
      </c>
      <c r="H2513" s="6">
        <v>1000</v>
      </c>
      <c r="I2513" s="6">
        <v>93578.003999999986</v>
      </c>
      <c r="J2513" s="6">
        <v>223020.63999999998</v>
      </c>
    </row>
    <row r="2514" spans="1:10">
      <c r="A2514" s="6">
        <v>8.8000000000000007</v>
      </c>
      <c r="B2514" s="6">
        <v>30</v>
      </c>
      <c r="C2514" s="6">
        <v>120</v>
      </c>
      <c r="D2514" s="6">
        <v>20</v>
      </c>
      <c r="E2514" s="6">
        <v>100</v>
      </c>
      <c r="F2514" s="6">
        <v>200</v>
      </c>
      <c r="G2514" s="6">
        <v>1000</v>
      </c>
      <c r="H2514" s="6">
        <v>1000</v>
      </c>
      <c r="I2514" s="6">
        <v>56836.727999999988</v>
      </c>
      <c r="J2514" s="6">
        <v>127415.12</v>
      </c>
    </row>
    <row r="2515" spans="1:10">
      <c r="A2515" s="6">
        <v>8.8000000000000007</v>
      </c>
      <c r="B2515" s="6">
        <v>30</v>
      </c>
      <c r="C2515" s="6">
        <v>120</v>
      </c>
      <c r="D2515" s="6">
        <v>20</v>
      </c>
      <c r="E2515" s="6">
        <v>300</v>
      </c>
      <c r="F2515" s="6">
        <v>200</v>
      </c>
      <c r="G2515" s="6">
        <v>1000</v>
      </c>
      <c r="H2515" s="6">
        <v>1000</v>
      </c>
      <c r="I2515" s="6">
        <v>137930.364</v>
      </c>
      <c r="J2515" s="6">
        <v>223020.63999999998</v>
      </c>
    </row>
    <row r="2516" spans="1:10">
      <c r="A2516" s="6">
        <v>8.8000000000000007</v>
      </c>
      <c r="B2516" s="6">
        <v>30</v>
      </c>
      <c r="C2516" s="6">
        <v>120</v>
      </c>
      <c r="D2516" s="6">
        <v>20</v>
      </c>
      <c r="E2516" s="6">
        <v>400</v>
      </c>
      <c r="F2516" s="6">
        <v>200</v>
      </c>
      <c r="G2516" s="6">
        <v>1000</v>
      </c>
      <c r="H2516" s="6">
        <v>1000</v>
      </c>
      <c r="I2516" s="6">
        <v>188196.37199999997</v>
      </c>
      <c r="J2516" s="6">
        <v>223020.63999999998</v>
      </c>
    </row>
    <row r="2517" spans="1:10">
      <c r="A2517" s="6">
        <v>8.8000000000000007</v>
      </c>
      <c r="B2517" s="6">
        <v>30</v>
      </c>
      <c r="C2517" s="6">
        <v>120</v>
      </c>
      <c r="D2517" s="6">
        <v>20</v>
      </c>
      <c r="E2517" s="6">
        <v>500</v>
      </c>
      <c r="F2517" s="6">
        <v>200</v>
      </c>
      <c r="G2517" s="6">
        <v>1000</v>
      </c>
      <c r="H2517" s="6">
        <v>1000</v>
      </c>
      <c r="I2517" s="6">
        <v>243718.95599999998</v>
      </c>
      <c r="J2517" s="6">
        <v>223020.63999999998</v>
      </c>
    </row>
    <row r="2518" spans="1:10">
      <c r="A2518" s="6">
        <v>8.8000000000000007</v>
      </c>
      <c r="B2518" s="6">
        <v>30</v>
      </c>
      <c r="C2518" s="6">
        <v>120</v>
      </c>
      <c r="D2518" s="6">
        <v>20</v>
      </c>
      <c r="E2518" s="6">
        <v>600</v>
      </c>
      <c r="F2518" s="6">
        <v>200</v>
      </c>
      <c r="G2518" s="6">
        <v>1000</v>
      </c>
      <c r="H2518" s="6">
        <v>1000</v>
      </c>
      <c r="I2518" s="6">
        <v>304005.31199999998</v>
      </c>
      <c r="J2518" s="6">
        <v>223020.63999999998</v>
      </c>
    </row>
    <row r="2519" spans="1:10">
      <c r="A2519" s="6">
        <v>8.8000000000000007</v>
      </c>
      <c r="B2519" s="6">
        <v>30</v>
      </c>
      <c r="C2519" s="6">
        <v>120</v>
      </c>
      <c r="D2519" s="6">
        <v>20</v>
      </c>
      <c r="E2519" s="6">
        <v>700</v>
      </c>
      <c r="F2519" s="6">
        <v>200</v>
      </c>
      <c r="G2519" s="6">
        <v>1000</v>
      </c>
      <c r="H2519" s="6">
        <v>1000</v>
      </c>
      <c r="I2519" s="6">
        <v>345510.36</v>
      </c>
      <c r="J2519" s="6">
        <v>223020.63999999998</v>
      </c>
    </row>
    <row r="2520" spans="1:10">
      <c r="A2520">
        <v>8.8000000000000007</v>
      </c>
      <c r="B2520">
        <v>30</v>
      </c>
      <c r="C2520">
        <v>120</v>
      </c>
      <c r="D2520">
        <v>20</v>
      </c>
      <c r="E2520">
        <v>200</v>
      </c>
      <c r="F2520">
        <v>190</v>
      </c>
      <c r="G2520">
        <v>100</v>
      </c>
      <c r="H2520">
        <v>120</v>
      </c>
      <c r="I2520">
        <v>60614.891999999993</v>
      </c>
      <c r="J2520">
        <v>127415.12</v>
      </c>
    </row>
    <row r="2521" spans="1:10">
      <c r="A2521">
        <v>8.8000000000000007</v>
      </c>
      <c r="B2521">
        <v>30</v>
      </c>
      <c r="C2521">
        <v>120</v>
      </c>
      <c r="D2521">
        <v>20</v>
      </c>
      <c r="E2521">
        <v>200</v>
      </c>
      <c r="F2521">
        <v>190</v>
      </c>
      <c r="G2521">
        <v>120</v>
      </c>
      <c r="H2521">
        <v>120</v>
      </c>
      <c r="I2521">
        <v>62148.06</v>
      </c>
      <c r="J2521">
        <v>159295.40799999997</v>
      </c>
    </row>
    <row r="2522" spans="1:10">
      <c r="A2522">
        <v>8.8000000000000007</v>
      </c>
      <c r="B2522">
        <v>30</v>
      </c>
      <c r="C2522">
        <v>120</v>
      </c>
      <c r="D2522">
        <v>20</v>
      </c>
      <c r="E2522">
        <v>200</v>
      </c>
      <c r="F2522">
        <v>190</v>
      </c>
      <c r="G2522">
        <v>150</v>
      </c>
      <c r="H2522">
        <v>120</v>
      </c>
      <c r="I2522">
        <v>64393.05599999999</v>
      </c>
      <c r="J2522">
        <v>159295.40799999997</v>
      </c>
    </row>
    <row r="2523" spans="1:10">
      <c r="A2523">
        <v>8.8000000000000007</v>
      </c>
      <c r="B2523">
        <v>30</v>
      </c>
      <c r="C2523">
        <v>120</v>
      </c>
      <c r="D2523">
        <v>20</v>
      </c>
      <c r="E2523">
        <v>200</v>
      </c>
      <c r="F2523">
        <v>190</v>
      </c>
      <c r="G2523">
        <v>175</v>
      </c>
      <c r="H2523">
        <v>120</v>
      </c>
      <c r="I2523">
        <v>66309.515999999989</v>
      </c>
      <c r="J2523">
        <v>159295.40799999997</v>
      </c>
    </row>
    <row r="2524" spans="1:10">
      <c r="A2524">
        <v>8.8000000000000007</v>
      </c>
      <c r="B2524">
        <v>30</v>
      </c>
      <c r="C2524">
        <v>120</v>
      </c>
      <c r="D2524">
        <v>20</v>
      </c>
      <c r="E2524">
        <v>200</v>
      </c>
      <c r="F2524">
        <v>190</v>
      </c>
      <c r="G2524">
        <v>200</v>
      </c>
      <c r="H2524">
        <v>120</v>
      </c>
      <c r="I2524">
        <v>68171.22</v>
      </c>
      <c r="J2524">
        <v>159295.40799999997</v>
      </c>
    </row>
    <row r="2525" spans="1:10">
      <c r="A2525">
        <v>8.8000000000000007</v>
      </c>
      <c r="B2525">
        <v>30</v>
      </c>
      <c r="C2525">
        <v>120</v>
      </c>
      <c r="D2525">
        <v>20</v>
      </c>
      <c r="E2525">
        <v>200</v>
      </c>
      <c r="F2525">
        <v>190</v>
      </c>
      <c r="G2525">
        <v>250</v>
      </c>
      <c r="H2525">
        <v>120</v>
      </c>
      <c r="I2525">
        <v>72004.139999999985</v>
      </c>
      <c r="J2525">
        <v>159295.40799999997</v>
      </c>
    </row>
    <row r="2526" spans="1:10">
      <c r="A2526">
        <v>8.8000000000000007</v>
      </c>
      <c r="B2526">
        <v>30</v>
      </c>
      <c r="C2526">
        <v>120</v>
      </c>
      <c r="D2526">
        <v>20</v>
      </c>
      <c r="E2526">
        <v>200</v>
      </c>
      <c r="F2526">
        <v>190</v>
      </c>
      <c r="G2526">
        <v>300</v>
      </c>
      <c r="H2526">
        <v>120</v>
      </c>
      <c r="I2526">
        <v>75782.303999999989</v>
      </c>
      <c r="J2526">
        <v>159295.40799999997</v>
      </c>
    </row>
    <row r="2527" spans="1:10">
      <c r="A2527">
        <v>8.8000000000000007</v>
      </c>
      <c r="B2527">
        <v>30</v>
      </c>
      <c r="C2527">
        <v>120</v>
      </c>
      <c r="D2527">
        <v>20</v>
      </c>
      <c r="E2527">
        <v>200</v>
      </c>
      <c r="F2527">
        <v>190</v>
      </c>
      <c r="G2527">
        <v>1000</v>
      </c>
      <c r="H2527">
        <v>1000</v>
      </c>
      <c r="I2527">
        <v>92428.127999999982</v>
      </c>
      <c r="J2527">
        <v>217966.44799999997</v>
      </c>
    </row>
    <row r="2528" spans="1:10">
      <c r="A2528">
        <v>8.8000000000000007</v>
      </c>
      <c r="B2528">
        <v>30</v>
      </c>
      <c r="C2528">
        <v>120</v>
      </c>
      <c r="D2528">
        <v>20</v>
      </c>
      <c r="E2528">
        <v>100</v>
      </c>
      <c r="F2528">
        <v>190</v>
      </c>
      <c r="G2528">
        <v>1000</v>
      </c>
      <c r="H2528">
        <v>1000</v>
      </c>
      <c r="I2528">
        <v>55741.607999999993</v>
      </c>
      <c r="J2528">
        <v>127415.12</v>
      </c>
    </row>
    <row r="2529" spans="1:10">
      <c r="A2529">
        <v>8.8000000000000007</v>
      </c>
      <c r="B2529">
        <v>30</v>
      </c>
      <c r="C2529">
        <v>120</v>
      </c>
      <c r="D2529">
        <v>20</v>
      </c>
      <c r="E2529">
        <v>300</v>
      </c>
      <c r="F2529">
        <v>190</v>
      </c>
      <c r="G2529">
        <v>1000</v>
      </c>
      <c r="H2529">
        <v>1000</v>
      </c>
      <c r="I2529">
        <v>136670.97599999997</v>
      </c>
      <c r="J2529">
        <v>217966.44799999997</v>
      </c>
    </row>
    <row r="2530" spans="1:10">
      <c r="A2530">
        <v>8.8000000000000007</v>
      </c>
      <c r="B2530">
        <v>30</v>
      </c>
      <c r="C2530">
        <v>120</v>
      </c>
      <c r="D2530">
        <v>20</v>
      </c>
      <c r="E2530">
        <v>400</v>
      </c>
      <c r="F2530">
        <v>190</v>
      </c>
      <c r="G2530">
        <v>1000</v>
      </c>
      <c r="H2530">
        <v>1000</v>
      </c>
      <c r="I2530">
        <v>186882.22799999997</v>
      </c>
      <c r="J2530">
        <v>217966.44799999997</v>
      </c>
    </row>
    <row r="2531" spans="1:10">
      <c r="A2531">
        <v>8.8000000000000007</v>
      </c>
      <c r="B2531">
        <v>30</v>
      </c>
      <c r="C2531">
        <v>120</v>
      </c>
      <c r="D2531">
        <v>20</v>
      </c>
      <c r="E2531">
        <v>500</v>
      </c>
      <c r="F2531">
        <v>190</v>
      </c>
      <c r="G2531">
        <v>1000</v>
      </c>
      <c r="H2531">
        <v>1000</v>
      </c>
      <c r="I2531">
        <v>242295.3</v>
      </c>
      <c r="J2531">
        <v>217966.44799999997</v>
      </c>
    </row>
    <row r="2532" spans="1:10">
      <c r="A2532">
        <v>8.8000000000000007</v>
      </c>
      <c r="B2532">
        <v>30</v>
      </c>
      <c r="C2532">
        <v>120</v>
      </c>
      <c r="D2532">
        <v>20</v>
      </c>
      <c r="E2532">
        <v>600</v>
      </c>
      <c r="F2532">
        <v>190</v>
      </c>
      <c r="G2532">
        <v>1000</v>
      </c>
      <c r="H2532">
        <v>1000</v>
      </c>
      <c r="I2532">
        <v>302472.14399999997</v>
      </c>
      <c r="J2532">
        <v>217966.44799999997</v>
      </c>
    </row>
    <row r="2533" spans="1:10">
      <c r="A2533">
        <v>8.8000000000000007</v>
      </c>
      <c r="B2533">
        <v>30</v>
      </c>
      <c r="C2533">
        <v>120</v>
      </c>
      <c r="D2533">
        <v>20</v>
      </c>
      <c r="E2533">
        <v>700</v>
      </c>
      <c r="F2533">
        <v>190</v>
      </c>
      <c r="G2533">
        <v>1000</v>
      </c>
      <c r="H2533">
        <v>1000</v>
      </c>
      <c r="I2533">
        <v>337680.25199999998</v>
      </c>
      <c r="J2533">
        <v>217966.44799999997</v>
      </c>
    </row>
    <row r="2534" spans="1:10">
      <c r="A2534" s="6">
        <v>8.8000000000000007</v>
      </c>
      <c r="B2534" s="6">
        <v>30</v>
      </c>
      <c r="C2534" s="6">
        <v>120</v>
      </c>
      <c r="D2534" s="6">
        <v>20</v>
      </c>
      <c r="E2534" s="6">
        <v>200</v>
      </c>
      <c r="F2534" s="6">
        <v>180</v>
      </c>
      <c r="G2534" s="6">
        <v>100</v>
      </c>
      <c r="H2534" s="6">
        <v>120</v>
      </c>
      <c r="I2534" s="6">
        <v>59848.30799999999</v>
      </c>
      <c r="J2534" s="6">
        <v>127415.12</v>
      </c>
    </row>
    <row r="2535" spans="1:10">
      <c r="A2535" s="6">
        <v>8.8000000000000007</v>
      </c>
      <c r="B2535" s="6">
        <v>30</v>
      </c>
      <c r="C2535" s="6">
        <v>120</v>
      </c>
      <c r="D2535" s="6">
        <v>20</v>
      </c>
      <c r="E2535" s="6">
        <v>200</v>
      </c>
      <c r="F2535" s="6">
        <v>180</v>
      </c>
      <c r="G2535" s="6">
        <v>120</v>
      </c>
      <c r="H2535" s="6">
        <v>120</v>
      </c>
      <c r="I2535" s="6">
        <v>61326.719999999994</v>
      </c>
      <c r="J2535" s="6">
        <v>159295.40799999997</v>
      </c>
    </row>
    <row r="2536" spans="1:10">
      <c r="A2536" s="6">
        <v>8.8000000000000007</v>
      </c>
      <c r="B2536" s="6">
        <v>30</v>
      </c>
      <c r="C2536" s="6">
        <v>120</v>
      </c>
      <c r="D2536" s="6">
        <v>20</v>
      </c>
      <c r="E2536" s="6">
        <v>200</v>
      </c>
      <c r="F2536" s="6">
        <v>180</v>
      </c>
      <c r="G2536" s="6">
        <v>150</v>
      </c>
      <c r="H2536" s="6">
        <v>120</v>
      </c>
      <c r="I2536" s="6">
        <v>63571.715999999993</v>
      </c>
      <c r="J2536" s="6">
        <v>159295.40799999997</v>
      </c>
    </row>
    <row r="2537" spans="1:10">
      <c r="A2537" s="6">
        <v>8.8000000000000007</v>
      </c>
      <c r="B2537" s="6">
        <v>30</v>
      </c>
      <c r="C2537" s="6">
        <v>120</v>
      </c>
      <c r="D2537" s="6">
        <v>20</v>
      </c>
      <c r="E2537" s="6">
        <v>200</v>
      </c>
      <c r="F2537" s="6">
        <v>180</v>
      </c>
      <c r="G2537" s="6">
        <v>175</v>
      </c>
      <c r="H2537" s="6">
        <v>120</v>
      </c>
      <c r="I2537" s="6">
        <v>65433.42</v>
      </c>
      <c r="J2537" s="6">
        <v>159295.40799999997</v>
      </c>
    </row>
    <row r="2538" spans="1:10">
      <c r="A2538" s="6">
        <v>8.8000000000000007</v>
      </c>
      <c r="B2538" s="6">
        <v>30</v>
      </c>
      <c r="C2538" s="6">
        <v>120</v>
      </c>
      <c r="D2538" s="6">
        <v>20</v>
      </c>
      <c r="E2538" s="6">
        <v>200</v>
      </c>
      <c r="F2538" s="6">
        <v>180</v>
      </c>
      <c r="G2538" s="6">
        <v>200</v>
      </c>
      <c r="H2538" s="6">
        <v>120</v>
      </c>
      <c r="I2538" s="6">
        <v>67349.87999999999</v>
      </c>
      <c r="J2538" s="6">
        <v>159295.40799999997</v>
      </c>
    </row>
    <row r="2539" spans="1:10">
      <c r="A2539" s="6">
        <v>8.8000000000000007</v>
      </c>
      <c r="B2539" s="6">
        <v>30</v>
      </c>
      <c r="C2539" s="6">
        <v>120</v>
      </c>
      <c r="D2539" s="6">
        <v>20</v>
      </c>
      <c r="E2539" s="6">
        <v>200</v>
      </c>
      <c r="F2539" s="6">
        <v>180</v>
      </c>
      <c r="G2539" s="6">
        <v>250</v>
      </c>
      <c r="H2539" s="6">
        <v>120</v>
      </c>
      <c r="I2539" s="6">
        <v>71073.287999999986</v>
      </c>
      <c r="J2539" s="6">
        <v>159295.40799999997</v>
      </c>
    </row>
    <row r="2540" spans="1:10">
      <c r="A2540" s="6">
        <v>8.8000000000000007</v>
      </c>
      <c r="B2540" s="6">
        <v>30</v>
      </c>
      <c r="C2540" s="6">
        <v>120</v>
      </c>
      <c r="D2540" s="6">
        <v>20</v>
      </c>
      <c r="E2540" s="6">
        <v>200</v>
      </c>
      <c r="F2540" s="6">
        <v>180</v>
      </c>
      <c r="G2540" s="6">
        <v>300</v>
      </c>
      <c r="H2540" s="6">
        <v>120</v>
      </c>
      <c r="I2540" s="6">
        <v>74796.695999999996</v>
      </c>
      <c r="J2540" s="6">
        <v>159295.40799999997</v>
      </c>
    </row>
    <row r="2541" spans="1:10">
      <c r="A2541" s="6">
        <v>8.8000000000000007</v>
      </c>
      <c r="B2541" s="6">
        <v>30</v>
      </c>
      <c r="C2541" s="6">
        <v>120</v>
      </c>
      <c r="D2541" s="6">
        <v>20</v>
      </c>
      <c r="E2541" s="6">
        <v>200</v>
      </c>
      <c r="F2541" s="6">
        <v>180</v>
      </c>
      <c r="G2541" s="6">
        <v>1000</v>
      </c>
      <c r="H2541" s="6">
        <v>1000</v>
      </c>
      <c r="I2541" s="6">
        <v>91223.495999999985</v>
      </c>
      <c r="J2541" s="6">
        <v>212382.09599999999</v>
      </c>
    </row>
    <row r="2542" spans="1:10">
      <c r="A2542" s="6">
        <v>8.8000000000000007</v>
      </c>
      <c r="B2542" s="6">
        <v>30</v>
      </c>
      <c r="C2542" s="6">
        <v>120</v>
      </c>
      <c r="D2542" s="6">
        <v>20</v>
      </c>
      <c r="E2542" s="6">
        <v>100</v>
      </c>
      <c r="F2542" s="6">
        <v>180</v>
      </c>
      <c r="G2542" s="6">
        <v>1000</v>
      </c>
      <c r="H2542" s="6">
        <v>1000</v>
      </c>
      <c r="I2542" s="6">
        <v>54591.731999999996</v>
      </c>
      <c r="J2542" s="6">
        <v>127415.12</v>
      </c>
    </row>
    <row r="2543" spans="1:10">
      <c r="A2543" s="6">
        <v>8.8000000000000007</v>
      </c>
      <c r="B2543" s="6">
        <v>30</v>
      </c>
      <c r="C2543" s="6">
        <v>120</v>
      </c>
      <c r="D2543" s="6">
        <v>20</v>
      </c>
      <c r="E2543" s="6">
        <v>300</v>
      </c>
      <c r="F2543" s="6">
        <v>180</v>
      </c>
      <c r="G2543" s="6">
        <v>1000</v>
      </c>
      <c r="H2543" s="6">
        <v>1000</v>
      </c>
      <c r="I2543" s="6">
        <v>135411.58799999999</v>
      </c>
      <c r="J2543" s="6">
        <v>212382.09599999999</v>
      </c>
    </row>
    <row r="2544" spans="1:10">
      <c r="A2544" s="6">
        <v>8.8000000000000007</v>
      </c>
      <c r="B2544" s="6">
        <v>30</v>
      </c>
      <c r="C2544" s="6">
        <v>120</v>
      </c>
      <c r="D2544" s="6">
        <v>20</v>
      </c>
      <c r="E2544" s="6">
        <v>400</v>
      </c>
      <c r="F2544" s="6">
        <v>180</v>
      </c>
      <c r="G2544" s="6">
        <v>1000</v>
      </c>
      <c r="H2544" s="6">
        <v>1000</v>
      </c>
      <c r="I2544" s="6">
        <v>185513.32799999998</v>
      </c>
      <c r="J2544" s="6">
        <v>212382.09599999999</v>
      </c>
    </row>
    <row r="2545" spans="1:10">
      <c r="A2545" s="6">
        <v>8.8000000000000007</v>
      </c>
      <c r="B2545" s="6">
        <v>30</v>
      </c>
      <c r="C2545" s="6">
        <v>120</v>
      </c>
      <c r="D2545" s="6">
        <v>20</v>
      </c>
      <c r="E2545" s="6">
        <v>500</v>
      </c>
      <c r="F2545" s="6">
        <v>180</v>
      </c>
      <c r="G2545" s="6">
        <v>1000</v>
      </c>
      <c r="H2545" s="6">
        <v>1000</v>
      </c>
      <c r="I2545" s="6">
        <v>240871.64399999997</v>
      </c>
      <c r="J2545" s="6">
        <v>212382.09599999999</v>
      </c>
    </row>
    <row r="2546" spans="1:10">
      <c r="A2546" s="6">
        <v>8.8000000000000007</v>
      </c>
      <c r="B2546" s="6">
        <v>30</v>
      </c>
      <c r="C2546" s="6">
        <v>120</v>
      </c>
      <c r="D2546" s="6">
        <v>20</v>
      </c>
      <c r="E2546" s="6">
        <v>600</v>
      </c>
      <c r="F2546" s="6">
        <v>180</v>
      </c>
      <c r="G2546" s="6">
        <v>1000</v>
      </c>
      <c r="H2546" s="6">
        <v>1000</v>
      </c>
      <c r="I2546" s="6">
        <v>300938.97599999997</v>
      </c>
      <c r="J2546" s="6">
        <v>212382.09599999999</v>
      </c>
    </row>
    <row r="2547" spans="1:10">
      <c r="A2547" s="6">
        <v>8.8000000000000007</v>
      </c>
      <c r="B2547" s="6">
        <v>30</v>
      </c>
      <c r="C2547" s="6">
        <v>120</v>
      </c>
      <c r="D2547" s="6">
        <v>20</v>
      </c>
      <c r="E2547" s="6">
        <v>700</v>
      </c>
      <c r="F2547" s="6">
        <v>180</v>
      </c>
      <c r="G2547" s="6">
        <v>1000</v>
      </c>
      <c r="H2547" s="6">
        <v>1000</v>
      </c>
      <c r="I2547" s="6">
        <v>329028.804</v>
      </c>
      <c r="J2547" s="6">
        <v>212382.09599999999</v>
      </c>
    </row>
    <row r="2548" spans="1:10">
      <c r="A2548">
        <v>8.8000000000000007</v>
      </c>
      <c r="B2548">
        <v>30</v>
      </c>
      <c r="C2548">
        <v>120</v>
      </c>
      <c r="D2548">
        <v>20</v>
      </c>
      <c r="E2548">
        <v>200</v>
      </c>
      <c r="F2548">
        <v>170</v>
      </c>
      <c r="G2548">
        <v>100</v>
      </c>
      <c r="H2548">
        <v>120</v>
      </c>
      <c r="I2548">
        <v>59081.723999999995</v>
      </c>
      <c r="J2548">
        <v>127415.12</v>
      </c>
    </row>
    <row r="2549" spans="1:10">
      <c r="A2549">
        <v>8.8000000000000007</v>
      </c>
      <c r="B2549">
        <v>30</v>
      </c>
      <c r="C2549">
        <v>120</v>
      </c>
      <c r="D2549">
        <v>20</v>
      </c>
      <c r="E2549">
        <v>200</v>
      </c>
      <c r="F2549">
        <v>170</v>
      </c>
      <c r="G2549">
        <v>120</v>
      </c>
      <c r="H2549">
        <v>120</v>
      </c>
      <c r="I2549">
        <v>60560.135999999991</v>
      </c>
      <c r="J2549">
        <v>159295.40799999997</v>
      </c>
    </row>
    <row r="2550" spans="1:10">
      <c r="A2550">
        <v>8.8000000000000007</v>
      </c>
      <c r="B2550">
        <v>30</v>
      </c>
      <c r="C2550">
        <v>120</v>
      </c>
      <c r="D2550">
        <v>20</v>
      </c>
      <c r="E2550">
        <v>200</v>
      </c>
      <c r="F2550">
        <v>170</v>
      </c>
      <c r="G2550">
        <v>150</v>
      </c>
      <c r="H2550">
        <v>120</v>
      </c>
      <c r="I2550">
        <v>62750.375999999989</v>
      </c>
      <c r="J2550">
        <v>159295.40799999997</v>
      </c>
    </row>
    <row r="2551" spans="1:10">
      <c r="A2551">
        <v>8.8000000000000007</v>
      </c>
      <c r="B2551">
        <v>30</v>
      </c>
      <c r="C2551">
        <v>120</v>
      </c>
      <c r="D2551">
        <v>20</v>
      </c>
      <c r="E2551">
        <v>200</v>
      </c>
      <c r="F2551">
        <v>170</v>
      </c>
      <c r="G2551">
        <v>175</v>
      </c>
      <c r="H2551">
        <v>120</v>
      </c>
      <c r="I2551">
        <v>64612.079999999994</v>
      </c>
      <c r="J2551">
        <v>159295.40799999997</v>
      </c>
    </row>
    <row r="2552" spans="1:10">
      <c r="A2552">
        <v>8.8000000000000007</v>
      </c>
      <c r="B2552">
        <v>30</v>
      </c>
      <c r="C2552">
        <v>120</v>
      </c>
      <c r="D2552">
        <v>20</v>
      </c>
      <c r="E2552">
        <v>200</v>
      </c>
      <c r="F2552">
        <v>170</v>
      </c>
      <c r="G2552">
        <v>200</v>
      </c>
      <c r="H2552">
        <v>120</v>
      </c>
      <c r="I2552">
        <v>66473.784</v>
      </c>
      <c r="J2552">
        <v>159295.40799999997</v>
      </c>
    </row>
    <row r="2553" spans="1:10">
      <c r="A2553">
        <v>8.8000000000000007</v>
      </c>
      <c r="B2553">
        <v>30</v>
      </c>
      <c r="C2553">
        <v>120</v>
      </c>
      <c r="D2553">
        <v>20</v>
      </c>
      <c r="E2553">
        <v>200</v>
      </c>
      <c r="F2553">
        <v>170</v>
      </c>
      <c r="G2553">
        <v>250</v>
      </c>
      <c r="H2553">
        <v>120</v>
      </c>
      <c r="I2553">
        <v>70142.435999999987</v>
      </c>
      <c r="J2553">
        <v>159295.40799999997</v>
      </c>
    </row>
    <row r="2554" spans="1:10">
      <c r="A2554">
        <v>8.8000000000000007</v>
      </c>
      <c r="B2554">
        <v>30</v>
      </c>
      <c r="C2554">
        <v>120</v>
      </c>
      <c r="D2554">
        <v>20</v>
      </c>
      <c r="E2554">
        <v>200</v>
      </c>
      <c r="F2554">
        <v>170</v>
      </c>
      <c r="G2554">
        <v>300</v>
      </c>
      <c r="H2554">
        <v>120</v>
      </c>
      <c r="I2554">
        <v>73865.843999999997</v>
      </c>
      <c r="J2554">
        <v>159295.40799999997</v>
      </c>
    </row>
    <row r="2555" spans="1:10">
      <c r="A2555">
        <v>8.8000000000000007</v>
      </c>
      <c r="B2555">
        <v>30</v>
      </c>
      <c r="C2555">
        <v>120</v>
      </c>
      <c r="D2555">
        <v>20</v>
      </c>
      <c r="E2555">
        <v>200</v>
      </c>
      <c r="F2555">
        <v>170</v>
      </c>
      <c r="G2555">
        <v>1000</v>
      </c>
      <c r="H2555">
        <v>1000</v>
      </c>
      <c r="I2555">
        <v>90073.62</v>
      </c>
      <c r="J2555">
        <v>206126.20799999998</v>
      </c>
    </row>
    <row r="2556" spans="1:10">
      <c r="A2556">
        <v>8.8000000000000007</v>
      </c>
      <c r="B2556">
        <v>30</v>
      </c>
      <c r="C2556">
        <v>120</v>
      </c>
      <c r="D2556">
        <v>20</v>
      </c>
      <c r="E2556">
        <v>100</v>
      </c>
      <c r="F2556">
        <v>170</v>
      </c>
      <c r="G2556">
        <v>1000</v>
      </c>
      <c r="H2556">
        <v>1000</v>
      </c>
      <c r="I2556">
        <v>53441.855999999992</v>
      </c>
      <c r="J2556">
        <v>127415.12</v>
      </c>
    </row>
    <row r="2557" spans="1:10">
      <c r="A2557">
        <v>8.8000000000000007</v>
      </c>
      <c r="B2557">
        <v>30</v>
      </c>
      <c r="C2557">
        <v>120</v>
      </c>
      <c r="D2557">
        <v>20</v>
      </c>
      <c r="E2557">
        <v>300</v>
      </c>
      <c r="F2557">
        <v>170</v>
      </c>
      <c r="G2557">
        <v>1000</v>
      </c>
      <c r="H2557">
        <v>1000</v>
      </c>
      <c r="I2557">
        <v>134152.19999999998</v>
      </c>
      <c r="J2557">
        <v>206126.20799999998</v>
      </c>
    </row>
    <row r="2558" spans="1:10">
      <c r="A2558">
        <v>8.8000000000000007</v>
      </c>
      <c r="B2558">
        <v>30</v>
      </c>
      <c r="C2558">
        <v>120</v>
      </c>
      <c r="D2558">
        <v>20</v>
      </c>
      <c r="E2558">
        <v>400</v>
      </c>
      <c r="F2558">
        <v>170</v>
      </c>
      <c r="G2558">
        <v>1000</v>
      </c>
      <c r="H2558">
        <v>1000</v>
      </c>
      <c r="I2558">
        <v>184199.18399999998</v>
      </c>
      <c r="J2558">
        <v>206126.20799999998</v>
      </c>
    </row>
    <row r="2559" spans="1:10">
      <c r="A2559">
        <v>8.8000000000000007</v>
      </c>
      <c r="B2559">
        <v>30</v>
      </c>
      <c r="C2559">
        <v>120</v>
      </c>
      <c r="D2559">
        <v>20</v>
      </c>
      <c r="E2559">
        <v>500</v>
      </c>
      <c r="F2559">
        <v>170</v>
      </c>
      <c r="G2559">
        <v>1000</v>
      </c>
      <c r="H2559">
        <v>1000</v>
      </c>
      <c r="I2559">
        <v>239447.98799999998</v>
      </c>
      <c r="J2559">
        <v>206126.20799999998</v>
      </c>
    </row>
    <row r="2560" spans="1:10">
      <c r="A2560">
        <v>8.8000000000000007</v>
      </c>
      <c r="B2560">
        <v>30</v>
      </c>
      <c r="C2560">
        <v>120</v>
      </c>
      <c r="D2560">
        <v>20</v>
      </c>
      <c r="E2560">
        <v>600</v>
      </c>
      <c r="F2560">
        <v>170</v>
      </c>
      <c r="G2560">
        <v>1000</v>
      </c>
      <c r="H2560">
        <v>1000</v>
      </c>
      <c r="I2560">
        <v>299405.80799999996</v>
      </c>
      <c r="J2560">
        <v>206126.20799999998</v>
      </c>
    </row>
    <row r="2561" spans="1:10">
      <c r="A2561">
        <v>8.8000000000000007</v>
      </c>
      <c r="B2561">
        <v>30</v>
      </c>
      <c r="C2561">
        <v>120</v>
      </c>
      <c r="D2561">
        <v>20</v>
      </c>
      <c r="E2561">
        <v>700</v>
      </c>
      <c r="F2561">
        <v>170</v>
      </c>
      <c r="G2561">
        <v>1000</v>
      </c>
      <c r="H2561">
        <v>1000</v>
      </c>
      <c r="I2561">
        <v>319336.99199999997</v>
      </c>
      <c r="J2561">
        <v>206126.20799999998</v>
      </c>
    </row>
    <row r="2562" spans="1:10">
      <c r="A2562" s="6">
        <v>8.8000000000000007</v>
      </c>
      <c r="B2562" s="6">
        <v>30</v>
      </c>
      <c r="C2562" s="6">
        <v>120</v>
      </c>
      <c r="D2562" s="6">
        <v>20</v>
      </c>
      <c r="E2562" s="6">
        <v>200</v>
      </c>
      <c r="F2562" s="6">
        <v>160</v>
      </c>
      <c r="G2562" s="6">
        <v>100</v>
      </c>
      <c r="H2562" s="6">
        <v>120</v>
      </c>
      <c r="I2562" s="6">
        <v>58315.14</v>
      </c>
      <c r="J2562" s="6">
        <v>127415.12</v>
      </c>
    </row>
    <row r="2563" spans="1:10">
      <c r="A2563" s="6">
        <v>8.8000000000000007</v>
      </c>
      <c r="B2563" s="6">
        <v>30</v>
      </c>
      <c r="C2563" s="6">
        <v>120</v>
      </c>
      <c r="D2563" s="6">
        <v>20</v>
      </c>
      <c r="E2563" s="6">
        <v>200</v>
      </c>
      <c r="F2563" s="6">
        <v>160</v>
      </c>
      <c r="G2563" s="6">
        <v>120</v>
      </c>
      <c r="H2563" s="6">
        <v>120</v>
      </c>
      <c r="I2563" s="6">
        <v>59793.551999999996</v>
      </c>
      <c r="J2563" s="6">
        <v>159295.40799999997</v>
      </c>
    </row>
    <row r="2564" spans="1:10">
      <c r="A2564" s="6">
        <v>8.8000000000000007</v>
      </c>
      <c r="B2564" s="6">
        <v>30</v>
      </c>
      <c r="C2564" s="6">
        <v>120</v>
      </c>
      <c r="D2564" s="6">
        <v>20</v>
      </c>
      <c r="E2564" s="6">
        <v>200</v>
      </c>
      <c r="F2564" s="6">
        <v>160</v>
      </c>
      <c r="G2564" s="6">
        <v>150</v>
      </c>
      <c r="H2564" s="6">
        <v>120</v>
      </c>
      <c r="I2564" s="6">
        <v>61983.791999999994</v>
      </c>
      <c r="J2564" s="6">
        <v>159295.40799999997</v>
      </c>
    </row>
    <row r="2565" spans="1:10">
      <c r="A2565" s="6">
        <v>8.8000000000000007</v>
      </c>
      <c r="B2565" s="6">
        <v>30</v>
      </c>
      <c r="C2565" s="6">
        <v>120</v>
      </c>
      <c r="D2565" s="6">
        <v>20</v>
      </c>
      <c r="E2565" s="6">
        <v>200</v>
      </c>
      <c r="F2565" s="6">
        <v>160</v>
      </c>
      <c r="G2565" s="6">
        <v>175</v>
      </c>
      <c r="H2565" s="6">
        <v>120</v>
      </c>
      <c r="I2565" s="6">
        <v>63790.74</v>
      </c>
      <c r="J2565" s="6">
        <v>159295.40799999997</v>
      </c>
    </row>
    <row r="2566" spans="1:10">
      <c r="A2566" s="6">
        <v>8.8000000000000007</v>
      </c>
      <c r="B2566" s="6">
        <v>30</v>
      </c>
      <c r="C2566" s="6">
        <v>120</v>
      </c>
      <c r="D2566" s="6">
        <v>20</v>
      </c>
      <c r="E2566" s="6">
        <v>200</v>
      </c>
      <c r="F2566" s="6">
        <v>160</v>
      </c>
      <c r="G2566" s="6">
        <v>200</v>
      </c>
      <c r="H2566" s="6">
        <v>120</v>
      </c>
      <c r="I2566" s="6">
        <v>65597.687999999995</v>
      </c>
      <c r="J2566" s="6">
        <v>159295.40799999997</v>
      </c>
    </row>
    <row r="2567" spans="1:10">
      <c r="A2567" s="6">
        <v>8.8000000000000007</v>
      </c>
      <c r="B2567" s="6">
        <v>30</v>
      </c>
      <c r="C2567" s="6">
        <v>120</v>
      </c>
      <c r="D2567" s="6">
        <v>20</v>
      </c>
      <c r="E2567" s="6">
        <v>200</v>
      </c>
      <c r="F2567" s="6">
        <v>160</v>
      </c>
      <c r="G2567" s="6">
        <v>250</v>
      </c>
      <c r="H2567" s="6">
        <v>120</v>
      </c>
      <c r="I2567" s="6">
        <v>69266.34</v>
      </c>
      <c r="J2567" s="6">
        <v>159295.40799999997</v>
      </c>
    </row>
    <row r="2568" spans="1:10">
      <c r="A2568" s="6">
        <v>8.8000000000000007</v>
      </c>
      <c r="B2568" s="6">
        <v>30</v>
      </c>
      <c r="C2568" s="6">
        <v>120</v>
      </c>
      <c r="D2568" s="6">
        <v>20</v>
      </c>
      <c r="E2568" s="6">
        <v>200</v>
      </c>
      <c r="F2568" s="6">
        <v>160</v>
      </c>
      <c r="G2568" s="6">
        <v>300</v>
      </c>
      <c r="H2568" s="6">
        <v>120</v>
      </c>
      <c r="I2568" s="6">
        <v>72880.23599999999</v>
      </c>
      <c r="J2568" s="6">
        <v>159295.40799999997</v>
      </c>
    </row>
    <row r="2569" spans="1:10">
      <c r="A2569" s="6">
        <v>8.8000000000000007</v>
      </c>
      <c r="B2569" s="6">
        <v>30</v>
      </c>
      <c r="C2569" s="6">
        <v>120</v>
      </c>
      <c r="D2569" s="6">
        <v>20</v>
      </c>
      <c r="E2569" s="6">
        <v>200</v>
      </c>
      <c r="F2569" s="6">
        <v>160</v>
      </c>
      <c r="G2569" s="6">
        <v>1000</v>
      </c>
      <c r="H2569" s="6">
        <v>1000</v>
      </c>
      <c r="I2569" s="6">
        <v>88923.743999999992</v>
      </c>
      <c r="J2569" s="6">
        <v>199128.09599999999</v>
      </c>
    </row>
    <row r="2570" spans="1:10">
      <c r="A2570" s="6">
        <v>8.8000000000000007</v>
      </c>
      <c r="B2570" s="6">
        <v>30</v>
      </c>
      <c r="C2570" s="6">
        <v>120</v>
      </c>
      <c r="D2570" s="6">
        <v>20</v>
      </c>
      <c r="E2570" s="6">
        <v>100</v>
      </c>
      <c r="F2570" s="6">
        <v>160</v>
      </c>
      <c r="G2570" s="6">
        <v>1000</v>
      </c>
      <c r="H2570" s="6">
        <v>1000</v>
      </c>
      <c r="I2570" s="6">
        <v>52291.979999999996</v>
      </c>
      <c r="J2570" s="6">
        <v>127415.12</v>
      </c>
    </row>
    <row r="2571" spans="1:10">
      <c r="A2571" s="6">
        <v>8.8000000000000007</v>
      </c>
      <c r="B2571" s="6">
        <v>30</v>
      </c>
      <c r="C2571" s="6">
        <v>120</v>
      </c>
      <c r="D2571" s="6">
        <v>20</v>
      </c>
      <c r="E2571" s="6">
        <v>300</v>
      </c>
      <c r="F2571" s="6">
        <v>160</v>
      </c>
      <c r="G2571" s="6">
        <v>1000</v>
      </c>
      <c r="H2571" s="6">
        <v>1000</v>
      </c>
      <c r="I2571" s="6">
        <v>132892.81199999998</v>
      </c>
      <c r="J2571" s="6">
        <v>199128.09599999999</v>
      </c>
    </row>
    <row r="2572" spans="1:10">
      <c r="A2572" s="6">
        <v>8.8000000000000007</v>
      </c>
      <c r="B2572" s="6">
        <v>30</v>
      </c>
      <c r="C2572" s="6">
        <v>120</v>
      </c>
      <c r="D2572" s="6">
        <v>20</v>
      </c>
      <c r="E2572" s="6">
        <v>400</v>
      </c>
      <c r="F2572" s="6">
        <v>160</v>
      </c>
      <c r="G2572" s="6">
        <v>1000</v>
      </c>
      <c r="H2572" s="6">
        <v>1000</v>
      </c>
      <c r="I2572" s="6">
        <v>182830.28399999996</v>
      </c>
      <c r="J2572" s="6">
        <v>199128.09599999999</v>
      </c>
    </row>
    <row r="2573" spans="1:10">
      <c r="A2573" s="6">
        <v>8.8000000000000007</v>
      </c>
      <c r="B2573" s="6">
        <v>30</v>
      </c>
      <c r="C2573" s="6">
        <v>120</v>
      </c>
      <c r="D2573" s="6">
        <v>20</v>
      </c>
      <c r="E2573" s="6">
        <v>500</v>
      </c>
      <c r="F2573" s="6">
        <v>160</v>
      </c>
      <c r="G2573" s="6">
        <v>1000</v>
      </c>
      <c r="H2573" s="6">
        <v>1000</v>
      </c>
      <c r="I2573" s="6">
        <v>238024.33199999997</v>
      </c>
      <c r="J2573" s="6">
        <v>199128.09599999999</v>
      </c>
    </row>
    <row r="2574" spans="1:10">
      <c r="A2574" s="6">
        <v>8.8000000000000007</v>
      </c>
      <c r="B2574" s="6">
        <v>30</v>
      </c>
      <c r="C2574" s="6">
        <v>120</v>
      </c>
      <c r="D2574" s="6">
        <v>20</v>
      </c>
      <c r="E2574" s="6">
        <v>600</v>
      </c>
      <c r="F2574" s="6">
        <v>160</v>
      </c>
      <c r="G2574" s="6">
        <v>1000</v>
      </c>
      <c r="H2574" s="6">
        <v>1000</v>
      </c>
      <c r="I2574" s="6">
        <v>297927.39599999995</v>
      </c>
      <c r="J2574" s="6">
        <v>199128.09599999999</v>
      </c>
    </row>
    <row r="2575" spans="1:10">
      <c r="A2575" s="6">
        <v>8.8000000000000007</v>
      </c>
      <c r="B2575" s="6">
        <v>30</v>
      </c>
      <c r="C2575" s="6">
        <v>120</v>
      </c>
      <c r="D2575" s="6">
        <v>20</v>
      </c>
      <c r="E2575" s="6">
        <v>700</v>
      </c>
      <c r="F2575" s="6">
        <v>160</v>
      </c>
      <c r="G2575" s="6">
        <v>1000</v>
      </c>
      <c r="H2575" s="6">
        <v>1000</v>
      </c>
      <c r="I2575" s="6">
        <v>308495.304</v>
      </c>
      <c r="J2575" s="6">
        <v>199128.09599999999</v>
      </c>
    </row>
    <row r="2576" spans="1:10">
      <c r="A2576">
        <v>8.8000000000000007</v>
      </c>
      <c r="B2576">
        <v>30</v>
      </c>
      <c r="C2576">
        <v>120</v>
      </c>
      <c r="D2576">
        <v>20</v>
      </c>
      <c r="E2576">
        <v>200</v>
      </c>
      <c r="F2576">
        <v>120</v>
      </c>
      <c r="G2576">
        <v>100</v>
      </c>
      <c r="H2576">
        <v>120</v>
      </c>
      <c r="I2576">
        <v>55248.803999999996</v>
      </c>
      <c r="J2576">
        <v>127415.12</v>
      </c>
    </row>
    <row r="2577" spans="1:10">
      <c r="A2577">
        <v>8.8000000000000007</v>
      </c>
      <c r="B2577">
        <v>30</v>
      </c>
      <c r="C2577">
        <v>120</v>
      </c>
      <c r="D2577">
        <v>20</v>
      </c>
      <c r="E2577">
        <v>200</v>
      </c>
      <c r="F2577">
        <v>120</v>
      </c>
      <c r="G2577">
        <v>120</v>
      </c>
      <c r="H2577">
        <v>120</v>
      </c>
      <c r="I2577">
        <v>56617.703999999991</v>
      </c>
      <c r="J2577">
        <v>159295.40799999997</v>
      </c>
    </row>
    <row r="2578" spans="1:10">
      <c r="A2578">
        <v>8.8000000000000007</v>
      </c>
      <c r="B2578">
        <v>30</v>
      </c>
      <c r="C2578">
        <v>120</v>
      </c>
      <c r="D2578">
        <v>20</v>
      </c>
      <c r="E2578">
        <v>200</v>
      </c>
      <c r="F2578">
        <v>120</v>
      </c>
      <c r="G2578">
        <v>150</v>
      </c>
      <c r="H2578">
        <v>120</v>
      </c>
      <c r="I2578">
        <v>58698.431999999993</v>
      </c>
      <c r="J2578">
        <v>159295.40799999997</v>
      </c>
    </row>
    <row r="2579" spans="1:10">
      <c r="A2579">
        <v>8.8000000000000007</v>
      </c>
      <c r="B2579">
        <v>30</v>
      </c>
      <c r="C2579">
        <v>120</v>
      </c>
      <c r="D2579">
        <v>20</v>
      </c>
      <c r="E2579">
        <v>200</v>
      </c>
      <c r="F2579">
        <v>120</v>
      </c>
      <c r="G2579">
        <v>175</v>
      </c>
      <c r="H2579">
        <v>120</v>
      </c>
      <c r="I2579">
        <v>60395.867999999988</v>
      </c>
      <c r="J2579">
        <v>159295.40799999997</v>
      </c>
    </row>
    <row r="2580" spans="1:10">
      <c r="A2580">
        <v>8.8000000000000007</v>
      </c>
      <c r="B2580">
        <v>30</v>
      </c>
      <c r="C2580">
        <v>120</v>
      </c>
      <c r="D2580">
        <v>20</v>
      </c>
      <c r="E2580">
        <v>200</v>
      </c>
      <c r="F2580">
        <v>120</v>
      </c>
      <c r="G2580">
        <v>200</v>
      </c>
      <c r="H2580">
        <v>120</v>
      </c>
      <c r="I2580">
        <v>62148.06</v>
      </c>
      <c r="J2580">
        <v>159295.40799999997</v>
      </c>
    </row>
    <row r="2581" spans="1:10">
      <c r="A2581">
        <v>8.8000000000000007</v>
      </c>
      <c r="B2581">
        <v>30</v>
      </c>
      <c r="C2581">
        <v>120</v>
      </c>
      <c r="D2581">
        <v>20</v>
      </c>
      <c r="E2581">
        <v>200</v>
      </c>
      <c r="F2581">
        <v>120</v>
      </c>
      <c r="G2581">
        <v>250</v>
      </c>
      <c r="H2581">
        <v>120</v>
      </c>
      <c r="I2581">
        <v>65597.687999999995</v>
      </c>
      <c r="J2581">
        <v>159295.40799999997</v>
      </c>
    </row>
    <row r="2582" spans="1:10">
      <c r="A2582">
        <v>8.8000000000000007</v>
      </c>
      <c r="B2582">
        <v>30</v>
      </c>
      <c r="C2582">
        <v>120</v>
      </c>
      <c r="D2582">
        <v>20</v>
      </c>
      <c r="E2582">
        <v>200</v>
      </c>
      <c r="F2582">
        <v>120</v>
      </c>
      <c r="G2582">
        <v>300</v>
      </c>
      <c r="H2582">
        <v>120</v>
      </c>
      <c r="I2582">
        <v>69047.315999999992</v>
      </c>
      <c r="J2582">
        <v>159295.40799999997</v>
      </c>
    </row>
    <row r="2583" spans="1:10">
      <c r="A2583">
        <v>8.8000000000000007</v>
      </c>
      <c r="B2583">
        <v>30</v>
      </c>
      <c r="C2583">
        <v>120</v>
      </c>
      <c r="D2583">
        <v>20</v>
      </c>
      <c r="E2583">
        <v>200</v>
      </c>
      <c r="F2583">
        <v>120</v>
      </c>
      <c r="G2583">
        <v>1000</v>
      </c>
      <c r="H2583">
        <v>1000</v>
      </c>
      <c r="I2583">
        <v>84214.727999999988</v>
      </c>
      <c r="J2583">
        <v>159295.40799999997</v>
      </c>
    </row>
    <row r="2584" spans="1:10">
      <c r="A2584">
        <v>8.8000000000000007</v>
      </c>
      <c r="B2584">
        <v>30</v>
      </c>
      <c r="C2584">
        <v>120</v>
      </c>
      <c r="D2584">
        <v>20</v>
      </c>
      <c r="E2584">
        <v>100</v>
      </c>
      <c r="F2584">
        <v>120</v>
      </c>
      <c r="G2584">
        <v>1000</v>
      </c>
      <c r="H2584">
        <v>1000</v>
      </c>
      <c r="I2584">
        <v>47747.231999999996</v>
      </c>
      <c r="J2584">
        <v>127415.12</v>
      </c>
    </row>
    <row r="2585" spans="1:10">
      <c r="A2585">
        <v>8.8000000000000007</v>
      </c>
      <c r="B2585">
        <v>30</v>
      </c>
      <c r="C2585">
        <v>120</v>
      </c>
      <c r="D2585">
        <v>20</v>
      </c>
      <c r="E2585">
        <v>300</v>
      </c>
      <c r="F2585">
        <v>120</v>
      </c>
      <c r="G2585">
        <v>1000</v>
      </c>
      <c r="H2585">
        <v>1000</v>
      </c>
      <c r="I2585">
        <v>127855.26</v>
      </c>
      <c r="J2585">
        <v>159295.40799999997</v>
      </c>
    </row>
    <row r="2586" spans="1:10">
      <c r="A2586">
        <v>8.8000000000000007</v>
      </c>
      <c r="B2586">
        <v>30</v>
      </c>
      <c r="C2586">
        <v>120</v>
      </c>
      <c r="D2586">
        <v>20</v>
      </c>
      <c r="E2586">
        <v>400</v>
      </c>
      <c r="F2586">
        <v>120</v>
      </c>
      <c r="G2586">
        <v>1000</v>
      </c>
      <c r="H2586">
        <v>1000</v>
      </c>
      <c r="I2586">
        <v>177464.19599999997</v>
      </c>
      <c r="J2586">
        <v>159295.40799999997</v>
      </c>
    </row>
    <row r="2587" spans="1:10">
      <c r="A2587">
        <v>8.8000000000000007</v>
      </c>
      <c r="B2587">
        <v>30</v>
      </c>
      <c r="C2587">
        <v>120</v>
      </c>
      <c r="D2587">
        <v>20</v>
      </c>
      <c r="E2587">
        <v>500</v>
      </c>
      <c r="F2587">
        <v>120</v>
      </c>
      <c r="G2587">
        <v>1000</v>
      </c>
      <c r="H2587">
        <v>1000</v>
      </c>
      <c r="I2587">
        <v>232274.95199999996</v>
      </c>
      <c r="J2587">
        <v>159295.40799999997</v>
      </c>
    </row>
    <row r="2588" spans="1:10">
      <c r="A2588">
        <v>8.8000000000000007</v>
      </c>
      <c r="B2588">
        <v>30</v>
      </c>
      <c r="C2588">
        <v>120</v>
      </c>
      <c r="D2588">
        <v>20</v>
      </c>
      <c r="E2588">
        <v>600</v>
      </c>
      <c r="F2588">
        <v>120</v>
      </c>
      <c r="G2588">
        <v>1000</v>
      </c>
      <c r="H2588">
        <v>1000</v>
      </c>
      <c r="I2588">
        <v>246785.29199999996</v>
      </c>
      <c r="J2588">
        <v>159295.40799999997</v>
      </c>
    </row>
    <row r="2589" spans="1:10">
      <c r="A2589">
        <v>8.8000000000000007</v>
      </c>
      <c r="B2589">
        <v>30</v>
      </c>
      <c r="C2589">
        <v>120</v>
      </c>
      <c r="D2589">
        <v>20</v>
      </c>
      <c r="E2589">
        <v>700</v>
      </c>
      <c r="F2589">
        <v>120</v>
      </c>
      <c r="G2589">
        <v>1000</v>
      </c>
      <c r="H2589">
        <v>1000</v>
      </c>
      <c r="I2589">
        <v>246785.29199999996</v>
      </c>
      <c r="J2589">
        <v>159295.40799999997</v>
      </c>
    </row>
    <row r="2590" spans="1:10">
      <c r="A2590" s="6">
        <v>8.8000000000000007</v>
      </c>
      <c r="B2590" s="6">
        <v>30</v>
      </c>
      <c r="C2590" s="6">
        <v>120</v>
      </c>
      <c r="D2590" s="6">
        <v>20</v>
      </c>
      <c r="E2590" s="6">
        <v>200</v>
      </c>
      <c r="F2590" s="6">
        <v>130</v>
      </c>
      <c r="G2590" s="6">
        <v>100</v>
      </c>
      <c r="H2590" s="6">
        <v>120</v>
      </c>
      <c r="I2590" s="6">
        <v>56015.387999999992</v>
      </c>
      <c r="J2590" s="6">
        <v>127415.12</v>
      </c>
    </row>
    <row r="2591" spans="1:10">
      <c r="A2591" s="6">
        <v>8.8000000000000007</v>
      </c>
      <c r="B2591" s="6">
        <v>30</v>
      </c>
      <c r="C2591" s="6">
        <v>120</v>
      </c>
      <c r="D2591" s="6">
        <v>20</v>
      </c>
      <c r="E2591" s="6">
        <v>200</v>
      </c>
      <c r="F2591" s="6">
        <v>130</v>
      </c>
      <c r="G2591" s="6">
        <v>120</v>
      </c>
      <c r="H2591" s="6">
        <v>120</v>
      </c>
      <c r="I2591" s="6">
        <v>57384.287999999993</v>
      </c>
      <c r="J2591" s="6">
        <v>159295.40799999997</v>
      </c>
    </row>
    <row r="2592" spans="1:10">
      <c r="A2592" s="6">
        <v>8.8000000000000007</v>
      </c>
      <c r="B2592" s="6">
        <v>30</v>
      </c>
      <c r="C2592" s="6">
        <v>120</v>
      </c>
      <c r="D2592" s="6">
        <v>20</v>
      </c>
      <c r="E2592" s="6">
        <v>200</v>
      </c>
      <c r="F2592" s="6">
        <v>130</v>
      </c>
      <c r="G2592" s="6">
        <v>150</v>
      </c>
      <c r="H2592" s="6">
        <v>120</v>
      </c>
      <c r="I2592" s="6">
        <v>59519.771999999997</v>
      </c>
      <c r="J2592" s="6">
        <v>159295.40799999997</v>
      </c>
    </row>
    <row r="2593" spans="1:10">
      <c r="A2593" s="6">
        <v>8.8000000000000007</v>
      </c>
      <c r="B2593" s="6">
        <v>30</v>
      </c>
      <c r="C2593" s="6">
        <v>120</v>
      </c>
      <c r="D2593" s="6">
        <v>20</v>
      </c>
      <c r="E2593" s="6">
        <v>200</v>
      </c>
      <c r="F2593" s="6">
        <v>130</v>
      </c>
      <c r="G2593" s="6">
        <v>175</v>
      </c>
      <c r="H2593" s="6">
        <v>120</v>
      </c>
      <c r="I2593" s="6">
        <v>61271.963999999993</v>
      </c>
      <c r="J2593" s="6">
        <v>159295.40799999997</v>
      </c>
    </row>
    <row r="2594" spans="1:10">
      <c r="A2594" s="6">
        <v>8.8000000000000007</v>
      </c>
      <c r="B2594" s="6">
        <v>30</v>
      </c>
      <c r="C2594" s="6">
        <v>120</v>
      </c>
      <c r="D2594" s="6">
        <v>20</v>
      </c>
      <c r="E2594" s="6">
        <v>200</v>
      </c>
      <c r="F2594" s="6">
        <v>130</v>
      </c>
      <c r="G2594" s="6">
        <v>200</v>
      </c>
      <c r="H2594" s="6">
        <v>120</v>
      </c>
      <c r="I2594" s="6">
        <v>63024.155999999988</v>
      </c>
      <c r="J2594" s="6">
        <v>159295.40799999997</v>
      </c>
    </row>
    <row r="2595" spans="1:10">
      <c r="A2595" s="6">
        <v>8.8000000000000007</v>
      </c>
      <c r="B2595" s="6">
        <v>30</v>
      </c>
      <c r="C2595" s="6">
        <v>120</v>
      </c>
      <c r="D2595" s="6">
        <v>20</v>
      </c>
      <c r="E2595" s="6">
        <v>200</v>
      </c>
      <c r="F2595" s="6">
        <v>130</v>
      </c>
      <c r="G2595" s="6">
        <v>250</v>
      </c>
      <c r="H2595" s="6">
        <v>120</v>
      </c>
      <c r="I2595" s="6">
        <v>66528.539999999994</v>
      </c>
      <c r="J2595" s="6">
        <v>159295.40799999997</v>
      </c>
    </row>
    <row r="2596" spans="1:10">
      <c r="A2596" s="6">
        <v>8.8000000000000007</v>
      </c>
      <c r="B2596" s="6">
        <v>30</v>
      </c>
      <c r="C2596" s="6">
        <v>120</v>
      </c>
      <c r="D2596" s="6">
        <v>20</v>
      </c>
      <c r="E2596" s="6">
        <v>200</v>
      </c>
      <c r="F2596" s="6">
        <v>130</v>
      </c>
      <c r="G2596" s="6">
        <v>300</v>
      </c>
      <c r="H2596" s="6">
        <v>120</v>
      </c>
      <c r="I2596" s="6">
        <v>70032.923999999999</v>
      </c>
      <c r="J2596" s="6">
        <v>159295.40799999997</v>
      </c>
    </row>
    <row r="2597" spans="1:10">
      <c r="A2597" s="6">
        <v>8.8000000000000007</v>
      </c>
      <c r="B2597" s="6">
        <v>30</v>
      </c>
      <c r="C2597" s="6">
        <v>120</v>
      </c>
      <c r="D2597" s="6">
        <v>20</v>
      </c>
      <c r="E2597" s="6">
        <v>200</v>
      </c>
      <c r="F2597" s="6">
        <v>130</v>
      </c>
      <c r="G2597" s="6">
        <v>1000</v>
      </c>
      <c r="H2597" s="6">
        <v>1000</v>
      </c>
      <c r="I2597" s="6">
        <v>85419.36</v>
      </c>
      <c r="J2597" s="6">
        <v>171524.43199999997</v>
      </c>
    </row>
    <row r="2598" spans="1:10">
      <c r="A2598" s="6">
        <v>8.8000000000000007</v>
      </c>
      <c r="B2598" s="6">
        <v>30</v>
      </c>
      <c r="C2598" s="6">
        <v>120</v>
      </c>
      <c r="D2598" s="6">
        <v>20</v>
      </c>
      <c r="E2598" s="6">
        <v>100</v>
      </c>
      <c r="F2598" s="6">
        <v>130</v>
      </c>
      <c r="G2598" s="6">
        <v>1000</v>
      </c>
      <c r="H2598" s="6">
        <v>1000</v>
      </c>
      <c r="I2598" s="6">
        <v>48897.107999999993</v>
      </c>
      <c r="J2598" s="6">
        <v>127415.12</v>
      </c>
    </row>
    <row r="2599" spans="1:10">
      <c r="A2599" s="6">
        <v>8.8000000000000007</v>
      </c>
      <c r="B2599" s="6">
        <v>30</v>
      </c>
      <c r="C2599" s="6">
        <v>120</v>
      </c>
      <c r="D2599" s="6">
        <v>20</v>
      </c>
      <c r="E2599" s="6">
        <v>300</v>
      </c>
      <c r="F2599" s="6">
        <v>130</v>
      </c>
      <c r="G2599" s="6">
        <v>1000</v>
      </c>
      <c r="H2599" s="6">
        <v>1000</v>
      </c>
      <c r="I2599" s="6">
        <v>129114.64799999999</v>
      </c>
      <c r="J2599" s="6">
        <v>171524.43199999997</v>
      </c>
    </row>
    <row r="2600" spans="1:10">
      <c r="A2600" s="6">
        <v>8.8000000000000007</v>
      </c>
      <c r="B2600" s="6">
        <v>30</v>
      </c>
      <c r="C2600" s="6">
        <v>120</v>
      </c>
      <c r="D2600" s="6">
        <v>20</v>
      </c>
      <c r="E2600" s="6">
        <v>400</v>
      </c>
      <c r="F2600" s="6">
        <v>130</v>
      </c>
      <c r="G2600" s="6">
        <v>1000</v>
      </c>
      <c r="H2600" s="6">
        <v>1000</v>
      </c>
      <c r="I2600" s="6">
        <v>178778.34</v>
      </c>
      <c r="J2600" s="6">
        <v>171524.43199999997</v>
      </c>
    </row>
    <row r="2601" spans="1:10">
      <c r="A2601" s="6">
        <v>8.8000000000000007</v>
      </c>
      <c r="B2601" s="6">
        <v>30</v>
      </c>
      <c r="C2601" s="6">
        <v>120</v>
      </c>
      <c r="D2601" s="6">
        <v>20</v>
      </c>
      <c r="E2601" s="6">
        <v>500</v>
      </c>
      <c r="F2601" s="6">
        <v>130</v>
      </c>
      <c r="G2601" s="6">
        <v>1000</v>
      </c>
      <c r="H2601" s="6">
        <v>1000</v>
      </c>
      <c r="I2601" s="6">
        <v>233698.60799999998</v>
      </c>
      <c r="J2601" s="6">
        <v>171524.43199999997</v>
      </c>
    </row>
    <row r="2602" spans="1:10">
      <c r="A2602" s="6">
        <v>8.8000000000000007</v>
      </c>
      <c r="B2602" s="6">
        <v>30</v>
      </c>
      <c r="C2602" s="6">
        <v>120</v>
      </c>
      <c r="D2602" s="6">
        <v>20</v>
      </c>
      <c r="E2602" s="6">
        <v>600</v>
      </c>
      <c r="F2602" s="6">
        <v>130</v>
      </c>
      <c r="G2602" s="6">
        <v>1000</v>
      </c>
      <c r="H2602" s="6">
        <v>1000</v>
      </c>
      <c r="I2602" s="6">
        <v>265730.86799999996</v>
      </c>
      <c r="J2602" s="6">
        <v>171524.43199999997</v>
      </c>
    </row>
    <row r="2603" spans="1:10">
      <c r="A2603" s="6">
        <v>8.8000000000000007</v>
      </c>
      <c r="B2603" s="6">
        <v>30</v>
      </c>
      <c r="C2603" s="6">
        <v>120</v>
      </c>
      <c r="D2603" s="6">
        <v>20</v>
      </c>
      <c r="E2603" s="6">
        <v>700</v>
      </c>
      <c r="F2603" s="6">
        <v>130</v>
      </c>
      <c r="G2603" s="6">
        <v>1000</v>
      </c>
      <c r="H2603" s="6">
        <v>1000</v>
      </c>
      <c r="I2603" s="6">
        <v>265730.86799999996</v>
      </c>
      <c r="J2603" s="6">
        <v>171524.43199999997</v>
      </c>
    </row>
    <row r="2604" spans="1:10">
      <c r="A2604">
        <v>8.8000000000000007</v>
      </c>
      <c r="B2604">
        <v>30</v>
      </c>
      <c r="C2604">
        <v>120</v>
      </c>
      <c r="D2604">
        <v>20</v>
      </c>
      <c r="E2604">
        <v>200</v>
      </c>
      <c r="F2604">
        <v>140</v>
      </c>
      <c r="G2604">
        <v>100</v>
      </c>
      <c r="H2604">
        <v>120</v>
      </c>
      <c r="I2604">
        <v>56781.971999999994</v>
      </c>
      <c r="J2604">
        <v>127415.12</v>
      </c>
    </row>
    <row r="2605" spans="1:10">
      <c r="A2605">
        <v>8.8000000000000007</v>
      </c>
      <c r="B2605">
        <v>30</v>
      </c>
      <c r="C2605">
        <v>120</v>
      </c>
      <c r="D2605">
        <v>20</v>
      </c>
      <c r="E2605">
        <v>200</v>
      </c>
      <c r="F2605">
        <v>140</v>
      </c>
      <c r="G2605">
        <v>120</v>
      </c>
      <c r="H2605">
        <v>120</v>
      </c>
      <c r="I2605">
        <v>58205.62799999999</v>
      </c>
      <c r="J2605">
        <v>159295.40799999997</v>
      </c>
    </row>
    <row r="2606" spans="1:10">
      <c r="A2606">
        <v>8.8000000000000007</v>
      </c>
      <c r="B2606">
        <v>30</v>
      </c>
      <c r="C2606">
        <v>120</v>
      </c>
      <c r="D2606">
        <v>20</v>
      </c>
      <c r="E2606">
        <v>200</v>
      </c>
      <c r="F2606">
        <v>140</v>
      </c>
      <c r="G2606">
        <v>150</v>
      </c>
      <c r="H2606">
        <v>120</v>
      </c>
      <c r="I2606">
        <v>60341.111999999994</v>
      </c>
      <c r="J2606">
        <v>159295.40799999997</v>
      </c>
    </row>
    <row r="2607" spans="1:10">
      <c r="A2607">
        <v>8.8000000000000007</v>
      </c>
      <c r="B2607">
        <v>30</v>
      </c>
      <c r="C2607">
        <v>120</v>
      </c>
      <c r="D2607">
        <v>20</v>
      </c>
      <c r="E2607">
        <v>200</v>
      </c>
      <c r="F2607">
        <v>140</v>
      </c>
      <c r="G2607">
        <v>175</v>
      </c>
      <c r="H2607">
        <v>120</v>
      </c>
      <c r="I2607">
        <v>62093.303999999996</v>
      </c>
      <c r="J2607">
        <v>159295.40799999997</v>
      </c>
    </row>
    <row r="2608" spans="1:10">
      <c r="A2608">
        <v>8.8000000000000007</v>
      </c>
      <c r="B2608">
        <v>30</v>
      </c>
      <c r="C2608">
        <v>120</v>
      </c>
      <c r="D2608">
        <v>20</v>
      </c>
      <c r="E2608">
        <v>200</v>
      </c>
      <c r="F2608">
        <v>140</v>
      </c>
      <c r="G2608">
        <v>200</v>
      </c>
      <c r="H2608">
        <v>120</v>
      </c>
      <c r="I2608">
        <v>63900.251999999993</v>
      </c>
      <c r="J2608">
        <v>159295.40799999997</v>
      </c>
    </row>
    <row r="2609" spans="1:10">
      <c r="A2609">
        <v>8.8000000000000007</v>
      </c>
      <c r="B2609">
        <v>30</v>
      </c>
      <c r="C2609">
        <v>120</v>
      </c>
      <c r="D2609">
        <v>20</v>
      </c>
      <c r="E2609">
        <v>200</v>
      </c>
      <c r="F2609">
        <v>140</v>
      </c>
      <c r="G2609">
        <v>250</v>
      </c>
      <c r="H2609">
        <v>120</v>
      </c>
      <c r="I2609">
        <v>67404.635999999984</v>
      </c>
      <c r="J2609">
        <v>159295.40799999997</v>
      </c>
    </row>
    <row r="2610" spans="1:10">
      <c r="A2610">
        <v>8.8000000000000007</v>
      </c>
      <c r="B2610">
        <v>30</v>
      </c>
      <c r="C2610">
        <v>120</v>
      </c>
      <c r="D2610">
        <v>20</v>
      </c>
      <c r="E2610">
        <v>200</v>
      </c>
      <c r="F2610">
        <v>140</v>
      </c>
      <c r="G2610">
        <v>300</v>
      </c>
      <c r="H2610">
        <v>120</v>
      </c>
      <c r="I2610">
        <v>70963.775999999983</v>
      </c>
      <c r="J2610">
        <v>159295.40799999997</v>
      </c>
    </row>
    <row r="2611" spans="1:10">
      <c r="A2611">
        <v>8.8000000000000007</v>
      </c>
      <c r="B2611">
        <v>30</v>
      </c>
      <c r="C2611">
        <v>120</v>
      </c>
      <c r="D2611">
        <v>20</v>
      </c>
      <c r="E2611">
        <v>200</v>
      </c>
      <c r="F2611">
        <v>140</v>
      </c>
      <c r="G2611">
        <v>1000</v>
      </c>
      <c r="H2611">
        <v>1000</v>
      </c>
      <c r="I2611">
        <v>86569.235999999975</v>
      </c>
      <c r="J2611">
        <v>182056.94399999996</v>
      </c>
    </row>
    <row r="2612" spans="1:10">
      <c r="A2612">
        <v>8.8000000000000007</v>
      </c>
      <c r="B2612">
        <v>30</v>
      </c>
      <c r="C2612">
        <v>120</v>
      </c>
      <c r="D2612">
        <v>20</v>
      </c>
      <c r="E2612">
        <v>100</v>
      </c>
      <c r="F2612">
        <v>140</v>
      </c>
      <c r="G2612">
        <v>1000</v>
      </c>
      <c r="H2612">
        <v>1000</v>
      </c>
      <c r="I2612">
        <v>50046.983999999997</v>
      </c>
      <c r="J2612">
        <v>127415.12</v>
      </c>
    </row>
    <row r="2613" spans="1:10">
      <c r="A2613">
        <v>8.8000000000000007</v>
      </c>
      <c r="B2613">
        <v>30</v>
      </c>
      <c r="C2613">
        <v>120</v>
      </c>
      <c r="D2613">
        <v>20</v>
      </c>
      <c r="E2613">
        <v>300</v>
      </c>
      <c r="F2613">
        <v>140</v>
      </c>
      <c r="G2613">
        <v>1000</v>
      </c>
      <c r="H2613">
        <v>1000</v>
      </c>
      <c r="I2613">
        <v>130374.03599999998</v>
      </c>
      <c r="J2613">
        <v>182056.94399999996</v>
      </c>
    </row>
    <row r="2614" spans="1:10">
      <c r="A2614">
        <v>8.8000000000000007</v>
      </c>
      <c r="B2614">
        <v>30</v>
      </c>
      <c r="C2614">
        <v>120</v>
      </c>
      <c r="D2614">
        <v>20</v>
      </c>
      <c r="E2614">
        <v>400</v>
      </c>
      <c r="F2614">
        <v>140</v>
      </c>
      <c r="G2614">
        <v>1000</v>
      </c>
      <c r="H2614">
        <v>1000</v>
      </c>
      <c r="I2614">
        <v>180147.24</v>
      </c>
      <c r="J2614">
        <v>182056.94399999996</v>
      </c>
    </row>
    <row r="2615" spans="1:10">
      <c r="A2615">
        <v>8.8000000000000007</v>
      </c>
      <c r="B2615">
        <v>30</v>
      </c>
      <c r="C2615">
        <v>120</v>
      </c>
      <c r="D2615">
        <v>20</v>
      </c>
      <c r="E2615">
        <v>500</v>
      </c>
      <c r="F2615">
        <v>140</v>
      </c>
      <c r="G2615">
        <v>1000</v>
      </c>
      <c r="H2615">
        <v>1000</v>
      </c>
      <c r="I2615">
        <v>235122.26399999997</v>
      </c>
      <c r="J2615">
        <v>182056.94399999996</v>
      </c>
    </row>
    <row r="2616" spans="1:10">
      <c r="A2616">
        <v>8.8000000000000007</v>
      </c>
      <c r="B2616">
        <v>30</v>
      </c>
      <c r="C2616">
        <v>120</v>
      </c>
      <c r="D2616">
        <v>20</v>
      </c>
      <c r="E2616">
        <v>600</v>
      </c>
      <c r="F2616">
        <v>140</v>
      </c>
      <c r="G2616">
        <v>1000</v>
      </c>
      <c r="H2616">
        <v>1000</v>
      </c>
      <c r="I2616">
        <v>282048.15599999996</v>
      </c>
      <c r="J2616">
        <v>182056.94399999996</v>
      </c>
    </row>
    <row r="2617" spans="1:10">
      <c r="A2617">
        <v>8.8000000000000007</v>
      </c>
      <c r="B2617">
        <v>30</v>
      </c>
      <c r="C2617">
        <v>120</v>
      </c>
      <c r="D2617">
        <v>20</v>
      </c>
      <c r="E2617">
        <v>700</v>
      </c>
      <c r="F2617">
        <v>140</v>
      </c>
      <c r="G2617">
        <v>1000</v>
      </c>
      <c r="H2617">
        <v>1000</v>
      </c>
      <c r="I2617">
        <v>282048.15599999996</v>
      </c>
      <c r="J2617">
        <v>182056.94399999996</v>
      </c>
    </row>
    <row r="2618" spans="1:10">
      <c r="A2618" s="6">
        <v>8.8000000000000007</v>
      </c>
      <c r="B2618" s="6">
        <v>30</v>
      </c>
      <c r="C2618" s="6">
        <v>120</v>
      </c>
      <c r="D2618" s="6">
        <v>20</v>
      </c>
      <c r="E2618" s="6">
        <v>200</v>
      </c>
      <c r="F2618" s="6">
        <v>150</v>
      </c>
      <c r="G2618" s="6">
        <v>100</v>
      </c>
      <c r="H2618" s="6">
        <v>120</v>
      </c>
      <c r="I2618" s="6">
        <v>57548.55599999999</v>
      </c>
      <c r="J2618" s="6">
        <v>127415.12</v>
      </c>
    </row>
    <row r="2619" spans="1:10">
      <c r="A2619" s="6">
        <v>8.8000000000000007</v>
      </c>
      <c r="B2619" s="6">
        <v>30</v>
      </c>
      <c r="C2619" s="6">
        <v>120</v>
      </c>
      <c r="D2619" s="6">
        <v>20</v>
      </c>
      <c r="E2619" s="6">
        <v>200</v>
      </c>
      <c r="F2619" s="6">
        <v>150</v>
      </c>
      <c r="G2619" s="6">
        <v>120</v>
      </c>
      <c r="H2619" s="6">
        <v>120</v>
      </c>
      <c r="I2619" s="6">
        <v>58972.211999999992</v>
      </c>
      <c r="J2619" s="6">
        <v>159295.40799999997</v>
      </c>
    </row>
    <row r="2620" spans="1:10">
      <c r="A2620" s="6">
        <v>8.8000000000000007</v>
      </c>
      <c r="B2620" s="6">
        <v>30</v>
      </c>
      <c r="C2620" s="6">
        <v>120</v>
      </c>
      <c r="D2620" s="6">
        <v>20</v>
      </c>
      <c r="E2620" s="6">
        <v>200</v>
      </c>
      <c r="F2620" s="6">
        <v>150</v>
      </c>
      <c r="G2620" s="6">
        <v>150</v>
      </c>
      <c r="H2620" s="6">
        <v>120</v>
      </c>
      <c r="I2620" s="6">
        <v>61162.451999999997</v>
      </c>
      <c r="J2620" s="6">
        <v>159295.40799999997</v>
      </c>
    </row>
    <row r="2621" spans="1:10">
      <c r="A2621" s="6">
        <v>8.8000000000000007</v>
      </c>
      <c r="B2621" s="6">
        <v>30</v>
      </c>
      <c r="C2621" s="6">
        <v>120</v>
      </c>
      <c r="D2621" s="6">
        <v>20</v>
      </c>
      <c r="E2621" s="6">
        <v>200</v>
      </c>
      <c r="F2621" s="6">
        <v>150</v>
      </c>
      <c r="G2621" s="6">
        <v>175</v>
      </c>
      <c r="H2621" s="6">
        <v>120</v>
      </c>
      <c r="I2621" s="6">
        <v>62914.643999999993</v>
      </c>
      <c r="J2621" s="6">
        <v>159295.40799999997</v>
      </c>
    </row>
    <row r="2622" spans="1:10">
      <c r="A2622" s="6">
        <v>8.8000000000000007</v>
      </c>
      <c r="B2622" s="6">
        <v>30</v>
      </c>
      <c r="C2622" s="6">
        <v>120</v>
      </c>
      <c r="D2622" s="6">
        <v>20</v>
      </c>
      <c r="E2622" s="6">
        <v>200</v>
      </c>
      <c r="F2622" s="6">
        <v>150</v>
      </c>
      <c r="G2622" s="6">
        <v>200</v>
      </c>
      <c r="H2622" s="6">
        <v>120</v>
      </c>
      <c r="I2622" s="6">
        <v>64721.591999999997</v>
      </c>
      <c r="J2622" s="6">
        <v>159295.40799999997</v>
      </c>
    </row>
    <row r="2623" spans="1:10">
      <c r="A2623" s="6">
        <v>8.8000000000000007</v>
      </c>
      <c r="B2623" s="6">
        <v>30</v>
      </c>
      <c r="C2623" s="6">
        <v>120</v>
      </c>
      <c r="D2623" s="6">
        <v>20</v>
      </c>
      <c r="E2623" s="6">
        <v>200</v>
      </c>
      <c r="F2623" s="6">
        <v>150</v>
      </c>
      <c r="G2623" s="6">
        <v>250</v>
      </c>
      <c r="H2623" s="6">
        <v>120</v>
      </c>
      <c r="I2623" s="6">
        <v>68335.487999999983</v>
      </c>
      <c r="J2623" s="6">
        <v>159295.40799999997</v>
      </c>
    </row>
    <row r="2624" spans="1:10">
      <c r="A2624" s="6">
        <v>8.8000000000000007</v>
      </c>
      <c r="B2624" s="6">
        <v>30</v>
      </c>
      <c r="C2624" s="6">
        <v>120</v>
      </c>
      <c r="D2624" s="6">
        <v>20</v>
      </c>
      <c r="E2624" s="6">
        <v>200</v>
      </c>
      <c r="F2624" s="6">
        <v>150</v>
      </c>
      <c r="G2624" s="6">
        <v>300</v>
      </c>
      <c r="H2624" s="6">
        <v>120</v>
      </c>
      <c r="I2624" s="6">
        <v>71949.383999999991</v>
      </c>
      <c r="J2624" s="6">
        <v>159295.40799999997</v>
      </c>
    </row>
    <row r="2625" spans="1:10">
      <c r="A2625" s="6">
        <v>8.8000000000000007</v>
      </c>
      <c r="B2625" s="6">
        <v>30</v>
      </c>
      <c r="C2625" s="6">
        <v>120</v>
      </c>
      <c r="D2625" s="6">
        <v>20</v>
      </c>
      <c r="E2625" s="6">
        <v>200</v>
      </c>
      <c r="F2625" s="6">
        <v>150</v>
      </c>
      <c r="G2625" s="6">
        <v>1000</v>
      </c>
      <c r="H2625" s="6">
        <v>1000</v>
      </c>
      <c r="I2625" s="6">
        <v>87719.111999999979</v>
      </c>
      <c r="J2625" s="6">
        <v>191140.35199999998</v>
      </c>
    </row>
    <row r="2626" spans="1:10">
      <c r="A2626" s="6">
        <v>8.8000000000000007</v>
      </c>
      <c r="B2626" s="6">
        <v>30</v>
      </c>
      <c r="C2626" s="6">
        <v>120</v>
      </c>
      <c r="D2626" s="6">
        <v>20</v>
      </c>
      <c r="E2626" s="6">
        <v>100</v>
      </c>
      <c r="F2626" s="6">
        <v>150</v>
      </c>
      <c r="G2626" s="6">
        <v>1000</v>
      </c>
      <c r="H2626" s="6">
        <v>1000</v>
      </c>
      <c r="I2626" s="6">
        <v>51196.859999999993</v>
      </c>
      <c r="J2626" s="6">
        <v>127415.12</v>
      </c>
    </row>
    <row r="2627" spans="1:10">
      <c r="A2627" s="6">
        <v>8.8000000000000007</v>
      </c>
      <c r="B2627" s="6">
        <v>30</v>
      </c>
      <c r="C2627" s="6">
        <v>120</v>
      </c>
      <c r="D2627" s="6">
        <v>20</v>
      </c>
      <c r="E2627" s="6">
        <v>300</v>
      </c>
      <c r="F2627" s="6">
        <v>150</v>
      </c>
      <c r="G2627" s="6">
        <v>1000</v>
      </c>
      <c r="H2627" s="6">
        <v>1000</v>
      </c>
      <c r="I2627" s="6">
        <v>131633.424</v>
      </c>
      <c r="J2627" s="6">
        <v>191140.35199999998</v>
      </c>
    </row>
    <row r="2628" spans="1:10">
      <c r="A2628" s="6">
        <v>8.8000000000000007</v>
      </c>
      <c r="B2628" s="6">
        <v>30</v>
      </c>
      <c r="C2628" s="6">
        <v>120</v>
      </c>
      <c r="D2628" s="6">
        <v>20</v>
      </c>
      <c r="E2628" s="6">
        <v>400</v>
      </c>
      <c r="F2628" s="6">
        <v>150</v>
      </c>
      <c r="G2628" s="6">
        <v>1000</v>
      </c>
      <c r="H2628" s="6">
        <v>1000</v>
      </c>
      <c r="I2628" s="6">
        <v>181516.13999999998</v>
      </c>
      <c r="J2628" s="6">
        <v>191140.35199999998</v>
      </c>
    </row>
    <row r="2629" spans="1:10">
      <c r="A2629" s="6">
        <v>8.8000000000000007</v>
      </c>
      <c r="B2629" s="6">
        <v>30</v>
      </c>
      <c r="C2629" s="6">
        <v>120</v>
      </c>
      <c r="D2629" s="6">
        <v>20</v>
      </c>
      <c r="E2629" s="6">
        <v>500</v>
      </c>
      <c r="F2629" s="6">
        <v>150</v>
      </c>
      <c r="G2629" s="6">
        <v>1000</v>
      </c>
      <c r="H2629" s="6">
        <v>1000</v>
      </c>
      <c r="I2629" s="6">
        <v>236545.91999999998</v>
      </c>
      <c r="J2629" s="6">
        <v>191140.35199999998</v>
      </c>
    </row>
    <row r="2630" spans="1:10">
      <c r="A2630" s="6">
        <v>8.8000000000000007</v>
      </c>
      <c r="B2630" s="6">
        <v>30</v>
      </c>
      <c r="C2630" s="6">
        <v>120</v>
      </c>
      <c r="D2630" s="6">
        <v>20</v>
      </c>
      <c r="E2630" s="6">
        <v>600</v>
      </c>
      <c r="F2630" s="6">
        <v>150</v>
      </c>
      <c r="G2630" s="6">
        <v>1000</v>
      </c>
      <c r="H2630" s="6">
        <v>1000</v>
      </c>
      <c r="I2630" s="6">
        <v>296120.44799999997</v>
      </c>
      <c r="J2630" s="6">
        <v>191140.35199999998</v>
      </c>
    </row>
    <row r="2631" spans="1:10">
      <c r="A2631" s="6">
        <v>8.8000000000000007</v>
      </c>
      <c r="B2631" s="6">
        <v>30</v>
      </c>
      <c r="C2631" s="6">
        <v>120</v>
      </c>
      <c r="D2631" s="6">
        <v>20</v>
      </c>
      <c r="E2631" s="6">
        <v>700</v>
      </c>
      <c r="F2631" s="6">
        <v>150</v>
      </c>
      <c r="G2631" s="6">
        <v>1000</v>
      </c>
      <c r="H2631" s="6">
        <v>1000</v>
      </c>
      <c r="I2631" s="6">
        <v>296120.44799999997</v>
      </c>
      <c r="J2631" s="6">
        <v>191140.35199999998</v>
      </c>
    </row>
    <row r="2632" spans="1:10">
      <c r="A2632">
        <v>8.8000000000000007</v>
      </c>
      <c r="B2632">
        <v>30</v>
      </c>
      <c r="C2632">
        <v>130</v>
      </c>
      <c r="D2632">
        <v>20</v>
      </c>
      <c r="E2632">
        <v>200</v>
      </c>
      <c r="F2632">
        <v>210</v>
      </c>
      <c r="G2632">
        <v>100</v>
      </c>
      <c r="H2632">
        <v>120</v>
      </c>
      <c r="I2632">
        <v>64119.275999999991</v>
      </c>
      <c r="J2632">
        <v>132151.21599999999</v>
      </c>
    </row>
    <row r="2633" spans="1:10">
      <c r="A2633">
        <v>8.8000000000000007</v>
      </c>
      <c r="B2633">
        <v>30</v>
      </c>
      <c r="C2633">
        <v>130</v>
      </c>
      <c r="D2633">
        <v>20</v>
      </c>
      <c r="E2633">
        <v>200</v>
      </c>
      <c r="F2633">
        <v>210</v>
      </c>
      <c r="G2633">
        <v>120</v>
      </c>
      <c r="H2633">
        <v>120</v>
      </c>
      <c r="I2633">
        <v>65707.199999999997</v>
      </c>
      <c r="J2633">
        <v>173044.22399999996</v>
      </c>
    </row>
    <row r="2634" spans="1:10">
      <c r="A2634">
        <v>8.8000000000000007</v>
      </c>
      <c r="B2634">
        <v>30</v>
      </c>
      <c r="C2634">
        <v>130</v>
      </c>
      <c r="D2634">
        <v>20</v>
      </c>
      <c r="E2634">
        <v>200</v>
      </c>
      <c r="F2634">
        <v>210</v>
      </c>
      <c r="G2634">
        <v>150</v>
      </c>
      <c r="H2634">
        <v>120</v>
      </c>
      <c r="I2634">
        <v>68116.463999999993</v>
      </c>
      <c r="J2634">
        <v>173044.22399999996</v>
      </c>
    </row>
    <row r="2635" spans="1:10">
      <c r="A2635">
        <v>8.8000000000000007</v>
      </c>
      <c r="B2635">
        <v>30</v>
      </c>
      <c r="C2635">
        <v>130</v>
      </c>
      <c r="D2635">
        <v>20</v>
      </c>
      <c r="E2635">
        <v>200</v>
      </c>
      <c r="F2635">
        <v>210</v>
      </c>
      <c r="G2635">
        <v>175</v>
      </c>
      <c r="H2635">
        <v>120</v>
      </c>
      <c r="I2635">
        <v>70087.679999999993</v>
      </c>
      <c r="J2635">
        <v>173044.22399999996</v>
      </c>
    </row>
    <row r="2636" spans="1:10">
      <c r="A2636">
        <v>8.8000000000000007</v>
      </c>
      <c r="B2636">
        <v>30</v>
      </c>
      <c r="C2636">
        <v>130</v>
      </c>
      <c r="D2636">
        <v>20</v>
      </c>
      <c r="E2636">
        <v>200</v>
      </c>
      <c r="F2636">
        <v>210</v>
      </c>
      <c r="G2636">
        <v>200</v>
      </c>
      <c r="H2636">
        <v>120</v>
      </c>
      <c r="I2636">
        <v>72113.651999999987</v>
      </c>
      <c r="J2636">
        <v>173044.22399999996</v>
      </c>
    </row>
    <row r="2637" spans="1:10">
      <c r="A2637">
        <v>8.8000000000000007</v>
      </c>
      <c r="B2637">
        <v>30</v>
      </c>
      <c r="C2637">
        <v>130</v>
      </c>
      <c r="D2637">
        <v>20</v>
      </c>
      <c r="E2637">
        <v>200</v>
      </c>
      <c r="F2637">
        <v>210</v>
      </c>
      <c r="G2637">
        <v>250</v>
      </c>
      <c r="H2637">
        <v>120</v>
      </c>
      <c r="I2637">
        <v>76110.839999999982</v>
      </c>
      <c r="J2637">
        <v>173044.22399999996</v>
      </c>
    </row>
    <row r="2638" spans="1:10">
      <c r="A2638">
        <v>8.8000000000000007</v>
      </c>
      <c r="B2638">
        <v>30</v>
      </c>
      <c r="C2638">
        <v>130</v>
      </c>
      <c r="D2638">
        <v>20</v>
      </c>
      <c r="E2638">
        <v>200</v>
      </c>
      <c r="F2638">
        <v>210</v>
      </c>
      <c r="G2638">
        <v>300</v>
      </c>
      <c r="H2638">
        <v>120</v>
      </c>
      <c r="I2638">
        <v>80108.027999999991</v>
      </c>
      <c r="J2638">
        <v>173044.22399999996</v>
      </c>
    </row>
    <row r="2639" spans="1:10">
      <c r="A2639">
        <v>8.8000000000000007</v>
      </c>
      <c r="B2639">
        <v>30</v>
      </c>
      <c r="C2639">
        <v>130</v>
      </c>
      <c r="D2639">
        <v>20</v>
      </c>
      <c r="E2639">
        <v>200</v>
      </c>
      <c r="F2639">
        <v>210</v>
      </c>
      <c r="G2639">
        <v>1000</v>
      </c>
      <c r="H2639">
        <v>1000</v>
      </c>
      <c r="I2639">
        <v>97739.459999999992</v>
      </c>
      <c r="J2639">
        <v>228392.92799999996</v>
      </c>
    </row>
    <row r="2640" spans="1:10">
      <c r="A2640">
        <v>8.8000000000000007</v>
      </c>
      <c r="B2640">
        <v>30</v>
      </c>
      <c r="C2640">
        <v>130</v>
      </c>
      <c r="D2640">
        <v>20</v>
      </c>
      <c r="E2640">
        <v>100</v>
      </c>
      <c r="F2640">
        <v>210</v>
      </c>
      <c r="G2640">
        <v>1000</v>
      </c>
      <c r="H2640">
        <v>1000</v>
      </c>
      <c r="I2640">
        <v>60614.891999999993</v>
      </c>
      <c r="J2640">
        <v>132151.21599999999</v>
      </c>
    </row>
    <row r="2641" spans="1:10">
      <c r="A2641">
        <v>8.8000000000000007</v>
      </c>
      <c r="B2641">
        <v>30</v>
      </c>
      <c r="C2641">
        <v>130</v>
      </c>
      <c r="D2641">
        <v>20</v>
      </c>
      <c r="E2641">
        <v>300</v>
      </c>
      <c r="F2641">
        <v>210</v>
      </c>
      <c r="G2641">
        <v>1000</v>
      </c>
      <c r="H2641">
        <v>1000</v>
      </c>
      <c r="I2641">
        <v>142475.11199999999</v>
      </c>
      <c r="J2641">
        <v>228392.92799999996</v>
      </c>
    </row>
    <row r="2642" spans="1:10">
      <c r="A2642">
        <v>8.8000000000000007</v>
      </c>
      <c r="B2642">
        <v>30</v>
      </c>
      <c r="C2642">
        <v>130</v>
      </c>
      <c r="D2642">
        <v>20</v>
      </c>
      <c r="E2642">
        <v>400</v>
      </c>
      <c r="F2642">
        <v>210</v>
      </c>
      <c r="G2642">
        <v>1000</v>
      </c>
      <c r="H2642">
        <v>1000</v>
      </c>
      <c r="I2642">
        <v>193179.16799999998</v>
      </c>
      <c r="J2642">
        <v>228392.92799999996</v>
      </c>
    </row>
    <row r="2643" spans="1:10">
      <c r="A2643">
        <v>8.8000000000000007</v>
      </c>
      <c r="B2643">
        <v>30</v>
      </c>
      <c r="C2643">
        <v>130</v>
      </c>
      <c r="D2643">
        <v>20</v>
      </c>
      <c r="E2643">
        <v>500</v>
      </c>
      <c r="F2643">
        <v>210</v>
      </c>
      <c r="G2643">
        <v>1000</v>
      </c>
      <c r="H2643">
        <v>1000</v>
      </c>
      <c r="I2643">
        <v>249139.8</v>
      </c>
      <c r="J2643">
        <v>228392.92799999996</v>
      </c>
    </row>
    <row r="2644" spans="1:10">
      <c r="A2644">
        <v>8.8000000000000007</v>
      </c>
      <c r="B2644">
        <v>30</v>
      </c>
      <c r="C2644">
        <v>130</v>
      </c>
      <c r="D2644">
        <v>20</v>
      </c>
      <c r="E2644">
        <v>600</v>
      </c>
      <c r="F2644">
        <v>210</v>
      </c>
      <c r="G2644">
        <v>1000</v>
      </c>
      <c r="H2644">
        <v>1000</v>
      </c>
      <c r="I2644">
        <v>309754.69199999998</v>
      </c>
      <c r="J2644">
        <v>228392.92799999996</v>
      </c>
    </row>
    <row r="2645" spans="1:10">
      <c r="A2645">
        <v>8.8000000000000007</v>
      </c>
      <c r="B2645">
        <v>30</v>
      </c>
      <c r="C2645">
        <v>130</v>
      </c>
      <c r="D2645">
        <v>20</v>
      </c>
      <c r="E2645">
        <v>700</v>
      </c>
      <c r="F2645">
        <v>210</v>
      </c>
      <c r="G2645">
        <v>1000</v>
      </c>
      <c r="H2645">
        <v>1000</v>
      </c>
      <c r="I2645">
        <v>353833.27199999994</v>
      </c>
      <c r="J2645">
        <v>228392.92799999996</v>
      </c>
    </row>
    <row r="2646" spans="1:10">
      <c r="A2646" s="6">
        <v>8.8000000000000007</v>
      </c>
      <c r="B2646" s="6">
        <v>30</v>
      </c>
      <c r="C2646" s="6">
        <v>130</v>
      </c>
      <c r="D2646" s="6">
        <v>20</v>
      </c>
      <c r="E2646" s="6">
        <v>200</v>
      </c>
      <c r="F2646" s="6">
        <v>200</v>
      </c>
      <c r="G2646" s="6">
        <v>100</v>
      </c>
      <c r="H2646" s="6">
        <v>120</v>
      </c>
      <c r="I2646" s="6">
        <v>63297.935999999994</v>
      </c>
      <c r="J2646" s="6">
        <v>132151.21599999999</v>
      </c>
    </row>
    <row r="2647" spans="1:10">
      <c r="A2647" s="6">
        <v>8.8000000000000007</v>
      </c>
      <c r="B2647" s="6">
        <v>30</v>
      </c>
      <c r="C2647" s="6">
        <v>130</v>
      </c>
      <c r="D2647" s="6">
        <v>20</v>
      </c>
      <c r="E2647" s="6">
        <v>200</v>
      </c>
      <c r="F2647" s="6">
        <v>200</v>
      </c>
      <c r="G2647" s="6">
        <v>120</v>
      </c>
      <c r="H2647" s="6">
        <v>120</v>
      </c>
      <c r="I2647" s="6">
        <v>64885.859999999993</v>
      </c>
      <c r="J2647" s="6">
        <v>173044.22399999996</v>
      </c>
    </row>
    <row r="2648" spans="1:10">
      <c r="A2648" s="6">
        <v>8.8000000000000007</v>
      </c>
      <c r="B2648" s="6">
        <v>30</v>
      </c>
      <c r="C2648" s="6">
        <v>130</v>
      </c>
      <c r="D2648" s="6">
        <v>20</v>
      </c>
      <c r="E2648" s="6">
        <v>200</v>
      </c>
      <c r="F2648" s="6">
        <v>200</v>
      </c>
      <c r="G2648" s="6">
        <v>150</v>
      </c>
      <c r="H2648" s="6">
        <v>120</v>
      </c>
      <c r="I2648" s="6">
        <v>67240.367999999988</v>
      </c>
      <c r="J2648" s="6">
        <v>173044.22399999996</v>
      </c>
    </row>
    <row r="2649" spans="1:10">
      <c r="A2649" s="6">
        <v>8.8000000000000007</v>
      </c>
      <c r="B2649" s="6">
        <v>30</v>
      </c>
      <c r="C2649" s="6">
        <v>130</v>
      </c>
      <c r="D2649" s="6">
        <v>20</v>
      </c>
      <c r="E2649" s="6">
        <v>200</v>
      </c>
      <c r="F2649" s="6">
        <v>200</v>
      </c>
      <c r="G2649" s="6">
        <v>175</v>
      </c>
      <c r="H2649" s="6">
        <v>120</v>
      </c>
      <c r="I2649" s="6">
        <v>69211.583999999988</v>
      </c>
      <c r="J2649" s="6">
        <v>173044.22399999996</v>
      </c>
    </row>
    <row r="2650" spans="1:10">
      <c r="A2650" s="6">
        <v>8.8000000000000007</v>
      </c>
      <c r="B2650" s="6">
        <v>30</v>
      </c>
      <c r="C2650" s="6">
        <v>130</v>
      </c>
      <c r="D2650" s="6">
        <v>20</v>
      </c>
      <c r="E2650" s="6">
        <v>200</v>
      </c>
      <c r="F2650" s="6">
        <v>200</v>
      </c>
      <c r="G2650" s="6">
        <v>200</v>
      </c>
      <c r="H2650" s="6">
        <v>120</v>
      </c>
      <c r="I2650" s="6">
        <v>71237.555999999997</v>
      </c>
      <c r="J2650" s="6">
        <v>173044.22399999996</v>
      </c>
    </row>
    <row r="2651" spans="1:10">
      <c r="A2651" s="6">
        <v>8.8000000000000007</v>
      </c>
      <c r="B2651" s="6">
        <v>30</v>
      </c>
      <c r="C2651" s="6">
        <v>130</v>
      </c>
      <c r="D2651" s="6">
        <v>20</v>
      </c>
      <c r="E2651" s="6">
        <v>200</v>
      </c>
      <c r="F2651" s="6">
        <v>200</v>
      </c>
      <c r="G2651" s="6">
        <v>250</v>
      </c>
      <c r="H2651" s="6">
        <v>120</v>
      </c>
      <c r="I2651" s="6">
        <v>75179.987999999983</v>
      </c>
      <c r="J2651" s="6">
        <v>173044.22399999996</v>
      </c>
    </row>
    <row r="2652" spans="1:10">
      <c r="A2652" s="6">
        <v>8.8000000000000007</v>
      </c>
      <c r="B2652" s="6">
        <v>30</v>
      </c>
      <c r="C2652" s="6">
        <v>130</v>
      </c>
      <c r="D2652" s="6">
        <v>20</v>
      </c>
      <c r="E2652" s="6">
        <v>200</v>
      </c>
      <c r="F2652" s="6">
        <v>200</v>
      </c>
      <c r="G2652" s="6">
        <v>300</v>
      </c>
      <c r="H2652" s="6">
        <v>120</v>
      </c>
      <c r="I2652" s="6">
        <v>79122.42</v>
      </c>
      <c r="J2652" s="6">
        <v>173044.22399999996</v>
      </c>
    </row>
    <row r="2653" spans="1:10">
      <c r="A2653" s="6">
        <v>8.8000000000000007</v>
      </c>
      <c r="B2653" s="6">
        <v>30</v>
      </c>
      <c r="C2653" s="6">
        <v>130</v>
      </c>
      <c r="D2653" s="6">
        <v>20</v>
      </c>
      <c r="E2653" s="6">
        <v>200</v>
      </c>
      <c r="F2653" s="6">
        <v>200</v>
      </c>
      <c r="G2653" s="6">
        <v>1000</v>
      </c>
      <c r="H2653" s="6">
        <v>1000</v>
      </c>
      <c r="I2653" s="6">
        <v>96534.827999999994</v>
      </c>
      <c r="J2653" s="6">
        <v>228392.92799999996</v>
      </c>
    </row>
    <row r="2654" spans="1:10">
      <c r="A2654" s="6">
        <v>8.8000000000000007</v>
      </c>
      <c r="B2654" s="6">
        <v>30</v>
      </c>
      <c r="C2654" s="6">
        <v>130</v>
      </c>
      <c r="D2654" s="6">
        <v>20</v>
      </c>
      <c r="E2654" s="6">
        <v>100</v>
      </c>
      <c r="F2654" s="6">
        <v>200</v>
      </c>
      <c r="G2654" s="6">
        <v>1000</v>
      </c>
      <c r="H2654" s="6">
        <v>1000</v>
      </c>
      <c r="I2654" s="6">
        <v>59465.015999999989</v>
      </c>
      <c r="J2654" s="6">
        <v>132151.21599999999</v>
      </c>
    </row>
    <row r="2655" spans="1:10">
      <c r="A2655" s="6">
        <v>8.8000000000000007</v>
      </c>
      <c r="B2655" s="6">
        <v>30</v>
      </c>
      <c r="C2655" s="6">
        <v>130</v>
      </c>
      <c r="D2655" s="6">
        <v>20</v>
      </c>
      <c r="E2655" s="6">
        <v>300</v>
      </c>
      <c r="F2655" s="6">
        <v>200</v>
      </c>
      <c r="G2655" s="6">
        <v>1000</v>
      </c>
      <c r="H2655" s="6">
        <v>1000</v>
      </c>
      <c r="I2655" s="6">
        <v>141215.72399999999</v>
      </c>
      <c r="J2655" s="6">
        <v>228392.92799999996</v>
      </c>
    </row>
    <row r="2656" spans="1:10">
      <c r="A2656" s="6">
        <v>8.8000000000000007</v>
      </c>
      <c r="B2656" s="6">
        <v>30</v>
      </c>
      <c r="C2656" s="6">
        <v>130</v>
      </c>
      <c r="D2656" s="6">
        <v>20</v>
      </c>
      <c r="E2656" s="6">
        <v>400</v>
      </c>
      <c r="F2656" s="6">
        <v>200</v>
      </c>
      <c r="G2656" s="6">
        <v>1000</v>
      </c>
      <c r="H2656" s="6">
        <v>1000</v>
      </c>
      <c r="I2656" s="6">
        <v>191810.26799999998</v>
      </c>
      <c r="J2656" s="6">
        <v>228392.92799999996</v>
      </c>
    </row>
    <row r="2657" spans="1:10">
      <c r="A2657" s="6">
        <v>8.8000000000000007</v>
      </c>
      <c r="B2657" s="6">
        <v>30</v>
      </c>
      <c r="C2657" s="6">
        <v>130</v>
      </c>
      <c r="D2657" s="6">
        <v>20</v>
      </c>
      <c r="E2657" s="6">
        <v>500</v>
      </c>
      <c r="F2657" s="6">
        <v>200</v>
      </c>
      <c r="G2657" s="6">
        <v>1000</v>
      </c>
      <c r="H2657" s="6">
        <v>1000</v>
      </c>
      <c r="I2657" s="6">
        <v>247661.38799999998</v>
      </c>
      <c r="J2657" s="6">
        <v>228392.92799999996</v>
      </c>
    </row>
    <row r="2658" spans="1:10">
      <c r="A2658" s="6">
        <v>8.8000000000000007</v>
      </c>
      <c r="B2658" s="6">
        <v>30</v>
      </c>
      <c r="C2658" s="6">
        <v>130</v>
      </c>
      <c r="D2658" s="6">
        <v>20</v>
      </c>
      <c r="E2658" s="6">
        <v>600</v>
      </c>
      <c r="F2658" s="6">
        <v>200</v>
      </c>
      <c r="G2658" s="6">
        <v>1000</v>
      </c>
      <c r="H2658" s="6">
        <v>1000</v>
      </c>
      <c r="I2658" s="6">
        <v>308221.52399999998</v>
      </c>
      <c r="J2658" s="6">
        <v>228392.92799999996</v>
      </c>
    </row>
    <row r="2659" spans="1:10">
      <c r="A2659" s="6">
        <v>8.8000000000000007</v>
      </c>
      <c r="B2659" s="6">
        <v>30</v>
      </c>
      <c r="C2659" s="6">
        <v>130</v>
      </c>
      <c r="D2659" s="6">
        <v>20</v>
      </c>
      <c r="E2659" s="6">
        <v>700</v>
      </c>
      <c r="F2659" s="6">
        <v>200</v>
      </c>
      <c r="G2659" s="6">
        <v>1000</v>
      </c>
      <c r="H2659" s="6">
        <v>1000</v>
      </c>
      <c r="I2659" s="6">
        <v>353833.27199999994</v>
      </c>
      <c r="J2659" s="6">
        <v>228392.92799999996</v>
      </c>
    </row>
    <row r="2660" spans="1:10">
      <c r="A2660">
        <v>8.8000000000000007</v>
      </c>
      <c r="B2660">
        <v>30</v>
      </c>
      <c r="C2660">
        <v>130</v>
      </c>
      <c r="D2660">
        <v>20</v>
      </c>
      <c r="E2660">
        <v>200</v>
      </c>
      <c r="F2660">
        <v>190</v>
      </c>
      <c r="G2660">
        <v>100</v>
      </c>
      <c r="H2660">
        <v>120</v>
      </c>
      <c r="I2660">
        <v>62531.351999999992</v>
      </c>
      <c r="J2660">
        <v>132151.21599999999</v>
      </c>
    </row>
    <row r="2661" spans="1:10">
      <c r="A2661">
        <v>8.8000000000000007</v>
      </c>
      <c r="B2661">
        <v>30</v>
      </c>
      <c r="C2661">
        <v>130</v>
      </c>
      <c r="D2661">
        <v>20</v>
      </c>
      <c r="E2661">
        <v>200</v>
      </c>
      <c r="F2661">
        <v>190</v>
      </c>
      <c r="G2661">
        <v>120</v>
      </c>
      <c r="H2661">
        <v>120</v>
      </c>
      <c r="I2661">
        <v>64064.52</v>
      </c>
      <c r="J2661">
        <v>173044.22399999996</v>
      </c>
    </row>
    <row r="2662" spans="1:10">
      <c r="A2662">
        <v>8.8000000000000007</v>
      </c>
      <c r="B2662">
        <v>30</v>
      </c>
      <c r="C2662">
        <v>130</v>
      </c>
      <c r="D2662">
        <v>20</v>
      </c>
      <c r="E2662">
        <v>200</v>
      </c>
      <c r="F2662">
        <v>190</v>
      </c>
      <c r="G2662">
        <v>150</v>
      </c>
      <c r="H2662">
        <v>120</v>
      </c>
      <c r="I2662">
        <v>66419.027999999991</v>
      </c>
      <c r="J2662">
        <v>173044.22399999996</v>
      </c>
    </row>
    <row r="2663" spans="1:10">
      <c r="A2663">
        <v>8.8000000000000007</v>
      </c>
      <c r="B2663">
        <v>30</v>
      </c>
      <c r="C2663">
        <v>130</v>
      </c>
      <c r="D2663">
        <v>20</v>
      </c>
      <c r="E2663">
        <v>200</v>
      </c>
      <c r="F2663">
        <v>190</v>
      </c>
      <c r="G2663">
        <v>175</v>
      </c>
      <c r="H2663">
        <v>120</v>
      </c>
      <c r="I2663">
        <v>68390.243999999992</v>
      </c>
      <c r="J2663">
        <v>173044.22399999996</v>
      </c>
    </row>
    <row r="2664" spans="1:10">
      <c r="A2664">
        <v>8.8000000000000007</v>
      </c>
      <c r="B2664">
        <v>30</v>
      </c>
      <c r="C2664">
        <v>130</v>
      </c>
      <c r="D2664">
        <v>20</v>
      </c>
      <c r="E2664">
        <v>200</v>
      </c>
      <c r="F2664">
        <v>190</v>
      </c>
      <c r="G2664">
        <v>200</v>
      </c>
      <c r="H2664">
        <v>120</v>
      </c>
      <c r="I2664">
        <v>70306.703999999998</v>
      </c>
      <c r="J2664">
        <v>173044.22399999996</v>
      </c>
    </row>
    <row r="2665" spans="1:10">
      <c r="A2665">
        <v>8.8000000000000007</v>
      </c>
      <c r="B2665">
        <v>30</v>
      </c>
      <c r="C2665">
        <v>130</v>
      </c>
      <c r="D2665">
        <v>20</v>
      </c>
      <c r="E2665">
        <v>200</v>
      </c>
      <c r="F2665">
        <v>190</v>
      </c>
      <c r="G2665">
        <v>250</v>
      </c>
      <c r="H2665">
        <v>120</v>
      </c>
      <c r="I2665">
        <v>74249.135999999984</v>
      </c>
      <c r="J2665">
        <v>173044.22399999996</v>
      </c>
    </row>
    <row r="2666" spans="1:10">
      <c r="A2666">
        <v>8.8000000000000007</v>
      </c>
      <c r="B2666">
        <v>30</v>
      </c>
      <c r="C2666">
        <v>130</v>
      </c>
      <c r="D2666">
        <v>20</v>
      </c>
      <c r="E2666">
        <v>200</v>
      </c>
      <c r="F2666">
        <v>190</v>
      </c>
      <c r="G2666">
        <v>300</v>
      </c>
      <c r="H2666">
        <v>120</v>
      </c>
      <c r="I2666">
        <v>78136.811999999991</v>
      </c>
      <c r="J2666">
        <v>173044.22399999996</v>
      </c>
    </row>
    <row r="2667" spans="1:10">
      <c r="A2667">
        <v>8.8000000000000007</v>
      </c>
      <c r="B2667">
        <v>30</v>
      </c>
      <c r="C2667">
        <v>130</v>
      </c>
      <c r="D2667">
        <v>20</v>
      </c>
      <c r="E2667">
        <v>200</v>
      </c>
      <c r="F2667">
        <v>190</v>
      </c>
      <c r="G2667">
        <v>1000</v>
      </c>
      <c r="H2667">
        <v>1000</v>
      </c>
      <c r="I2667">
        <v>95330.195999999982</v>
      </c>
      <c r="J2667">
        <v>228392.92799999996</v>
      </c>
    </row>
    <row r="2668" spans="1:10">
      <c r="A2668">
        <v>8.8000000000000007</v>
      </c>
      <c r="B2668">
        <v>30</v>
      </c>
      <c r="C2668">
        <v>130</v>
      </c>
      <c r="D2668">
        <v>20</v>
      </c>
      <c r="E2668">
        <v>100</v>
      </c>
      <c r="F2668">
        <v>190</v>
      </c>
      <c r="G2668">
        <v>1000</v>
      </c>
      <c r="H2668">
        <v>1000</v>
      </c>
      <c r="I2668">
        <v>58260.383999999991</v>
      </c>
      <c r="J2668">
        <v>132151.21599999999</v>
      </c>
    </row>
    <row r="2669" spans="1:10">
      <c r="A2669">
        <v>8.8000000000000007</v>
      </c>
      <c r="B2669">
        <v>30</v>
      </c>
      <c r="C2669">
        <v>130</v>
      </c>
      <c r="D2669">
        <v>20</v>
      </c>
      <c r="E2669">
        <v>300</v>
      </c>
      <c r="F2669">
        <v>190</v>
      </c>
      <c r="G2669">
        <v>1000</v>
      </c>
      <c r="H2669">
        <v>1000</v>
      </c>
      <c r="I2669">
        <v>139901.57999999999</v>
      </c>
      <c r="J2669">
        <v>228392.92799999996</v>
      </c>
    </row>
    <row r="2670" spans="1:10">
      <c r="A2670">
        <v>8.8000000000000007</v>
      </c>
      <c r="B2670">
        <v>30</v>
      </c>
      <c r="C2670">
        <v>130</v>
      </c>
      <c r="D2670">
        <v>20</v>
      </c>
      <c r="E2670">
        <v>400</v>
      </c>
      <c r="F2670">
        <v>190</v>
      </c>
      <c r="G2670">
        <v>1000</v>
      </c>
      <c r="H2670">
        <v>1000</v>
      </c>
      <c r="I2670">
        <v>190441.36799999999</v>
      </c>
      <c r="J2670">
        <v>228392.92799999996</v>
      </c>
    </row>
    <row r="2671" spans="1:10">
      <c r="A2671">
        <v>8.8000000000000007</v>
      </c>
      <c r="B2671">
        <v>30</v>
      </c>
      <c r="C2671">
        <v>130</v>
      </c>
      <c r="D2671">
        <v>20</v>
      </c>
      <c r="E2671">
        <v>500</v>
      </c>
      <c r="F2671">
        <v>190</v>
      </c>
      <c r="G2671">
        <v>1000</v>
      </c>
      <c r="H2671">
        <v>1000</v>
      </c>
      <c r="I2671">
        <v>246182.97599999997</v>
      </c>
      <c r="J2671">
        <v>228392.92799999996</v>
      </c>
    </row>
    <row r="2672" spans="1:10">
      <c r="A2672">
        <v>8.8000000000000007</v>
      </c>
      <c r="B2672">
        <v>30</v>
      </c>
      <c r="C2672">
        <v>130</v>
      </c>
      <c r="D2672">
        <v>20</v>
      </c>
      <c r="E2672">
        <v>600</v>
      </c>
      <c r="F2672">
        <v>190</v>
      </c>
      <c r="G2672">
        <v>1000</v>
      </c>
      <c r="H2672">
        <v>1000</v>
      </c>
      <c r="I2672">
        <v>306688.35599999997</v>
      </c>
      <c r="J2672">
        <v>228392.92799999996</v>
      </c>
    </row>
    <row r="2673" spans="1:10">
      <c r="A2673">
        <v>8.8000000000000007</v>
      </c>
      <c r="B2673">
        <v>30</v>
      </c>
      <c r="C2673">
        <v>130</v>
      </c>
      <c r="D2673">
        <v>20</v>
      </c>
      <c r="E2673">
        <v>700</v>
      </c>
      <c r="F2673">
        <v>190</v>
      </c>
      <c r="G2673">
        <v>1000</v>
      </c>
      <c r="H2673">
        <v>1000</v>
      </c>
      <c r="I2673">
        <v>353833.27199999994</v>
      </c>
      <c r="J2673">
        <v>228392.92799999996</v>
      </c>
    </row>
    <row r="2674" spans="1:10">
      <c r="A2674" s="6">
        <v>8.8000000000000007</v>
      </c>
      <c r="B2674" s="6">
        <v>30</v>
      </c>
      <c r="C2674" s="6">
        <v>130</v>
      </c>
      <c r="D2674" s="6">
        <v>20</v>
      </c>
      <c r="E2674" s="6">
        <v>200</v>
      </c>
      <c r="F2674" s="6">
        <v>180</v>
      </c>
      <c r="G2674" s="6">
        <v>100</v>
      </c>
      <c r="H2674" s="6">
        <v>120</v>
      </c>
      <c r="I2674" s="6">
        <v>61710.011999999995</v>
      </c>
      <c r="J2674" s="6">
        <v>132151.21599999999</v>
      </c>
    </row>
    <row r="2675" spans="1:10">
      <c r="A2675" s="6">
        <v>8.8000000000000007</v>
      </c>
      <c r="B2675" s="6">
        <v>30</v>
      </c>
      <c r="C2675" s="6">
        <v>130</v>
      </c>
      <c r="D2675" s="6">
        <v>20</v>
      </c>
      <c r="E2675" s="6">
        <v>200</v>
      </c>
      <c r="F2675" s="6">
        <v>180</v>
      </c>
      <c r="G2675" s="6">
        <v>120</v>
      </c>
      <c r="H2675" s="6">
        <v>120</v>
      </c>
      <c r="I2675" s="6">
        <v>63243.179999999993</v>
      </c>
      <c r="J2675" s="6">
        <v>173044.22399999996</v>
      </c>
    </row>
    <row r="2676" spans="1:10">
      <c r="A2676" s="6">
        <v>8.8000000000000007</v>
      </c>
      <c r="B2676" s="6">
        <v>30</v>
      </c>
      <c r="C2676" s="6">
        <v>130</v>
      </c>
      <c r="D2676" s="6">
        <v>20</v>
      </c>
      <c r="E2676" s="6">
        <v>200</v>
      </c>
      <c r="F2676" s="6">
        <v>180</v>
      </c>
      <c r="G2676" s="6">
        <v>150</v>
      </c>
      <c r="H2676" s="6">
        <v>120</v>
      </c>
      <c r="I2676" s="6">
        <v>65597.687999999995</v>
      </c>
      <c r="J2676" s="6">
        <v>173044.22399999996</v>
      </c>
    </row>
    <row r="2677" spans="1:10">
      <c r="A2677" s="6">
        <v>8.8000000000000007</v>
      </c>
      <c r="B2677" s="6">
        <v>30</v>
      </c>
      <c r="C2677" s="6">
        <v>130</v>
      </c>
      <c r="D2677" s="6">
        <v>20</v>
      </c>
      <c r="E2677" s="6">
        <v>200</v>
      </c>
      <c r="F2677" s="6">
        <v>180</v>
      </c>
      <c r="G2677" s="6">
        <v>175</v>
      </c>
      <c r="H2677" s="6">
        <v>120</v>
      </c>
      <c r="I2677" s="6">
        <v>67514.147999999986</v>
      </c>
      <c r="J2677" s="6">
        <v>173044.22399999996</v>
      </c>
    </row>
    <row r="2678" spans="1:10">
      <c r="A2678" s="6">
        <v>8.8000000000000007</v>
      </c>
      <c r="B2678" s="6">
        <v>30</v>
      </c>
      <c r="C2678" s="6">
        <v>130</v>
      </c>
      <c r="D2678" s="6">
        <v>20</v>
      </c>
      <c r="E2678" s="6">
        <v>200</v>
      </c>
      <c r="F2678" s="6">
        <v>180</v>
      </c>
      <c r="G2678" s="6">
        <v>200</v>
      </c>
      <c r="H2678" s="6">
        <v>120</v>
      </c>
      <c r="I2678" s="6">
        <v>69430.607999999993</v>
      </c>
      <c r="J2678" s="6">
        <v>173044.22399999996</v>
      </c>
    </row>
    <row r="2679" spans="1:10">
      <c r="A2679" s="6">
        <v>8.8000000000000007</v>
      </c>
      <c r="B2679" s="6">
        <v>30</v>
      </c>
      <c r="C2679" s="6">
        <v>130</v>
      </c>
      <c r="D2679" s="6">
        <v>20</v>
      </c>
      <c r="E2679" s="6">
        <v>200</v>
      </c>
      <c r="F2679" s="6">
        <v>180</v>
      </c>
      <c r="G2679" s="6">
        <v>250</v>
      </c>
      <c r="H2679" s="6">
        <v>120</v>
      </c>
      <c r="I2679" s="6">
        <v>73318.283999999985</v>
      </c>
      <c r="J2679" s="6">
        <v>173044.22399999996</v>
      </c>
    </row>
    <row r="2680" spans="1:10">
      <c r="A2680" s="6">
        <v>8.8000000000000007</v>
      </c>
      <c r="B2680" s="6">
        <v>30</v>
      </c>
      <c r="C2680" s="6">
        <v>130</v>
      </c>
      <c r="D2680" s="6">
        <v>20</v>
      </c>
      <c r="E2680" s="6">
        <v>200</v>
      </c>
      <c r="F2680" s="6">
        <v>180</v>
      </c>
      <c r="G2680" s="6">
        <v>300</v>
      </c>
      <c r="H2680" s="6">
        <v>120</v>
      </c>
      <c r="I2680" s="6">
        <v>77151.203999999998</v>
      </c>
      <c r="J2680" s="6">
        <v>173044.22399999996</v>
      </c>
    </row>
    <row r="2681" spans="1:10">
      <c r="A2681" s="6">
        <v>8.8000000000000007</v>
      </c>
      <c r="B2681" s="6">
        <v>30</v>
      </c>
      <c r="C2681" s="6">
        <v>130</v>
      </c>
      <c r="D2681" s="6">
        <v>20</v>
      </c>
      <c r="E2681" s="6">
        <v>200</v>
      </c>
      <c r="F2681" s="6">
        <v>180</v>
      </c>
      <c r="G2681" s="6">
        <v>1000</v>
      </c>
      <c r="H2681" s="6">
        <v>1000</v>
      </c>
      <c r="I2681" s="6">
        <v>94070.80799999999</v>
      </c>
      <c r="J2681" s="6">
        <v>228392.92799999996</v>
      </c>
    </row>
    <row r="2682" spans="1:10">
      <c r="A2682" s="6">
        <v>8.8000000000000007</v>
      </c>
      <c r="B2682" s="6">
        <v>30</v>
      </c>
      <c r="C2682" s="6">
        <v>130</v>
      </c>
      <c r="D2682" s="6">
        <v>20</v>
      </c>
      <c r="E2682" s="6">
        <v>100</v>
      </c>
      <c r="F2682" s="6">
        <v>180</v>
      </c>
      <c r="G2682" s="6">
        <v>1000</v>
      </c>
      <c r="H2682" s="6">
        <v>1000</v>
      </c>
      <c r="I2682" s="6">
        <v>57055.751999999993</v>
      </c>
      <c r="J2682" s="6">
        <v>132151.21599999999</v>
      </c>
    </row>
    <row r="2683" spans="1:10">
      <c r="A2683" s="6">
        <v>8.8000000000000007</v>
      </c>
      <c r="B2683" s="6">
        <v>30</v>
      </c>
      <c r="C2683" s="6">
        <v>130</v>
      </c>
      <c r="D2683" s="6">
        <v>20</v>
      </c>
      <c r="E2683" s="6">
        <v>300</v>
      </c>
      <c r="F2683" s="6">
        <v>180</v>
      </c>
      <c r="G2683" s="6">
        <v>1000</v>
      </c>
      <c r="H2683" s="6">
        <v>1000</v>
      </c>
      <c r="I2683" s="6">
        <v>138642.19199999998</v>
      </c>
      <c r="J2683" s="6">
        <v>228392.92799999996</v>
      </c>
    </row>
    <row r="2684" spans="1:10">
      <c r="A2684" s="6">
        <v>8.8000000000000007</v>
      </c>
      <c r="B2684" s="6">
        <v>30</v>
      </c>
      <c r="C2684" s="6">
        <v>130</v>
      </c>
      <c r="D2684" s="6">
        <v>20</v>
      </c>
      <c r="E2684" s="6">
        <v>400</v>
      </c>
      <c r="F2684" s="6">
        <v>180</v>
      </c>
      <c r="G2684" s="6">
        <v>1000</v>
      </c>
      <c r="H2684" s="6">
        <v>1000</v>
      </c>
      <c r="I2684" s="6">
        <v>189072.46799999999</v>
      </c>
      <c r="J2684" s="6">
        <v>228392.92799999996</v>
      </c>
    </row>
    <row r="2685" spans="1:10">
      <c r="A2685" s="6">
        <v>8.8000000000000007</v>
      </c>
      <c r="B2685" s="6">
        <v>30</v>
      </c>
      <c r="C2685" s="6">
        <v>130</v>
      </c>
      <c r="D2685" s="6">
        <v>20</v>
      </c>
      <c r="E2685" s="6">
        <v>500</v>
      </c>
      <c r="F2685" s="6">
        <v>180</v>
      </c>
      <c r="G2685" s="6">
        <v>1000</v>
      </c>
      <c r="H2685" s="6">
        <v>1000</v>
      </c>
      <c r="I2685" s="6">
        <v>244759.31999999998</v>
      </c>
      <c r="J2685" s="6">
        <v>228392.92799999996</v>
      </c>
    </row>
    <row r="2686" spans="1:10">
      <c r="A2686" s="6">
        <v>8.8000000000000007</v>
      </c>
      <c r="B2686" s="6">
        <v>30</v>
      </c>
      <c r="C2686" s="6">
        <v>130</v>
      </c>
      <c r="D2686" s="6">
        <v>20</v>
      </c>
      <c r="E2686" s="6">
        <v>600</v>
      </c>
      <c r="F2686" s="6">
        <v>180</v>
      </c>
      <c r="G2686" s="6">
        <v>1000</v>
      </c>
      <c r="H2686" s="6">
        <v>1000</v>
      </c>
      <c r="I2686" s="6">
        <v>305100.43199999997</v>
      </c>
      <c r="J2686" s="6">
        <v>228392.92799999996</v>
      </c>
    </row>
    <row r="2687" spans="1:10">
      <c r="A2687" s="6">
        <v>8.8000000000000007</v>
      </c>
      <c r="B2687" s="6">
        <v>30</v>
      </c>
      <c r="C2687" s="6">
        <v>130</v>
      </c>
      <c r="D2687" s="6">
        <v>20</v>
      </c>
      <c r="E2687" s="6">
        <v>700</v>
      </c>
      <c r="F2687" s="6">
        <v>180</v>
      </c>
      <c r="G2687" s="6">
        <v>1000</v>
      </c>
      <c r="H2687" s="6">
        <v>1000</v>
      </c>
      <c r="I2687" s="6">
        <v>353833.27199999994</v>
      </c>
      <c r="J2687" s="6">
        <v>228392.92799999996</v>
      </c>
    </row>
    <row r="2688" spans="1:10">
      <c r="A2688">
        <v>8.8000000000000007</v>
      </c>
      <c r="B2688">
        <v>30</v>
      </c>
      <c r="C2688">
        <v>130</v>
      </c>
      <c r="D2688">
        <v>20</v>
      </c>
      <c r="E2688">
        <v>200</v>
      </c>
      <c r="F2688">
        <v>170</v>
      </c>
      <c r="G2688">
        <v>100</v>
      </c>
      <c r="H2688">
        <v>120</v>
      </c>
      <c r="I2688">
        <v>60943.427999999993</v>
      </c>
      <c r="J2688">
        <v>132151.21599999999</v>
      </c>
    </row>
    <row r="2689" spans="1:10">
      <c r="A2689">
        <v>8.8000000000000007</v>
      </c>
      <c r="B2689">
        <v>30</v>
      </c>
      <c r="C2689">
        <v>130</v>
      </c>
      <c r="D2689">
        <v>20</v>
      </c>
      <c r="E2689">
        <v>200</v>
      </c>
      <c r="F2689">
        <v>170</v>
      </c>
      <c r="G2689">
        <v>120</v>
      </c>
      <c r="H2689">
        <v>120</v>
      </c>
      <c r="I2689">
        <v>62476.59599999999</v>
      </c>
      <c r="J2689">
        <v>173044.22399999996</v>
      </c>
    </row>
    <row r="2690" spans="1:10">
      <c r="A2690">
        <v>8.8000000000000007</v>
      </c>
      <c r="B2690">
        <v>30</v>
      </c>
      <c r="C2690">
        <v>130</v>
      </c>
      <c r="D2690">
        <v>20</v>
      </c>
      <c r="E2690">
        <v>200</v>
      </c>
      <c r="F2690">
        <v>170</v>
      </c>
      <c r="G2690">
        <v>150</v>
      </c>
      <c r="H2690">
        <v>120</v>
      </c>
      <c r="I2690">
        <v>64721.591999999997</v>
      </c>
      <c r="J2690">
        <v>173044.22399999996</v>
      </c>
    </row>
    <row r="2691" spans="1:10">
      <c r="A2691">
        <v>8.8000000000000007</v>
      </c>
      <c r="B2691">
        <v>30</v>
      </c>
      <c r="C2691">
        <v>130</v>
      </c>
      <c r="D2691">
        <v>20</v>
      </c>
      <c r="E2691">
        <v>200</v>
      </c>
      <c r="F2691">
        <v>170</v>
      </c>
      <c r="G2691">
        <v>175</v>
      </c>
      <c r="H2691">
        <v>120</v>
      </c>
      <c r="I2691">
        <v>66638.051999999996</v>
      </c>
      <c r="J2691">
        <v>173044.22399999996</v>
      </c>
    </row>
    <row r="2692" spans="1:10">
      <c r="A2692">
        <v>8.8000000000000007</v>
      </c>
      <c r="B2692">
        <v>30</v>
      </c>
      <c r="C2692">
        <v>130</v>
      </c>
      <c r="D2692">
        <v>20</v>
      </c>
      <c r="E2692">
        <v>200</v>
      </c>
      <c r="F2692">
        <v>170</v>
      </c>
      <c r="G2692">
        <v>200</v>
      </c>
      <c r="H2692">
        <v>120</v>
      </c>
      <c r="I2692">
        <v>68554.511999999988</v>
      </c>
      <c r="J2692">
        <v>173044.22399999996</v>
      </c>
    </row>
    <row r="2693" spans="1:10">
      <c r="A2693">
        <v>8.8000000000000007</v>
      </c>
      <c r="B2693">
        <v>30</v>
      </c>
      <c r="C2693">
        <v>130</v>
      </c>
      <c r="D2693">
        <v>20</v>
      </c>
      <c r="E2693">
        <v>200</v>
      </c>
      <c r="F2693">
        <v>170</v>
      </c>
      <c r="G2693">
        <v>250</v>
      </c>
      <c r="H2693">
        <v>120</v>
      </c>
      <c r="I2693">
        <v>72332.675999999992</v>
      </c>
      <c r="J2693">
        <v>173044.22399999996</v>
      </c>
    </row>
    <row r="2694" spans="1:10">
      <c r="A2694">
        <v>8.8000000000000007</v>
      </c>
      <c r="B2694">
        <v>30</v>
      </c>
      <c r="C2694">
        <v>130</v>
      </c>
      <c r="D2694">
        <v>20</v>
      </c>
      <c r="E2694">
        <v>200</v>
      </c>
      <c r="F2694">
        <v>170</v>
      </c>
      <c r="G2694">
        <v>300</v>
      </c>
      <c r="H2694">
        <v>120</v>
      </c>
      <c r="I2694">
        <v>76165.59599999999</v>
      </c>
      <c r="J2694">
        <v>173044.22399999996</v>
      </c>
    </row>
    <row r="2695" spans="1:10">
      <c r="A2695">
        <v>8.8000000000000007</v>
      </c>
      <c r="B2695">
        <v>30</v>
      </c>
      <c r="C2695">
        <v>130</v>
      </c>
      <c r="D2695">
        <v>20</v>
      </c>
      <c r="E2695">
        <v>200</v>
      </c>
      <c r="F2695">
        <v>170</v>
      </c>
      <c r="G2695">
        <v>1000</v>
      </c>
      <c r="H2695">
        <v>1000</v>
      </c>
      <c r="I2695">
        <v>92866.175999999978</v>
      </c>
      <c r="J2695">
        <v>228392.92799999996</v>
      </c>
    </row>
    <row r="2696" spans="1:10">
      <c r="A2696">
        <v>8.8000000000000007</v>
      </c>
      <c r="B2696">
        <v>30</v>
      </c>
      <c r="C2696">
        <v>130</v>
      </c>
      <c r="D2696">
        <v>20</v>
      </c>
      <c r="E2696">
        <v>100</v>
      </c>
      <c r="F2696">
        <v>170</v>
      </c>
      <c r="G2696">
        <v>1000</v>
      </c>
      <c r="H2696">
        <v>1000</v>
      </c>
      <c r="I2696">
        <v>55851.119999999995</v>
      </c>
      <c r="J2696">
        <v>132151.21599999999</v>
      </c>
    </row>
    <row r="2697" spans="1:10">
      <c r="A2697">
        <v>8.8000000000000007</v>
      </c>
      <c r="B2697">
        <v>30</v>
      </c>
      <c r="C2697">
        <v>130</v>
      </c>
      <c r="D2697">
        <v>20</v>
      </c>
      <c r="E2697">
        <v>300</v>
      </c>
      <c r="F2697">
        <v>170</v>
      </c>
      <c r="G2697">
        <v>1000</v>
      </c>
      <c r="H2697">
        <v>1000</v>
      </c>
      <c r="I2697">
        <v>137328.04799999998</v>
      </c>
      <c r="J2697">
        <v>228392.92799999996</v>
      </c>
    </row>
    <row r="2698" spans="1:10">
      <c r="A2698">
        <v>8.8000000000000007</v>
      </c>
      <c r="B2698">
        <v>30</v>
      </c>
      <c r="C2698">
        <v>130</v>
      </c>
      <c r="D2698">
        <v>20</v>
      </c>
      <c r="E2698">
        <v>400</v>
      </c>
      <c r="F2698">
        <v>170</v>
      </c>
      <c r="G2698">
        <v>1000</v>
      </c>
      <c r="H2698">
        <v>1000</v>
      </c>
      <c r="I2698">
        <v>187703.56799999997</v>
      </c>
      <c r="J2698">
        <v>228392.92799999996</v>
      </c>
    </row>
    <row r="2699" spans="1:10">
      <c r="A2699">
        <v>8.8000000000000007</v>
      </c>
      <c r="B2699">
        <v>30</v>
      </c>
      <c r="C2699">
        <v>130</v>
      </c>
      <c r="D2699">
        <v>20</v>
      </c>
      <c r="E2699">
        <v>500</v>
      </c>
      <c r="F2699">
        <v>170</v>
      </c>
      <c r="G2699">
        <v>1000</v>
      </c>
      <c r="H2699">
        <v>1000</v>
      </c>
      <c r="I2699">
        <v>243280.90799999997</v>
      </c>
      <c r="J2699">
        <v>228392.92799999996</v>
      </c>
    </row>
    <row r="2700" spans="1:10">
      <c r="A2700">
        <v>8.8000000000000007</v>
      </c>
      <c r="B2700">
        <v>30</v>
      </c>
      <c r="C2700">
        <v>130</v>
      </c>
      <c r="D2700">
        <v>20</v>
      </c>
      <c r="E2700">
        <v>600</v>
      </c>
      <c r="F2700">
        <v>170</v>
      </c>
      <c r="G2700">
        <v>1000</v>
      </c>
      <c r="H2700">
        <v>1000</v>
      </c>
      <c r="I2700">
        <v>303567.26399999997</v>
      </c>
      <c r="J2700">
        <v>228392.92799999996</v>
      </c>
    </row>
    <row r="2701" spans="1:10">
      <c r="A2701">
        <v>8.8000000000000007</v>
      </c>
      <c r="B2701">
        <v>30</v>
      </c>
      <c r="C2701">
        <v>130</v>
      </c>
      <c r="D2701">
        <v>20</v>
      </c>
      <c r="E2701">
        <v>700</v>
      </c>
      <c r="F2701">
        <v>170</v>
      </c>
      <c r="G2701">
        <v>1000</v>
      </c>
      <c r="H2701">
        <v>1000</v>
      </c>
      <c r="I2701">
        <v>353833.27199999994</v>
      </c>
      <c r="J2701">
        <v>228392.92799999996</v>
      </c>
    </row>
    <row r="2702" spans="1:10">
      <c r="A2702" s="6">
        <v>8.8000000000000007</v>
      </c>
      <c r="B2702" s="6">
        <v>30</v>
      </c>
      <c r="C2702" s="6">
        <v>130</v>
      </c>
      <c r="D2702" s="6">
        <v>20</v>
      </c>
      <c r="E2702" s="6">
        <v>200</v>
      </c>
      <c r="F2702" s="6">
        <v>160</v>
      </c>
      <c r="G2702" s="6">
        <v>100</v>
      </c>
      <c r="H2702" s="6">
        <v>120</v>
      </c>
      <c r="I2702" s="6">
        <v>60122.087999999989</v>
      </c>
      <c r="J2702" s="6">
        <v>132151.21599999999</v>
      </c>
    </row>
    <row r="2703" spans="1:10">
      <c r="A2703" s="6">
        <v>8.8000000000000007</v>
      </c>
      <c r="B2703" s="6">
        <v>30</v>
      </c>
      <c r="C2703" s="6">
        <v>130</v>
      </c>
      <c r="D2703" s="6">
        <v>20</v>
      </c>
      <c r="E2703" s="6">
        <v>200</v>
      </c>
      <c r="F2703" s="6">
        <v>160</v>
      </c>
      <c r="G2703" s="6">
        <v>120</v>
      </c>
      <c r="H2703" s="6">
        <v>120</v>
      </c>
      <c r="I2703" s="6">
        <v>61655.255999999994</v>
      </c>
      <c r="J2703" s="6">
        <v>173044.22399999996</v>
      </c>
    </row>
    <row r="2704" spans="1:10">
      <c r="A2704" s="6">
        <v>8.8000000000000007</v>
      </c>
      <c r="B2704" s="6">
        <v>30</v>
      </c>
      <c r="C2704" s="6">
        <v>130</v>
      </c>
      <c r="D2704" s="6">
        <v>20</v>
      </c>
      <c r="E2704" s="6">
        <v>200</v>
      </c>
      <c r="F2704" s="6">
        <v>160</v>
      </c>
      <c r="G2704" s="6">
        <v>150</v>
      </c>
      <c r="H2704" s="6">
        <v>120</v>
      </c>
      <c r="I2704" s="6">
        <v>63900.251999999993</v>
      </c>
      <c r="J2704" s="6">
        <v>173044.22399999996</v>
      </c>
    </row>
    <row r="2705" spans="1:10">
      <c r="A2705" s="6">
        <v>8.8000000000000007</v>
      </c>
      <c r="B2705" s="6">
        <v>30</v>
      </c>
      <c r="C2705" s="6">
        <v>130</v>
      </c>
      <c r="D2705" s="6">
        <v>20</v>
      </c>
      <c r="E2705" s="6">
        <v>200</v>
      </c>
      <c r="F2705" s="6">
        <v>160</v>
      </c>
      <c r="G2705" s="6">
        <v>175</v>
      </c>
      <c r="H2705" s="6">
        <v>120</v>
      </c>
      <c r="I2705" s="6">
        <v>65761.955999999991</v>
      </c>
      <c r="J2705" s="6">
        <v>173044.22399999996</v>
      </c>
    </row>
    <row r="2706" spans="1:10">
      <c r="A2706" s="6">
        <v>8.8000000000000007</v>
      </c>
      <c r="B2706" s="6">
        <v>30</v>
      </c>
      <c r="C2706" s="6">
        <v>130</v>
      </c>
      <c r="D2706" s="6">
        <v>20</v>
      </c>
      <c r="E2706" s="6">
        <v>200</v>
      </c>
      <c r="F2706" s="6">
        <v>160</v>
      </c>
      <c r="G2706" s="6">
        <v>200</v>
      </c>
      <c r="H2706" s="6">
        <v>120</v>
      </c>
      <c r="I2706" s="6">
        <v>67678.415999999997</v>
      </c>
      <c r="J2706" s="6">
        <v>173044.22399999996</v>
      </c>
    </row>
    <row r="2707" spans="1:10">
      <c r="A2707" s="6">
        <v>8.8000000000000007</v>
      </c>
      <c r="B2707" s="6">
        <v>30</v>
      </c>
      <c r="C2707" s="6">
        <v>130</v>
      </c>
      <c r="D2707" s="6">
        <v>20</v>
      </c>
      <c r="E2707" s="6">
        <v>200</v>
      </c>
      <c r="F2707" s="6">
        <v>160</v>
      </c>
      <c r="G2707" s="6">
        <v>250</v>
      </c>
      <c r="H2707" s="6">
        <v>120</v>
      </c>
      <c r="I2707" s="6">
        <v>71401.823999999993</v>
      </c>
      <c r="J2707" s="6">
        <v>173044.22399999996</v>
      </c>
    </row>
    <row r="2708" spans="1:10">
      <c r="A2708" s="6">
        <v>8.8000000000000007</v>
      </c>
      <c r="B2708" s="6">
        <v>30</v>
      </c>
      <c r="C2708" s="6">
        <v>130</v>
      </c>
      <c r="D2708" s="6">
        <v>20</v>
      </c>
      <c r="E2708" s="6">
        <v>200</v>
      </c>
      <c r="F2708" s="6">
        <v>160</v>
      </c>
      <c r="G2708" s="6">
        <v>300</v>
      </c>
      <c r="H2708" s="6">
        <v>120</v>
      </c>
      <c r="I2708" s="6">
        <v>75179.987999999983</v>
      </c>
      <c r="J2708" s="6">
        <v>173044.22399999996</v>
      </c>
    </row>
    <row r="2709" spans="1:10">
      <c r="A2709" s="6">
        <v>8.8000000000000007</v>
      </c>
      <c r="B2709" s="6">
        <v>30</v>
      </c>
      <c r="C2709" s="6">
        <v>130</v>
      </c>
      <c r="D2709" s="6">
        <v>20</v>
      </c>
      <c r="E2709" s="6">
        <v>200</v>
      </c>
      <c r="F2709" s="6">
        <v>160</v>
      </c>
      <c r="G2709" s="6">
        <v>1000</v>
      </c>
      <c r="H2709" s="6">
        <v>1000</v>
      </c>
      <c r="I2709" s="6">
        <v>91661.543999999994</v>
      </c>
      <c r="J2709" s="6">
        <v>224186.99199999997</v>
      </c>
    </row>
    <row r="2710" spans="1:10">
      <c r="A2710" s="6">
        <v>8.8000000000000007</v>
      </c>
      <c r="B2710" s="6">
        <v>30</v>
      </c>
      <c r="C2710" s="6">
        <v>130</v>
      </c>
      <c r="D2710" s="6">
        <v>20</v>
      </c>
      <c r="E2710" s="6">
        <v>100</v>
      </c>
      <c r="F2710" s="6">
        <v>160</v>
      </c>
      <c r="G2710" s="6">
        <v>1000</v>
      </c>
      <c r="H2710" s="6">
        <v>1000</v>
      </c>
      <c r="I2710" s="6">
        <v>54701.243999999992</v>
      </c>
      <c r="J2710" s="6">
        <v>132151.21599999999</v>
      </c>
    </row>
    <row r="2711" spans="1:10">
      <c r="A2711" s="6">
        <v>8.8000000000000007</v>
      </c>
      <c r="B2711" s="6">
        <v>30</v>
      </c>
      <c r="C2711" s="6">
        <v>130</v>
      </c>
      <c r="D2711" s="6">
        <v>20</v>
      </c>
      <c r="E2711" s="6">
        <v>300</v>
      </c>
      <c r="F2711" s="6">
        <v>160</v>
      </c>
      <c r="G2711" s="6">
        <v>1000</v>
      </c>
      <c r="H2711" s="6">
        <v>1000</v>
      </c>
      <c r="I2711" s="6">
        <v>136068.66</v>
      </c>
      <c r="J2711" s="6">
        <v>224186.99199999997</v>
      </c>
    </row>
    <row r="2712" spans="1:10">
      <c r="A2712" s="6">
        <v>8.8000000000000007</v>
      </c>
      <c r="B2712" s="6">
        <v>30</v>
      </c>
      <c r="C2712" s="6">
        <v>130</v>
      </c>
      <c r="D2712" s="6">
        <v>20</v>
      </c>
      <c r="E2712" s="6">
        <v>400</v>
      </c>
      <c r="F2712" s="6">
        <v>160</v>
      </c>
      <c r="G2712" s="6">
        <v>1000</v>
      </c>
      <c r="H2712" s="6">
        <v>1000</v>
      </c>
      <c r="I2712" s="6">
        <v>186334.66799999998</v>
      </c>
      <c r="J2712" s="6">
        <v>224186.99199999997</v>
      </c>
    </row>
    <row r="2713" spans="1:10">
      <c r="A2713" s="6">
        <v>8.8000000000000007</v>
      </c>
      <c r="B2713" s="6">
        <v>30</v>
      </c>
      <c r="C2713" s="6">
        <v>130</v>
      </c>
      <c r="D2713" s="6">
        <v>20</v>
      </c>
      <c r="E2713" s="6">
        <v>500</v>
      </c>
      <c r="F2713" s="6">
        <v>160</v>
      </c>
      <c r="G2713" s="6">
        <v>1000</v>
      </c>
      <c r="H2713" s="6">
        <v>1000</v>
      </c>
      <c r="I2713" s="6">
        <v>241857.25199999995</v>
      </c>
      <c r="J2713" s="6">
        <v>224186.99199999997</v>
      </c>
    </row>
    <row r="2714" spans="1:10">
      <c r="A2714" s="6">
        <v>8.8000000000000007</v>
      </c>
      <c r="B2714" s="6">
        <v>30</v>
      </c>
      <c r="C2714" s="6">
        <v>130</v>
      </c>
      <c r="D2714" s="6">
        <v>20</v>
      </c>
      <c r="E2714" s="6">
        <v>600</v>
      </c>
      <c r="F2714" s="6">
        <v>160</v>
      </c>
      <c r="G2714" s="6">
        <v>1000</v>
      </c>
      <c r="H2714" s="6">
        <v>1000</v>
      </c>
      <c r="I2714" s="6">
        <v>302034.09599999996</v>
      </c>
      <c r="J2714" s="6">
        <v>224186.99199999997</v>
      </c>
    </row>
    <row r="2715" spans="1:10">
      <c r="A2715" s="6">
        <v>8.8000000000000007</v>
      </c>
      <c r="B2715" s="6">
        <v>30</v>
      </c>
      <c r="C2715" s="6">
        <v>130</v>
      </c>
      <c r="D2715" s="6">
        <v>20</v>
      </c>
      <c r="E2715" s="6">
        <v>700</v>
      </c>
      <c r="F2715" s="6">
        <v>160</v>
      </c>
      <c r="G2715" s="6">
        <v>1000</v>
      </c>
      <c r="H2715" s="6">
        <v>1000</v>
      </c>
      <c r="I2715" s="6">
        <v>347317.30799999996</v>
      </c>
      <c r="J2715" s="6">
        <v>224186.99199999997</v>
      </c>
    </row>
    <row r="2716" spans="1:10">
      <c r="A2716">
        <v>8.8000000000000007</v>
      </c>
      <c r="B2716">
        <v>30</v>
      </c>
      <c r="C2716">
        <v>130</v>
      </c>
      <c r="D2716">
        <v>20</v>
      </c>
      <c r="E2716">
        <v>200</v>
      </c>
      <c r="F2716">
        <v>130</v>
      </c>
      <c r="G2716">
        <v>100</v>
      </c>
      <c r="H2716">
        <v>120</v>
      </c>
      <c r="I2716">
        <v>57767.579999999994</v>
      </c>
      <c r="J2716">
        <v>132151.21599999999</v>
      </c>
    </row>
    <row r="2717" spans="1:10">
      <c r="A2717">
        <v>8.8000000000000007</v>
      </c>
      <c r="B2717">
        <v>30</v>
      </c>
      <c r="C2717">
        <v>130</v>
      </c>
      <c r="D2717">
        <v>20</v>
      </c>
      <c r="E2717">
        <v>200</v>
      </c>
      <c r="F2717">
        <v>130</v>
      </c>
      <c r="G2717">
        <v>120</v>
      </c>
      <c r="H2717">
        <v>120</v>
      </c>
      <c r="I2717">
        <v>59191.23599999999</v>
      </c>
      <c r="J2717">
        <v>173044.22399999996</v>
      </c>
    </row>
    <row r="2718" spans="1:10">
      <c r="A2718">
        <v>8.8000000000000007</v>
      </c>
      <c r="B2718">
        <v>30</v>
      </c>
      <c r="C2718">
        <v>130</v>
      </c>
      <c r="D2718">
        <v>20</v>
      </c>
      <c r="E2718">
        <v>200</v>
      </c>
      <c r="F2718">
        <v>130</v>
      </c>
      <c r="G2718">
        <v>150</v>
      </c>
      <c r="H2718">
        <v>120</v>
      </c>
      <c r="I2718">
        <v>61381.475999999988</v>
      </c>
      <c r="J2718">
        <v>173044.22399999996</v>
      </c>
    </row>
    <row r="2719" spans="1:10">
      <c r="A2719">
        <v>8.8000000000000007</v>
      </c>
      <c r="B2719">
        <v>30</v>
      </c>
      <c r="C2719">
        <v>130</v>
      </c>
      <c r="D2719">
        <v>20</v>
      </c>
      <c r="E2719">
        <v>200</v>
      </c>
      <c r="F2719">
        <v>130</v>
      </c>
      <c r="G2719">
        <v>175</v>
      </c>
      <c r="H2719">
        <v>120</v>
      </c>
      <c r="I2719">
        <v>63188.423999999992</v>
      </c>
      <c r="J2719">
        <v>173044.22399999996</v>
      </c>
    </row>
    <row r="2720" spans="1:10">
      <c r="A2720">
        <v>8.8000000000000007</v>
      </c>
      <c r="B2720">
        <v>30</v>
      </c>
      <c r="C2720">
        <v>130</v>
      </c>
      <c r="D2720">
        <v>20</v>
      </c>
      <c r="E2720">
        <v>200</v>
      </c>
      <c r="F2720">
        <v>130</v>
      </c>
      <c r="G2720">
        <v>200</v>
      </c>
      <c r="H2720">
        <v>120</v>
      </c>
      <c r="I2720">
        <v>64995.371999999996</v>
      </c>
      <c r="J2720">
        <v>173044.22399999996</v>
      </c>
    </row>
    <row r="2721" spans="1:10">
      <c r="A2721">
        <v>8.8000000000000007</v>
      </c>
      <c r="B2721">
        <v>30</v>
      </c>
      <c r="C2721">
        <v>130</v>
      </c>
      <c r="D2721">
        <v>20</v>
      </c>
      <c r="E2721">
        <v>200</v>
      </c>
      <c r="F2721">
        <v>130</v>
      </c>
      <c r="G2721">
        <v>250</v>
      </c>
      <c r="H2721">
        <v>120</v>
      </c>
      <c r="I2721">
        <v>68609.267999999982</v>
      </c>
      <c r="J2721">
        <v>173044.22399999996</v>
      </c>
    </row>
    <row r="2722" spans="1:10">
      <c r="A2722">
        <v>8.8000000000000007</v>
      </c>
      <c r="B2722">
        <v>30</v>
      </c>
      <c r="C2722">
        <v>130</v>
      </c>
      <c r="D2722">
        <v>20</v>
      </c>
      <c r="E2722">
        <v>200</v>
      </c>
      <c r="F2722">
        <v>130</v>
      </c>
      <c r="G2722">
        <v>300</v>
      </c>
      <c r="H2722">
        <v>120</v>
      </c>
      <c r="I2722">
        <v>72223.16399999999</v>
      </c>
      <c r="J2722">
        <v>173044.22399999996</v>
      </c>
    </row>
    <row r="2723" spans="1:10">
      <c r="A2723">
        <v>8.8000000000000007</v>
      </c>
      <c r="B2723">
        <v>30</v>
      </c>
      <c r="C2723">
        <v>130</v>
      </c>
      <c r="D2723">
        <v>20</v>
      </c>
      <c r="E2723">
        <v>200</v>
      </c>
      <c r="F2723">
        <v>130</v>
      </c>
      <c r="G2723">
        <v>1000</v>
      </c>
      <c r="H2723">
        <v>1000</v>
      </c>
      <c r="I2723">
        <v>88047.647999999986</v>
      </c>
      <c r="J2723">
        <v>188772.30399999997</v>
      </c>
    </row>
    <row r="2724" spans="1:10">
      <c r="A2724">
        <v>8.8000000000000007</v>
      </c>
      <c r="B2724">
        <v>30</v>
      </c>
      <c r="C2724">
        <v>130</v>
      </c>
      <c r="D2724">
        <v>20</v>
      </c>
      <c r="E2724">
        <v>100</v>
      </c>
      <c r="F2724">
        <v>130</v>
      </c>
      <c r="G2724">
        <v>1000</v>
      </c>
      <c r="H2724">
        <v>1000</v>
      </c>
      <c r="I2724">
        <v>51142.103999999992</v>
      </c>
      <c r="J2724">
        <v>132151.21599999999</v>
      </c>
    </row>
    <row r="2725" spans="1:10">
      <c r="A2725">
        <v>8.8000000000000007</v>
      </c>
      <c r="B2725">
        <v>30</v>
      </c>
      <c r="C2725">
        <v>130</v>
      </c>
      <c r="D2725">
        <v>20</v>
      </c>
      <c r="E2725">
        <v>300</v>
      </c>
      <c r="F2725">
        <v>130</v>
      </c>
      <c r="G2725">
        <v>1000</v>
      </c>
      <c r="H2725">
        <v>1000</v>
      </c>
      <c r="I2725">
        <v>132235.74</v>
      </c>
      <c r="J2725">
        <v>188772.30399999997</v>
      </c>
    </row>
    <row r="2726" spans="1:10">
      <c r="A2726">
        <v>8.8000000000000007</v>
      </c>
      <c r="B2726">
        <v>30</v>
      </c>
      <c r="C2726">
        <v>130</v>
      </c>
      <c r="D2726">
        <v>20</v>
      </c>
      <c r="E2726">
        <v>400</v>
      </c>
      <c r="F2726">
        <v>130</v>
      </c>
      <c r="G2726">
        <v>1000</v>
      </c>
      <c r="H2726">
        <v>1000</v>
      </c>
      <c r="I2726">
        <v>182227.96799999999</v>
      </c>
      <c r="J2726">
        <v>188772.30399999997</v>
      </c>
    </row>
    <row r="2727" spans="1:10">
      <c r="A2727">
        <v>8.8000000000000007</v>
      </c>
      <c r="B2727">
        <v>30</v>
      </c>
      <c r="C2727">
        <v>130</v>
      </c>
      <c r="D2727">
        <v>20</v>
      </c>
      <c r="E2727">
        <v>500</v>
      </c>
      <c r="F2727">
        <v>130</v>
      </c>
      <c r="G2727">
        <v>1000</v>
      </c>
      <c r="H2727">
        <v>1000</v>
      </c>
      <c r="I2727">
        <v>237476.77199999997</v>
      </c>
      <c r="J2727">
        <v>188772.30399999997</v>
      </c>
    </row>
    <row r="2728" spans="1:10">
      <c r="A2728">
        <v>8.8000000000000007</v>
      </c>
      <c r="B2728">
        <v>30</v>
      </c>
      <c r="C2728">
        <v>130</v>
      </c>
      <c r="D2728">
        <v>20</v>
      </c>
      <c r="E2728">
        <v>600</v>
      </c>
      <c r="F2728">
        <v>130</v>
      </c>
      <c r="G2728">
        <v>1000</v>
      </c>
      <c r="H2728">
        <v>1000</v>
      </c>
      <c r="I2728">
        <v>292451.79599999997</v>
      </c>
      <c r="J2728">
        <v>188772.30399999997</v>
      </c>
    </row>
    <row r="2729" spans="1:10">
      <c r="A2729">
        <v>8.8000000000000007</v>
      </c>
      <c r="B2729">
        <v>30</v>
      </c>
      <c r="C2729">
        <v>130</v>
      </c>
      <c r="D2729">
        <v>20</v>
      </c>
      <c r="E2729">
        <v>700</v>
      </c>
      <c r="F2729">
        <v>130</v>
      </c>
      <c r="G2729">
        <v>1000</v>
      </c>
      <c r="H2729">
        <v>1000</v>
      </c>
      <c r="I2729">
        <v>292451.79599999997</v>
      </c>
      <c r="J2729">
        <v>188772.30399999997</v>
      </c>
    </row>
    <row r="2730" spans="1:10">
      <c r="A2730" s="6">
        <v>8.8000000000000007</v>
      </c>
      <c r="B2730" s="6">
        <v>30</v>
      </c>
      <c r="C2730" s="6">
        <v>130</v>
      </c>
      <c r="D2730" s="6">
        <v>20</v>
      </c>
      <c r="E2730" s="6">
        <v>200</v>
      </c>
      <c r="F2730" s="6">
        <v>140</v>
      </c>
      <c r="G2730" s="6">
        <v>100</v>
      </c>
      <c r="H2730" s="6">
        <v>120</v>
      </c>
      <c r="I2730" s="6">
        <v>58534.16399999999</v>
      </c>
      <c r="J2730" s="6">
        <v>132151.21599999999</v>
      </c>
    </row>
    <row r="2731" spans="1:10">
      <c r="A2731" s="6">
        <v>8.8000000000000007</v>
      </c>
      <c r="B2731" s="6">
        <v>30</v>
      </c>
      <c r="C2731" s="6">
        <v>130</v>
      </c>
      <c r="D2731" s="6">
        <v>20</v>
      </c>
      <c r="E2731" s="6">
        <v>200</v>
      </c>
      <c r="F2731" s="6">
        <v>140</v>
      </c>
      <c r="G2731" s="6">
        <v>120</v>
      </c>
      <c r="H2731" s="6">
        <v>120</v>
      </c>
      <c r="I2731" s="6">
        <v>60012.575999999994</v>
      </c>
      <c r="J2731" s="6">
        <v>173044.22399999996</v>
      </c>
    </row>
    <row r="2732" spans="1:10">
      <c r="A2732" s="6">
        <v>8.8000000000000007</v>
      </c>
      <c r="B2732" s="6">
        <v>30</v>
      </c>
      <c r="C2732" s="6">
        <v>130</v>
      </c>
      <c r="D2732" s="6">
        <v>20</v>
      </c>
      <c r="E2732" s="6">
        <v>200</v>
      </c>
      <c r="F2732" s="6">
        <v>140</v>
      </c>
      <c r="G2732" s="6">
        <v>150</v>
      </c>
      <c r="H2732" s="6">
        <v>120</v>
      </c>
      <c r="I2732" s="6">
        <v>62202.815999999992</v>
      </c>
      <c r="J2732" s="6">
        <v>173044.22399999996</v>
      </c>
    </row>
    <row r="2733" spans="1:10">
      <c r="A2733" s="6">
        <v>8.8000000000000007</v>
      </c>
      <c r="B2733" s="6">
        <v>30</v>
      </c>
      <c r="C2733" s="6">
        <v>130</v>
      </c>
      <c r="D2733" s="6">
        <v>20</v>
      </c>
      <c r="E2733" s="6">
        <v>200</v>
      </c>
      <c r="F2733" s="6">
        <v>140</v>
      </c>
      <c r="G2733" s="6">
        <v>175</v>
      </c>
      <c r="H2733" s="6">
        <v>120</v>
      </c>
      <c r="I2733" s="6">
        <v>64064.52</v>
      </c>
      <c r="J2733" s="6">
        <v>173044.22399999996</v>
      </c>
    </row>
    <row r="2734" spans="1:10">
      <c r="A2734" s="6">
        <v>8.8000000000000007</v>
      </c>
      <c r="B2734" s="6">
        <v>30</v>
      </c>
      <c r="C2734" s="6">
        <v>130</v>
      </c>
      <c r="D2734" s="6">
        <v>20</v>
      </c>
      <c r="E2734" s="6">
        <v>200</v>
      </c>
      <c r="F2734" s="6">
        <v>140</v>
      </c>
      <c r="G2734" s="6">
        <v>200</v>
      </c>
      <c r="H2734" s="6">
        <v>120</v>
      </c>
      <c r="I2734" s="6">
        <v>65871.467999999993</v>
      </c>
      <c r="J2734" s="6">
        <v>173044.22399999996</v>
      </c>
    </row>
    <row r="2735" spans="1:10">
      <c r="A2735" s="6">
        <v>8.8000000000000007</v>
      </c>
      <c r="B2735" s="6">
        <v>30</v>
      </c>
      <c r="C2735" s="6">
        <v>130</v>
      </c>
      <c r="D2735" s="6">
        <v>20</v>
      </c>
      <c r="E2735" s="6">
        <v>200</v>
      </c>
      <c r="F2735" s="6">
        <v>140</v>
      </c>
      <c r="G2735" s="6">
        <v>250</v>
      </c>
      <c r="H2735" s="6">
        <v>120</v>
      </c>
      <c r="I2735" s="6">
        <v>69540.12</v>
      </c>
      <c r="J2735" s="6">
        <v>173044.22399999996</v>
      </c>
    </row>
    <row r="2736" spans="1:10">
      <c r="A2736" s="6">
        <v>8.8000000000000007</v>
      </c>
      <c r="B2736" s="6">
        <v>30</v>
      </c>
      <c r="C2736" s="6">
        <v>130</v>
      </c>
      <c r="D2736" s="6">
        <v>20</v>
      </c>
      <c r="E2736" s="6">
        <v>200</v>
      </c>
      <c r="F2736" s="6">
        <v>140</v>
      </c>
      <c r="G2736" s="6">
        <v>300</v>
      </c>
      <c r="H2736" s="6">
        <v>120</v>
      </c>
      <c r="I2736" s="6">
        <v>73208.771999999997</v>
      </c>
      <c r="J2736" s="6">
        <v>173044.22399999996</v>
      </c>
    </row>
    <row r="2737" spans="1:10">
      <c r="A2737" s="6">
        <v>8.8000000000000007</v>
      </c>
      <c r="B2737" s="6">
        <v>30</v>
      </c>
      <c r="C2737" s="6">
        <v>130</v>
      </c>
      <c r="D2737" s="6">
        <v>20</v>
      </c>
      <c r="E2737" s="6">
        <v>200</v>
      </c>
      <c r="F2737" s="6">
        <v>140</v>
      </c>
      <c r="G2737" s="6">
        <v>1000</v>
      </c>
      <c r="H2737" s="6">
        <v>1000</v>
      </c>
      <c r="I2737" s="6">
        <v>89252.28</v>
      </c>
      <c r="J2737" s="6">
        <v>202273.71199999997</v>
      </c>
    </row>
    <row r="2738" spans="1:10">
      <c r="A2738" s="6">
        <v>8.8000000000000007</v>
      </c>
      <c r="B2738" s="6">
        <v>30</v>
      </c>
      <c r="C2738" s="6">
        <v>130</v>
      </c>
      <c r="D2738" s="6">
        <v>20</v>
      </c>
      <c r="E2738" s="6">
        <v>100</v>
      </c>
      <c r="F2738" s="6">
        <v>140</v>
      </c>
      <c r="G2738" s="6">
        <v>1000</v>
      </c>
      <c r="H2738" s="6">
        <v>1000</v>
      </c>
      <c r="I2738" s="6">
        <v>52291.979999999996</v>
      </c>
      <c r="J2738" s="6">
        <v>132151.21599999999</v>
      </c>
    </row>
    <row r="2739" spans="1:10">
      <c r="A2739" s="6">
        <v>8.8000000000000007</v>
      </c>
      <c r="B2739" s="6">
        <v>30</v>
      </c>
      <c r="C2739" s="6">
        <v>130</v>
      </c>
      <c r="D2739" s="6">
        <v>20</v>
      </c>
      <c r="E2739" s="6">
        <v>300</v>
      </c>
      <c r="F2739" s="6">
        <v>140</v>
      </c>
      <c r="G2739" s="6">
        <v>1000</v>
      </c>
      <c r="H2739" s="6">
        <v>1000</v>
      </c>
      <c r="I2739" s="6">
        <v>133495.128</v>
      </c>
      <c r="J2739" s="6">
        <v>202273.71199999997</v>
      </c>
    </row>
    <row r="2740" spans="1:10">
      <c r="A2740" s="6">
        <v>8.8000000000000007</v>
      </c>
      <c r="B2740" s="6">
        <v>30</v>
      </c>
      <c r="C2740" s="6">
        <v>130</v>
      </c>
      <c r="D2740" s="6">
        <v>20</v>
      </c>
      <c r="E2740" s="6">
        <v>400</v>
      </c>
      <c r="F2740" s="6">
        <v>140</v>
      </c>
      <c r="G2740" s="6">
        <v>1000</v>
      </c>
      <c r="H2740" s="6">
        <v>1000</v>
      </c>
      <c r="I2740" s="6">
        <v>183596.86799999999</v>
      </c>
      <c r="J2740" s="6">
        <v>202273.71199999997</v>
      </c>
    </row>
    <row r="2741" spans="1:10">
      <c r="A2741" s="6">
        <v>8.8000000000000007</v>
      </c>
      <c r="B2741" s="6">
        <v>30</v>
      </c>
      <c r="C2741" s="6">
        <v>130</v>
      </c>
      <c r="D2741" s="6">
        <v>20</v>
      </c>
      <c r="E2741" s="6">
        <v>500</v>
      </c>
      <c r="F2741" s="6">
        <v>140</v>
      </c>
      <c r="G2741" s="6">
        <v>1000</v>
      </c>
      <c r="H2741" s="6">
        <v>1000</v>
      </c>
      <c r="I2741" s="6">
        <v>238900.42799999999</v>
      </c>
      <c r="J2741" s="6">
        <v>202273.71199999997</v>
      </c>
    </row>
    <row r="2742" spans="1:10">
      <c r="A2742" s="6">
        <v>8.8000000000000007</v>
      </c>
      <c r="B2742" s="6">
        <v>30</v>
      </c>
      <c r="C2742" s="6">
        <v>130</v>
      </c>
      <c r="D2742" s="6">
        <v>20</v>
      </c>
      <c r="E2742" s="6">
        <v>600</v>
      </c>
      <c r="F2742" s="6">
        <v>140</v>
      </c>
      <c r="G2742" s="6">
        <v>1000</v>
      </c>
      <c r="H2742" s="6">
        <v>1000</v>
      </c>
      <c r="I2742" s="6">
        <v>298967.75999999995</v>
      </c>
      <c r="J2742" s="6">
        <v>202273.71199999997</v>
      </c>
    </row>
    <row r="2743" spans="1:10">
      <c r="A2743" s="6">
        <v>8.8000000000000007</v>
      </c>
      <c r="B2743" s="6">
        <v>30</v>
      </c>
      <c r="C2743" s="6">
        <v>130</v>
      </c>
      <c r="D2743" s="6">
        <v>20</v>
      </c>
      <c r="E2743" s="6">
        <v>700</v>
      </c>
      <c r="F2743" s="6">
        <v>140</v>
      </c>
      <c r="G2743" s="6">
        <v>1000</v>
      </c>
      <c r="H2743" s="6">
        <v>1000</v>
      </c>
      <c r="I2743" s="6">
        <v>313368.58799999993</v>
      </c>
      <c r="J2743" s="6">
        <v>202273.71199999997</v>
      </c>
    </row>
    <row r="2744" spans="1:10">
      <c r="A2744">
        <v>8.8000000000000007</v>
      </c>
      <c r="B2744">
        <v>30</v>
      </c>
      <c r="C2744">
        <v>130</v>
      </c>
      <c r="D2744">
        <v>20</v>
      </c>
      <c r="E2744">
        <v>200</v>
      </c>
      <c r="F2744">
        <v>150</v>
      </c>
      <c r="G2744">
        <v>100</v>
      </c>
      <c r="H2744">
        <v>120</v>
      </c>
      <c r="I2744">
        <v>59355.503999999994</v>
      </c>
      <c r="J2744">
        <v>132151.21599999999</v>
      </c>
    </row>
    <row r="2745" spans="1:10">
      <c r="A2745">
        <v>8.8000000000000007</v>
      </c>
      <c r="B2745">
        <v>30</v>
      </c>
      <c r="C2745">
        <v>130</v>
      </c>
      <c r="D2745">
        <v>20</v>
      </c>
      <c r="E2745">
        <v>200</v>
      </c>
      <c r="F2745">
        <v>150</v>
      </c>
      <c r="G2745">
        <v>120</v>
      </c>
      <c r="H2745">
        <v>120</v>
      </c>
      <c r="I2745">
        <v>60833.91599999999</v>
      </c>
      <c r="J2745">
        <v>173044.22399999996</v>
      </c>
    </row>
    <row r="2746" spans="1:10">
      <c r="A2746">
        <v>8.8000000000000007</v>
      </c>
      <c r="B2746">
        <v>30</v>
      </c>
      <c r="C2746">
        <v>130</v>
      </c>
      <c r="D2746">
        <v>20</v>
      </c>
      <c r="E2746">
        <v>200</v>
      </c>
      <c r="F2746">
        <v>150</v>
      </c>
      <c r="G2746">
        <v>150</v>
      </c>
      <c r="H2746">
        <v>120</v>
      </c>
      <c r="I2746">
        <v>63078.911999999997</v>
      </c>
      <c r="J2746">
        <v>173044.22399999996</v>
      </c>
    </row>
    <row r="2747" spans="1:10">
      <c r="A2747">
        <v>8.8000000000000007</v>
      </c>
      <c r="B2747">
        <v>30</v>
      </c>
      <c r="C2747">
        <v>130</v>
      </c>
      <c r="D2747">
        <v>20</v>
      </c>
      <c r="E2747">
        <v>200</v>
      </c>
      <c r="F2747">
        <v>150</v>
      </c>
      <c r="G2747">
        <v>175</v>
      </c>
      <c r="H2747">
        <v>120</v>
      </c>
      <c r="I2747">
        <v>64885.859999999993</v>
      </c>
      <c r="J2747">
        <v>173044.22399999996</v>
      </c>
    </row>
    <row r="2748" spans="1:10">
      <c r="A2748">
        <v>8.8000000000000007</v>
      </c>
      <c r="B2748">
        <v>30</v>
      </c>
      <c r="C2748">
        <v>130</v>
      </c>
      <c r="D2748">
        <v>20</v>
      </c>
      <c r="E2748">
        <v>200</v>
      </c>
      <c r="F2748">
        <v>150</v>
      </c>
      <c r="G2748">
        <v>200</v>
      </c>
      <c r="H2748">
        <v>120</v>
      </c>
      <c r="I2748">
        <v>66747.563999999998</v>
      </c>
      <c r="J2748">
        <v>173044.22399999996</v>
      </c>
    </row>
    <row r="2749" spans="1:10">
      <c r="A2749">
        <v>8.8000000000000007</v>
      </c>
      <c r="B2749">
        <v>30</v>
      </c>
      <c r="C2749">
        <v>130</v>
      </c>
      <c r="D2749">
        <v>20</v>
      </c>
      <c r="E2749">
        <v>200</v>
      </c>
      <c r="F2749">
        <v>150</v>
      </c>
      <c r="G2749">
        <v>250</v>
      </c>
      <c r="H2749">
        <v>120</v>
      </c>
      <c r="I2749">
        <v>70470.971999999994</v>
      </c>
      <c r="J2749">
        <v>173044.22399999996</v>
      </c>
    </row>
    <row r="2750" spans="1:10">
      <c r="A2750">
        <v>8.8000000000000007</v>
      </c>
      <c r="B2750">
        <v>30</v>
      </c>
      <c r="C2750">
        <v>130</v>
      </c>
      <c r="D2750">
        <v>20</v>
      </c>
      <c r="E2750">
        <v>200</v>
      </c>
      <c r="F2750">
        <v>150</v>
      </c>
      <c r="G2750">
        <v>300</v>
      </c>
      <c r="H2750">
        <v>120</v>
      </c>
      <c r="I2750">
        <v>74194.37999999999</v>
      </c>
      <c r="J2750">
        <v>173044.22399999996</v>
      </c>
    </row>
    <row r="2751" spans="1:10">
      <c r="A2751">
        <v>8.8000000000000007</v>
      </c>
      <c r="B2751">
        <v>30</v>
      </c>
      <c r="C2751">
        <v>130</v>
      </c>
      <c r="D2751">
        <v>20</v>
      </c>
      <c r="E2751">
        <v>200</v>
      </c>
      <c r="F2751">
        <v>150</v>
      </c>
      <c r="G2751">
        <v>1000</v>
      </c>
      <c r="H2751">
        <v>1000</v>
      </c>
      <c r="I2751">
        <v>90456.911999999982</v>
      </c>
      <c r="J2751">
        <v>213972.57599999997</v>
      </c>
    </row>
    <row r="2752" spans="1:10">
      <c r="A2752">
        <v>8.8000000000000007</v>
      </c>
      <c r="B2752">
        <v>30</v>
      </c>
      <c r="C2752">
        <v>130</v>
      </c>
      <c r="D2752">
        <v>20</v>
      </c>
      <c r="E2752">
        <v>100</v>
      </c>
      <c r="F2752">
        <v>150</v>
      </c>
      <c r="G2752">
        <v>1000</v>
      </c>
      <c r="H2752">
        <v>1000</v>
      </c>
      <c r="I2752">
        <v>53496.611999999994</v>
      </c>
      <c r="J2752">
        <v>132151.21599999999</v>
      </c>
    </row>
    <row r="2753" spans="1:10">
      <c r="A2753">
        <v>8.8000000000000007</v>
      </c>
      <c r="B2753">
        <v>30</v>
      </c>
      <c r="C2753">
        <v>130</v>
      </c>
      <c r="D2753">
        <v>20</v>
      </c>
      <c r="E2753">
        <v>300</v>
      </c>
      <c r="F2753">
        <v>150</v>
      </c>
      <c r="G2753">
        <v>1000</v>
      </c>
      <c r="H2753">
        <v>1000</v>
      </c>
      <c r="I2753">
        <v>134754.51599999997</v>
      </c>
      <c r="J2753">
        <v>213972.57599999997</v>
      </c>
    </row>
    <row r="2754" spans="1:10">
      <c r="A2754">
        <v>8.8000000000000007</v>
      </c>
      <c r="B2754">
        <v>30</v>
      </c>
      <c r="C2754">
        <v>130</v>
      </c>
      <c r="D2754">
        <v>20</v>
      </c>
      <c r="E2754">
        <v>400</v>
      </c>
      <c r="F2754">
        <v>150</v>
      </c>
      <c r="G2754">
        <v>1000</v>
      </c>
      <c r="H2754">
        <v>1000</v>
      </c>
      <c r="I2754">
        <v>184965.76799999998</v>
      </c>
      <c r="J2754">
        <v>213972.57599999997</v>
      </c>
    </row>
    <row r="2755" spans="1:10">
      <c r="A2755">
        <v>8.8000000000000007</v>
      </c>
      <c r="B2755">
        <v>30</v>
      </c>
      <c r="C2755">
        <v>130</v>
      </c>
      <c r="D2755">
        <v>20</v>
      </c>
      <c r="E2755">
        <v>500</v>
      </c>
      <c r="F2755">
        <v>150</v>
      </c>
      <c r="G2755">
        <v>1000</v>
      </c>
      <c r="H2755">
        <v>1000</v>
      </c>
      <c r="I2755">
        <v>240378.84</v>
      </c>
      <c r="J2755">
        <v>213972.57599999997</v>
      </c>
    </row>
    <row r="2756" spans="1:10">
      <c r="A2756">
        <v>8.8000000000000007</v>
      </c>
      <c r="B2756">
        <v>30</v>
      </c>
      <c r="C2756">
        <v>130</v>
      </c>
      <c r="D2756">
        <v>20</v>
      </c>
      <c r="E2756">
        <v>600</v>
      </c>
      <c r="F2756">
        <v>150</v>
      </c>
      <c r="G2756">
        <v>1000</v>
      </c>
      <c r="H2756">
        <v>1000</v>
      </c>
      <c r="I2756">
        <v>300500.92799999996</v>
      </c>
      <c r="J2756">
        <v>213972.57599999997</v>
      </c>
    </row>
    <row r="2757" spans="1:10">
      <c r="A2757">
        <v>8.8000000000000007</v>
      </c>
      <c r="B2757">
        <v>30</v>
      </c>
      <c r="C2757">
        <v>130</v>
      </c>
      <c r="D2757">
        <v>20</v>
      </c>
      <c r="E2757">
        <v>700</v>
      </c>
      <c r="F2757">
        <v>150</v>
      </c>
      <c r="G2757">
        <v>1000</v>
      </c>
      <c r="H2757">
        <v>1000</v>
      </c>
      <c r="I2757">
        <v>331492.82400000002</v>
      </c>
      <c r="J2757">
        <v>213972.57599999997</v>
      </c>
    </row>
    <row r="2758" spans="1:10">
      <c r="A2758" s="6">
        <v>8.8000000000000007</v>
      </c>
      <c r="B2758" s="6">
        <v>30</v>
      </c>
      <c r="C2758" s="6">
        <v>140</v>
      </c>
      <c r="D2758" s="6">
        <v>25</v>
      </c>
      <c r="E2758" s="6">
        <v>200</v>
      </c>
      <c r="F2758" s="6">
        <v>220</v>
      </c>
      <c r="G2758" s="6">
        <v>100</v>
      </c>
      <c r="H2758" s="6">
        <v>120</v>
      </c>
      <c r="I2758" s="6">
        <v>66857.075999999986</v>
      </c>
      <c r="J2758" s="6">
        <v>132398.62400000001</v>
      </c>
    </row>
    <row r="2759" spans="1:10">
      <c r="A2759" s="6">
        <v>8.8000000000000007</v>
      </c>
      <c r="B2759" s="6">
        <v>30</v>
      </c>
      <c r="C2759" s="6">
        <v>140</v>
      </c>
      <c r="D2759" s="6">
        <v>25</v>
      </c>
      <c r="E2759" s="6">
        <v>200</v>
      </c>
      <c r="F2759" s="6">
        <v>220</v>
      </c>
      <c r="G2759" s="6">
        <v>120</v>
      </c>
      <c r="H2759" s="6">
        <v>120</v>
      </c>
      <c r="I2759" s="6">
        <v>68499.755999999994</v>
      </c>
      <c r="J2759" s="6">
        <v>183859.48799999998</v>
      </c>
    </row>
    <row r="2760" spans="1:10">
      <c r="A2760" s="6">
        <v>8.8000000000000007</v>
      </c>
      <c r="B2760" s="6">
        <v>30</v>
      </c>
      <c r="C2760" s="6">
        <v>140</v>
      </c>
      <c r="D2760" s="6">
        <v>25</v>
      </c>
      <c r="E2760" s="6">
        <v>200</v>
      </c>
      <c r="F2760" s="6">
        <v>220</v>
      </c>
      <c r="G2760" s="6">
        <v>150</v>
      </c>
      <c r="H2760" s="6">
        <v>120</v>
      </c>
      <c r="I2760" s="6">
        <v>71018.531999999992</v>
      </c>
      <c r="J2760" s="6">
        <v>183859.48799999998</v>
      </c>
    </row>
    <row r="2761" spans="1:10">
      <c r="A2761" s="6">
        <v>8.8000000000000007</v>
      </c>
      <c r="B2761" s="6">
        <v>30</v>
      </c>
      <c r="C2761" s="6">
        <v>140</v>
      </c>
      <c r="D2761" s="6">
        <v>25</v>
      </c>
      <c r="E2761" s="6">
        <v>200</v>
      </c>
      <c r="F2761" s="6">
        <v>220</v>
      </c>
      <c r="G2761" s="6">
        <v>175</v>
      </c>
      <c r="H2761" s="6">
        <v>120</v>
      </c>
      <c r="I2761" s="6">
        <v>73099.25999999998</v>
      </c>
      <c r="J2761" s="6">
        <v>183859.48799999998</v>
      </c>
    </row>
    <row r="2762" spans="1:10">
      <c r="A2762" s="6">
        <v>8.8000000000000007</v>
      </c>
      <c r="B2762" s="6">
        <v>30</v>
      </c>
      <c r="C2762" s="6">
        <v>140</v>
      </c>
      <c r="D2762" s="6">
        <v>25</v>
      </c>
      <c r="E2762" s="6">
        <v>200</v>
      </c>
      <c r="F2762" s="6">
        <v>220</v>
      </c>
      <c r="G2762" s="6">
        <v>200</v>
      </c>
      <c r="H2762" s="6">
        <v>120</v>
      </c>
      <c r="I2762" s="6">
        <v>75234.743999999992</v>
      </c>
      <c r="J2762" s="6">
        <v>183859.48799999998</v>
      </c>
    </row>
    <row r="2763" spans="1:10">
      <c r="A2763" s="6">
        <v>8.8000000000000007</v>
      </c>
      <c r="B2763" s="6">
        <v>30</v>
      </c>
      <c r="C2763" s="6">
        <v>140</v>
      </c>
      <c r="D2763" s="6">
        <v>25</v>
      </c>
      <c r="E2763" s="6">
        <v>200</v>
      </c>
      <c r="F2763" s="6">
        <v>220</v>
      </c>
      <c r="G2763" s="6">
        <v>250</v>
      </c>
      <c r="H2763" s="6">
        <v>120</v>
      </c>
      <c r="I2763" s="6">
        <v>79396.2</v>
      </c>
      <c r="J2763" s="6">
        <v>183859.48799999998</v>
      </c>
    </row>
    <row r="2764" spans="1:10">
      <c r="A2764" s="6">
        <v>8.8000000000000007</v>
      </c>
      <c r="B2764" s="6">
        <v>30</v>
      </c>
      <c r="C2764" s="6">
        <v>140</v>
      </c>
      <c r="D2764" s="6">
        <v>25</v>
      </c>
      <c r="E2764" s="6">
        <v>200</v>
      </c>
      <c r="F2764" s="6">
        <v>220</v>
      </c>
      <c r="G2764" s="6">
        <v>300</v>
      </c>
      <c r="H2764" s="6">
        <v>120</v>
      </c>
      <c r="I2764" s="6">
        <v>83557.656000000003</v>
      </c>
      <c r="J2764" s="6">
        <v>183859.48799999998</v>
      </c>
    </row>
    <row r="2765" spans="1:10">
      <c r="A2765" s="6">
        <v>8.8000000000000007</v>
      </c>
      <c r="B2765" s="6">
        <v>30</v>
      </c>
      <c r="C2765" s="6">
        <v>140</v>
      </c>
      <c r="D2765" s="6">
        <v>25</v>
      </c>
      <c r="E2765" s="6">
        <v>200</v>
      </c>
      <c r="F2765" s="6">
        <v>220</v>
      </c>
      <c r="G2765" s="6">
        <v>1000</v>
      </c>
      <c r="H2765" s="6">
        <v>1000</v>
      </c>
      <c r="I2765" s="6">
        <v>101900.91599999998</v>
      </c>
      <c r="J2765" s="6">
        <v>228392.92799999996</v>
      </c>
    </row>
    <row r="2766" spans="1:10">
      <c r="A2766" s="6">
        <v>8.8000000000000007</v>
      </c>
      <c r="B2766" s="6">
        <v>30</v>
      </c>
      <c r="C2766" s="6">
        <v>140</v>
      </c>
      <c r="D2766" s="6">
        <v>25</v>
      </c>
      <c r="E2766" s="6">
        <v>100</v>
      </c>
      <c r="F2766" s="6">
        <v>220</v>
      </c>
      <c r="G2766" s="6">
        <v>1000</v>
      </c>
      <c r="H2766" s="6">
        <v>1000</v>
      </c>
      <c r="I2766" s="6">
        <v>353833.27199999994</v>
      </c>
      <c r="J2766" s="6">
        <v>228392.92799999996</v>
      </c>
    </row>
    <row r="2767" spans="1:10">
      <c r="A2767" s="6">
        <v>8.8000000000000007</v>
      </c>
      <c r="B2767" s="6">
        <v>30</v>
      </c>
      <c r="C2767" s="6">
        <v>140</v>
      </c>
      <c r="D2767" s="6">
        <v>25</v>
      </c>
      <c r="E2767" s="6">
        <v>300</v>
      </c>
      <c r="F2767" s="6">
        <v>220</v>
      </c>
      <c r="G2767" s="6">
        <v>1000</v>
      </c>
      <c r="H2767" s="6">
        <v>1000</v>
      </c>
      <c r="I2767" s="6">
        <v>147129.37199999997</v>
      </c>
      <c r="J2767" s="6">
        <v>228392.92799999996</v>
      </c>
    </row>
    <row r="2768" spans="1:10">
      <c r="A2768" s="6">
        <v>8.8000000000000007</v>
      </c>
      <c r="B2768" s="6">
        <v>30</v>
      </c>
      <c r="C2768" s="6">
        <v>140</v>
      </c>
      <c r="D2768" s="6">
        <v>25</v>
      </c>
      <c r="E2768" s="6">
        <v>400</v>
      </c>
      <c r="F2768" s="6">
        <v>220</v>
      </c>
      <c r="G2768" s="6">
        <v>1000</v>
      </c>
      <c r="H2768" s="6">
        <v>1000</v>
      </c>
      <c r="I2768" s="6">
        <v>198271.47599999997</v>
      </c>
      <c r="J2768" s="6">
        <v>228392.92799999996</v>
      </c>
    </row>
    <row r="2769" spans="1:10">
      <c r="A2769" s="6">
        <v>8.8000000000000007</v>
      </c>
      <c r="B2769" s="6">
        <v>30</v>
      </c>
      <c r="C2769" s="6">
        <v>140</v>
      </c>
      <c r="D2769" s="6">
        <v>25</v>
      </c>
      <c r="E2769" s="6">
        <v>500</v>
      </c>
      <c r="F2769" s="6">
        <v>220</v>
      </c>
      <c r="G2769" s="6">
        <v>1000</v>
      </c>
      <c r="H2769" s="6">
        <v>1000</v>
      </c>
      <c r="I2769" s="6">
        <v>254560.64399999997</v>
      </c>
      <c r="J2769" s="6">
        <v>228392.92799999996</v>
      </c>
    </row>
    <row r="2770" spans="1:10">
      <c r="A2770" s="6">
        <v>8.8000000000000007</v>
      </c>
      <c r="B2770" s="6">
        <v>30</v>
      </c>
      <c r="C2770" s="6">
        <v>140</v>
      </c>
      <c r="D2770" s="6">
        <v>25</v>
      </c>
      <c r="E2770" s="6">
        <v>600</v>
      </c>
      <c r="F2770" s="6">
        <v>220</v>
      </c>
      <c r="G2770" s="6">
        <v>1000</v>
      </c>
      <c r="H2770" s="6">
        <v>1000</v>
      </c>
      <c r="I2770" s="6">
        <v>315558.82799999992</v>
      </c>
      <c r="J2770" s="6">
        <v>228392.92799999996</v>
      </c>
    </row>
    <row r="2771" spans="1:10">
      <c r="A2771" s="6">
        <v>8.8000000000000007</v>
      </c>
      <c r="B2771" s="6">
        <v>30</v>
      </c>
      <c r="C2771" s="6">
        <v>140</v>
      </c>
      <c r="D2771" s="6">
        <v>25</v>
      </c>
      <c r="E2771" s="6">
        <v>700</v>
      </c>
      <c r="F2771" s="6">
        <v>220</v>
      </c>
      <c r="G2771" s="6">
        <v>1000</v>
      </c>
      <c r="H2771" s="6">
        <v>1000</v>
      </c>
      <c r="I2771" s="6">
        <v>353833.27199999994</v>
      </c>
      <c r="J2771" s="6">
        <v>228392.92799999996</v>
      </c>
    </row>
    <row r="2772" spans="1:10">
      <c r="A2772">
        <v>8.8000000000000007</v>
      </c>
      <c r="B2772">
        <v>30</v>
      </c>
      <c r="C2772">
        <v>140</v>
      </c>
      <c r="D2772">
        <v>25</v>
      </c>
      <c r="E2772">
        <v>200</v>
      </c>
      <c r="F2772">
        <v>210</v>
      </c>
      <c r="G2772">
        <v>100</v>
      </c>
      <c r="H2772">
        <v>120</v>
      </c>
      <c r="I2772">
        <v>66035.73599999999</v>
      </c>
      <c r="J2772">
        <v>132398.62400000001</v>
      </c>
    </row>
    <row r="2773" spans="1:10">
      <c r="A2773">
        <v>8.8000000000000007</v>
      </c>
      <c r="B2773">
        <v>30</v>
      </c>
      <c r="C2773">
        <v>140</v>
      </c>
      <c r="D2773">
        <v>25</v>
      </c>
      <c r="E2773">
        <v>200</v>
      </c>
      <c r="F2773">
        <v>210</v>
      </c>
      <c r="G2773">
        <v>120</v>
      </c>
      <c r="H2773">
        <v>120</v>
      </c>
      <c r="I2773">
        <v>67678.415999999997</v>
      </c>
      <c r="J2773">
        <v>183859.48799999998</v>
      </c>
    </row>
    <row r="2774" spans="1:10">
      <c r="A2774">
        <v>8.8000000000000007</v>
      </c>
      <c r="B2774">
        <v>30</v>
      </c>
      <c r="C2774">
        <v>140</v>
      </c>
      <c r="D2774">
        <v>25</v>
      </c>
      <c r="E2774">
        <v>200</v>
      </c>
      <c r="F2774">
        <v>210</v>
      </c>
      <c r="G2774">
        <v>150</v>
      </c>
      <c r="H2774">
        <v>120</v>
      </c>
      <c r="I2774">
        <v>70142.435999999987</v>
      </c>
      <c r="J2774">
        <v>183859.48799999998</v>
      </c>
    </row>
    <row r="2775" spans="1:10">
      <c r="A2775">
        <v>8.8000000000000007</v>
      </c>
      <c r="B2775">
        <v>30</v>
      </c>
      <c r="C2775">
        <v>140</v>
      </c>
      <c r="D2775">
        <v>25</v>
      </c>
      <c r="E2775">
        <v>200</v>
      </c>
      <c r="F2775">
        <v>210</v>
      </c>
      <c r="G2775">
        <v>175</v>
      </c>
      <c r="H2775">
        <v>120</v>
      </c>
      <c r="I2775">
        <v>72223.16399999999</v>
      </c>
      <c r="J2775">
        <v>183859.48799999998</v>
      </c>
    </row>
    <row r="2776" spans="1:10">
      <c r="A2776">
        <v>8.8000000000000007</v>
      </c>
      <c r="B2776">
        <v>30</v>
      </c>
      <c r="C2776">
        <v>140</v>
      </c>
      <c r="D2776">
        <v>25</v>
      </c>
      <c r="E2776">
        <v>200</v>
      </c>
      <c r="F2776">
        <v>210</v>
      </c>
      <c r="G2776">
        <v>200</v>
      </c>
      <c r="H2776">
        <v>120</v>
      </c>
      <c r="I2776">
        <v>74303.891999999993</v>
      </c>
      <c r="J2776">
        <v>183859.48799999998</v>
      </c>
    </row>
    <row r="2777" spans="1:10">
      <c r="A2777">
        <v>8.8000000000000007</v>
      </c>
      <c r="B2777">
        <v>30</v>
      </c>
      <c r="C2777">
        <v>140</v>
      </c>
      <c r="D2777">
        <v>25</v>
      </c>
      <c r="E2777">
        <v>200</v>
      </c>
      <c r="F2777">
        <v>210</v>
      </c>
      <c r="G2777">
        <v>250</v>
      </c>
      <c r="H2777">
        <v>120</v>
      </c>
      <c r="I2777">
        <v>78410.59199999999</v>
      </c>
      <c r="J2777">
        <v>183859.48799999998</v>
      </c>
    </row>
    <row r="2778" spans="1:10">
      <c r="A2778">
        <v>8.8000000000000007</v>
      </c>
      <c r="B2778">
        <v>30</v>
      </c>
      <c r="C2778">
        <v>140</v>
      </c>
      <c r="D2778">
        <v>25</v>
      </c>
      <c r="E2778">
        <v>200</v>
      </c>
      <c r="F2778">
        <v>210</v>
      </c>
      <c r="G2778">
        <v>300</v>
      </c>
      <c r="H2778">
        <v>120</v>
      </c>
      <c r="I2778">
        <v>82572.047999999995</v>
      </c>
      <c r="J2778">
        <v>183859.48799999998</v>
      </c>
    </row>
    <row r="2779" spans="1:10">
      <c r="A2779">
        <v>8.8000000000000007</v>
      </c>
      <c r="B2779">
        <v>30</v>
      </c>
      <c r="C2779">
        <v>140</v>
      </c>
      <c r="D2779">
        <v>25</v>
      </c>
      <c r="E2779">
        <v>200</v>
      </c>
      <c r="F2779">
        <v>210</v>
      </c>
      <c r="G2779">
        <v>1000</v>
      </c>
      <c r="H2779">
        <v>1000</v>
      </c>
      <c r="I2779">
        <v>100696.28399999999</v>
      </c>
      <c r="J2779">
        <v>228392.92799999996</v>
      </c>
    </row>
    <row r="2780" spans="1:10">
      <c r="A2780">
        <v>8.8000000000000007</v>
      </c>
      <c r="B2780">
        <v>30</v>
      </c>
      <c r="C2780">
        <v>140</v>
      </c>
      <c r="D2780">
        <v>25</v>
      </c>
      <c r="E2780">
        <v>100</v>
      </c>
      <c r="F2780">
        <v>210</v>
      </c>
      <c r="G2780">
        <v>1000</v>
      </c>
      <c r="H2780">
        <v>1000</v>
      </c>
      <c r="I2780">
        <v>63297.935999999994</v>
      </c>
      <c r="J2780">
        <v>132398.62400000001</v>
      </c>
    </row>
    <row r="2781" spans="1:10">
      <c r="A2781">
        <v>8.8000000000000007</v>
      </c>
      <c r="B2781">
        <v>30</v>
      </c>
      <c r="C2781">
        <v>140</v>
      </c>
      <c r="D2781">
        <v>25</v>
      </c>
      <c r="E2781">
        <v>300</v>
      </c>
      <c r="F2781">
        <v>210</v>
      </c>
      <c r="G2781">
        <v>1000</v>
      </c>
      <c r="H2781">
        <v>1000</v>
      </c>
      <c r="I2781">
        <v>145815.22799999997</v>
      </c>
      <c r="J2781">
        <v>228392.92799999996</v>
      </c>
    </row>
    <row r="2782" spans="1:10">
      <c r="A2782">
        <v>8.8000000000000007</v>
      </c>
      <c r="B2782">
        <v>30</v>
      </c>
      <c r="C2782">
        <v>140</v>
      </c>
      <c r="D2782">
        <v>25</v>
      </c>
      <c r="E2782">
        <v>400</v>
      </c>
      <c r="F2782">
        <v>210</v>
      </c>
      <c r="G2782">
        <v>1000</v>
      </c>
      <c r="H2782">
        <v>1000</v>
      </c>
      <c r="I2782">
        <v>196847.81999999998</v>
      </c>
      <c r="J2782">
        <v>228392.92799999996</v>
      </c>
    </row>
    <row r="2783" spans="1:10">
      <c r="A2783">
        <v>8.8000000000000007</v>
      </c>
      <c r="B2783">
        <v>30</v>
      </c>
      <c r="C2783">
        <v>140</v>
      </c>
      <c r="D2783">
        <v>25</v>
      </c>
      <c r="E2783">
        <v>500</v>
      </c>
      <c r="F2783">
        <v>210</v>
      </c>
      <c r="G2783">
        <v>1000</v>
      </c>
      <c r="H2783">
        <v>1000</v>
      </c>
      <c r="I2783">
        <v>253082.23199999996</v>
      </c>
      <c r="J2783">
        <v>228392.92799999996</v>
      </c>
    </row>
    <row r="2784" spans="1:10">
      <c r="A2784">
        <v>8.8000000000000007</v>
      </c>
      <c r="B2784">
        <v>30</v>
      </c>
      <c r="C2784">
        <v>140</v>
      </c>
      <c r="D2784">
        <v>25</v>
      </c>
      <c r="E2784">
        <v>600</v>
      </c>
      <c r="F2784">
        <v>210</v>
      </c>
      <c r="G2784">
        <v>1000</v>
      </c>
      <c r="H2784">
        <v>1000</v>
      </c>
      <c r="I2784">
        <v>313970.90399999998</v>
      </c>
      <c r="J2784">
        <v>228392.92799999996</v>
      </c>
    </row>
    <row r="2785" spans="1:10">
      <c r="A2785">
        <v>8.8000000000000007</v>
      </c>
      <c r="B2785">
        <v>30</v>
      </c>
      <c r="C2785">
        <v>140</v>
      </c>
      <c r="D2785">
        <v>25</v>
      </c>
      <c r="E2785">
        <v>700</v>
      </c>
      <c r="F2785">
        <v>210</v>
      </c>
      <c r="G2785">
        <v>1000</v>
      </c>
      <c r="H2785">
        <v>1000</v>
      </c>
      <c r="I2785">
        <v>353833.27199999994</v>
      </c>
      <c r="J2785">
        <v>228392.92799999996</v>
      </c>
    </row>
    <row r="2786" spans="1:10">
      <c r="A2786" s="6">
        <v>8.8000000000000007</v>
      </c>
      <c r="B2786" s="6">
        <v>30</v>
      </c>
      <c r="C2786" s="6">
        <v>140</v>
      </c>
      <c r="D2786" s="6">
        <v>25</v>
      </c>
      <c r="E2786" s="6">
        <v>200</v>
      </c>
      <c r="F2786" s="6">
        <v>200</v>
      </c>
      <c r="G2786" s="6">
        <v>100</v>
      </c>
      <c r="H2786" s="6">
        <v>120</v>
      </c>
      <c r="I2786" s="6">
        <v>65214.395999999993</v>
      </c>
      <c r="J2786" s="6">
        <v>132398.62400000001</v>
      </c>
    </row>
    <row r="2787" spans="1:10">
      <c r="A2787" s="6">
        <v>8.8000000000000007</v>
      </c>
      <c r="B2787" s="6">
        <v>30</v>
      </c>
      <c r="C2787" s="6">
        <v>140</v>
      </c>
      <c r="D2787" s="6">
        <v>25</v>
      </c>
      <c r="E2787" s="6">
        <v>200</v>
      </c>
      <c r="F2787" s="6">
        <v>200</v>
      </c>
      <c r="G2787" s="6">
        <v>120</v>
      </c>
      <c r="H2787" s="6">
        <v>120</v>
      </c>
      <c r="I2787" s="6">
        <v>66857.075999999986</v>
      </c>
      <c r="J2787" s="6">
        <v>183859.48799999998</v>
      </c>
    </row>
    <row r="2788" spans="1:10">
      <c r="A2788" s="6">
        <v>8.8000000000000007</v>
      </c>
      <c r="B2788" s="6">
        <v>30</v>
      </c>
      <c r="C2788" s="6">
        <v>140</v>
      </c>
      <c r="D2788" s="6">
        <v>25</v>
      </c>
      <c r="E2788" s="6">
        <v>200</v>
      </c>
      <c r="F2788" s="6">
        <v>200</v>
      </c>
      <c r="G2788" s="6">
        <v>150</v>
      </c>
      <c r="H2788" s="6">
        <v>120</v>
      </c>
      <c r="I2788" s="6">
        <v>69321.09599999999</v>
      </c>
      <c r="J2788" s="6">
        <v>183859.48799999998</v>
      </c>
    </row>
    <row r="2789" spans="1:10">
      <c r="A2789" s="6">
        <v>8.8000000000000007</v>
      </c>
      <c r="B2789" s="6">
        <v>30</v>
      </c>
      <c r="C2789" s="6">
        <v>140</v>
      </c>
      <c r="D2789" s="6">
        <v>25</v>
      </c>
      <c r="E2789" s="6">
        <v>200</v>
      </c>
      <c r="F2789" s="6">
        <v>200</v>
      </c>
      <c r="G2789" s="6">
        <v>175</v>
      </c>
      <c r="H2789" s="6">
        <v>120</v>
      </c>
      <c r="I2789" s="6">
        <v>71347.067999999985</v>
      </c>
      <c r="J2789" s="6">
        <v>183859.48799999998</v>
      </c>
    </row>
    <row r="2790" spans="1:10">
      <c r="A2790" s="6">
        <v>8.8000000000000007</v>
      </c>
      <c r="B2790" s="6">
        <v>30</v>
      </c>
      <c r="C2790" s="6">
        <v>140</v>
      </c>
      <c r="D2790" s="6">
        <v>25</v>
      </c>
      <c r="E2790" s="6">
        <v>200</v>
      </c>
      <c r="F2790" s="6">
        <v>200</v>
      </c>
      <c r="G2790" s="6">
        <v>200</v>
      </c>
      <c r="H2790" s="6">
        <v>120</v>
      </c>
      <c r="I2790" s="6">
        <v>73373.039999999994</v>
      </c>
      <c r="J2790" s="6">
        <v>183859.48799999998</v>
      </c>
    </row>
    <row r="2791" spans="1:10">
      <c r="A2791" s="6">
        <v>8.8000000000000007</v>
      </c>
      <c r="B2791" s="6">
        <v>30</v>
      </c>
      <c r="C2791" s="6">
        <v>140</v>
      </c>
      <c r="D2791" s="6">
        <v>25</v>
      </c>
      <c r="E2791" s="6">
        <v>200</v>
      </c>
      <c r="F2791" s="6">
        <v>200</v>
      </c>
      <c r="G2791" s="6">
        <v>250</v>
      </c>
      <c r="H2791" s="6">
        <v>120</v>
      </c>
      <c r="I2791" s="6">
        <v>77479.739999999991</v>
      </c>
      <c r="J2791" s="6">
        <v>183859.48799999998</v>
      </c>
    </row>
    <row r="2792" spans="1:10">
      <c r="A2792" s="6">
        <v>8.8000000000000007</v>
      </c>
      <c r="B2792" s="6">
        <v>30</v>
      </c>
      <c r="C2792" s="6">
        <v>140</v>
      </c>
      <c r="D2792" s="6">
        <v>25</v>
      </c>
      <c r="E2792" s="6">
        <v>200</v>
      </c>
      <c r="F2792" s="6">
        <v>200</v>
      </c>
      <c r="G2792" s="6">
        <v>300</v>
      </c>
      <c r="H2792" s="6">
        <v>120</v>
      </c>
      <c r="I2792" s="6">
        <v>81531.683999999994</v>
      </c>
      <c r="J2792" s="6">
        <v>183859.48799999998</v>
      </c>
    </row>
    <row r="2793" spans="1:10">
      <c r="A2793" s="6">
        <v>8.8000000000000007</v>
      </c>
      <c r="B2793" s="6">
        <v>30</v>
      </c>
      <c r="C2793" s="6">
        <v>140</v>
      </c>
      <c r="D2793" s="6">
        <v>25</v>
      </c>
      <c r="E2793" s="6">
        <v>200</v>
      </c>
      <c r="F2793" s="6">
        <v>200</v>
      </c>
      <c r="G2793" s="6">
        <v>1000</v>
      </c>
      <c r="H2793" s="6">
        <v>1000</v>
      </c>
      <c r="I2793" s="6">
        <v>99436.895999999979</v>
      </c>
      <c r="J2793" s="6">
        <v>228392.92799999996</v>
      </c>
    </row>
    <row r="2794" spans="1:10">
      <c r="A2794" s="6">
        <v>8.8000000000000007</v>
      </c>
      <c r="B2794" s="6">
        <v>30</v>
      </c>
      <c r="C2794" s="6">
        <v>140</v>
      </c>
      <c r="D2794" s="6">
        <v>25</v>
      </c>
      <c r="E2794" s="6">
        <v>100</v>
      </c>
      <c r="F2794" s="6">
        <v>200</v>
      </c>
      <c r="G2794" s="6">
        <v>1000</v>
      </c>
      <c r="H2794" s="6">
        <v>1000</v>
      </c>
      <c r="I2794" s="6">
        <v>62038.547999999988</v>
      </c>
      <c r="J2794" s="6">
        <v>132398.62400000001</v>
      </c>
    </row>
    <row r="2795" spans="1:10">
      <c r="A2795" s="6">
        <v>8.8000000000000007</v>
      </c>
      <c r="B2795" s="6">
        <v>30</v>
      </c>
      <c r="C2795" s="6">
        <v>140</v>
      </c>
      <c r="D2795" s="6">
        <v>25</v>
      </c>
      <c r="E2795" s="6">
        <v>300</v>
      </c>
      <c r="F2795" s="6">
        <v>200</v>
      </c>
      <c r="G2795" s="6">
        <v>1000</v>
      </c>
      <c r="H2795" s="6">
        <v>1000</v>
      </c>
      <c r="I2795" s="6">
        <v>144501.08399999997</v>
      </c>
      <c r="J2795" s="6">
        <v>228392.92799999996</v>
      </c>
    </row>
    <row r="2796" spans="1:10">
      <c r="A2796" s="6">
        <v>8.8000000000000007</v>
      </c>
      <c r="B2796" s="6">
        <v>30</v>
      </c>
      <c r="C2796" s="6">
        <v>140</v>
      </c>
      <c r="D2796" s="6">
        <v>25</v>
      </c>
      <c r="E2796" s="6">
        <v>400</v>
      </c>
      <c r="F2796" s="6">
        <v>200</v>
      </c>
      <c r="G2796" s="6">
        <v>1000</v>
      </c>
      <c r="H2796" s="6">
        <v>1000</v>
      </c>
      <c r="I2796" s="6">
        <v>195478.91999999998</v>
      </c>
      <c r="J2796" s="6">
        <v>228392.92799999996</v>
      </c>
    </row>
    <row r="2797" spans="1:10">
      <c r="A2797" s="6">
        <v>8.8000000000000007</v>
      </c>
      <c r="B2797" s="6">
        <v>30</v>
      </c>
      <c r="C2797" s="6">
        <v>140</v>
      </c>
      <c r="D2797" s="6">
        <v>25</v>
      </c>
      <c r="E2797" s="6">
        <v>500</v>
      </c>
      <c r="F2797" s="6">
        <v>200</v>
      </c>
      <c r="G2797" s="6">
        <v>1000</v>
      </c>
      <c r="H2797" s="6">
        <v>1000</v>
      </c>
      <c r="I2797" s="6">
        <v>251603.81999999998</v>
      </c>
      <c r="J2797" s="6">
        <v>228392.92799999996</v>
      </c>
    </row>
    <row r="2798" spans="1:10">
      <c r="A2798" s="6">
        <v>8.8000000000000007</v>
      </c>
      <c r="B2798" s="6">
        <v>30</v>
      </c>
      <c r="C2798" s="6">
        <v>140</v>
      </c>
      <c r="D2798" s="6">
        <v>25</v>
      </c>
      <c r="E2798" s="6">
        <v>600</v>
      </c>
      <c r="F2798" s="6">
        <v>200</v>
      </c>
      <c r="G2798" s="6">
        <v>1000</v>
      </c>
      <c r="H2798" s="6">
        <v>1000</v>
      </c>
      <c r="I2798" s="6">
        <v>312437.73599999998</v>
      </c>
      <c r="J2798" s="6">
        <v>228392.92799999996</v>
      </c>
    </row>
    <row r="2799" spans="1:10">
      <c r="A2799" s="6">
        <v>8.8000000000000007</v>
      </c>
      <c r="B2799" s="6">
        <v>30</v>
      </c>
      <c r="C2799" s="6">
        <v>140</v>
      </c>
      <c r="D2799" s="6">
        <v>25</v>
      </c>
      <c r="E2799" s="6">
        <v>700</v>
      </c>
      <c r="F2799" s="6">
        <v>200</v>
      </c>
      <c r="G2799" s="6">
        <v>1000</v>
      </c>
      <c r="H2799" s="6">
        <v>1000</v>
      </c>
      <c r="I2799" s="6">
        <v>353833.27199999994</v>
      </c>
      <c r="J2799" s="6">
        <v>228392.92799999996</v>
      </c>
    </row>
    <row r="2800" spans="1:10">
      <c r="A2800">
        <v>8.8000000000000007</v>
      </c>
      <c r="B2800">
        <v>30</v>
      </c>
      <c r="C2800">
        <v>140</v>
      </c>
      <c r="D2800">
        <v>25</v>
      </c>
      <c r="E2800">
        <v>200</v>
      </c>
      <c r="F2800">
        <v>190</v>
      </c>
      <c r="G2800">
        <v>100</v>
      </c>
      <c r="H2800">
        <v>120</v>
      </c>
      <c r="I2800">
        <v>64393.05599999999</v>
      </c>
      <c r="J2800">
        <v>132398.62400000001</v>
      </c>
    </row>
    <row r="2801" spans="1:10">
      <c r="A2801">
        <v>8.8000000000000007</v>
      </c>
      <c r="B2801">
        <v>30</v>
      </c>
      <c r="C2801">
        <v>140</v>
      </c>
      <c r="D2801">
        <v>25</v>
      </c>
      <c r="E2801">
        <v>200</v>
      </c>
      <c r="F2801">
        <v>190</v>
      </c>
      <c r="G2801">
        <v>120</v>
      </c>
      <c r="H2801">
        <v>120</v>
      </c>
      <c r="I2801">
        <v>66035.73599999999</v>
      </c>
      <c r="J2801">
        <v>183859.48799999998</v>
      </c>
    </row>
    <row r="2802" spans="1:10">
      <c r="A2802">
        <v>8.8000000000000007</v>
      </c>
      <c r="B2802">
        <v>30</v>
      </c>
      <c r="C2802">
        <v>140</v>
      </c>
      <c r="D2802">
        <v>25</v>
      </c>
      <c r="E2802">
        <v>200</v>
      </c>
      <c r="F2802">
        <v>190</v>
      </c>
      <c r="G2802">
        <v>150</v>
      </c>
      <c r="H2802">
        <v>120</v>
      </c>
      <c r="I2802">
        <v>68445</v>
      </c>
      <c r="J2802">
        <v>183859.48799999998</v>
      </c>
    </row>
    <row r="2803" spans="1:10">
      <c r="A2803">
        <v>8.8000000000000007</v>
      </c>
      <c r="B2803">
        <v>30</v>
      </c>
      <c r="C2803">
        <v>140</v>
      </c>
      <c r="D2803">
        <v>25</v>
      </c>
      <c r="E2803">
        <v>200</v>
      </c>
      <c r="F2803">
        <v>190</v>
      </c>
      <c r="G2803">
        <v>175</v>
      </c>
      <c r="H2803">
        <v>120</v>
      </c>
      <c r="I2803">
        <v>70470.971999999994</v>
      </c>
      <c r="J2803">
        <v>183859.48799999998</v>
      </c>
    </row>
    <row r="2804" spans="1:10">
      <c r="A2804">
        <v>8.8000000000000007</v>
      </c>
      <c r="B2804">
        <v>30</v>
      </c>
      <c r="C2804">
        <v>140</v>
      </c>
      <c r="D2804">
        <v>25</v>
      </c>
      <c r="E2804">
        <v>200</v>
      </c>
      <c r="F2804">
        <v>190</v>
      </c>
      <c r="G2804">
        <v>200</v>
      </c>
      <c r="H2804">
        <v>120</v>
      </c>
      <c r="I2804">
        <v>72442.187999999995</v>
      </c>
      <c r="J2804">
        <v>183859.48799999998</v>
      </c>
    </row>
    <row r="2805" spans="1:10">
      <c r="A2805">
        <v>8.8000000000000007</v>
      </c>
      <c r="B2805">
        <v>30</v>
      </c>
      <c r="C2805">
        <v>140</v>
      </c>
      <c r="D2805">
        <v>25</v>
      </c>
      <c r="E2805">
        <v>200</v>
      </c>
      <c r="F2805">
        <v>190</v>
      </c>
      <c r="G2805">
        <v>250</v>
      </c>
      <c r="H2805">
        <v>120</v>
      </c>
      <c r="I2805">
        <v>76494.131999999998</v>
      </c>
      <c r="J2805">
        <v>183859.48799999998</v>
      </c>
    </row>
    <row r="2806" spans="1:10">
      <c r="A2806">
        <v>8.8000000000000007</v>
      </c>
      <c r="B2806">
        <v>30</v>
      </c>
      <c r="C2806">
        <v>140</v>
      </c>
      <c r="D2806">
        <v>25</v>
      </c>
      <c r="E2806">
        <v>200</v>
      </c>
      <c r="F2806">
        <v>190</v>
      </c>
      <c r="G2806">
        <v>300</v>
      </c>
      <c r="H2806">
        <v>120</v>
      </c>
      <c r="I2806">
        <v>80491.319999999992</v>
      </c>
      <c r="J2806">
        <v>183859.48799999998</v>
      </c>
    </row>
    <row r="2807" spans="1:10">
      <c r="A2807">
        <v>8.8000000000000007</v>
      </c>
      <c r="B2807">
        <v>30</v>
      </c>
      <c r="C2807">
        <v>140</v>
      </c>
      <c r="D2807">
        <v>25</v>
      </c>
      <c r="E2807">
        <v>200</v>
      </c>
      <c r="F2807">
        <v>190</v>
      </c>
      <c r="G2807">
        <v>1000</v>
      </c>
      <c r="H2807">
        <v>1000</v>
      </c>
      <c r="I2807">
        <v>98177.507999999987</v>
      </c>
      <c r="J2807">
        <v>228392.92799999996</v>
      </c>
    </row>
    <row r="2808" spans="1:10">
      <c r="A2808">
        <v>8.8000000000000007</v>
      </c>
      <c r="B2808">
        <v>30</v>
      </c>
      <c r="C2808">
        <v>140</v>
      </c>
      <c r="D2808">
        <v>25</v>
      </c>
      <c r="E2808">
        <v>100</v>
      </c>
      <c r="F2808">
        <v>190</v>
      </c>
      <c r="G2808">
        <v>1000</v>
      </c>
      <c r="H2808">
        <v>1000</v>
      </c>
      <c r="I2808">
        <v>60779.159999999996</v>
      </c>
      <c r="J2808">
        <v>132398.62400000001</v>
      </c>
    </row>
    <row r="2809" spans="1:10">
      <c r="A2809">
        <v>8.8000000000000007</v>
      </c>
      <c r="B2809">
        <v>30</v>
      </c>
      <c r="C2809">
        <v>140</v>
      </c>
      <c r="D2809">
        <v>25</v>
      </c>
      <c r="E2809">
        <v>300</v>
      </c>
      <c r="F2809">
        <v>190</v>
      </c>
      <c r="G2809">
        <v>1000</v>
      </c>
      <c r="H2809">
        <v>1000</v>
      </c>
      <c r="I2809">
        <v>143186.93999999997</v>
      </c>
      <c r="J2809">
        <v>228392.92799999996</v>
      </c>
    </row>
    <row r="2810" spans="1:10">
      <c r="A2810">
        <v>8.8000000000000007</v>
      </c>
      <c r="B2810">
        <v>30</v>
      </c>
      <c r="C2810">
        <v>140</v>
      </c>
      <c r="D2810">
        <v>25</v>
      </c>
      <c r="E2810">
        <v>400</v>
      </c>
      <c r="F2810">
        <v>190</v>
      </c>
      <c r="G2810">
        <v>1000</v>
      </c>
      <c r="H2810">
        <v>1000</v>
      </c>
      <c r="I2810">
        <v>194055.26399999997</v>
      </c>
      <c r="J2810">
        <v>228392.92799999996</v>
      </c>
    </row>
    <row r="2811" spans="1:10">
      <c r="A2811">
        <v>8.8000000000000007</v>
      </c>
      <c r="B2811">
        <v>30</v>
      </c>
      <c r="C2811">
        <v>140</v>
      </c>
      <c r="D2811">
        <v>25</v>
      </c>
      <c r="E2811">
        <v>500</v>
      </c>
      <c r="F2811">
        <v>190</v>
      </c>
      <c r="G2811">
        <v>1000</v>
      </c>
      <c r="H2811">
        <v>1000</v>
      </c>
      <c r="I2811">
        <v>250125.40799999997</v>
      </c>
      <c r="J2811">
        <v>228392.92799999996</v>
      </c>
    </row>
    <row r="2812" spans="1:10">
      <c r="A2812">
        <v>8.8000000000000007</v>
      </c>
      <c r="B2812">
        <v>30</v>
      </c>
      <c r="C2812">
        <v>140</v>
      </c>
      <c r="D2812">
        <v>25</v>
      </c>
      <c r="E2812">
        <v>600</v>
      </c>
      <c r="F2812">
        <v>190</v>
      </c>
      <c r="G2812">
        <v>1000</v>
      </c>
      <c r="H2812">
        <v>1000</v>
      </c>
      <c r="I2812">
        <v>310849.81199999998</v>
      </c>
      <c r="J2812">
        <v>228392.92799999996</v>
      </c>
    </row>
    <row r="2813" spans="1:10">
      <c r="A2813">
        <v>8.8000000000000007</v>
      </c>
      <c r="B2813">
        <v>30</v>
      </c>
      <c r="C2813">
        <v>140</v>
      </c>
      <c r="D2813">
        <v>25</v>
      </c>
      <c r="E2813">
        <v>700</v>
      </c>
      <c r="F2813">
        <v>190</v>
      </c>
      <c r="G2813">
        <v>1000</v>
      </c>
      <c r="H2813">
        <v>1000</v>
      </c>
      <c r="I2813">
        <v>353833.27199999994</v>
      </c>
      <c r="J2813">
        <v>228392.92799999996</v>
      </c>
    </row>
    <row r="2814" spans="1:10">
      <c r="A2814" s="6">
        <v>8.8000000000000007</v>
      </c>
      <c r="B2814" s="6">
        <v>30</v>
      </c>
      <c r="C2814" s="6">
        <v>140</v>
      </c>
      <c r="D2814" s="6">
        <v>25</v>
      </c>
      <c r="E2814" s="6">
        <v>200</v>
      </c>
      <c r="F2814" s="6">
        <v>180</v>
      </c>
      <c r="G2814" s="6">
        <v>100</v>
      </c>
      <c r="H2814" s="6">
        <v>120</v>
      </c>
      <c r="I2814" s="6">
        <v>63571.715999999993</v>
      </c>
      <c r="J2814" s="6">
        <v>132398.62400000001</v>
      </c>
    </row>
    <row r="2815" spans="1:10">
      <c r="A2815" s="6">
        <v>8.8000000000000007</v>
      </c>
      <c r="B2815" s="6">
        <v>30</v>
      </c>
      <c r="C2815" s="6">
        <v>140</v>
      </c>
      <c r="D2815" s="6">
        <v>25</v>
      </c>
      <c r="E2815" s="6">
        <v>200</v>
      </c>
      <c r="F2815" s="6">
        <v>180</v>
      </c>
      <c r="G2815" s="6">
        <v>120</v>
      </c>
      <c r="H2815" s="6">
        <v>120</v>
      </c>
      <c r="I2815" s="6">
        <v>65159.64</v>
      </c>
      <c r="J2815" s="6">
        <v>183859.48799999998</v>
      </c>
    </row>
    <row r="2816" spans="1:10">
      <c r="A2816" s="6">
        <v>8.8000000000000007</v>
      </c>
      <c r="B2816" s="6">
        <v>30</v>
      </c>
      <c r="C2816" s="6">
        <v>140</v>
      </c>
      <c r="D2816" s="6">
        <v>25</v>
      </c>
      <c r="E2816" s="6">
        <v>200</v>
      </c>
      <c r="F2816" s="6">
        <v>180</v>
      </c>
      <c r="G2816" s="6">
        <v>150</v>
      </c>
      <c r="H2816" s="6">
        <v>120</v>
      </c>
      <c r="I2816" s="6">
        <v>67568.903999999995</v>
      </c>
      <c r="J2816" s="6">
        <v>183859.48799999998</v>
      </c>
    </row>
    <row r="2817" spans="1:10">
      <c r="A2817" s="6">
        <v>8.8000000000000007</v>
      </c>
      <c r="B2817" s="6">
        <v>30</v>
      </c>
      <c r="C2817" s="6">
        <v>140</v>
      </c>
      <c r="D2817" s="6">
        <v>25</v>
      </c>
      <c r="E2817" s="6">
        <v>200</v>
      </c>
      <c r="F2817" s="6">
        <v>180</v>
      </c>
      <c r="G2817" s="6">
        <v>175</v>
      </c>
      <c r="H2817" s="6">
        <v>120</v>
      </c>
      <c r="I2817" s="6">
        <v>69540.12</v>
      </c>
      <c r="J2817" s="6">
        <v>183859.48799999998</v>
      </c>
    </row>
    <row r="2818" spans="1:10">
      <c r="A2818" s="6">
        <v>8.8000000000000007</v>
      </c>
      <c r="B2818" s="6">
        <v>30</v>
      </c>
      <c r="C2818" s="6">
        <v>140</v>
      </c>
      <c r="D2818" s="6">
        <v>25</v>
      </c>
      <c r="E2818" s="6">
        <v>200</v>
      </c>
      <c r="F2818" s="6">
        <v>180</v>
      </c>
      <c r="G2818" s="6">
        <v>200</v>
      </c>
      <c r="H2818" s="6">
        <v>120</v>
      </c>
      <c r="I2818" s="6">
        <v>71566.09199999999</v>
      </c>
      <c r="J2818" s="6">
        <v>183859.48799999998</v>
      </c>
    </row>
    <row r="2819" spans="1:10">
      <c r="A2819" s="6">
        <v>8.8000000000000007</v>
      </c>
      <c r="B2819" s="6">
        <v>30</v>
      </c>
      <c r="C2819" s="6">
        <v>140</v>
      </c>
      <c r="D2819" s="6">
        <v>25</v>
      </c>
      <c r="E2819" s="6">
        <v>200</v>
      </c>
      <c r="F2819" s="6">
        <v>180</v>
      </c>
      <c r="G2819" s="6">
        <v>250</v>
      </c>
      <c r="H2819" s="6">
        <v>120</v>
      </c>
      <c r="I2819" s="6">
        <v>75508.52399999999</v>
      </c>
      <c r="J2819" s="6">
        <v>183859.48799999998</v>
      </c>
    </row>
    <row r="2820" spans="1:10">
      <c r="A2820" s="6">
        <v>8.8000000000000007</v>
      </c>
      <c r="B2820" s="6">
        <v>30</v>
      </c>
      <c r="C2820" s="6">
        <v>140</v>
      </c>
      <c r="D2820" s="6">
        <v>25</v>
      </c>
      <c r="E2820" s="6">
        <v>200</v>
      </c>
      <c r="F2820" s="6">
        <v>180</v>
      </c>
      <c r="G2820" s="6">
        <v>300</v>
      </c>
      <c r="H2820" s="6">
        <v>120</v>
      </c>
      <c r="I2820" s="6">
        <v>79505.711999999985</v>
      </c>
      <c r="J2820" s="6">
        <v>183859.48799999998</v>
      </c>
    </row>
    <row r="2821" spans="1:10">
      <c r="A2821" s="6">
        <v>8.8000000000000007</v>
      </c>
      <c r="B2821" s="6">
        <v>30</v>
      </c>
      <c r="C2821" s="6">
        <v>140</v>
      </c>
      <c r="D2821" s="6">
        <v>25</v>
      </c>
      <c r="E2821" s="6">
        <v>200</v>
      </c>
      <c r="F2821" s="6">
        <v>180</v>
      </c>
      <c r="G2821" s="6">
        <v>1000</v>
      </c>
      <c r="H2821" s="6">
        <v>1000</v>
      </c>
      <c r="I2821" s="6">
        <v>96972.875999999975</v>
      </c>
      <c r="J2821" s="6">
        <v>228392.92799999996</v>
      </c>
    </row>
    <row r="2822" spans="1:10">
      <c r="A2822" s="6">
        <v>8.8000000000000007</v>
      </c>
      <c r="B2822" s="6">
        <v>30</v>
      </c>
      <c r="C2822" s="6">
        <v>140</v>
      </c>
      <c r="D2822" s="6">
        <v>25</v>
      </c>
      <c r="E2822" s="6">
        <v>100</v>
      </c>
      <c r="F2822" s="6">
        <v>180</v>
      </c>
      <c r="G2822" s="6">
        <v>1000</v>
      </c>
      <c r="H2822" s="6">
        <v>1000</v>
      </c>
      <c r="I2822" s="6">
        <v>59574.527999999991</v>
      </c>
      <c r="J2822" s="6">
        <v>132398.62400000001</v>
      </c>
    </row>
    <row r="2823" spans="1:10">
      <c r="A2823" s="6">
        <v>8.8000000000000007</v>
      </c>
      <c r="B2823" s="6">
        <v>30</v>
      </c>
      <c r="C2823" s="6">
        <v>140</v>
      </c>
      <c r="D2823" s="6">
        <v>25</v>
      </c>
      <c r="E2823" s="6">
        <v>300</v>
      </c>
      <c r="F2823" s="6">
        <v>180</v>
      </c>
      <c r="G2823" s="6">
        <v>1000</v>
      </c>
      <c r="H2823" s="6">
        <v>1000</v>
      </c>
      <c r="I2823" s="6">
        <v>141872.79599999997</v>
      </c>
      <c r="J2823" s="6">
        <v>228392.92799999996</v>
      </c>
    </row>
    <row r="2824" spans="1:10">
      <c r="A2824" s="6">
        <v>8.8000000000000007</v>
      </c>
      <c r="B2824" s="6">
        <v>30</v>
      </c>
      <c r="C2824" s="6">
        <v>140</v>
      </c>
      <c r="D2824" s="6">
        <v>25</v>
      </c>
      <c r="E2824" s="6">
        <v>400</v>
      </c>
      <c r="F2824" s="6">
        <v>180</v>
      </c>
      <c r="G2824" s="6">
        <v>1000</v>
      </c>
      <c r="H2824" s="6">
        <v>1000</v>
      </c>
      <c r="I2824" s="6">
        <v>192686.36399999997</v>
      </c>
      <c r="J2824" s="6">
        <v>228392.92799999996</v>
      </c>
    </row>
    <row r="2825" spans="1:10">
      <c r="A2825" s="6">
        <v>8.8000000000000007</v>
      </c>
      <c r="B2825" s="6">
        <v>30</v>
      </c>
      <c r="C2825" s="6">
        <v>140</v>
      </c>
      <c r="D2825" s="6">
        <v>25</v>
      </c>
      <c r="E2825" s="6">
        <v>500</v>
      </c>
      <c r="F2825" s="6">
        <v>180</v>
      </c>
      <c r="G2825" s="6">
        <v>1000</v>
      </c>
      <c r="H2825" s="6">
        <v>1000</v>
      </c>
      <c r="I2825" s="6">
        <v>248646.99599999998</v>
      </c>
      <c r="J2825" s="6">
        <v>228392.92799999996</v>
      </c>
    </row>
    <row r="2826" spans="1:10">
      <c r="A2826" s="6">
        <v>8.8000000000000007</v>
      </c>
      <c r="B2826" s="6">
        <v>30</v>
      </c>
      <c r="C2826" s="6">
        <v>140</v>
      </c>
      <c r="D2826" s="6">
        <v>25</v>
      </c>
      <c r="E2826" s="6">
        <v>600</v>
      </c>
      <c r="F2826" s="6">
        <v>180</v>
      </c>
      <c r="G2826" s="6">
        <v>1000</v>
      </c>
      <c r="H2826" s="6">
        <v>1000</v>
      </c>
      <c r="I2826" s="6">
        <v>309316.64399999997</v>
      </c>
      <c r="J2826" s="6">
        <v>228392.92799999996</v>
      </c>
    </row>
    <row r="2827" spans="1:10">
      <c r="A2827" s="6">
        <v>8.8000000000000007</v>
      </c>
      <c r="B2827" s="6">
        <v>30</v>
      </c>
      <c r="C2827" s="6">
        <v>140</v>
      </c>
      <c r="D2827" s="6">
        <v>25</v>
      </c>
      <c r="E2827" s="6">
        <v>700</v>
      </c>
      <c r="F2827" s="6">
        <v>180</v>
      </c>
      <c r="G2827" s="6">
        <v>1000</v>
      </c>
      <c r="H2827" s="6">
        <v>1000</v>
      </c>
      <c r="I2827" s="6">
        <v>353833.27199999994</v>
      </c>
      <c r="J2827" s="6">
        <v>228392.92799999996</v>
      </c>
    </row>
    <row r="2828" spans="1:10">
      <c r="A2828">
        <v>8.8000000000000007</v>
      </c>
      <c r="B2828">
        <v>30</v>
      </c>
      <c r="C2828">
        <v>140</v>
      </c>
      <c r="D2828">
        <v>25</v>
      </c>
      <c r="E2828">
        <v>200</v>
      </c>
      <c r="F2828">
        <v>170</v>
      </c>
      <c r="G2828">
        <v>100</v>
      </c>
      <c r="H2828">
        <v>120</v>
      </c>
      <c r="I2828">
        <v>62750.375999999989</v>
      </c>
      <c r="J2828">
        <v>132398.62400000001</v>
      </c>
    </row>
    <row r="2829" spans="1:10">
      <c r="A2829">
        <v>8.8000000000000007</v>
      </c>
      <c r="B2829">
        <v>30</v>
      </c>
      <c r="C2829">
        <v>140</v>
      </c>
      <c r="D2829">
        <v>25</v>
      </c>
      <c r="E2829">
        <v>200</v>
      </c>
      <c r="F2829">
        <v>170</v>
      </c>
      <c r="G2829">
        <v>120</v>
      </c>
      <c r="H2829">
        <v>120</v>
      </c>
      <c r="I2829">
        <v>64338.299999999996</v>
      </c>
      <c r="J2829">
        <v>183859.48799999998</v>
      </c>
    </row>
    <row r="2830" spans="1:10">
      <c r="A2830">
        <v>8.8000000000000007</v>
      </c>
      <c r="B2830">
        <v>30</v>
      </c>
      <c r="C2830">
        <v>140</v>
      </c>
      <c r="D2830">
        <v>25</v>
      </c>
      <c r="E2830">
        <v>200</v>
      </c>
      <c r="F2830">
        <v>170</v>
      </c>
      <c r="G2830">
        <v>150</v>
      </c>
      <c r="H2830">
        <v>120</v>
      </c>
      <c r="I2830">
        <v>66692.80799999999</v>
      </c>
      <c r="J2830">
        <v>183859.48799999998</v>
      </c>
    </row>
    <row r="2831" spans="1:10">
      <c r="A2831">
        <v>8.8000000000000007</v>
      </c>
      <c r="B2831">
        <v>30</v>
      </c>
      <c r="C2831">
        <v>140</v>
      </c>
      <c r="D2831">
        <v>25</v>
      </c>
      <c r="E2831">
        <v>200</v>
      </c>
      <c r="F2831">
        <v>170</v>
      </c>
      <c r="G2831">
        <v>175</v>
      </c>
      <c r="H2831">
        <v>120</v>
      </c>
      <c r="I2831">
        <v>68664.02399999999</v>
      </c>
      <c r="J2831">
        <v>183859.48799999998</v>
      </c>
    </row>
    <row r="2832" spans="1:10">
      <c r="A2832">
        <v>8.8000000000000007</v>
      </c>
      <c r="B2832">
        <v>30</v>
      </c>
      <c r="C2832">
        <v>140</v>
      </c>
      <c r="D2832">
        <v>25</v>
      </c>
      <c r="E2832">
        <v>200</v>
      </c>
      <c r="F2832">
        <v>170</v>
      </c>
      <c r="G2832">
        <v>200</v>
      </c>
      <c r="H2832">
        <v>120</v>
      </c>
      <c r="I2832">
        <v>70635.239999999991</v>
      </c>
      <c r="J2832">
        <v>183859.48799999998</v>
      </c>
    </row>
    <row r="2833" spans="1:10">
      <c r="A2833">
        <v>8.8000000000000007</v>
      </c>
      <c r="B2833">
        <v>30</v>
      </c>
      <c r="C2833">
        <v>140</v>
      </c>
      <c r="D2833">
        <v>25</v>
      </c>
      <c r="E2833">
        <v>200</v>
      </c>
      <c r="F2833">
        <v>170</v>
      </c>
      <c r="G2833">
        <v>250</v>
      </c>
      <c r="H2833">
        <v>120</v>
      </c>
      <c r="I2833">
        <v>74522.915999999997</v>
      </c>
      <c r="J2833">
        <v>183859.48799999998</v>
      </c>
    </row>
    <row r="2834" spans="1:10">
      <c r="A2834">
        <v>8.8000000000000007</v>
      </c>
      <c r="B2834">
        <v>30</v>
      </c>
      <c r="C2834">
        <v>140</v>
      </c>
      <c r="D2834">
        <v>25</v>
      </c>
      <c r="E2834">
        <v>200</v>
      </c>
      <c r="F2834">
        <v>170</v>
      </c>
      <c r="G2834">
        <v>300</v>
      </c>
      <c r="H2834">
        <v>120</v>
      </c>
      <c r="I2834">
        <v>78465.347999999984</v>
      </c>
      <c r="J2834">
        <v>183859.48799999998</v>
      </c>
    </row>
    <row r="2835" spans="1:10">
      <c r="A2835">
        <v>8.8000000000000007</v>
      </c>
      <c r="B2835">
        <v>30</v>
      </c>
      <c r="C2835">
        <v>140</v>
      </c>
      <c r="D2835">
        <v>25</v>
      </c>
      <c r="E2835">
        <v>200</v>
      </c>
      <c r="F2835">
        <v>170</v>
      </c>
      <c r="G2835">
        <v>1000</v>
      </c>
      <c r="H2835">
        <v>1000</v>
      </c>
      <c r="I2835">
        <v>95713.487999999983</v>
      </c>
      <c r="J2835">
        <v>228392.92799999996</v>
      </c>
    </row>
    <row r="2836" spans="1:10">
      <c r="A2836">
        <v>8.8000000000000007</v>
      </c>
      <c r="B2836">
        <v>30</v>
      </c>
      <c r="C2836">
        <v>140</v>
      </c>
      <c r="D2836">
        <v>25</v>
      </c>
      <c r="E2836">
        <v>100</v>
      </c>
      <c r="F2836">
        <v>170</v>
      </c>
      <c r="G2836">
        <v>1000</v>
      </c>
      <c r="H2836">
        <v>1000</v>
      </c>
      <c r="I2836">
        <v>58315.14</v>
      </c>
      <c r="J2836">
        <v>132398.62400000001</v>
      </c>
    </row>
    <row r="2837" spans="1:10">
      <c r="A2837">
        <v>8.8000000000000007</v>
      </c>
      <c r="B2837">
        <v>30</v>
      </c>
      <c r="C2837">
        <v>140</v>
      </c>
      <c r="D2837">
        <v>25</v>
      </c>
      <c r="E2837">
        <v>300</v>
      </c>
      <c r="F2837">
        <v>170</v>
      </c>
      <c r="G2837">
        <v>1000</v>
      </c>
      <c r="H2837">
        <v>1000</v>
      </c>
      <c r="I2837">
        <v>140558.65199999997</v>
      </c>
      <c r="J2837">
        <v>228392.92799999996</v>
      </c>
    </row>
    <row r="2838" spans="1:10">
      <c r="A2838">
        <v>8.8000000000000007</v>
      </c>
      <c r="B2838">
        <v>30</v>
      </c>
      <c r="C2838">
        <v>140</v>
      </c>
      <c r="D2838">
        <v>25</v>
      </c>
      <c r="E2838">
        <v>400</v>
      </c>
      <c r="F2838">
        <v>170</v>
      </c>
      <c r="G2838">
        <v>1000</v>
      </c>
      <c r="H2838">
        <v>1000</v>
      </c>
      <c r="I2838">
        <v>191262.70799999998</v>
      </c>
      <c r="J2838">
        <v>228392.92799999996</v>
      </c>
    </row>
    <row r="2839" spans="1:10">
      <c r="A2839">
        <v>8.8000000000000007</v>
      </c>
      <c r="B2839">
        <v>30</v>
      </c>
      <c r="C2839">
        <v>140</v>
      </c>
      <c r="D2839">
        <v>25</v>
      </c>
      <c r="E2839">
        <v>500</v>
      </c>
      <c r="F2839">
        <v>170</v>
      </c>
      <c r="G2839">
        <v>1000</v>
      </c>
      <c r="H2839">
        <v>1000</v>
      </c>
      <c r="I2839">
        <v>247168.58399999997</v>
      </c>
      <c r="J2839">
        <v>228392.92799999996</v>
      </c>
    </row>
    <row r="2840" spans="1:10">
      <c r="A2840">
        <v>8.8000000000000007</v>
      </c>
      <c r="B2840">
        <v>30</v>
      </c>
      <c r="C2840">
        <v>140</v>
      </c>
      <c r="D2840">
        <v>25</v>
      </c>
      <c r="E2840">
        <v>600</v>
      </c>
      <c r="F2840">
        <v>170</v>
      </c>
      <c r="G2840">
        <v>1000</v>
      </c>
      <c r="H2840">
        <v>1000</v>
      </c>
      <c r="I2840">
        <v>307728.71999999997</v>
      </c>
      <c r="J2840">
        <v>228392.92799999996</v>
      </c>
    </row>
    <row r="2841" spans="1:10">
      <c r="A2841">
        <v>8.8000000000000007</v>
      </c>
      <c r="B2841">
        <v>30</v>
      </c>
      <c r="C2841">
        <v>140</v>
      </c>
      <c r="D2841">
        <v>25</v>
      </c>
      <c r="E2841">
        <v>700</v>
      </c>
      <c r="F2841">
        <v>170</v>
      </c>
      <c r="G2841">
        <v>1000</v>
      </c>
      <c r="H2841">
        <v>1000</v>
      </c>
      <c r="I2841">
        <v>353833.27199999994</v>
      </c>
      <c r="J2841">
        <v>228392.92799999996</v>
      </c>
    </row>
    <row r="2842" spans="1:10" ht="13.8" customHeight="1">
      <c r="A2842" s="6">
        <v>8.8000000000000007</v>
      </c>
      <c r="B2842" s="6">
        <v>30</v>
      </c>
      <c r="C2842" s="6">
        <v>140</v>
      </c>
      <c r="D2842" s="6">
        <v>25</v>
      </c>
      <c r="E2842" s="6">
        <v>200</v>
      </c>
      <c r="F2842" s="6">
        <v>160</v>
      </c>
      <c r="G2842" s="6">
        <v>100</v>
      </c>
      <c r="H2842" s="6">
        <v>120</v>
      </c>
      <c r="I2842" s="6">
        <v>61983.791999999994</v>
      </c>
      <c r="J2842" s="6">
        <v>132398.62400000001</v>
      </c>
    </row>
    <row r="2843" spans="1:10">
      <c r="A2843" s="6">
        <v>8.8000000000000007</v>
      </c>
      <c r="B2843" s="6">
        <v>30</v>
      </c>
      <c r="C2843" s="6">
        <v>140</v>
      </c>
      <c r="D2843" s="6">
        <v>25</v>
      </c>
      <c r="E2843" s="6">
        <v>200</v>
      </c>
      <c r="F2843" s="6">
        <v>160</v>
      </c>
      <c r="G2843" s="6">
        <v>120</v>
      </c>
      <c r="H2843" s="6">
        <v>120</v>
      </c>
      <c r="I2843" s="6">
        <v>63516.959999999999</v>
      </c>
      <c r="J2843" s="6">
        <v>183859.48799999998</v>
      </c>
    </row>
    <row r="2844" spans="1:10">
      <c r="A2844" s="6">
        <v>8.8000000000000007</v>
      </c>
      <c r="B2844" s="6">
        <v>30</v>
      </c>
      <c r="C2844" s="6">
        <v>140</v>
      </c>
      <c r="D2844" s="6">
        <v>25</v>
      </c>
      <c r="E2844" s="6">
        <v>200</v>
      </c>
      <c r="F2844" s="6">
        <v>160</v>
      </c>
      <c r="G2844" s="6">
        <v>150</v>
      </c>
      <c r="H2844" s="6">
        <v>120</v>
      </c>
      <c r="I2844" s="6">
        <v>65816.712</v>
      </c>
      <c r="J2844" s="6">
        <v>183859.48799999998</v>
      </c>
    </row>
    <row r="2845" spans="1:10">
      <c r="A2845" s="6">
        <v>8.8000000000000007</v>
      </c>
      <c r="B2845" s="6">
        <v>30</v>
      </c>
      <c r="C2845" s="6">
        <v>140</v>
      </c>
      <c r="D2845" s="6">
        <v>25</v>
      </c>
      <c r="E2845" s="6">
        <v>200</v>
      </c>
      <c r="F2845" s="6">
        <v>160</v>
      </c>
      <c r="G2845" s="6">
        <v>175</v>
      </c>
      <c r="H2845" s="6">
        <v>120</v>
      </c>
      <c r="I2845" s="6">
        <v>67787.927999999985</v>
      </c>
      <c r="J2845" s="6">
        <v>183859.48799999998</v>
      </c>
    </row>
    <row r="2846" spans="1:10">
      <c r="A2846" s="6">
        <v>8.8000000000000007</v>
      </c>
      <c r="B2846" s="6">
        <v>30</v>
      </c>
      <c r="C2846" s="6">
        <v>140</v>
      </c>
      <c r="D2846" s="6">
        <v>25</v>
      </c>
      <c r="E2846" s="6">
        <v>200</v>
      </c>
      <c r="F2846" s="6">
        <v>160</v>
      </c>
      <c r="G2846" s="6">
        <v>200</v>
      </c>
      <c r="H2846" s="6">
        <v>120</v>
      </c>
      <c r="I2846" s="6">
        <v>69704.387999999992</v>
      </c>
      <c r="J2846" s="6">
        <v>183859.48799999998</v>
      </c>
    </row>
    <row r="2847" spans="1:10">
      <c r="A2847" s="6">
        <v>8.8000000000000007</v>
      </c>
      <c r="B2847" s="6">
        <v>30</v>
      </c>
      <c r="C2847" s="6">
        <v>140</v>
      </c>
      <c r="D2847" s="6">
        <v>25</v>
      </c>
      <c r="E2847" s="6">
        <v>200</v>
      </c>
      <c r="F2847" s="6">
        <v>160</v>
      </c>
      <c r="G2847" s="6">
        <v>250</v>
      </c>
      <c r="H2847" s="6">
        <v>120</v>
      </c>
      <c r="I2847" s="6">
        <v>73592.063999999998</v>
      </c>
      <c r="J2847" s="6">
        <v>183859.48799999998</v>
      </c>
    </row>
    <row r="2848" spans="1:10">
      <c r="A2848" s="6">
        <v>8.8000000000000007</v>
      </c>
      <c r="B2848" s="6">
        <v>30</v>
      </c>
      <c r="C2848" s="6">
        <v>140</v>
      </c>
      <c r="D2848" s="6">
        <v>25</v>
      </c>
      <c r="E2848" s="6">
        <v>200</v>
      </c>
      <c r="F2848" s="6">
        <v>160</v>
      </c>
      <c r="G2848" s="6">
        <v>300</v>
      </c>
      <c r="H2848" s="6">
        <v>120</v>
      </c>
      <c r="I2848" s="6">
        <v>77479.739999999991</v>
      </c>
      <c r="J2848" s="6">
        <v>183859.48799999998</v>
      </c>
    </row>
    <row r="2849" spans="1:10">
      <c r="A2849" s="6">
        <v>8.8000000000000007</v>
      </c>
      <c r="B2849" s="6">
        <v>30</v>
      </c>
      <c r="C2849" s="6">
        <v>140</v>
      </c>
      <c r="D2849" s="6">
        <v>25</v>
      </c>
      <c r="E2849" s="6">
        <v>200</v>
      </c>
      <c r="F2849" s="6">
        <v>160</v>
      </c>
      <c r="G2849" s="6">
        <v>1000</v>
      </c>
      <c r="H2849" s="6">
        <v>1000</v>
      </c>
      <c r="I2849" s="6">
        <v>94454.099999999991</v>
      </c>
      <c r="J2849" s="6">
        <v>228392.92799999996</v>
      </c>
    </row>
    <row r="2850" spans="1:10">
      <c r="A2850" s="6">
        <v>8.8000000000000007</v>
      </c>
      <c r="B2850" s="6">
        <v>30</v>
      </c>
      <c r="C2850" s="6">
        <v>140</v>
      </c>
      <c r="D2850" s="6">
        <v>25</v>
      </c>
      <c r="E2850" s="6">
        <v>100</v>
      </c>
      <c r="F2850" s="6">
        <v>160</v>
      </c>
      <c r="G2850" s="6">
        <v>1000</v>
      </c>
      <c r="H2850" s="6">
        <v>1000</v>
      </c>
      <c r="I2850" s="6">
        <v>57055.751999999993</v>
      </c>
      <c r="J2850" s="6">
        <v>132398.62400000001</v>
      </c>
    </row>
    <row r="2851" spans="1:10">
      <c r="A2851" s="6">
        <v>8.8000000000000007</v>
      </c>
      <c r="B2851" s="6">
        <v>30</v>
      </c>
      <c r="C2851" s="6">
        <v>140</v>
      </c>
      <c r="D2851" s="6">
        <v>25</v>
      </c>
      <c r="E2851" s="6">
        <v>300</v>
      </c>
      <c r="F2851" s="6">
        <v>160</v>
      </c>
      <c r="G2851" s="6">
        <v>1000</v>
      </c>
      <c r="H2851" s="6">
        <v>1000</v>
      </c>
      <c r="I2851" s="6">
        <v>139244.50799999997</v>
      </c>
      <c r="J2851" s="6">
        <v>228392.92799999996</v>
      </c>
    </row>
    <row r="2852" spans="1:10">
      <c r="A2852" s="6">
        <v>8.8000000000000007</v>
      </c>
      <c r="B2852" s="6">
        <v>30</v>
      </c>
      <c r="C2852" s="6">
        <v>140</v>
      </c>
      <c r="D2852" s="6">
        <v>25</v>
      </c>
      <c r="E2852" s="6">
        <v>400</v>
      </c>
      <c r="F2852" s="6">
        <v>160</v>
      </c>
      <c r="G2852" s="6">
        <v>1000</v>
      </c>
      <c r="H2852" s="6">
        <v>1000</v>
      </c>
      <c r="I2852" s="6">
        <v>189893.80799999999</v>
      </c>
      <c r="J2852" s="6">
        <v>228392.92799999996</v>
      </c>
    </row>
    <row r="2853" spans="1:10">
      <c r="A2853" s="6">
        <v>8.8000000000000007</v>
      </c>
      <c r="B2853" s="6">
        <v>30</v>
      </c>
      <c r="C2853" s="6">
        <v>140</v>
      </c>
      <c r="D2853" s="6">
        <v>25</v>
      </c>
      <c r="E2853" s="6">
        <v>500</v>
      </c>
      <c r="F2853" s="6">
        <v>160</v>
      </c>
      <c r="G2853" s="6">
        <v>1000</v>
      </c>
      <c r="H2853" s="6">
        <v>1000</v>
      </c>
      <c r="I2853" s="6">
        <v>245690.17199999996</v>
      </c>
      <c r="J2853" s="6">
        <v>228392.92799999996</v>
      </c>
    </row>
    <row r="2854" spans="1:10">
      <c r="A2854" s="6">
        <v>8.8000000000000007</v>
      </c>
      <c r="B2854" s="6">
        <v>30</v>
      </c>
      <c r="C2854" s="6">
        <v>140</v>
      </c>
      <c r="D2854" s="6">
        <v>25</v>
      </c>
      <c r="E2854" s="6">
        <v>600</v>
      </c>
      <c r="F2854" s="6">
        <v>160</v>
      </c>
      <c r="G2854" s="6">
        <v>1000</v>
      </c>
      <c r="H2854" s="6">
        <v>1000</v>
      </c>
      <c r="I2854" s="6">
        <v>306195.55199999997</v>
      </c>
      <c r="J2854" s="6">
        <v>228392.92799999996</v>
      </c>
    </row>
    <row r="2855" spans="1:10">
      <c r="A2855" s="6">
        <v>8.8000000000000007</v>
      </c>
      <c r="B2855" s="6">
        <v>30</v>
      </c>
      <c r="C2855" s="6">
        <v>140</v>
      </c>
      <c r="D2855" s="6">
        <v>25</v>
      </c>
      <c r="E2855" s="6">
        <v>700</v>
      </c>
      <c r="F2855" s="6">
        <v>160</v>
      </c>
      <c r="G2855" s="6">
        <v>1000</v>
      </c>
      <c r="H2855" s="6">
        <v>1000</v>
      </c>
      <c r="I2855" s="6">
        <v>353833.27199999994</v>
      </c>
      <c r="J2855" s="6">
        <v>228392.92799999996</v>
      </c>
    </row>
    <row r="2856" spans="1:10">
      <c r="A2856">
        <v>8.8000000000000007</v>
      </c>
      <c r="B2856">
        <v>30</v>
      </c>
      <c r="C2856">
        <v>140</v>
      </c>
      <c r="D2856">
        <v>25</v>
      </c>
      <c r="E2856">
        <v>200</v>
      </c>
      <c r="F2856">
        <v>140</v>
      </c>
      <c r="G2856">
        <v>100</v>
      </c>
      <c r="H2856">
        <v>120</v>
      </c>
      <c r="I2856">
        <v>60341.111999999994</v>
      </c>
      <c r="J2856">
        <v>132398.62400000001</v>
      </c>
    </row>
    <row r="2857" spans="1:10">
      <c r="A2857">
        <v>8.8000000000000007</v>
      </c>
      <c r="B2857">
        <v>30</v>
      </c>
      <c r="C2857">
        <v>140</v>
      </c>
      <c r="D2857">
        <v>25</v>
      </c>
      <c r="E2857">
        <v>200</v>
      </c>
      <c r="F2857">
        <v>140</v>
      </c>
      <c r="G2857">
        <v>120</v>
      </c>
      <c r="H2857">
        <v>120</v>
      </c>
      <c r="I2857">
        <v>61819.52399999999</v>
      </c>
      <c r="J2857">
        <v>183859.48799999998</v>
      </c>
    </row>
    <row r="2858" spans="1:10">
      <c r="A2858">
        <v>8.8000000000000007</v>
      </c>
      <c r="B2858">
        <v>30</v>
      </c>
      <c r="C2858">
        <v>140</v>
      </c>
      <c r="D2858">
        <v>25</v>
      </c>
      <c r="E2858">
        <v>200</v>
      </c>
      <c r="F2858">
        <v>140</v>
      </c>
      <c r="G2858">
        <v>150</v>
      </c>
      <c r="H2858">
        <v>120</v>
      </c>
      <c r="I2858">
        <v>64119.275999999991</v>
      </c>
      <c r="J2858">
        <v>183859.48799999998</v>
      </c>
    </row>
    <row r="2859" spans="1:10">
      <c r="A2859">
        <v>8.8000000000000007</v>
      </c>
      <c r="B2859">
        <v>30</v>
      </c>
      <c r="C2859">
        <v>140</v>
      </c>
      <c r="D2859">
        <v>25</v>
      </c>
      <c r="E2859">
        <v>200</v>
      </c>
      <c r="F2859">
        <v>140</v>
      </c>
      <c r="G2859">
        <v>175</v>
      </c>
      <c r="H2859">
        <v>120</v>
      </c>
      <c r="I2859">
        <v>65980.98</v>
      </c>
      <c r="J2859">
        <v>183859.48799999998</v>
      </c>
    </row>
    <row r="2860" spans="1:10">
      <c r="A2860">
        <v>8.8000000000000007</v>
      </c>
      <c r="B2860">
        <v>30</v>
      </c>
      <c r="C2860">
        <v>140</v>
      </c>
      <c r="D2860">
        <v>25</v>
      </c>
      <c r="E2860">
        <v>200</v>
      </c>
      <c r="F2860">
        <v>140</v>
      </c>
      <c r="G2860">
        <v>200</v>
      </c>
      <c r="H2860">
        <v>120</v>
      </c>
      <c r="I2860">
        <v>67897.440000000002</v>
      </c>
      <c r="J2860">
        <v>183859.48799999998</v>
      </c>
    </row>
    <row r="2861" spans="1:10">
      <c r="A2861">
        <v>8.8000000000000007</v>
      </c>
      <c r="B2861">
        <v>30</v>
      </c>
      <c r="C2861">
        <v>140</v>
      </c>
      <c r="D2861">
        <v>25</v>
      </c>
      <c r="E2861">
        <v>200</v>
      </c>
      <c r="F2861">
        <v>140</v>
      </c>
      <c r="G2861">
        <v>250</v>
      </c>
      <c r="H2861">
        <v>120</v>
      </c>
      <c r="I2861">
        <v>71620.847999999984</v>
      </c>
      <c r="J2861">
        <v>183859.48799999998</v>
      </c>
    </row>
    <row r="2862" spans="1:10">
      <c r="A2862">
        <v>8.8000000000000007</v>
      </c>
      <c r="B2862">
        <v>30</v>
      </c>
      <c r="C2862">
        <v>140</v>
      </c>
      <c r="D2862">
        <v>25</v>
      </c>
      <c r="E2862">
        <v>200</v>
      </c>
      <c r="F2862">
        <v>140</v>
      </c>
      <c r="G2862">
        <v>300</v>
      </c>
      <c r="H2862">
        <v>120</v>
      </c>
      <c r="I2862">
        <v>75399.011999999988</v>
      </c>
      <c r="J2862">
        <v>183859.48799999998</v>
      </c>
    </row>
    <row r="2863" spans="1:10">
      <c r="A2863">
        <v>8.8000000000000007</v>
      </c>
      <c r="B2863">
        <v>30</v>
      </c>
      <c r="C2863">
        <v>140</v>
      </c>
      <c r="D2863">
        <v>25</v>
      </c>
      <c r="E2863">
        <v>200</v>
      </c>
      <c r="F2863">
        <v>140</v>
      </c>
      <c r="G2863">
        <v>1000</v>
      </c>
      <c r="H2863">
        <v>1000</v>
      </c>
      <c r="I2863">
        <v>91990.079999999987</v>
      </c>
      <c r="J2863">
        <v>220652.59199999998</v>
      </c>
    </row>
    <row r="2864" spans="1:10">
      <c r="A2864">
        <v>8.8000000000000007</v>
      </c>
      <c r="B2864">
        <v>30</v>
      </c>
      <c r="C2864">
        <v>140</v>
      </c>
      <c r="D2864">
        <v>25</v>
      </c>
      <c r="E2864">
        <v>100</v>
      </c>
      <c r="F2864">
        <v>140</v>
      </c>
      <c r="G2864">
        <v>1000</v>
      </c>
      <c r="H2864">
        <v>1000</v>
      </c>
      <c r="I2864">
        <v>54591.731999999996</v>
      </c>
      <c r="J2864">
        <v>132398.62400000001</v>
      </c>
    </row>
    <row r="2865" spans="1:10">
      <c r="A2865">
        <v>8.8000000000000007</v>
      </c>
      <c r="B2865">
        <v>30</v>
      </c>
      <c r="C2865">
        <v>140</v>
      </c>
      <c r="D2865">
        <v>25</v>
      </c>
      <c r="E2865">
        <v>300</v>
      </c>
      <c r="F2865">
        <v>140</v>
      </c>
      <c r="G2865">
        <v>1000</v>
      </c>
      <c r="H2865">
        <v>1000</v>
      </c>
      <c r="I2865">
        <v>136616.22</v>
      </c>
      <c r="J2865">
        <v>220652.59199999998</v>
      </c>
    </row>
    <row r="2866" spans="1:10">
      <c r="A2866">
        <v>8.8000000000000007</v>
      </c>
      <c r="B2866">
        <v>30</v>
      </c>
      <c r="C2866">
        <v>140</v>
      </c>
      <c r="D2866">
        <v>25</v>
      </c>
      <c r="E2866">
        <v>400</v>
      </c>
      <c r="F2866">
        <v>140</v>
      </c>
      <c r="G2866">
        <v>1000</v>
      </c>
      <c r="H2866">
        <v>1000</v>
      </c>
      <c r="I2866">
        <v>187101.25199999995</v>
      </c>
      <c r="J2866">
        <v>220652.59199999998</v>
      </c>
    </row>
    <row r="2867" spans="1:10">
      <c r="A2867">
        <v>8.8000000000000007</v>
      </c>
      <c r="B2867">
        <v>30</v>
      </c>
      <c r="C2867">
        <v>140</v>
      </c>
      <c r="D2867">
        <v>25</v>
      </c>
      <c r="E2867">
        <v>500</v>
      </c>
      <c r="F2867">
        <v>140</v>
      </c>
      <c r="G2867">
        <v>1000</v>
      </c>
      <c r="H2867">
        <v>1000</v>
      </c>
      <c r="I2867">
        <v>242733.34799999997</v>
      </c>
      <c r="J2867">
        <v>220652.59199999998</v>
      </c>
    </row>
    <row r="2868" spans="1:10">
      <c r="A2868">
        <v>8.8000000000000007</v>
      </c>
      <c r="B2868">
        <v>30</v>
      </c>
      <c r="C2868">
        <v>140</v>
      </c>
      <c r="D2868">
        <v>25</v>
      </c>
      <c r="E2868">
        <v>600</v>
      </c>
      <c r="F2868">
        <v>140</v>
      </c>
      <c r="G2868">
        <v>1000</v>
      </c>
      <c r="H2868">
        <v>1000</v>
      </c>
      <c r="I2868">
        <v>303074.45999999996</v>
      </c>
      <c r="J2868">
        <v>220652.59199999998</v>
      </c>
    </row>
    <row r="2869" spans="1:10">
      <c r="A2869">
        <v>8.8000000000000007</v>
      </c>
      <c r="B2869">
        <v>30</v>
      </c>
      <c r="C2869">
        <v>140</v>
      </c>
      <c r="D2869">
        <v>25</v>
      </c>
      <c r="E2869">
        <v>700</v>
      </c>
      <c r="F2869">
        <v>140</v>
      </c>
      <c r="G2869">
        <v>1000</v>
      </c>
      <c r="H2869">
        <v>1000</v>
      </c>
      <c r="I2869">
        <v>341841.70799999993</v>
      </c>
      <c r="J2869">
        <v>220652.59199999998</v>
      </c>
    </row>
    <row r="2870" spans="1:10">
      <c r="A2870" s="6">
        <v>8.8000000000000007</v>
      </c>
      <c r="B2870" s="6">
        <v>30</v>
      </c>
      <c r="C2870" s="6">
        <v>140</v>
      </c>
      <c r="D2870" s="6">
        <v>25</v>
      </c>
      <c r="E2870" s="6">
        <v>200</v>
      </c>
      <c r="F2870" s="6">
        <v>150</v>
      </c>
      <c r="G2870" s="6">
        <v>100</v>
      </c>
      <c r="H2870" s="6">
        <v>120</v>
      </c>
      <c r="I2870" s="6">
        <v>61162.451999999997</v>
      </c>
      <c r="J2870" s="6">
        <v>132398.62400000001</v>
      </c>
    </row>
    <row r="2871" spans="1:10">
      <c r="A2871" s="6">
        <v>8.8000000000000007</v>
      </c>
      <c r="B2871" s="6">
        <v>30</v>
      </c>
      <c r="C2871" s="6">
        <v>140</v>
      </c>
      <c r="D2871" s="6">
        <v>25</v>
      </c>
      <c r="E2871" s="6">
        <v>200</v>
      </c>
      <c r="F2871" s="6">
        <v>150</v>
      </c>
      <c r="G2871" s="6">
        <v>120</v>
      </c>
      <c r="H2871" s="6">
        <v>120</v>
      </c>
      <c r="I2871" s="6">
        <v>62695.619999999995</v>
      </c>
      <c r="J2871" s="6">
        <v>183859.48799999998</v>
      </c>
    </row>
    <row r="2872" spans="1:10">
      <c r="A2872" s="6">
        <v>8.8000000000000007</v>
      </c>
      <c r="B2872" s="6">
        <v>30</v>
      </c>
      <c r="C2872" s="6">
        <v>140</v>
      </c>
      <c r="D2872" s="6">
        <v>25</v>
      </c>
      <c r="E2872" s="6">
        <v>200</v>
      </c>
      <c r="F2872" s="6">
        <v>150</v>
      </c>
      <c r="G2872" s="6">
        <v>150</v>
      </c>
      <c r="H2872" s="6">
        <v>120</v>
      </c>
      <c r="I2872" s="6">
        <v>64940.615999999995</v>
      </c>
      <c r="J2872" s="6">
        <v>183859.48799999998</v>
      </c>
    </row>
    <row r="2873" spans="1:10">
      <c r="A2873" s="6">
        <v>8.8000000000000007</v>
      </c>
      <c r="B2873" s="6">
        <v>30</v>
      </c>
      <c r="C2873" s="6">
        <v>140</v>
      </c>
      <c r="D2873" s="6">
        <v>25</v>
      </c>
      <c r="E2873" s="6">
        <v>200</v>
      </c>
      <c r="F2873" s="6">
        <v>150</v>
      </c>
      <c r="G2873" s="6">
        <v>175</v>
      </c>
      <c r="H2873" s="6">
        <v>120</v>
      </c>
      <c r="I2873" s="6">
        <v>66857.075999999986</v>
      </c>
      <c r="J2873" s="6">
        <v>183859.48799999998</v>
      </c>
    </row>
    <row r="2874" spans="1:10">
      <c r="A2874" s="6">
        <v>8.8000000000000007</v>
      </c>
      <c r="B2874" s="6">
        <v>30</v>
      </c>
      <c r="C2874" s="6">
        <v>140</v>
      </c>
      <c r="D2874" s="6">
        <v>25</v>
      </c>
      <c r="E2874" s="6">
        <v>200</v>
      </c>
      <c r="F2874" s="6">
        <v>150</v>
      </c>
      <c r="G2874" s="6">
        <v>200</v>
      </c>
      <c r="H2874" s="6">
        <v>120</v>
      </c>
      <c r="I2874" s="6">
        <v>68773.535999999993</v>
      </c>
      <c r="J2874" s="6">
        <v>183859.48799999998</v>
      </c>
    </row>
    <row r="2875" spans="1:10">
      <c r="A2875" s="6">
        <v>8.8000000000000007</v>
      </c>
      <c r="B2875" s="6">
        <v>30</v>
      </c>
      <c r="C2875" s="6">
        <v>140</v>
      </c>
      <c r="D2875" s="6">
        <v>25</v>
      </c>
      <c r="E2875" s="6">
        <v>200</v>
      </c>
      <c r="F2875" s="6">
        <v>150</v>
      </c>
      <c r="G2875" s="6">
        <v>250</v>
      </c>
      <c r="H2875" s="6">
        <v>120</v>
      </c>
      <c r="I2875" s="6">
        <v>72606.455999999991</v>
      </c>
      <c r="J2875" s="6">
        <v>183859.48799999998</v>
      </c>
    </row>
    <row r="2876" spans="1:10">
      <c r="A2876" s="6">
        <v>8.8000000000000007</v>
      </c>
      <c r="B2876" s="6">
        <v>30</v>
      </c>
      <c r="C2876" s="6">
        <v>140</v>
      </c>
      <c r="D2876" s="6">
        <v>25</v>
      </c>
      <c r="E2876" s="6">
        <v>200</v>
      </c>
      <c r="F2876" s="6">
        <v>150</v>
      </c>
      <c r="G2876" s="6">
        <v>300</v>
      </c>
      <c r="H2876" s="6">
        <v>120</v>
      </c>
      <c r="I2876" s="6">
        <v>76439.375999999989</v>
      </c>
      <c r="J2876" s="6">
        <v>183859.48799999998</v>
      </c>
    </row>
    <row r="2877" spans="1:10">
      <c r="A2877" s="6">
        <v>8.8000000000000007</v>
      </c>
      <c r="B2877" s="6">
        <v>30</v>
      </c>
      <c r="C2877" s="6">
        <v>140</v>
      </c>
      <c r="D2877" s="6">
        <v>25</v>
      </c>
      <c r="E2877" s="6">
        <v>200</v>
      </c>
      <c r="F2877" s="6">
        <v>150</v>
      </c>
      <c r="G2877" s="6">
        <v>1000</v>
      </c>
      <c r="H2877" s="6">
        <v>1000</v>
      </c>
      <c r="I2877" s="6">
        <v>93194.711999999985</v>
      </c>
      <c r="J2877" s="6">
        <v>228392.92799999996</v>
      </c>
    </row>
    <row r="2878" spans="1:10">
      <c r="A2878" s="6">
        <v>8.8000000000000007</v>
      </c>
      <c r="B2878" s="6">
        <v>30</v>
      </c>
      <c r="C2878" s="6">
        <v>140</v>
      </c>
      <c r="D2878" s="6">
        <v>25</v>
      </c>
      <c r="E2878" s="6">
        <v>100</v>
      </c>
      <c r="F2878" s="6">
        <v>150</v>
      </c>
      <c r="G2878" s="6">
        <v>1000</v>
      </c>
      <c r="H2878" s="6">
        <v>1000</v>
      </c>
      <c r="I2878" s="6">
        <v>55851.119999999995</v>
      </c>
      <c r="J2878" s="6">
        <v>132398.62400000001</v>
      </c>
    </row>
    <row r="2879" spans="1:10">
      <c r="A2879" s="6">
        <v>8.8000000000000007</v>
      </c>
      <c r="B2879" s="6">
        <v>30</v>
      </c>
      <c r="C2879" s="6">
        <v>140</v>
      </c>
      <c r="D2879" s="6">
        <v>25</v>
      </c>
      <c r="E2879" s="6">
        <v>300</v>
      </c>
      <c r="F2879" s="6">
        <v>150</v>
      </c>
      <c r="G2879" s="6">
        <v>1000</v>
      </c>
      <c r="H2879" s="6">
        <v>1000</v>
      </c>
      <c r="I2879" s="6">
        <v>137930.364</v>
      </c>
      <c r="J2879" s="6">
        <v>228392.92799999996</v>
      </c>
    </row>
    <row r="2880" spans="1:10">
      <c r="A2880" s="6">
        <v>8.8000000000000007</v>
      </c>
      <c r="B2880" s="6">
        <v>30</v>
      </c>
      <c r="C2880" s="6">
        <v>140</v>
      </c>
      <c r="D2880" s="6">
        <v>25</v>
      </c>
      <c r="E2880" s="6">
        <v>400</v>
      </c>
      <c r="F2880" s="6">
        <v>150</v>
      </c>
      <c r="G2880" s="6">
        <v>1000</v>
      </c>
      <c r="H2880" s="6">
        <v>1000</v>
      </c>
      <c r="I2880" s="6">
        <v>188470.15199999997</v>
      </c>
      <c r="J2880" s="6">
        <v>228392.92799999996</v>
      </c>
    </row>
    <row r="2881" spans="1:10">
      <c r="A2881" s="6">
        <v>8.8000000000000007</v>
      </c>
      <c r="B2881" s="6">
        <v>30</v>
      </c>
      <c r="C2881" s="6">
        <v>140</v>
      </c>
      <c r="D2881" s="6">
        <v>25</v>
      </c>
      <c r="E2881" s="6">
        <v>500</v>
      </c>
      <c r="F2881" s="6">
        <v>150</v>
      </c>
      <c r="G2881" s="6">
        <v>1000</v>
      </c>
      <c r="H2881" s="6">
        <v>1000</v>
      </c>
      <c r="I2881" s="6">
        <v>244211.75999999998</v>
      </c>
      <c r="J2881" s="6">
        <v>228392.92799999996</v>
      </c>
    </row>
    <row r="2882" spans="1:10">
      <c r="A2882" s="6">
        <v>8.8000000000000007</v>
      </c>
      <c r="B2882" s="6">
        <v>30</v>
      </c>
      <c r="C2882" s="6">
        <v>140</v>
      </c>
      <c r="D2882" s="6">
        <v>25</v>
      </c>
      <c r="E2882" s="6">
        <v>600</v>
      </c>
      <c r="F2882" s="6">
        <v>150</v>
      </c>
      <c r="G2882" s="6">
        <v>1000</v>
      </c>
      <c r="H2882" s="6">
        <v>1000</v>
      </c>
      <c r="I2882" s="6">
        <v>304607.62799999997</v>
      </c>
      <c r="J2882" s="6">
        <v>228392.92799999996</v>
      </c>
    </row>
    <row r="2883" spans="1:10">
      <c r="A2883" s="6">
        <v>8.8000000000000007</v>
      </c>
      <c r="B2883" s="6">
        <v>30</v>
      </c>
      <c r="C2883" s="6">
        <v>140</v>
      </c>
      <c r="D2883" s="6">
        <v>25</v>
      </c>
      <c r="E2883" s="6">
        <v>700</v>
      </c>
      <c r="F2883" s="6">
        <v>150</v>
      </c>
      <c r="G2883" s="6">
        <v>1000</v>
      </c>
      <c r="H2883" s="6">
        <v>1000</v>
      </c>
      <c r="I2883" s="6">
        <v>353833.27199999994</v>
      </c>
      <c r="J2883" s="6">
        <v>228392.92799999996</v>
      </c>
    </row>
    <row r="2884" spans="1:10">
      <c r="A2884">
        <v>8.8000000000000007</v>
      </c>
      <c r="B2884">
        <v>30</v>
      </c>
      <c r="C2884">
        <v>90</v>
      </c>
      <c r="D2884">
        <v>15</v>
      </c>
      <c r="E2884">
        <v>200</v>
      </c>
      <c r="F2884">
        <v>130</v>
      </c>
      <c r="G2884">
        <v>100</v>
      </c>
      <c r="H2884">
        <v>120</v>
      </c>
      <c r="I2884">
        <v>50758.811999999998</v>
      </c>
      <c r="J2884">
        <v>93449.535999999993</v>
      </c>
    </row>
    <row r="2885" spans="1:10">
      <c r="A2885">
        <v>8.8000000000000007</v>
      </c>
      <c r="B2885">
        <v>30</v>
      </c>
      <c r="C2885">
        <v>90</v>
      </c>
      <c r="D2885">
        <v>15</v>
      </c>
      <c r="E2885">
        <v>200</v>
      </c>
      <c r="F2885">
        <v>130</v>
      </c>
      <c r="G2885">
        <v>120</v>
      </c>
      <c r="H2885">
        <v>120</v>
      </c>
      <c r="I2885">
        <v>52018.2</v>
      </c>
      <c r="J2885">
        <v>106173.37599999999</v>
      </c>
    </row>
    <row r="2886" spans="1:10">
      <c r="A2886">
        <v>8.8000000000000007</v>
      </c>
      <c r="B2886">
        <v>30</v>
      </c>
      <c r="C2886">
        <v>90</v>
      </c>
      <c r="D2886">
        <v>15</v>
      </c>
      <c r="E2886">
        <v>200</v>
      </c>
      <c r="F2886">
        <v>130</v>
      </c>
      <c r="G2886">
        <v>150</v>
      </c>
      <c r="H2886">
        <v>120</v>
      </c>
      <c r="I2886">
        <v>53934.659999999996</v>
      </c>
      <c r="J2886">
        <v>106173.37599999999</v>
      </c>
    </row>
    <row r="2887" spans="1:10">
      <c r="A2887">
        <v>8.8000000000000007</v>
      </c>
      <c r="B2887">
        <v>30</v>
      </c>
      <c r="C2887">
        <v>90</v>
      </c>
      <c r="D2887">
        <v>15</v>
      </c>
      <c r="E2887">
        <v>200</v>
      </c>
      <c r="F2887">
        <v>130</v>
      </c>
      <c r="G2887">
        <v>175</v>
      </c>
      <c r="H2887">
        <v>120</v>
      </c>
      <c r="I2887">
        <v>55522.583999999995</v>
      </c>
      <c r="J2887">
        <v>106173.37599999999</v>
      </c>
    </row>
    <row r="2888" spans="1:10">
      <c r="A2888">
        <v>8.8000000000000007</v>
      </c>
      <c r="B2888">
        <v>30</v>
      </c>
      <c r="C2888">
        <v>90</v>
      </c>
      <c r="D2888">
        <v>15</v>
      </c>
      <c r="E2888">
        <v>200</v>
      </c>
      <c r="F2888">
        <v>130</v>
      </c>
      <c r="G2888">
        <v>200</v>
      </c>
      <c r="H2888">
        <v>120</v>
      </c>
      <c r="I2888">
        <v>57110.507999999987</v>
      </c>
      <c r="J2888">
        <v>106173.37599999999</v>
      </c>
    </row>
    <row r="2889" spans="1:10">
      <c r="A2889">
        <v>8.8000000000000007</v>
      </c>
      <c r="B2889">
        <v>30</v>
      </c>
      <c r="C2889">
        <v>90</v>
      </c>
      <c r="D2889">
        <v>15</v>
      </c>
      <c r="E2889">
        <v>200</v>
      </c>
      <c r="F2889">
        <v>130</v>
      </c>
      <c r="G2889">
        <v>250</v>
      </c>
      <c r="H2889">
        <v>120</v>
      </c>
      <c r="I2889">
        <v>60286.355999999992</v>
      </c>
      <c r="J2889">
        <v>106173.37599999999</v>
      </c>
    </row>
    <row r="2890" spans="1:10">
      <c r="A2890">
        <v>8.8000000000000007</v>
      </c>
      <c r="B2890">
        <v>30</v>
      </c>
      <c r="C2890">
        <v>90</v>
      </c>
      <c r="D2890">
        <v>15</v>
      </c>
      <c r="E2890">
        <v>200</v>
      </c>
      <c r="F2890">
        <v>130</v>
      </c>
      <c r="G2890">
        <v>300</v>
      </c>
      <c r="H2890">
        <v>120</v>
      </c>
      <c r="I2890">
        <v>63462.203999999991</v>
      </c>
      <c r="J2890">
        <v>106173.37599999999</v>
      </c>
    </row>
    <row r="2891" spans="1:10">
      <c r="A2891">
        <v>8.8000000000000007</v>
      </c>
      <c r="B2891">
        <v>30</v>
      </c>
      <c r="C2891">
        <v>90</v>
      </c>
      <c r="D2891">
        <v>15</v>
      </c>
      <c r="E2891">
        <v>200</v>
      </c>
      <c r="F2891">
        <v>130</v>
      </c>
      <c r="G2891">
        <v>1000</v>
      </c>
      <c r="H2891">
        <v>1000</v>
      </c>
      <c r="I2891">
        <v>77370.227999999988</v>
      </c>
      <c r="J2891">
        <v>111086.19199999998</v>
      </c>
    </row>
    <row r="2892" spans="1:10">
      <c r="A2892">
        <v>8.8000000000000007</v>
      </c>
      <c r="B2892">
        <v>30</v>
      </c>
      <c r="C2892">
        <v>90</v>
      </c>
      <c r="D2892">
        <v>15</v>
      </c>
      <c r="E2892">
        <v>100</v>
      </c>
      <c r="F2892">
        <v>130</v>
      </c>
      <c r="G2892">
        <v>1000</v>
      </c>
      <c r="H2892">
        <v>1000</v>
      </c>
      <c r="I2892">
        <v>42216.875999999989</v>
      </c>
      <c r="J2892">
        <v>93449.535999999993</v>
      </c>
    </row>
    <row r="2893" spans="1:10">
      <c r="A2893">
        <v>8.8000000000000007</v>
      </c>
      <c r="B2893">
        <v>30</v>
      </c>
      <c r="C2893">
        <v>90</v>
      </c>
      <c r="D2893">
        <v>15</v>
      </c>
      <c r="E2893">
        <v>300</v>
      </c>
      <c r="F2893">
        <v>130</v>
      </c>
      <c r="G2893">
        <v>1000</v>
      </c>
      <c r="H2893">
        <v>1000</v>
      </c>
      <c r="I2893">
        <v>119915.64</v>
      </c>
      <c r="J2893">
        <v>111086.19199999998</v>
      </c>
    </row>
    <row r="2894" spans="1:10">
      <c r="A2894">
        <v>8.8000000000000007</v>
      </c>
      <c r="B2894">
        <v>30</v>
      </c>
      <c r="C2894">
        <v>90</v>
      </c>
      <c r="D2894">
        <v>15</v>
      </c>
      <c r="E2894">
        <v>400</v>
      </c>
      <c r="F2894">
        <v>130</v>
      </c>
      <c r="G2894">
        <v>1000</v>
      </c>
      <c r="H2894">
        <v>1000</v>
      </c>
      <c r="I2894">
        <v>168484.21199999997</v>
      </c>
      <c r="J2894">
        <v>111086.19199999998</v>
      </c>
    </row>
    <row r="2895" spans="1:10">
      <c r="A2895">
        <v>8.8000000000000007</v>
      </c>
      <c r="B2895">
        <v>30</v>
      </c>
      <c r="C2895">
        <v>90</v>
      </c>
      <c r="D2895">
        <v>15</v>
      </c>
      <c r="E2895">
        <v>500</v>
      </c>
      <c r="F2895">
        <v>130</v>
      </c>
      <c r="G2895">
        <v>1000</v>
      </c>
      <c r="H2895">
        <v>1000</v>
      </c>
      <c r="I2895">
        <v>172098.10799999998</v>
      </c>
      <c r="J2895">
        <v>111086.19199999998</v>
      </c>
    </row>
    <row r="2896" spans="1:10">
      <c r="A2896">
        <v>8.8000000000000007</v>
      </c>
      <c r="B2896">
        <v>30</v>
      </c>
      <c r="C2896">
        <v>90</v>
      </c>
      <c r="D2896">
        <v>15</v>
      </c>
      <c r="E2896">
        <v>600</v>
      </c>
      <c r="F2896">
        <v>130</v>
      </c>
      <c r="G2896">
        <v>1000</v>
      </c>
      <c r="H2896">
        <v>1000</v>
      </c>
      <c r="I2896">
        <v>172098.10799999998</v>
      </c>
      <c r="J2896">
        <v>111086.19199999998</v>
      </c>
    </row>
    <row r="2897" spans="1:10">
      <c r="A2897">
        <v>8.8000000000000007</v>
      </c>
      <c r="B2897">
        <v>30</v>
      </c>
      <c r="C2897">
        <v>90</v>
      </c>
      <c r="D2897">
        <v>15</v>
      </c>
      <c r="E2897">
        <v>700</v>
      </c>
      <c r="F2897">
        <v>130</v>
      </c>
      <c r="G2897">
        <v>1000</v>
      </c>
      <c r="H2897">
        <v>1000</v>
      </c>
      <c r="I2897">
        <v>172098.10799999998</v>
      </c>
      <c r="J2897">
        <v>111086.19199999998</v>
      </c>
    </row>
    <row r="2898" spans="1:10">
      <c r="A2898" s="6">
        <v>8.8000000000000007</v>
      </c>
      <c r="B2898" s="6">
        <v>30</v>
      </c>
      <c r="C2898" s="6">
        <v>90</v>
      </c>
      <c r="D2898" s="6">
        <v>15</v>
      </c>
      <c r="E2898" s="6">
        <v>200</v>
      </c>
      <c r="F2898" s="6">
        <v>140</v>
      </c>
      <c r="G2898" s="6">
        <v>80</v>
      </c>
      <c r="H2898" s="6">
        <v>120</v>
      </c>
      <c r="I2898" s="6">
        <v>50156.495999999992</v>
      </c>
      <c r="J2898" s="6">
        <v>74328.431999999986</v>
      </c>
    </row>
    <row r="2899" spans="1:10">
      <c r="A2899" s="6">
        <v>8.8000000000000007</v>
      </c>
      <c r="B2899" s="6">
        <v>30</v>
      </c>
      <c r="C2899" s="6">
        <v>90</v>
      </c>
      <c r="D2899" s="6">
        <v>15</v>
      </c>
      <c r="E2899" s="6">
        <v>200</v>
      </c>
      <c r="F2899" s="6">
        <v>140</v>
      </c>
      <c r="G2899" s="6">
        <v>100</v>
      </c>
      <c r="H2899" s="6">
        <v>120</v>
      </c>
      <c r="I2899" s="6">
        <v>51470.64</v>
      </c>
      <c r="J2899" s="6">
        <v>93449.535999999993</v>
      </c>
    </row>
    <row r="2900" spans="1:10">
      <c r="A2900" s="6">
        <v>8.8000000000000007</v>
      </c>
      <c r="B2900" s="6">
        <v>30</v>
      </c>
      <c r="C2900" s="6">
        <v>90</v>
      </c>
      <c r="D2900" s="6">
        <v>15</v>
      </c>
      <c r="E2900" s="6">
        <v>200</v>
      </c>
      <c r="F2900" s="6">
        <v>140</v>
      </c>
      <c r="G2900" s="6">
        <v>120</v>
      </c>
      <c r="H2900" s="6">
        <v>120</v>
      </c>
      <c r="I2900" s="6">
        <v>52730.027999999991</v>
      </c>
      <c r="J2900" s="6">
        <v>106173.37599999999</v>
      </c>
    </row>
    <row r="2901" spans="1:10">
      <c r="A2901" s="6">
        <v>8.8000000000000007</v>
      </c>
      <c r="B2901" s="6">
        <v>30</v>
      </c>
      <c r="C2901" s="6">
        <v>90</v>
      </c>
      <c r="D2901" s="6">
        <v>15</v>
      </c>
      <c r="E2901" s="6">
        <v>200</v>
      </c>
      <c r="F2901" s="6">
        <v>140</v>
      </c>
      <c r="G2901" s="6">
        <v>150</v>
      </c>
      <c r="H2901" s="6">
        <v>120</v>
      </c>
      <c r="I2901" s="6">
        <v>54646.48799999999</v>
      </c>
      <c r="J2901" s="6">
        <v>106173.37599999999</v>
      </c>
    </row>
    <row r="2902" spans="1:10">
      <c r="A2902" s="6">
        <v>8.8000000000000007</v>
      </c>
      <c r="B2902" s="6">
        <v>30</v>
      </c>
      <c r="C2902" s="6">
        <v>90</v>
      </c>
      <c r="D2902" s="6">
        <v>15</v>
      </c>
      <c r="E2902" s="6">
        <v>200</v>
      </c>
      <c r="F2902" s="6">
        <v>140</v>
      </c>
      <c r="G2902" s="6">
        <v>175</v>
      </c>
      <c r="H2902" s="6">
        <v>120</v>
      </c>
      <c r="I2902" s="6">
        <v>56289.167999999991</v>
      </c>
      <c r="J2902" s="6">
        <v>106173.37599999999</v>
      </c>
    </row>
    <row r="2903" spans="1:10">
      <c r="A2903" s="6">
        <v>8.8000000000000007</v>
      </c>
      <c r="B2903" s="6">
        <v>30</v>
      </c>
      <c r="C2903" s="6">
        <v>90</v>
      </c>
      <c r="D2903" s="6">
        <v>15</v>
      </c>
      <c r="E2903" s="6">
        <v>200</v>
      </c>
      <c r="F2903" s="6">
        <v>140</v>
      </c>
      <c r="G2903" s="6">
        <v>200</v>
      </c>
      <c r="H2903" s="6">
        <v>120</v>
      </c>
      <c r="I2903" s="6">
        <v>57877.091999999997</v>
      </c>
      <c r="J2903" s="6">
        <v>106173.37599999999</v>
      </c>
    </row>
    <row r="2904" spans="1:10">
      <c r="A2904" s="6">
        <v>8.8000000000000007</v>
      </c>
      <c r="B2904" s="6">
        <v>30</v>
      </c>
      <c r="C2904" s="6">
        <v>90</v>
      </c>
      <c r="D2904" s="6">
        <v>15</v>
      </c>
      <c r="E2904" s="6">
        <v>200</v>
      </c>
      <c r="F2904" s="6">
        <v>140</v>
      </c>
      <c r="G2904" s="6">
        <v>250</v>
      </c>
      <c r="H2904" s="6">
        <v>120</v>
      </c>
      <c r="I2904" s="6">
        <v>61107.695999999989</v>
      </c>
      <c r="J2904" s="6">
        <v>106173.37599999999</v>
      </c>
    </row>
    <row r="2905" spans="1:10">
      <c r="A2905" s="6">
        <v>8.8000000000000007</v>
      </c>
      <c r="B2905" s="6">
        <v>30</v>
      </c>
      <c r="C2905" s="6">
        <v>90</v>
      </c>
      <c r="D2905" s="6">
        <v>15</v>
      </c>
      <c r="E2905" s="6">
        <v>200</v>
      </c>
      <c r="F2905" s="6">
        <v>140</v>
      </c>
      <c r="G2905" s="6">
        <v>300</v>
      </c>
      <c r="H2905" s="6">
        <v>120</v>
      </c>
      <c r="I2905" s="6">
        <v>64338.299999999996</v>
      </c>
      <c r="J2905" s="6">
        <v>106173.37599999999</v>
      </c>
    </row>
    <row r="2906" spans="1:10">
      <c r="A2906" s="6">
        <v>8.8000000000000007</v>
      </c>
      <c r="B2906" s="6">
        <v>30</v>
      </c>
      <c r="C2906" s="6">
        <v>90</v>
      </c>
      <c r="D2906" s="6">
        <v>15</v>
      </c>
      <c r="E2906" s="6">
        <v>200</v>
      </c>
      <c r="F2906" s="6">
        <v>140</v>
      </c>
      <c r="G2906" s="6">
        <v>1000</v>
      </c>
      <c r="H2906" s="6">
        <v>1000</v>
      </c>
      <c r="I2906" s="6">
        <v>78465.347999999984</v>
      </c>
      <c r="J2906" s="6">
        <v>115292.128</v>
      </c>
    </row>
    <row r="2907" spans="1:10">
      <c r="A2907" s="6">
        <v>8.8000000000000007</v>
      </c>
      <c r="B2907" s="6">
        <v>30</v>
      </c>
      <c r="C2907" s="6">
        <v>90</v>
      </c>
      <c r="D2907" s="6">
        <v>15</v>
      </c>
      <c r="E2907" s="6">
        <v>100</v>
      </c>
      <c r="F2907" s="6">
        <v>140</v>
      </c>
      <c r="G2907" s="6">
        <v>1000</v>
      </c>
      <c r="H2907" s="6">
        <v>1000</v>
      </c>
      <c r="I2907" s="6">
        <v>43202.483999999997</v>
      </c>
      <c r="J2907" s="6">
        <v>93449.535999999993</v>
      </c>
    </row>
    <row r="2908" spans="1:10">
      <c r="A2908" s="6">
        <v>8.8000000000000007</v>
      </c>
      <c r="B2908" s="6">
        <v>30</v>
      </c>
      <c r="C2908" s="6">
        <v>90</v>
      </c>
      <c r="D2908" s="6">
        <v>15</v>
      </c>
      <c r="E2908" s="6">
        <v>300</v>
      </c>
      <c r="F2908" s="6">
        <v>140</v>
      </c>
      <c r="G2908" s="6">
        <v>1000</v>
      </c>
      <c r="H2908" s="6">
        <v>1000</v>
      </c>
      <c r="I2908" s="6">
        <v>121065.51599999997</v>
      </c>
      <c r="J2908" s="6">
        <v>115292.128</v>
      </c>
    </row>
    <row r="2909" spans="1:10">
      <c r="A2909" s="6">
        <v>8.8000000000000007</v>
      </c>
      <c r="B2909" s="6">
        <v>30</v>
      </c>
      <c r="C2909" s="6">
        <v>90</v>
      </c>
      <c r="D2909" s="6">
        <v>15</v>
      </c>
      <c r="E2909" s="6">
        <v>400</v>
      </c>
      <c r="F2909" s="6">
        <v>140</v>
      </c>
      <c r="G2909" s="6">
        <v>1000</v>
      </c>
      <c r="H2909" s="6">
        <v>1000</v>
      </c>
      <c r="I2909" s="6">
        <v>169743.59999999998</v>
      </c>
      <c r="J2909" s="6">
        <v>115292.128</v>
      </c>
    </row>
    <row r="2910" spans="1:10">
      <c r="A2910" s="6">
        <v>8.8000000000000007</v>
      </c>
      <c r="B2910" s="6">
        <v>30</v>
      </c>
      <c r="C2910" s="6">
        <v>90</v>
      </c>
      <c r="D2910" s="6">
        <v>15</v>
      </c>
      <c r="E2910" s="6">
        <v>500</v>
      </c>
      <c r="F2910" s="6">
        <v>140</v>
      </c>
      <c r="G2910" s="6">
        <v>1000</v>
      </c>
      <c r="H2910" s="6">
        <v>1000</v>
      </c>
      <c r="I2910" s="6">
        <v>178614.07199999996</v>
      </c>
      <c r="J2910" s="6">
        <v>115292.128</v>
      </c>
    </row>
    <row r="2911" spans="1:10">
      <c r="A2911" s="6">
        <v>8.8000000000000007</v>
      </c>
      <c r="B2911" s="6">
        <v>30</v>
      </c>
      <c r="C2911" s="6">
        <v>90</v>
      </c>
      <c r="D2911" s="6">
        <v>15</v>
      </c>
      <c r="E2911" s="6">
        <v>600</v>
      </c>
      <c r="F2911" s="6">
        <v>140</v>
      </c>
      <c r="G2911" s="6">
        <v>1000</v>
      </c>
      <c r="H2911" s="6">
        <v>1000</v>
      </c>
      <c r="I2911" s="6">
        <v>178614.07199999996</v>
      </c>
      <c r="J2911" s="6">
        <v>115292.128</v>
      </c>
    </row>
    <row r="2912" spans="1:10">
      <c r="A2912" s="6">
        <v>8.8000000000000007</v>
      </c>
      <c r="B2912" s="6">
        <v>30</v>
      </c>
      <c r="C2912" s="6">
        <v>90</v>
      </c>
      <c r="D2912" s="6">
        <v>15</v>
      </c>
      <c r="E2912" s="6">
        <v>700</v>
      </c>
      <c r="F2912" s="6">
        <v>140</v>
      </c>
      <c r="G2912" s="6">
        <v>1000</v>
      </c>
      <c r="H2912" s="6">
        <v>1000</v>
      </c>
      <c r="I2912" s="6">
        <v>178614.07199999996</v>
      </c>
      <c r="J2912" s="6">
        <v>115292.128</v>
      </c>
    </row>
    <row r="2913" spans="1:10">
      <c r="A2913">
        <v>8.8000000000000007</v>
      </c>
      <c r="B2913">
        <v>30</v>
      </c>
      <c r="C2913">
        <v>90</v>
      </c>
      <c r="D2913">
        <v>15</v>
      </c>
      <c r="E2913">
        <v>200</v>
      </c>
      <c r="F2913">
        <v>150</v>
      </c>
      <c r="G2913">
        <v>80</v>
      </c>
      <c r="H2913">
        <v>120</v>
      </c>
      <c r="I2913">
        <v>50868.323999999993</v>
      </c>
      <c r="J2913">
        <v>74328.431999999986</v>
      </c>
    </row>
    <row r="2914" spans="1:10">
      <c r="A2914">
        <v>8.8000000000000007</v>
      </c>
      <c r="B2914">
        <v>30</v>
      </c>
      <c r="C2914">
        <v>90</v>
      </c>
      <c r="D2914">
        <v>15</v>
      </c>
      <c r="E2914">
        <v>200</v>
      </c>
      <c r="F2914">
        <v>150</v>
      </c>
      <c r="G2914">
        <v>100</v>
      </c>
      <c r="H2914">
        <v>120</v>
      </c>
      <c r="I2914">
        <v>52127.711999999992</v>
      </c>
      <c r="J2914">
        <v>93449.535999999993</v>
      </c>
    </row>
    <row r="2915" spans="1:10">
      <c r="A2915">
        <v>8.8000000000000007</v>
      </c>
      <c r="B2915">
        <v>30</v>
      </c>
      <c r="C2915">
        <v>90</v>
      </c>
      <c r="D2915">
        <v>15</v>
      </c>
      <c r="E2915">
        <v>200</v>
      </c>
      <c r="F2915">
        <v>150</v>
      </c>
      <c r="G2915">
        <v>120</v>
      </c>
      <c r="H2915">
        <v>120</v>
      </c>
      <c r="I2915">
        <v>53441.855999999992</v>
      </c>
      <c r="J2915">
        <v>106173.37599999999</v>
      </c>
    </row>
    <row r="2916" spans="1:10">
      <c r="A2916">
        <v>8.8000000000000007</v>
      </c>
      <c r="B2916">
        <v>30</v>
      </c>
      <c r="C2916">
        <v>90</v>
      </c>
      <c r="D2916">
        <v>15</v>
      </c>
      <c r="E2916">
        <v>200</v>
      </c>
      <c r="F2916">
        <v>150</v>
      </c>
      <c r="G2916">
        <v>150</v>
      </c>
      <c r="H2916">
        <v>120</v>
      </c>
      <c r="I2916">
        <v>55413.071999999993</v>
      </c>
      <c r="J2916">
        <v>106173.37599999999</v>
      </c>
    </row>
    <row r="2917" spans="1:10">
      <c r="A2917">
        <v>8.8000000000000007</v>
      </c>
      <c r="B2917">
        <v>30</v>
      </c>
      <c r="C2917">
        <v>90</v>
      </c>
      <c r="D2917">
        <v>15</v>
      </c>
      <c r="E2917">
        <v>200</v>
      </c>
      <c r="F2917">
        <v>150</v>
      </c>
      <c r="G2917">
        <v>175</v>
      </c>
      <c r="H2917">
        <v>120</v>
      </c>
      <c r="I2917">
        <v>57055.751999999993</v>
      </c>
      <c r="J2917">
        <v>106173.37599999999</v>
      </c>
    </row>
    <row r="2918" spans="1:10">
      <c r="A2918">
        <v>8.8000000000000007</v>
      </c>
      <c r="B2918">
        <v>30</v>
      </c>
      <c r="C2918">
        <v>90</v>
      </c>
      <c r="D2918">
        <v>15</v>
      </c>
      <c r="E2918">
        <v>200</v>
      </c>
      <c r="F2918">
        <v>150</v>
      </c>
      <c r="G2918">
        <v>200</v>
      </c>
      <c r="H2918">
        <v>120</v>
      </c>
      <c r="I2918">
        <v>58643.675999999992</v>
      </c>
      <c r="J2918">
        <v>106173.37599999999</v>
      </c>
    </row>
    <row r="2919" spans="1:10">
      <c r="A2919">
        <v>8.8000000000000007</v>
      </c>
      <c r="B2919">
        <v>30</v>
      </c>
      <c r="C2919">
        <v>90</v>
      </c>
      <c r="D2919">
        <v>15</v>
      </c>
      <c r="E2919">
        <v>200</v>
      </c>
      <c r="F2919">
        <v>150</v>
      </c>
      <c r="G2919">
        <v>250</v>
      </c>
      <c r="H2919">
        <v>120</v>
      </c>
      <c r="I2919">
        <v>61929.035999999993</v>
      </c>
      <c r="J2919">
        <v>106173.37599999999</v>
      </c>
    </row>
    <row r="2920" spans="1:10">
      <c r="A2920">
        <v>8.8000000000000007</v>
      </c>
      <c r="B2920">
        <v>30</v>
      </c>
      <c r="C2920">
        <v>90</v>
      </c>
      <c r="D2920">
        <v>15</v>
      </c>
      <c r="E2920">
        <v>200</v>
      </c>
      <c r="F2920">
        <v>150</v>
      </c>
      <c r="G2920">
        <v>300</v>
      </c>
      <c r="H2920">
        <v>120</v>
      </c>
      <c r="I2920">
        <v>65214.395999999993</v>
      </c>
      <c r="J2920">
        <v>106173.37599999999</v>
      </c>
    </row>
    <row r="2921" spans="1:10">
      <c r="A2921">
        <v>8.8000000000000007</v>
      </c>
      <c r="B2921">
        <v>30</v>
      </c>
      <c r="C2921">
        <v>90</v>
      </c>
      <c r="D2921">
        <v>15</v>
      </c>
      <c r="E2921">
        <v>200</v>
      </c>
      <c r="F2921">
        <v>150</v>
      </c>
      <c r="G2921">
        <v>1000</v>
      </c>
      <c r="H2921">
        <v>1000</v>
      </c>
      <c r="I2921">
        <v>79505.711999999985</v>
      </c>
      <c r="J2921">
        <v>118932.56</v>
      </c>
    </row>
    <row r="2922" spans="1:10">
      <c r="A2922">
        <v>8.8000000000000007</v>
      </c>
      <c r="B2922">
        <v>30</v>
      </c>
      <c r="C2922">
        <v>90</v>
      </c>
      <c r="D2922">
        <v>15</v>
      </c>
      <c r="E2922">
        <v>100</v>
      </c>
      <c r="F2922">
        <v>150</v>
      </c>
      <c r="G2922">
        <v>1000</v>
      </c>
      <c r="H2922">
        <v>1000</v>
      </c>
      <c r="I2922">
        <v>44188.091999999997</v>
      </c>
      <c r="J2922">
        <v>93449.535999999993</v>
      </c>
    </row>
    <row r="2923" spans="1:10">
      <c r="A2923">
        <v>8.8000000000000007</v>
      </c>
      <c r="B2923">
        <v>30</v>
      </c>
      <c r="C2923">
        <v>90</v>
      </c>
      <c r="D2923">
        <v>15</v>
      </c>
      <c r="E2923">
        <v>300</v>
      </c>
      <c r="F2923">
        <v>150</v>
      </c>
      <c r="G2923">
        <v>1000</v>
      </c>
      <c r="H2923">
        <v>1000</v>
      </c>
      <c r="I2923">
        <v>122215.39199999998</v>
      </c>
      <c r="J2923">
        <v>118932.56</v>
      </c>
    </row>
    <row r="2924" spans="1:10">
      <c r="A2924">
        <v>8.8000000000000007</v>
      </c>
      <c r="B2924">
        <v>30</v>
      </c>
      <c r="C2924">
        <v>90</v>
      </c>
      <c r="D2924">
        <v>15</v>
      </c>
      <c r="E2924">
        <v>400</v>
      </c>
      <c r="F2924">
        <v>150</v>
      </c>
      <c r="G2924">
        <v>1000</v>
      </c>
      <c r="H2924">
        <v>1000</v>
      </c>
      <c r="I2924">
        <v>171002.98799999998</v>
      </c>
      <c r="J2924">
        <v>118932.56</v>
      </c>
    </row>
    <row r="2925" spans="1:10">
      <c r="A2925">
        <v>8.8000000000000007</v>
      </c>
      <c r="B2925">
        <v>30</v>
      </c>
      <c r="C2925">
        <v>90</v>
      </c>
      <c r="D2925">
        <v>15</v>
      </c>
      <c r="E2925">
        <v>500</v>
      </c>
      <c r="F2925">
        <v>150</v>
      </c>
      <c r="G2925">
        <v>1000</v>
      </c>
      <c r="H2925">
        <v>1000</v>
      </c>
      <c r="I2925">
        <v>184253.94</v>
      </c>
      <c r="J2925">
        <v>118932.56</v>
      </c>
    </row>
    <row r="2926" spans="1:10">
      <c r="A2926">
        <v>8.8000000000000007</v>
      </c>
      <c r="B2926">
        <v>30</v>
      </c>
      <c r="C2926">
        <v>90</v>
      </c>
      <c r="D2926">
        <v>15</v>
      </c>
      <c r="E2926">
        <v>600</v>
      </c>
      <c r="F2926">
        <v>150</v>
      </c>
      <c r="G2926">
        <v>1000</v>
      </c>
      <c r="H2926">
        <v>1000</v>
      </c>
      <c r="I2926">
        <v>184253.94</v>
      </c>
      <c r="J2926">
        <v>118932.56</v>
      </c>
    </row>
    <row r="2927" spans="1:10">
      <c r="A2927">
        <v>8.8000000000000007</v>
      </c>
      <c r="B2927">
        <v>30</v>
      </c>
      <c r="C2927">
        <v>90</v>
      </c>
      <c r="D2927">
        <v>15</v>
      </c>
      <c r="E2927">
        <v>700</v>
      </c>
      <c r="F2927">
        <v>150</v>
      </c>
      <c r="G2927">
        <v>1000</v>
      </c>
      <c r="H2927">
        <v>1000</v>
      </c>
      <c r="I2927">
        <v>184253.94</v>
      </c>
      <c r="J2927">
        <v>118932.56</v>
      </c>
    </row>
  </sheetData>
  <autoFilter ref="A4:I2927" xr:uid="{7FAE3090-F24E-4933-A3C0-BCBC39203A97}"/>
  <mergeCells count="2">
    <mergeCell ref="C3:D3"/>
    <mergeCell ref="A2:F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Synthèse</vt:lpstr>
      <vt:lpstr>intermédiaire traction</vt:lpstr>
      <vt:lpstr>effort capable tractionbéton</vt:lpstr>
      <vt:lpstr>capacités Tiges</vt:lpstr>
      <vt:lpstr>bord_beton</vt:lpstr>
      <vt:lpstr>capacite_tige</vt:lpstr>
      <vt:lpstr>diamètre</vt:lpstr>
      <vt:lpstr>ea_tige</vt:lpstr>
      <vt:lpstr>epaisseur_plaquette</vt:lpstr>
      <vt:lpstr>FT_Tige</vt:lpstr>
      <vt:lpstr>longueur_tige</vt:lpstr>
      <vt:lpstr>plaquette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CHATAL</dc:creator>
  <cp:lastModifiedBy>Anne CHATAL</cp:lastModifiedBy>
  <dcterms:created xsi:type="dcterms:W3CDTF">2023-03-31T06:50:46Z</dcterms:created>
  <dcterms:modified xsi:type="dcterms:W3CDTF">2023-04-25T12:10:29Z</dcterms:modified>
</cp:coreProperties>
</file>