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ozlem.delogoz\Documents\"/>
    </mc:Choice>
  </mc:AlternateContent>
  <xr:revisionPtr revIDLastSave="0" documentId="8_{566A87DD-2A9A-45A2-9A91-5E9EC7353F92}" xr6:coauthVersionLast="47" xr6:coauthVersionMax="47" xr10:uidLastSave="{00000000-0000-0000-0000-000000000000}"/>
  <bookViews>
    <workbookView xWindow="-23148" yWindow="-108" windowWidth="23256" windowHeight="12456" activeTab="3" xr2:uid="{967F5B66-84F9-4105-8CD2-5B3825C1D7CB}"/>
  </bookViews>
  <sheets>
    <sheet name="BDD" sheetId="1" r:id="rId1"/>
    <sheet name="Mapping" sheetId="4" r:id="rId2"/>
    <sheet name="Par_site" sheetId="3" r:id="rId3"/>
    <sheet name="BESOIN" sheetId="5" r:id="rId4"/>
    <sheet name="Macro" sheetId="7" r:id="rId5"/>
    <sheet name="Intro"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3" l="1"/>
  <c r="G8" i="3"/>
  <c r="H8" i="3"/>
  <c r="F9" i="3"/>
  <c r="G9" i="3"/>
  <c r="H9" i="3"/>
  <c r="F10" i="3"/>
  <c r="G10" i="3"/>
  <c r="H10" i="3"/>
  <c r="F11" i="3"/>
  <c r="G11" i="3"/>
  <c r="H11" i="3"/>
  <c r="F12" i="3"/>
  <c r="G12" i="3"/>
  <c r="H12" i="3"/>
  <c r="F13" i="3"/>
  <c r="G13" i="3"/>
  <c r="H13" i="3"/>
  <c r="E9" i="3"/>
  <c r="E10" i="3"/>
  <c r="E11" i="3"/>
  <c r="E12" i="3"/>
  <c r="E13" i="3"/>
  <c r="E8" i="3"/>
  <c r="B13" i="3"/>
  <c r="B12" i="3"/>
  <c r="B11" i="3"/>
  <c r="B10" i="3"/>
  <c r="B9" i="3"/>
  <c r="B8" i="3"/>
  <c r="C5" i="4"/>
  <c r="D5" i="4" s="1"/>
  <c r="C4" i="4"/>
  <c r="E4" i="4" s="1"/>
  <c r="C3" i="4"/>
  <c r="D3" i="4" s="1"/>
  <c r="C2" i="4"/>
  <c r="D2" i="4" s="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16" i="1"/>
  <c r="A17" i="1"/>
  <c r="A18" i="1"/>
  <c r="A19" i="1"/>
  <c r="A20" i="1"/>
  <c r="A21" i="1"/>
  <c r="A22" i="1"/>
  <c r="A23" i="1"/>
  <c r="A24" i="1"/>
  <c r="A25" i="1"/>
  <c r="A26" i="1"/>
  <c r="A27" i="1"/>
  <c r="A28" i="1"/>
  <c r="A29" i="1"/>
  <c r="A30" i="1"/>
  <c r="A31" i="1"/>
  <c r="A3" i="1"/>
  <c r="A4" i="1"/>
  <c r="A5" i="1"/>
  <c r="A6" i="1"/>
  <c r="A7" i="1"/>
  <c r="A8" i="1"/>
  <c r="A9" i="1"/>
  <c r="A10" i="1"/>
  <c r="A11" i="1"/>
  <c r="A12" i="1"/>
  <c r="A13" i="1"/>
  <c r="A14" i="1"/>
  <c r="A15" i="1"/>
  <c r="A2" i="1"/>
  <c r="E5" i="4" l="1"/>
  <c r="E3" i="4"/>
  <c r="E2" i="4"/>
  <c r="D4" i="4"/>
</calcChain>
</file>

<file path=xl/sharedStrings.xml><?xml version="1.0" encoding="utf-8"?>
<sst xmlns="http://schemas.openxmlformats.org/spreadsheetml/2006/main" count="305" uniqueCount="55">
  <si>
    <t>Code</t>
  </si>
  <si>
    <t>Clé unique</t>
  </si>
  <si>
    <t>Période</t>
  </si>
  <si>
    <t>Couleur</t>
  </si>
  <si>
    <t>Montant</t>
  </si>
  <si>
    <t>P1_2023</t>
  </si>
  <si>
    <t>B</t>
  </si>
  <si>
    <t>R</t>
  </si>
  <si>
    <t>Rouge</t>
  </si>
  <si>
    <t>Noir</t>
  </si>
  <si>
    <t>Violet</t>
  </si>
  <si>
    <t>P2_2023</t>
  </si>
  <si>
    <t>P2_2022</t>
  </si>
  <si>
    <t>P1_2022</t>
  </si>
  <si>
    <t>Prénom</t>
  </si>
  <si>
    <t>Nom</t>
  </si>
  <si>
    <t>Site</t>
  </si>
  <si>
    <t>Paris</t>
  </si>
  <si>
    <t>Bruxelles</t>
  </si>
  <si>
    <t>Juliette</t>
  </si>
  <si>
    <t>Muller</t>
  </si>
  <si>
    <t>Jean</t>
  </si>
  <si>
    <t>Pierre</t>
  </si>
  <si>
    <t>Clémentine</t>
  </si>
  <si>
    <t>Sites</t>
  </si>
  <si>
    <t>Le nombre de sites varie, il peut être de trois sites comme 3000</t>
  </si>
  <si>
    <t>Le nombre d'opérationnels (responsables de sites) varie, il peut être de trois comme 100, et n'est pas proportionnel ou lié au nombre de sites</t>
  </si>
  <si>
    <t>Adresse mail</t>
  </si>
  <si>
    <t>Nom fichier</t>
  </si>
  <si>
    <t>Si je crée plusieurs versions de fichiers, et qu'en cherchant à l'enregistrer la Macro se rend compte qu'il en existe déjà 1 (ou plusieurs) à ce nom, j'aimerais qu'il ajoute V2 (Version 2), ou V3, etc…</t>
  </si>
  <si>
    <t>Opérationnel</t>
  </si>
  <si>
    <t>Londres</t>
  </si>
  <si>
    <t>Marie</t>
  </si>
  <si>
    <t>Dupont</t>
  </si>
  <si>
    <t>PiJ</t>
  </si>
  <si>
    <t>ClM</t>
  </si>
  <si>
    <t>Si cette liste peut ne pas avoir de vides ce serait pas mal (mais ça reste esthétique)</t>
  </si>
  <si>
    <t>Ce que je cherche à faire :</t>
  </si>
  <si>
    <t>J'aimerais deux macros :</t>
  </si>
  <si>
    <t>1) Une qui crée mes fichiers "Récap sites" par opérationnels / responsables</t>
  </si>
  <si>
    <t>Crée autant de fichiers que j'ai d'opérationnels dans mon mapping (selon les noms de fichiers en colonne E)</t>
  </si>
  <si>
    <t>Dans chaque fichiers qu'il y mette ma feuille "Intro" en copié collé valeurs et format</t>
  </si>
  <si>
    <t>Explications pour l'opérationnel</t>
  </si>
  <si>
    <t>Copie</t>
  </si>
  <si>
    <t>Mail des personnes en copie (s'il y en a), chaque mail séparé par ";" (ou autre chose s'il le faut)</t>
  </si>
  <si>
    <t>Personne@mail.com;quelquun@mail.com</t>
  </si>
  <si>
    <t>Qu'il mette également autant de feuilles que l'opérationnel a de sites (Exemple : Marie a 20 sites, elle aura 20 feuilles dans son fichier, voir Mapping colonnes K et L)</t>
  </si>
  <si>
    <t>Et que dans la feuille "Par site", il vienne en E5 remplir chaque nom de site, copier toute la feuille, et la coller (en valeur + format) dans le fichier de l'opérationnel correspondant</t>
  </si>
  <si>
    <t>Et donc me retrouver avec un fichier par opérationnel dans lequel j'ai ma feuille d'intro, et chacun de leurs sites (1 par feuille)</t>
  </si>
  <si>
    <t>J'aimerais que les fichiers se trouve au même endroit sur le réseau que là où sera mon fichier de travail, s'il faut que je mette ce lien quelque part dans le fichier c'est ok aussi</t>
  </si>
  <si>
    <t>Lise des opérationnels à qui envoyer le mail :</t>
  </si>
  <si>
    <t>Cette liste ne sera pas liée à celle des fichiers à créer, elles sont indépendantes</t>
  </si>
  <si>
    <t>et qui envoie à chaque personne un mail (outlook) avec son fichier le plus récent joint, et les personnes en copie (s'il y en a) ajoutées.</t>
  </si>
  <si>
    <t>2) Une macro qui vienne récupérer la version la plus récente de chaque fichier (s'il ne trouve pas de fichier à son nom, qu'il ignore cet opérationnel et me le dise à la fin, exemple "Aucun fichier pour X trouvé, mail non envoyé")</t>
  </si>
  <si>
    <t>Un message final "X mails envoyés"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</si>
</sst>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8"/>
      <name val="Calibri"/>
      <family val="2"/>
      <scheme val="minor"/>
    </font>
    <font>
      <sz val="11"/>
      <color theme="2" tint="-0.249977111117893"/>
      <name val="Calibri"/>
      <family val="2"/>
      <scheme val="minor"/>
    </font>
    <font>
      <u/>
      <sz val="11"/>
      <color theme="10"/>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0" fillId="2" borderId="0" xfId="0" applyFill="1"/>
    <xf numFmtId="0" fontId="1" fillId="0" borderId="2" xfId="0" applyFont="1" applyBorder="1"/>
    <xf numFmtId="0" fontId="1" fillId="0" borderId="3" xfId="0" applyFont="1" applyBorder="1"/>
    <xf numFmtId="0" fontId="1" fillId="0" borderId="4" xfId="0" applyFont="1" applyBorder="1"/>
    <xf numFmtId="0" fontId="0" fillId="0" borderId="1" xfId="0" applyBorder="1"/>
    <xf numFmtId="0" fontId="3" fillId="0" borderId="0" xfId="0" applyFont="1"/>
    <xf numFmtId="0" fontId="0" fillId="3" borderId="0" xfId="0" applyFill="1"/>
    <xf numFmtId="0" fontId="0" fillId="3" borderId="7" xfId="0" applyFill="1" applyBorder="1"/>
    <xf numFmtId="0" fontId="0" fillId="3" borderId="5" xfId="0" applyFill="1" applyBorder="1"/>
    <xf numFmtId="0" fontId="0" fillId="3" borderId="6" xfId="0" applyFill="1" applyBorder="1"/>
    <xf numFmtId="0" fontId="0" fillId="3" borderId="8" xfId="0" applyFill="1" applyBorder="1"/>
    <xf numFmtId="0" fontId="0" fillId="0" borderId="0" xfId="0" quotePrefix="1"/>
    <xf numFmtId="0" fontId="0" fillId="4" borderId="0" xfId="0" applyFill="1"/>
    <xf numFmtId="0" fontId="4" fillId="0" borderId="0" xfId="1"/>
    <xf numFmtId="0" fontId="1" fillId="0" borderId="2" xfId="0" applyFont="1" applyFill="1" applyBorder="1"/>
    <xf numFmtId="0" fontId="1" fillId="0" borderId="4" xfId="0" applyFont="1" applyFill="1"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666750</xdr:colOff>
          <xdr:row>4</xdr:row>
          <xdr:rowOff>19050</xdr:rowOff>
        </xdr:from>
        <xdr:to>
          <xdr:col>3</xdr:col>
          <xdr:colOff>561975</xdr:colOff>
          <xdr:row>6</xdr:row>
          <xdr:rowOff>66675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ea typeface="Calibri"/>
                  <a:cs typeface="Calibri"/>
                </a:rPr>
                <a:t>Création des fichiers par opérationnels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676275</xdr:colOff>
          <xdr:row>7</xdr:row>
          <xdr:rowOff>95250</xdr:rowOff>
        </xdr:from>
        <xdr:to>
          <xdr:col>3</xdr:col>
          <xdr:colOff>561975</xdr:colOff>
          <xdr:row>9</xdr:row>
          <xdr:rowOff>161925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400-00000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ea typeface="Calibri"/>
                  <a:cs typeface="Calibri"/>
                </a:rPr>
                <a:t>Envoi des fichiers par mail</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ersonne@mail.com;quelquun@mail.com" TargetMode="Externa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AA069-3C66-4440-8E34-CCFF0EE94724}">
  <dimension ref="A1:F61"/>
  <sheetViews>
    <sheetView workbookViewId="0">
      <selection activeCell="C15" sqref="C15"/>
    </sheetView>
  </sheetViews>
  <sheetFormatPr baseColWidth="10" defaultRowHeight="15" x14ac:dyDescent="0.25"/>
  <sheetData>
    <row r="1" spans="1:6" x14ac:dyDescent="0.25">
      <c r="A1" t="s">
        <v>1</v>
      </c>
      <c r="B1" t="s">
        <v>0</v>
      </c>
      <c r="C1" t="s">
        <v>2</v>
      </c>
      <c r="D1" t="s">
        <v>3</v>
      </c>
      <c r="E1" t="s">
        <v>4</v>
      </c>
      <c r="F1" t="s">
        <v>16</v>
      </c>
    </row>
    <row r="2" spans="1:6" x14ac:dyDescent="0.25">
      <c r="A2" t="str">
        <f>B2&amp;"_"&amp;C2</f>
        <v>B_P1_2023</v>
      </c>
      <c r="B2" t="s">
        <v>6</v>
      </c>
      <c r="C2" t="s">
        <v>5</v>
      </c>
      <c r="D2" t="s">
        <v>8</v>
      </c>
      <c r="E2">
        <v>10</v>
      </c>
      <c r="F2" t="s">
        <v>17</v>
      </c>
    </row>
    <row r="3" spans="1:6" x14ac:dyDescent="0.25">
      <c r="A3" t="str">
        <f t="shared" ref="A3:A31" si="0">B3&amp;"_"&amp;C3</f>
        <v>R_P1_2023</v>
      </c>
      <c r="B3" t="s">
        <v>7</v>
      </c>
      <c r="C3" t="s">
        <v>5</v>
      </c>
      <c r="D3" t="s">
        <v>9</v>
      </c>
      <c r="E3">
        <v>15</v>
      </c>
      <c r="F3" t="s">
        <v>17</v>
      </c>
    </row>
    <row r="4" spans="1:6" x14ac:dyDescent="0.25">
      <c r="A4" t="str">
        <f t="shared" si="0"/>
        <v>B_P1_2023</v>
      </c>
      <c r="B4" t="s">
        <v>6</v>
      </c>
      <c r="C4" t="s">
        <v>5</v>
      </c>
      <c r="D4" t="s">
        <v>10</v>
      </c>
      <c r="E4">
        <v>12</v>
      </c>
      <c r="F4" t="s">
        <v>17</v>
      </c>
    </row>
    <row r="5" spans="1:6" x14ac:dyDescent="0.25">
      <c r="A5" t="str">
        <f t="shared" si="0"/>
        <v>R_P1_2023</v>
      </c>
      <c r="B5" t="s">
        <v>7</v>
      </c>
      <c r="C5" t="s">
        <v>5</v>
      </c>
      <c r="D5" t="s">
        <v>8</v>
      </c>
      <c r="E5">
        <v>10</v>
      </c>
      <c r="F5" t="s">
        <v>17</v>
      </c>
    </row>
    <row r="6" spans="1:6" x14ac:dyDescent="0.25">
      <c r="A6" t="str">
        <f t="shared" si="0"/>
        <v>B_P1_2023</v>
      </c>
      <c r="B6" t="s">
        <v>6</v>
      </c>
      <c r="C6" t="s">
        <v>5</v>
      </c>
      <c r="D6" t="s">
        <v>9</v>
      </c>
      <c r="E6">
        <v>14</v>
      </c>
      <c r="F6" t="s">
        <v>17</v>
      </c>
    </row>
    <row r="7" spans="1:6" x14ac:dyDescent="0.25">
      <c r="A7" t="str">
        <f t="shared" si="0"/>
        <v>R_P1_2023</v>
      </c>
      <c r="B7" t="s">
        <v>7</v>
      </c>
      <c r="C7" t="s">
        <v>5</v>
      </c>
      <c r="D7" t="s">
        <v>10</v>
      </c>
      <c r="E7">
        <v>16</v>
      </c>
      <c r="F7" t="s">
        <v>17</v>
      </c>
    </row>
    <row r="8" spans="1:6" x14ac:dyDescent="0.25">
      <c r="A8" t="str">
        <f t="shared" si="0"/>
        <v>B_P1_2022</v>
      </c>
      <c r="B8" t="s">
        <v>6</v>
      </c>
      <c r="C8" t="s">
        <v>13</v>
      </c>
      <c r="D8" t="s">
        <v>8</v>
      </c>
      <c r="E8">
        <v>13</v>
      </c>
      <c r="F8" t="s">
        <v>17</v>
      </c>
    </row>
    <row r="9" spans="1:6" x14ac:dyDescent="0.25">
      <c r="A9" t="str">
        <f t="shared" si="0"/>
        <v>B_P1_2022</v>
      </c>
      <c r="B9" t="s">
        <v>6</v>
      </c>
      <c r="C9" t="s">
        <v>13</v>
      </c>
      <c r="D9" t="s">
        <v>9</v>
      </c>
      <c r="E9">
        <v>12</v>
      </c>
      <c r="F9" t="s">
        <v>17</v>
      </c>
    </row>
    <row r="10" spans="1:6" x14ac:dyDescent="0.25">
      <c r="A10" t="str">
        <f t="shared" si="0"/>
        <v>R_P1_2022</v>
      </c>
      <c r="B10" t="s">
        <v>7</v>
      </c>
      <c r="C10" t="s">
        <v>13</v>
      </c>
      <c r="D10" t="s">
        <v>10</v>
      </c>
      <c r="E10">
        <v>14</v>
      </c>
      <c r="F10" t="s">
        <v>17</v>
      </c>
    </row>
    <row r="11" spans="1:6" x14ac:dyDescent="0.25">
      <c r="A11" t="str">
        <f t="shared" si="0"/>
        <v>B_P1_2022</v>
      </c>
      <c r="B11" t="s">
        <v>6</v>
      </c>
      <c r="C11" t="s">
        <v>13</v>
      </c>
      <c r="D11" t="s">
        <v>8</v>
      </c>
      <c r="E11">
        <v>15</v>
      </c>
      <c r="F11" t="s">
        <v>17</v>
      </c>
    </row>
    <row r="12" spans="1:6" x14ac:dyDescent="0.25">
      <c r="A12" t="str">
        <f t="shared" si="0"/>
        <v>R_P1_2023</v>
      </c>
      <c r="B12" t="s">
        <v>7</v>
      </c>
      <c r="C12" t="s">
        <v>5</v>
      </c>
      <c r="D12" t="s">
        <v>9</v>
      </c>
      <c r="E12">
        <v>10</v>
      </c>
      <c r="F12" t="s">
        <v>17</v>
      </c>
    </row>
    <row r="13" spans="1:6" x14ac:dyDescent="0.25">
      <c r="A13" t="str">
        <f t="shared" si="0"/>
        <v>R_P1_2023</v>
      </c>
      <c r="B13" t="s">
        <v>7</v>
      </c>
      <c r="C13" t="s">
        <v>5</v>
      </c>
      <c r="D13" t="s">
        <v>10</v>
      </c>
      <c r="E13">
        <v>14</v>
      </c>
      <c r="F13" t="s">
        <v>17</v>
      </c>
    </row>
    <row r="14" spans="1:6" x14ac:dyDescent="0.25">
      <c r="A14" t="str">
        <f t="shared" si="0"/>
        <v>R_P1_2022</v>
      </c>
      <c r="B14" t="s">
        <v>7</v>
      </c>
      <c r="C14" t="s">
        <v>13</v>
      </c>
      <c r="D14" t="s">
        <v>8</v>
      </c>
      <c r="E14">
        <v>12</v>
      </c>
      <c r="F14" t="s">
        <v>17</v>
      </c>
    </row>
    <row r="15" spans="1:6" x14ac:dyDescent="0.25">
      <c r="A15" t="str">
        <f t="shared" si="0"/>
        <v>R_P1_2023</v>
      </c>
      <c r="B15" t="s">
        <v>7</v>
      </c>
      <c r="C15" t="s">
        <v>5</v>
      </c>
      <c r="D15" t="s">
        <v>9</v>
      </c>
      <c r="E15">
        <v>13</v>
      </c>
      <c r="F15" t="s">
        <v>17</v>
      </c>
    </row>
    <row r="16" spans="1:6" x14ac:dyDescent="0.25">
      <c r="A16" t="str">
        <f t="shared" si="0"/>
        <v>B_P2_2023</v>
      </c>
      <c r="B16" t="s">
        <v>6</v>
      </c>
      <c r="C16" t="s">
        <v>11</v>
      </c>
      <c r="D16" t="s">
        <v>10</v>
      </c>
      <c r="E16">
        <v>14</v>
      </c>
      <c r="F16" t="s">
        <v>17</v>
      </c>
    </row>
    <row r="17" spans="1:6" x14ac:dyDescent="0.25">
      <c r="A17" t="str">
        <f t="shared" si="0"/>
        <v>B_P2_2022</v>
      </c>
      <c r="B17" t="s">
        <v>6</v>
      </c>
      <c r="C17" t="s">
        <v>12</v>
      </c>
      <c r="D17" t="s">
        <v>8</v>
      </c>
      <c r="E17">
        <v>16</v>
      </c>
      <c r="F17" t="s">
        <v>17</v>
      </c>
    </row>
    <row r="18" spans="1:6" x14ac:dyDescent="0.25">
      <c r="A18" t="str">
        <f t="shared" si="0"/>
        <v>R_P2_2023</v>
      </c>
      <c r="B18" t="s">
        <v>7</v>
      </c>
      <c r="C18" t="s">
        <v>11</v>
      </c>
      <c r="D18" t="s">
        <v>9</v>
      </c>
      <c r="E18">
        <v>13</v>
      </c>
      <c r="F18" t="s">
        <v>17</v>
      </c>
    </row>
    <row r="19" spans="1:6" x14ac:dyDescent="0.25">
      <c r="A19" t="str">
        <f t="shared" si="0"/>
        <v>B_P2_2022</v>
      </c>
      <c r="B19" t="s">
        <v>6</v>
      </c>
      <c r="C19" t="s">
        <v>12</v>
      </c>
      <c r="D19" t="s">
        <v>10</v>
      </c>
      <c r="E19">
        <v>12</v>
      </c>
      <c r="F19" t="s">
        <v>17</v>
      </c>
    </row>
    <row r="20" spans="1:6" x14ac:dyDescent="0.25">
      <c r="A20" t="str">
        <f t="shared" si="0"/>
        <v>R_P2_2023</v>
      </c>
      <c r="B20" t="s">
        <v>7</v>
      </c>
      <c r="C20" t="s">
        <v>11</v>
      </c>
      <c r="D20" t="s">
        <v>8</v>
      </c>
      <c r="E20">
        <v>14</v>
      </c>
      <c r="F20" t="s">
        <v>17</v>
      </c>
    </row>
    <row r="21" spans="1:6" x14ac:dyDescent="0.25">
      <c r="A21" t="str">
        <f t="shared" si="0"/>
        <v>R_P2_2022</v>
      </c>
      <c r="B21" t="s">
        <v>7</v>
      </c>
      <c r="C21" t="s">
        <v>12</v>
      </c>
      <c r="D21" t="s">
        <v>9</v>
      </c>
      <c r="E21">
        <v>15</v>
      </c>
      <c r="F21" t="s">
        <v>17</v>
      </c>
    </row>
    <row r="22" spans="1:6" x14ac:dyDescent="0.25">
      <c r="A22" t="str">
        <f t="shared" si="0"/>
        <v>B_P2_2023</v>
      </c>
      <c r="B22" t="s">
        <v>6</v>
      </c>
      <c r="C22" t="s">
        <v>11</v>
      </c>
      <c r="D22" t="s">
        <v>10</v>
      </c>
      <c r="E22">
        <v>10</v>
      </c>
      <c r="F22" t="s">
        <v>17</v>
      </c>
    </row>
    <row r="23" spans="1:6" x14ac:dyDescent="0.25">
      <c r="A23" t="str">
        <f t="shared" si="0"/>
        <v>B_P2_2022</v>
      </c>
      <c r="B23" t="s">
        <v>6</v>
      </c>
      <c r="C23" t="s">
        <v>12</v>
      </c>
      <c r="D23" t="s">
        <v>8</v>
      </c>
      <c r="E23">
        <v>14</v>
      </c>
      <c r="F23" t="s">
        <v>17</v>
      </c>
    </row>
    <row r="24" spans="1:6" x14ac:dyDescent="0.25">
      <c r="A24" t="str">
        <f t="shared" si="0"/>
        <v>R_P2_2023</v>
      </c>
      <c r="B24" t="s">
        <v>7</v>
      </c>
      <c r="C24" t="s">
        <v>11</v>
      </c>
      <c r="D24" t="s">
        <v>9</v>
      </c>
      <c r="E24">
        <v>14</v>
      </c>
      <c r="F24" t="s">
        <v>17</v>
      </c>
    </row>
    <row r="25" spans="1:6" x14ac:dyDescent="0.25">
      <c r="A25" t="str">
        <f t="shared" si="0"/>
        <v>B_P2_2022</v>
      </c>
      <c r="B25" t="s">
        <v>6</v>
      </c>
      <c r="C25" t="s">
        <v>12</v>
      </c>
      <c r="D25" t="s">
        <v>10</v>
      </c>
      <c r="E25">
        <v>16</v>
      </c>
      <c r="F25" t="s">
        <v>17</v>
      </c>
    </row>
    <row r="26" spans="1:6" x14ac:dyDescent="0.25">
      <c r="A26" t="str">
        <f t="shared" si="0"/>
        <v>R_P2_2023</v>
      </c>
      <c r="B26" t="s">
        <v>7</v>
      </c>
      <c r="C26" t="s">
        <v>11</v>
      </c>
      <c r="D26" t="s">
        <v>8</v>
      </c>
      <c r="E26">
        <v>13</v>
      </c>
      <c r="F26" t="s">
        <v>17</v>
      </c>
    </row>
    <row r="27" spans="1:6" x14ac:dyDescent="0.25">
      <c r="A27" t="str">
        <f t="shared" si="0"/>
        <v>R_P2_2022</v>
      </c>
      <c r="B27" t="s">
        <v>7</v>
      </c>
      <c r="C27" t="s">
        <v>12</v>
      </c>
      <c r="D27" t="s">
        <v>9</v>
      </c>
      <c r="E27">
        <v>12</v>
      </c>
      <c r="F27" t="s">
        <v>17</v>
      </c>
    </row>
    <row r="28" spans="1:6" x14ac:dyDescent="0.25">
      <c r="A28" t="str">
        <f t="shared" si="0"/>
        <v>B_P2_2023</v>
      </c>
      <c r="B28" t="s">
        <v>6</v>
      </c>
      <c r="C28" t="s">
        <v>11</v>
      </c>
      <c r="D28" t="s">
        <v>10</v>
      </c>
      <c r="E28">
        <v>14</v>
      </c>
      <c r="F28" t="s">
        <v>17</v>
      </c>
    </row>
    <row r="29" spans="1:6" x14ac:dyDescent="0.25">
      <c r="A29" t="str">
        <f t="shared" si="0"/>
        <v>B_P2_2022</v>
      </c>
      <c r="B29" t="s">
        <v>6</v>
      </c>
      <c r="C29" t="s">
        <v>12</v>
      </c>
      <c r="D29" t="s">
        <v>8</v>
      </c>
      <c r="E29">
        <v>15</v>
      </c>
      <c r="F29" t="s">
        <v>17</v>
      </c>
    </row>
    <row r="30" spans="1:6" x14ac:dyDescent="0.25">
      <c r="A30" t="str">
        <f t="shared" si="0"/>
        <v>B_P2_2023</v>
      </c>
      <c r="B30" t="s">
        <v>6</v>
      </c>
      <c r="C30" t="s">
        <v>11</v>
      </c>
      <c r="D30" t="s">
        <v>9</v>
      </c>
      <c r="E30">
        <v>10</v>
      </c>
      <c r="F30" t="s">
        <v>17</v>
      </c>
    </row>
    <row r="31" spans="1:6" x14ac:dyDescent="0.25">
      <c r="A31" t="str">
        <f t="shared" si="0"/>
        <v>B_P2_2022</v>
      </c>
      <c r="B31" t="s">
        <v>6</v>
      </c>
      <c r="C31" t="s">
        <v>12</v>
      </c>
      <c r="D31" t="s">
        <v>10</v>
      </c>
      <c r="E31">
        <v>14</v>
      </c>
      <c r="F31" t="s">
        <v>17</v>
      </c>
    </row>
    <row r="32" spans="1:6" x14ac:dyDescent="0.25">
      <c r="A32" t="str">
        <f>B32&amp;"_"&amp;C32</f>
        <v>B_P1_2023</v>
      </c>
      <c r="B32" t="s">
        <v>6</v>
      </c>
      <c r="C32" t="s">
        <v>5</v>
      </c>
      <c r="D32" t="s">
        <v>8</v>
      </c>
      <c r="E32">
        <v>11</v>
      </c>
      <c r="F32" t="s">
        <v>18</v>
      </c>
    </row>
    <row r="33" spans="1:6" x14ac:dyDescent="0.25">
      <c r="A33" t="str">
        <f t="shared" ref="A33:A61" si="1">B33&amp;"_"&amp;C33</f>
        <v>R_P1_2023</v>
      </c>
      <c r="B33" t="s">
        <v>7</v>
      </c>
      <c r="C33" t="s">
        <v>5</v>
      </c>
      <c r="D33" t="s">
        <v>9</v>
      </c>
      <c r="E33">
        <v>15</v>
      </c>
      <c r="F33" t="s">
        <v>18</v>
      </c>
    </row>
    <row r="34" spans="1:6" x14ac:dyDescent="0.25">
      <c r="A34" t="str">
        <f t="shared" si="1"/>
        <v>B_P1_2023</v>
      </c>
      <c r="B34" t="s">
        <v>6</v>
      </c>
      <c r="C34" t="s">
        <v>5</v>
      </c>
      <c r="D34" t="s">
        <v>10</v>
      </c>
      <c r="E34">
        <v>18</v>
      </c>
      <c r="F34" t="s">
        <v>18</v>
      </c>
    </row>
    <row r="35" spans="1:6" x14ac:dyDescent="0.25">
      <c r="A35" t="str">
        <f t="shared" si="1"/>
        <v>R_P1_2023</v>
      </c>
      <c r="B35" t="s">
        <v>7</v>
      </c>
      <c r="C35" t="s">
        <v>5</v>
      </c>
      <c r="D35" t="s">
        <v>8</v>
      </c>
      <c r="E35">
        <v>19</v>
      </c>
      <c r="F35" t="s">
        <v>18</v>
      </c>
    </row>
    <row r="36" spans="1:6" x14ac:dyDescent="0.25">
      <c r="A36" t="str">
        <f t="shared" si="1"/>
        <v>B_P1_2023</v>
      </c>
      <c r="B36" t="s">
        <v>6</v>
      </c>
      <c r="C36" t="s">
        <v>5</v>
      </c>
      <c r="D36" t="s">
        <v>9</v>
      </c>
      <c r="E36">
        <v>17</v>
      </c>
      <c r="F36" t="s">
        <v>18</v>
      </c>
    </row>
    <row r="37" spans="1:6" x14ac:dyDescent="0.25">
      <c r="A37" t="str">
        <f t="shared" si="1"/>
        <v>R_P1_2023</v>
      </c>
      <c r="B37" t="s">
        <v>7</v>
      </c>
      <c r="C37" t="s">
        <v>5</v>
      </c>
      <c r="D37" t="s">
        <v>10</v>
      </c>
      <c r="E37">
        <v>12</v>
      </c>
      <c r="F37" t="s">
        <v>18</v>
      </c>
    </row>
    <row r="38" spans="1:6" x14ac:dyDescent="0.25">
      <c r="A38" t="str">
        <f t="shared" si="1"/>
        <v>B_P1_2022</v>
      </c>
      <c r="B38" t="s">
        <v>6</v>
      </c>
      <c r="C38" t="s">
        <v>13</v>
      </c>
      <c r="D38" t="s">
        <v>8</v>
      </c>
      <c r="E38">
        <v>15</v>
      </c>
      <c r="F38" t="s">
        <v>18</v>
      </c>
    </row>
    <row r="39" spans="1:6" x14ac:dyDescent="0.25">
      <c r="A39" t="str">
        <f t="shared" si="1"/>
        <v>B_P1_2022</v>
      </c>
      <c r="B39" t="s">
        <v>6</v>
      </c>
      <c r="C39" t="s">
        <v>13</v>
      </c>
      <c r="D39" t="s">
        <v>9</v>
      </c>
      <c r="E39">
        <v>13</v>
      </c>
      <c r="F39" t="s">
        <v>18</v>
      </c>
    </row>
    <row r="40" spans="1:6" x14ac:dyDescent="0.25">
      <c r="A40" t="str">
        <f t="shared" si="1"/>
        <v>R_P1_2022</v>
      </c>
      <c r="B40" t="s">
        <v>7</v>
      </c>
      <c r="C40" t="s">
        <v>13</v>
      </c>
      <c r="D40" t="s">
        <v>10</v>
      </c>
      <c r="E40">
        <v>14</v>
      </c>
      <c r="F40" t="s">
        <v>18</v>
      </c>
    </row>
    <row r="41" spans="1:6" x14ac:dyDescent="0.25">
      <c r="A41" t="str">
        <f t="shared" si="1"/>
        <v>B_P1_2022</v>
      </c>
      <c r="B41" t="s">
        <v>6</v>
      </c>
      <c r="C41" t="s">
        <v>13</v>
      </c>
      <c r="D41" t="s">
        <v>8</v>
      </c>
      <c r="E41">
        <v>15</v>
      </c>
      <c r="F41" t="s">
        <v>18</v>
      </c>
    </row>
    <row r="42" spans="1:6" x14ac:dyDescent="0.25">
      <c r="A42" t="str">
        <f t="shared" si="1"/>
        <v>R_P1_2023</v>
      </c>
      <c r="B42" t="s">
        <v>7</v>
      </c>
      <c r="C42" t="s">
        <v>5</v>
      </c>
      <c r="D42" t="s">
        <v>9</v>
      </c>
      <c r="E42">
        <v>10</v>
      </c>
      <c r="F42" t="s">
        <v>18</v>
      </c>
    </row>
    <row r="43" spans="1:6" x14ac:dyDescent="0.25">
      <c r="A43" t="str">
        <f t="shared" si="1"/>
        <v>R_P1_2023</v>
      </c>
      <c r="B43" t="s">
        <v>7</v>
      </c>
      <c r="C43" t="s">
        <v>5</v>
      </c>
      <c r="D43" t="s">
        <v>10</v>
      </c>
      <c r="E43">
        <v>14</v>
      </c>
      <c r="F43" t="s">
        <v>18</v>
      </c>
    </row>
    <row r="44" spans="1:6" x14ac:dyDescent="0.25">
      <c r="A44" t="str">
        <f t="shared" si="1"/>
        <v>R_P1_2023</v>
      </c>
      <c r="B44" t="s">
        <v>7</v>
      </c>
      <c r="C44" t="s">
        <v>5</v>
      </c>
      <c r="D44" t="s">
        <v>8</v>
      </c>
      <c r="E44">
        <v>11</v>
      </c>
      <c r="F44" t="s">
        <v>18</v>
      </c>
    </row>
    <row r="45" spans="1:6" x14ac:dyDescent="0.25">
      <c r="A45" t="str">
        <f t="shared" si="1"/>
        <v>R_P1_2023</v>
      </c>
      <c r="B45" t="s">
        <v>7</v>
      </c>
      <c r="C45" t="s">
        <v>5</v>
      </c>
      <c r="D45" t="s">
        <v>9</v>
      </c>
      <c r="E45">
        <v>15</v>
      </c>
      <c r="F45" t="s">
        <v>31</v>
      </c>
    </row>
    <row r="46" spans="1:6" x14ac:dyDescent="0.25">
      <c r="A46" t="str">
        <f t="shared" si="1"/>
        <v>B_P2_2023</v>
      </c>
      <c r="B46" t="s">
        <v>6</v>
      </c>
      <c r="C46" t="s">
        <v>11</v>
      </c>
      <c r="D46" t="s">
        <v>10</v>
      </c>
      <c r="E46">
        <v>18</v>
      </c>
      <c r="F46" t="s">
        <v>18</v>
      </c>
    </row>
    <row r="47" spans="1:6" x14ac:dyDescent="0.25">
      <c r="A47" t="str">
        <f t="shared" si="1"/>
        <v>B_P2_2022</v>
      </c>
      <c r="B47" t="s">
        <v>6</v>
      </c>
      <c r="C47" t="s">
        <v>12</v>
      </c>
      <c r="D47" t="s">
        <v>8</v>
      </c>
      <c r="E47">
        <v>19</v>
      </c>
      <c r="F47" t="s">
        <v>18</v>
      </c>
    </row>
    <row r="48" spans="1:6" x14ac:dyDescent="0.25">
      <c r="A48" t="str">
        <f t="shared" si="1"/>
        <v>R_P2_2023</v>
      </c>
      <c r="B48" t="s">
        <v>7</v>
      </c>
      <c r="C48" t="s">
        <v>11</v>
      </c>
      <c r="D48" t="s">
        <v>9</v>
      </c>
      <c r="E48">
        <v>17</v>
      </c>
      <c r="F48" t="s">
        <v>18</v>
      </c>
    </row>
    <row r="49" spans="1:6" x14ac:dyDescent="0.25">
      <c r="A49" t="str">
        <f t="shared" si="1"/>
        <v>B_P2_2022</v>
      </c>
      <c r="B49" t="s">
        <v>6</v>
      </c>
      <c r="C49" t="s">
        <v>12</v>
      </c>
      <c r="D49" t="s">
        <v>10</v>
      </c>
      <c r="E49">
        <v>12</v>
      </c>
      <c r="F49" t="s">
        <v>18</v>
      </c>
    </row>
    <row r="50" spans="1:6" x14ac:dyDescent="0.25">
      <c r="A50" t="str">
        <f t="shared" si="1"/>
        <v>R_P2_2023</v>
      </c>
      <c r="B50" t="s">
        <v>7</v>
      </c>
      <c r="C50" t="s">
        <v>11</v>
      </c>
      <c r="D50" t="s">
        <v>8</v>
      </c>
      <c r="E50">
        <v>15</v>
      </c>
      <c r="F50" t="s">
        <v>18</v>
      </c>
    </row>
    <row r="51" spans="1:6" x14ac:dyDescent="0.25">
      <c r="A51" t="str">
        <f t="shared" si="1"/>
        <v>R_P2_2022</v>
      </c>
      <c r="B51" t="s">
        <v>7</v>
      </c>
      <c r="C51" t="s">
        <v>12</v>
      </c>
      <c r="D51" t="s">
        <v>9</v>
      </c>
      <c r="E51">
        <v>13</v>
      </c>
      <c r="F51" t="s">
        <v>18</v>
      </c>
    </row>
    <row r="52" spans="1:6" x14ac:dyDescent="0.25">
      <c r="A52" t="str">
        <f t="shared" si="1"/>
        <v>B_P2_2023</v>
      </c>
      <c r="B52" t="s">
        <v>6</v>
      </c>
      <c r="C52" t="s">
        <v>11</v>
      </c>
      <c r="D52" t="s">
        <v>10</v>
      </c>
      <c r="E52">
        <v>14</v>
      </c>
      <c r="F52" t="s">
        <v>18</v>
      </c>
    </row>
    <row r="53" spans="1:6" x14ac:dyDescent="0.25">
      <c r="A53" t="str">
        <f t="shared" si="1"/>
        <v>B_P2_2022</v>
      </c>
      <c r="B53" t="s">
        <v>6</v>
      </c>
      <c r="C53" t="s">
        <v>12</v>
      </c>
      <c r="D53" t="s">
        <v>8</v>
      </c>
      <c r="E53">
        <v>12</v>
      </c>
      <c r="F53" t="s">
        <v>18</v>
      </c>
    </row>
    <row r="54" spans="1:6" x14ac:dyDescent="0.25">
      <c r="A54" t="str">
        <f t="shared" si="1"/>
        <v>R_P2_2023</v>
      </c>
      <c r="B54" t="s">
        <v>7</v>
      </c>
      <c r="C54" t="s">
        <v>11</v>
      </c>
      <c r="D54" t="s">
        <v>9</v>
      </c>
      <c r="E54">
        <v>13</v>
      </c>
      <c r="F54" t="s">
        <v>18</v>
      </c>
    </row>
    <row r="55" spans="1:6" x14ac:dyDescent="0.25">
      <c r="A55" t="str">
        <f t="shared" si="1"/>
        <v>B_P2_2022</v>
      </c>
      <c r="B55" t="s">
        <v>6</v>
      </c>
      <c r="C55" t="s">
        <v>12</v>
      </c>
      <c r="D55" t="s">
        <v>10</v>
      </c>
      <c r="E55">
        <v>14</v>
      </c>
      <c r="F55" t="s">
        <v>31</v>
      </c>
    </row>
    <row r="56" spans="1:6" x14ac:dyDescent="0.25">
      <c r="A56" t="str">
        <f t="shared" si="1"/>
        <v>R_P2_2023</v>
      </c>
      <c r="B56" t="s">
        <v>7</v>
      </c>
      <c r="C56" t="s">
        <v>11</v>
      </c>
      <c r="D56" t="s">
        <v>8</v>
      </c>
      <c r="E56">
        <v>16</v>
      </c>
      <c r="F56" t="s">
        <v>31</v>
      </c>
    </row>
    <row r="57" spans="1:6" x14ac:dyDescent="0.25">
      <c r="A57" t="str">
        <f t="shared" si="1"/>
        <v>R_P2_2022</v>
      </c>
      <c r="B57" t="s">
        <v>7</v>
      </c>
      <c r="C57" t="s">
        <v>12</v>
      </c>
      <c r="D57" t="s">
        <v>9</v>
      </c>
      <c r="E57">
        <v>12</v>
      </c>
      <c r="F57" t="s">
        <v>18</v>
      </c>
    </row>
    <row r="58" spans="1:6" x14ac:dyDescent="0.25">
      <c r="A58" t="str">
        <f t="shared" si="1"/>
        <v>B_P2_2023</v>
      </c>
      <c r="B58" t="s">
        <v>6</v>
      </c>
      <c r="C58" t="s">
        <v>11</v>
      </c>
      <c r="D58" t="s">
        <v>10</v>
      </c>
      <c r="E58">
        <v>15</v>
      </c>
      <c r="F58" t="s">
        <v>18</v>
      </c>
    </row>
    <row r="59" spans="1:6" x14ac:dyDescent="0.25">
      <c r="A59" t="str">
        <f t="shared" si="1"/>
        <v>B_P2_2022</v>
      </c>
      <c r="B59" t="s">
        <v>6</v>
      </c>
      <c r="C59" t="s">
        <v>12</v>
      </c>
      <c r="D59" t="s">
        <v>8</v>
      </c>
      <c r="E59">
        <v>13</v>
      </c>
      <c r="F59" t="s">
        <v>18</v>
      </c>
    </row>
    <row r="60" spans="1:6" x14ac:dyDescent="0.25">
      <c r="A60" t="str">
        <f t="shared" si="1"/>
        <v>B_P2_2023</v>
      </c>
      <c r="B60" t="s">
        <v>6</v>
      </c>
      <c r="C60" t="s">
        <v>11</v>
      </c>
      <c r="D60" t="s">
        <v>9</v>
      </c>
      <c r="E60">
        <v>14</v>
      </c>
      <c r="F60" t="s">
        <v>18</v>
      </c>
    </row>
    <row r="61" spans="1:6" x14ac:dyDescent="0.25">
      <c r="A61" t="str">
        <f t="shared" si="1"/>
        <v>B_P2_2022</v>
      </c>
      <c r="B61" t="s">
        <v>6</v>
      </c>
      <c r="C61" t="s">
        <v>12</v>
      </c>
      <c r="D61" t="s">
        <v>10</v>
      </c>
      <c r="E61">
        <v>15</v>
      </c>
      <c r="F61" t="s">
        <v>18</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40795-0D6D-431D-92CF-C84662507FCB}">
  <dimension ref="A1:L10"/>
  <sheetViews>
    <sheetView workbookViewId="0">
      <selection activeCell="L2" sqref="L2:L3"/>
    </sheetView>
  </sheetViews>
  <sheetFormatPr baseColWidth="10" defaultRowHeight="15" x14ac:dyDescent="0.25"/>
  <cols>
    <col min="12" max="12" width="12.85546875" bestFit="1" customWidth="1"/>
  </cols>
  <sheetData>
    <row r="1" spans="1:12" ht="15.75" thickBot="1" x14ac:dyDescent="0.3">
      <c r="A1" s="2" t="s">
        <v>14</v>
      </c>
      <c r="B1" s="3" t="s">
        <v>15</v>
      </c>
      <c r="C1" s="3" t="s">
        <v>0</v>
      </c>
      <c r="D1" s="3" t="s">
        <v>27</v>
      </c>
      <c r="E1" s="4" t="s">
        <v>28</v>
      </c>
      <c r="F1" s="15" t="s">
        <v>43</v>
      </c>
      <c r="G1" s="16"/>
      <c r="K1" s="2" t="s">
        <v>24</v>
      </c>
      <c r="L1" s="4" t="s">
        <v>30</v>
      </c>
    </row>
    <row r="2" spans="1:12" x14ac:dyDescent="0.25">
      <c r="A2" t="s">
        <v>19</v>
      </c>
      <c r="B2" t="s">
        <v>20</v>
      </c>
      <c r="C2" t="str">
        <f>LEFT(A2,2)&amp;LEFT(B2,1)</f>
        <v>JuM</v>
      </c>
      <c r="D2" t="str">
        <f>C2&amp;"@cacahuètes.x"</f>
        <v>JuM@cacahuètes.x</v>
      </c>
      <c r="E2" t="str">
        <f>"Récap sites pour "&amp;C2&amp;" V1"</f>
        <v>Récap sites pour JuM V1</v>
      </c>
      <c r="F2" s="13" t="s">
        <v>44</v>
      </c>
      <c r="K2" t="s">
        <v>17</v>
      </c>
      <c r="L2" t="s">
        <v>34</v>
      </c>
    </row>
    <row r="3" spans="1:12" x14ac:dyDescent="0.25">
      <c r="A3" t="s">
        <v>22</v>
      </c>
      <c r="B3" t="s">
        <v>21</v>
      </c>
      <c r="C3" t="str">
        <f t="shared" ref="C3:C4" si="0">LEFT(A3,2)&amp;LEFT(B3,1)</f>
        <v>PiJ</v>
      </c>
      <c r="D3" t="str">
        <f t="shared" ref="D3:D5" si="1">C3&amp;"@cacahuètes.x"</f>
        <v>PiJ@cacahuètes.x</v>
      </c>
      <c r="E3" t="str">
        <f t="shared" ref="E3:E4" si="2">"Récap sites pour "&amp;C3&amp;" V1"</f>
        <v>Récap sites pour PiJ V1</v>
      </c>
      <c r="K3" t="s">
        <v>18</v>
      </c>
      <c r="L3" t="s">
        <v>35</v>
      </c>
    </row>
    <row r="4" spans="1:12" x14ac:dyDescent="0.25">
      <c r="A4" t="s">
        <v>23</v>
      </c>
      <c r="B4" t="s">
        <v>20</v>
      </c>
      <c r="C4" t="str">
        <f t="shared" si="0"/>
        <v>ClM</v>
      </c>
      <c r="D4" t="str">
        <f t="shared" si="1"/>
        <v>ClM@cacahuètes.x</v>
      </c>
      <c r="E4" t="str">
        <f t="shared" si="2"/>
        <v>Récap sites pour ClM V1</v>
      </c>
      <c r="F4" s="14" t="s">
        <v>45</v>
      </c>
      <c r="K4" t="s">
        <v>31</v>
      </c>
      <c r="L4" t="s">
        <v>35</v>
      </c>
    </row>
    <row r="5" spans="1:12" x14ac:dyDescent="0.25">
      <c r="A5" t="s">
        <v>32</v>
      </c>
      <c r="B5" t="s">
        <v>33</v>
      </c>
      <c r="C5" t="str">
        <f t="shared" ref="C5" si="3">LEFT(A5,2)&amp;LEFT(B5,1)</f>
        <v>MaD</v>
      </c>
      <c r="D5" t="str">
        <f t="shared" si="1"/>
        <v>MaD@cacahuètes.x</v>
      </c>
      <c r="E5" t="str">
        <f t="shared" ref="E5" si="4">"Récap sites pour "&amp;C5&amp;" V1"</f>
        <v>Récap sites pour MaD V1</v>
      </c>
    </row>
    <row r="7" spans="1:12" x14ac:dyDescent="0.25">
      <c r="L7" s="1" t="s">
        <v>25</v>
      </c>
    </row>
    <row r="8" spans="1:12" x14ac:dyDescent="0.25">
      <c r="A8" s="1" t="s">
        <v>26</v>
      </c>
    </row>
    <row r="10" spans="1:12" x14ac:dyDescent="0.25">
      <c r="E10" s="1" t="s">
        <v>29</v>
      </c>
    </row>
  </sheetData>
  <hyperlinks>
    <hyperlink ref="F4" r:id="rId1" xr:uid="{03AFB8DC-D44B-465D-A8F2-19AB8CBEE0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CE11C-DDFF-4817-A5B7-CE813918329F}">
  <dimension ref="B3:H13"/>
  <sheetViews>
    <sheetView workbookViewId="0">
      <selection activeCell="E5" sqref="E5"/>
    </sheetView>
  </sheetViews>
  <sheetFormatPr baseColWidth="10" defaultRowHeight="15" x14ac:dyDescent="0.25"/>
  <cols>
    <col min="2" max="3" width="4.7109375" style="6" customWidth="1"/>
  </cols>
  <sheetData>
    <row r="3" spans="2:8" x14ac:dyDescent="0.25">
      <c r="E3" s="1" t="s">
        <v>36</v>
      </c>
    </row>
    <row r="4" spans="2:8" ht="15.75" thickBot="1" x14ac:dyDescent="0.3"/>
    <row r="5" spans="2:8" ht="15.75" thickBot="1" x14ac:dyDescent="0.3">
      <c r="E5" s="5" t="s">
        <v>17</v>
      </c>
    </row>
    <row r="7" spans="2:8" x14ac:dyDescent="0.25">
      <c r="D7" s="7"/>
      <c r="E7" s="8" t="s">
        <v>13</v>
      </c>
      <c r="F7" s="8" t="s">
        <v>12</v>
      </c>
      <c r="G7" s="8" t="s">
        <v>5</v>
      </c>
      <c r="H7" s="8" t="s">
        <v>11</v>
      </c>
    </row>
    <row r="8" spans="2:8" x14ac:dyDescent="0.25">
      <c r="B8" s="6" t="str">
        <f>D8</f>
        <v>Rouge</v>
      </c>
      <c r="C8" s="6" t="s">
        <v>7</v>
      </c>
      <c r="D8" s="9" t="s">
        <v>8</v>
      </c>
      <c r="E8" s="8">
        <f>IF($E$5="Sites","",SUMIFS(BDD!$E:$E,BDD!$F:$F,Par_site!$E$5,BDD!$D:$D,Par_site!$B8,BDD!$C:$C,Par_site!E$7,BDD!$B:$B,Par_site!$C8))</f>
        <v>12</v>
      </c>
      <c r="F8" s="8">
        <f>IF($E$5="Sites","",SUMIFS(BDD!$E:$E,BDD!$F:$F,Par_site!$E$5,BDD!$D:$D,Par_site!$B8,BDD!$C:$C,Par_site!F$7,BDD!$B:$B,Par_site!$C8))</f>
        <v>0</v>
      </c>
      <c r="G8" s="8">
        <f>IF($E$5="Sites","",SUMIFS(BDD!$E:$E,BDD!$F:$F,Par_site!$E$5,BDD!$D:$D,Par_site!$B8,BDD!$C:$C,Par_site!G$7,BDD!$B:$B,Par_site!$C8))</f>
        <v>10</v>
      </c>
      <c r="H8" s="8">
        <f>IF($E$5="Sites","",SUMIFS(BDD!$E:$E,BDD!$F:$F,Par_site!$E$5,BDD!$D:$D,Par_site!$B8,BDD!$C:$C,Par_site!H$7,BDD!$B:$B,Par_site!$C8))</f>
        <v>27</v>
      </c>
    </row>
    <row r="9" spans="2:8" x14ac:dyDescent="0.25">
      <c r="B9" s="6" t="str">
        <f>D8</f>
        <v>Rouge</v>
      </c>
      <c r="C9" s="6" t="s">
        <v>6</v>
      </c>
      <c r="D9" s="10"/>
      <c r="E9" s="11">
        <f>IF($E$5="Sites","",SUMIFS(BDD!$E:$E,BDD!$F:$F,Par_site!$E$5,BDD!$D:$D,Par_site!$B9,BDD!$C:$C,Par_site!E$7,BDD!$B:$B,Par_site!$C9))</f>
        <v>28</v>
      </c>
      <c r="F9" s="11">
        <f>IF($E$5="Sites","",SUMIFS(BDD!$E:$E,BDD!$F:$F,Par_site!$E$5,BDD!$D:$D,Par_site!$B9,BDD!$C:$C,Par_site!F$7,BDD!$B:$B,Par_site!$C9))</f>
        <v>45</v>
      </c>
      <c r="G9" s="11">
        <f>IF($E$5="Sites","",SUMIFS(BDD!$E:$E,BDD!$F:$F,Par_site!$E$5,BDD!$D:$D,Par_site!$B9,BDD!$C:$C,Par_site!G$7,BDD!$B:$B,Par_site!$C9))</f>
        <v>10</v>
      </c>
      <c r="H9" s="11">
        <f>IF($E$5="Sites","",SUMIFS(BDD!$E:$E,BDD!$F:$F,Par_site!$E$5,BDD!$D:$D,Par_site!$B9,BDD!$C:$C,Par_site!H$7,BDD!$B:$B,Par_site!$C9))</f>
        <v>0</v>
      </c>
    </row>
    <row r="10" spans="2:8" x14ac:dyDescent="0.25">
      <c r="B10" s="6" t="str">
        <f>D10</f>
        <v>Noir</v>
      </c>
      <c r="C10" s="6" t="s">
        <v>7</v>
      </c>
      <c r="D10" s="9" t="s">
        <v>9</v>
      </c>
      <c r="E10" s="8">
        <f>IF($E$5="Sites","",SUMIFS(BDD!$E:$E,BDD!$F:$F,Par_site!$E$5,BDD!$D:$D,Par_site!$B10,BDD!$C:$C,Par_site!E$7,BDD!$B:$B,Par_site!$C10))</f>
        <v>0</v>
      </c>
      <c r="F10" s="8">
        <f>IF($E$5="Sites","",SUMIFS(BDD!$E:$E,BDD!$F:$F,Par_site!$E$5,BDD!$D:$D,Par_site!$B10,BDD!$C:$C,Par_site!F$7,BDD!$B:$B,Par_site!$C10))</f>
        <v>27</v>
      </c>
      <c r="G10" s="8">
        <f>IF($E$5="Sites","",SUMIFS(BDD!$E:$E,BDD!$F:$F,Par_site!$E$5,BDD!$D:$D,Par_site!$B10,BDD!$C:$C,Par_site!G$7,BDD!$B:$B,Par_site!$C10))</f>
        <v>38</v>
      </c>
      <c r="H10" s="8">
        <f>IF($E$5="Sites","",SUMIFS(BDD!$E:$E,BDD!$F:$F,Par_site!$E$5,BDD!$D:$D,Par_site!$B10,BDD!$C:$C,Par_site!H$7,BDD!$B:$B,Par_site!$C10))</f>
        <v>27</v>
      </c>
    </row>
    <row r="11" spans="2:8" x14ac:dyDescent="0.25">
      <c r="B11" s="6" t="str">
        <f>D10</f>
        <v>Noir</v>
      </c>
      <c r="C11" s="6" t="s">
        <v>6</v>
      </c>
      <c r="D11" s="10"/>
      <c r="E11" s="11">
        <f>IF($E$5="Sites","",SUMIFS(BDD!$E:$E,BDD!$F:$F,Par_site!$E$5,BDD!$D:$D,Par_site!$B11,BDD!$C:$C,Par_site!E$7,BDD!$B:$B,Par_site!$C11))</f>
        <v>12</v>
      </c>
      <c r="F11" s="11">
        <f>IF($E$5="Sites","",SUMIFS(BDD!$E:$E,BDD!$F:$F,Par_site!$E$5,BDD!$D:$D,Par_site!$B11,BDD!$C:$C,Par_site!F$7,BDD!$B:$B,Par_site!$C11))</f>
        <v>0</v>
      </c>
      <c r="G11" s="11">
        <f>IF($E$5="Sites","",SUMIFS(BDD!$E:$E,BDD!$F:$F,Par_site!$E$5,BDD!$D:$D,Par_site!$B11,BDD!$C:$C,Par_site!G$7,BDD!$B:$B,Par_site!$C11))</f>
        <v>14</v>
      </c>
      <c r="H11" s="11">
        <f>IF($E$5="Sites","",SUMIFS(BDD!$E:$E,BDD!$F:$F,Par_site!$E$5,BDD!$D:$D,Par_site!$B11,BDD!$C:$C,Par_site!H$7,BDD!$B:$B,Par_site!$C11))</f>
        <v>10</v>
      </c>
    </row>
    <row r="12" spans="2:8" x14ac:dyDescent="0.25">
      <c r="B12" s="6" t="str">
        <f>D12</f>
        <v>Violet</v>
      </c>
      <c r="C12" s="6" t="s">
        <v>7</v>
      </c>
      <c r="D12" s="9" t="s">
        <v>10</v>
      </c>
      <c r="E12" s="8">
        <f>IF($E$5="Sites","",SUMIFS(BDD!$E:$E,BDD!$F:$F,Par_site!$E$5,BDD!$D:$D,Par_site!$B12,BDD!$C:$C,Par_site!E$7,BDD!$B:$B,Par_site!$C12))</f>
        <v>14</v>
      </c>
      <c r="F12" s="8">
        <f>IF($E$5="Sites","",SUMIFS(BDD!$E:$E,BDD!$F:$F,Par_site!$E$5,BDD!$D:$D,Par_site!$B12,BDD!$C:$C,Par_site!F$7,BDD!$B:$B,Par_site!$C12))</f>
        <v>0</v>
      </c>
      <c r="G12" s="8">
        <f>IF($E$5="Sites","",SUMIFS(BDD!$E:$E,BDD!$F:$F,Par_site!$E$5,BDD!$D:$D,Par_site!$B12,BDD!$C:$C,Par_site!G$7,BDD!$B:$B,Par_site!$C12))</f>
        <v>30</v>
      </c>
      <c r="H12" s="8">
        <f>IF($E$5="Sites","",SUMIFS(BDD!$E:$E,BDD!$F:$F,Par_site!$E$5,BDD!$D:$D,Par_site!$B12,BDD!$C:$C,Par_site!H$7,BDD!$B:$B,Par_site!$C12))</f>
        <v>0</v>
      </c>
    </row>
    <row r="13" spans="2:8" x14ac:dyDescent="0.25">
      <c r="B13" s="6" t="str">
        <f>D12</f>
        <v>Violet</v>
      </c>
      <c r="C13" s="6" t="s">
        <v>6</v>
      </c>
      <c r="D13" s="10"/>
      <c r="E13" s="11">
        <f>IF($E$5="Sites","",SUMIFS(BDD!$E:$E,BDD!$F:$F,Par_site!$E$5,BDD!$D:$D,Par_site!$B13,BDD!$C:$C,Par_site!E$7,BDD!$B:$B,Par_site!$C13))</f>
        <v>0</v>
      </c>
      <c r="F13" s="11">
        <f>IF($E$5="Sites","",SUMIFS(BDD!$E:$E,BDD!$F:$F,Par_site!$E$5,BDD!$D:$D,Par_site!$B13,BDD!$C:$C,Par_site!F$7,BDD!$B:$B,Par_site!$C13))</f>
        <v>42</v>
      </c>
      <c r="G13" s="11">
        <f>IF($E$5="Sites","",SUMIFS(BDD!$E:$E,BDD!$F:$F,Par_site!$E$5,BDD!$D:$D,Par_site!$B13,BDD!$C:$C,Par_site!G$7,BDD!$B:$B,Par_site!$C13))</f>
        <v>12</v>
      </c>
      <c r="H13" s="11">
        <f>IF($E$5="Sites","",SUMIFS(BDD!$E:$E,BDD!$F:$F,Par_site!$E$5,BDD!$D:$D,Par_site!$B13,BDD!$C:$C,Par_site!H$7,BDD!$B:$B,Par_site!$C13))</f>
        <v>38</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558D1B4-10BB-4B05-AD37-9C2F600DDDCA}">
          <x14:formula1>
            <xm:f>Mapping!$K:$K</xm:f>
          </x14:formula1>
          <xm:sqref>E5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ED467-FF52-42D5-B35B-BA64E26F6231}">
  <dimension ref="B5:B20"/>
  <sheetViews>
    <sheetView tabSelected="1" workbookViewId="0">
      <selection activeCell="E22" sqref="E22"/>
    </sheetView>
  </sheetViews>
  <sheetFormatPr baseColWidth="10" defaultRowHeight="15" x14ac:dyDescent="0.25"/>
  <sheetData>
    <row r="5" spans="2:2" x14ac:dyDescent="0.25">
      <c r="B5" t="s">
        <v>37</v>
      </c>
    </row>
    <row r="6" spans="2:2" x14ac:dyDescent="0.25">
      <c r="B6" t="s">
        <v>38</v>
      </c>
    </row>
    <row r="8" spans="2:2" x14ac:dyDescent="0.25">
      <c r="B8" s="12" t="s">
        <v>39</v>
      </c>
    </row>
    <row r="9" spans="2:2" x14ac:dyDescent="0.25">
      <c r="B9" t="s">
        <v>40</v>
      </c>
    </row>
    <row r="10" spans="2:2" x14ac:dyDescent="0.25">
      <c r="B10" t="s">
        <v>41</v>
      </c>
    </row>
    <row r="11" spans="2:2" x14ac:dyDescent="0.25">
      <c r="B11" t="s">
        <v>46</v>
      </c>
    </row>
    <row r="12" spans="2:2" x14ac:dyDescent="0.25">
      <c r="B12" t="s">
        <v>47</v>
      </c>
    </row>
    <row r="14" spans="2:2" x14ac:dyDescent="0.25">
      <c r="B14" t="s">
        <v>48</v>
      </c>
    </row>
    <row r="15" spans="2:2" x14ac:dyDescent="0.25">
      <c r="B15" t="s">
        <v>49</v>
      </c>
    </row>
    <row r="18" spans="2:2" x14ac:dyDescent="0.25">
      <c r="B18" s="12" t="s">
        <v>53</v>
      </c>
    </row>
    <row r="19" spans="2:2" x14ac:dyDescent="0.25">
      <c r="B19" t="s">
        <v>52</v>
      </c>
    </row>
    <row r="20" spans="2:2" x14ac:dyDescent="0.25">
      <c r="B20" t="s">
        <v>54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51D26-0313-4FCF-9BD1-4D0C6FB992F8}">
  <dimension ref="B12:B16"/>
  <sheetViews>
    <sheetView workbookViewId="0">
      <selection activeCell="G23" sqref="G23"/>
    </sheetView>
  </sheetViews>
  <sheetFormatPr baseColWidth="10" defaultRowHeight="15" x14ac:dyDescent="0.25"/>
  <sheetData>
    <row r="12" spans="2:2" x14ac:dyDescent="0.25">
      <c r="B12" t="s">
        <v>50</v>
      </c>
    </row>
    <row r="13" spans="2:2" x14ac:dyDescent="0.25">
      <c r="B13" t="s">
        <v>34</v>
      </c>
    </row>
    <row r="14" spans="2:2" x14ac:dyDescent="0.25">
      <c r="B14" t="s">
        <v>35</v>
      </c>
    </row>
    <row r="16" spans="2:2" x14ac:dyDescent="0.25">
      <c r="B16" s="13" t="s">
        <v>51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Bouton1_Cliquer">
                <anchor moveWithCells="1" sizeWithCells="1">
                  <from>
                    <xdr:col>1</xdr:col>
                    <xdr:colOff>666750</xdr:colOff>
                    <xdr:row>4</xdr:row>
                    <xdr:rowOff>19050</xdr:rowOff>
                  </from>
                  <to>
                    <xdr:col>3</xdr:col>
                    <xdr:colOff>561975</xdr:colOff>
                    <xdr:row>6</xdr:row>
                    <xdr:rowOff>66675</xdr:rowOff>
                  </to>
                </anchor>
              </controlPr>
            </control>
          </mc:Choice>
        </mc:AlternateContent>
        <mc:AlternateContent xmlns:mc="http://schemas.openxmlformats.org/markup-compatibility/2006">
          <mc:Choice Requires="x14">
            <control shapeId="2050" r:id="rId4" name="Button 2">
              <controlPr defaultSize="0" print="0" autoFill="0" autoPict="0" macro="[0]!Bouton2_Cliquer">
                <anchor moveWithCells="1" sizeWithCells="1">
                  <from>
                    <xdr:col>1</xdr:col>
                    <xdr:colOff>676275</xdr:colOff>
                    <xdr:row>7</xdr:row>
                    <xdr:rowOff>95250</xdr:rowOff>
                  </from>
                  <to>
                    <xdr:col>3</xdr:col>
                    <xdr:colOff>561975</xdr:colOff>
                    <xdr:row>9</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8A02A-CE41-4E82-A635-D6CCD207E98A}">
  <dimension ref="B5"/>
  <sheetViews>
    <sheetView workbookViewId="0">
      <selection activeCell="C8" sqref="C8"/>
    </sheetView>
  </sheetViews>
  <sheetFormatPr baseColWidth="10" defaultRowHeight="15" x14ac:dyDescent="0.25"/>
  <sheetData>
    <row r="5" spans="2:2" x14ac:dyDescent="0.25">
      <c r="B5"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BDD</vt:lpstr>
      <vt:lpstr>Mapping</vt:lpstr>
      <vt:lpstr>Par_site</vt:lpstr>
      <vt:lpstr>BESOIN</vt:lpstr>
      <vt:lpstr>Macro</vt:lpstr>
      <vt:lpstr>Intro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Ozlem Deligoz</dc:creator>
  <cp:lastModifiedBy>Ozlem Deligoz</cp:lastModifiedBy>
  <dcterms:created xsi:type="dcterms:W3CDTF">2023-10-19T08:19:05Z</dcterms:created>
  <dcterms:modified xsi:type="dcterms:W3CDTF">2023-10-19T08:49:17Z</dcterms:modified>
</cp:coreProperties>
</file>