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05" windowWidth="25440" windowHeight="12240" activeTab="2"/>
  </bookViews>
  <sheets>
    <sheet name="Résultats" sheetId="1" r:id="rId1"/>
    <sheet name="Bilan Jour JS" sheetId="7" r:id="rId2"/>
    <sheet name="Méthode 2 x Placé" sheetId="8" r:id="rId3"/>
  </sheets>
  <calcPr calcId="125725"/>
</workbook>
</file>

<file path=xl/calcChain.xml><?xml version="1.0" encoding="utf-8"?>
<calcChain xmlns="http://schemas.openxmlformats.org/spreadsheetml/2006/main">
  <c r="J25" i="8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24" a="1"/>
  <c r="J24" l="1"/>
  <c r="J15"/>
  <c r="J16"/>
  <c r="J17"/>
  <c r="J18"/>
  <c r="J19"/>
  <c r="J20"/>
  <c r="J21"/>
  <c r="J22"/>
  <c r="J14"/>
  <c r="K14" s="1"/>
  <c r="K15" s="1"/>
  <c r="J13"/>
  <c r="K13" s="1"/>
  <c r="K43"/>
  <c r="Y43"/>
  <c r="Y42"/>
  <c r="Y41"/>
  <c r="Y40"/>
  <c r="Y39"/>
  <c r="Y38"/>
  <c r="Y37"/>
  <c r="Y36"/>
  <c r="Y35"/>
  <c r="Y34"/>
  <c r="Y33"/>
  <c r="Y32"/>
  <c r="Y31"/>
  <c r="AM31" s="1"/>
  <c r="Y30"/>
  <c r="Y29"/>
  <c r="Y28"/>
  <c r="Y27"/>
  <c r="AM27" s="1"/>
  <c r="Y26"/>
  <c r="Y25"/>
  <c r="Y24"/>
  <c r="Y23"/>
  <c r="Y22"/>
  <c r="Y21"/>
  <c r="Y20"/>
  <c r="Y19"/>
  <c r="Y18"/>
  <c r="Y17"/>
  <c r="Y16"/>
  <c r="Y15"/>
  <c r="Y14"/>
  <c r="Y13"/>
  <c r="W43"/>
  <c r="W42"/>
  <c r="W41"/>
  <c r="W40"/>
  <c r="W39"/>
  <c r="W38"/>
  <c r="AM38" s="1"/>
  <c r="W37"/>
  <c r="AM37" s="1"/>
  <c r="W36"/>
  <c r="W35"/>
  <c r="W34"/>
  <c r="W33"/>
  <c r="W32"/>
  <c r="W31"/>
  <c r="W30"/>
  <c r="AM30" s="1"/>
  <c r="W29"/>
  <c r="AM29" s="1"/>
  <c r="W28"/>
  <c r="W27"/>
  <c r="W26"/>
  <c r="AM26" s="1"/>
  <c r="W25"/>
  <c r="W24"/>
  <c r="W23"/>
  <c r="W22"/>
  <c r="AM22" s="1"/>
  <c r="W21"/>
  <c r="W20"/>
  <c r="W19"/>
  <c r="W18"/>
  <c r="AM18" s="1"/>
  <c r="W17"/>
  <c r="W16"/>
  <c r="W15"/>
  <c r="W14"/>
  <c r="AM14" s="1"/>
  <c r="W13"/>
  <c r="T43"/>
  <c r="T42"/>
  <c r="T41"/>
  <c r="AK41" s="1"/>
  <c r="T40"/>
  <c r="T39"/>
  <c r="T38"/>
  <c r="T37"/>
  <c r="T36"/>
  <c r="T35"/>
  <c r="T34"/>
  <c r="T33"/>
  <c r="AK33" s="1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R43"/>
  <c r="R42"/>
  <c r="R41"/>
  <c r="R40"/>
  <c r="AB40" s="1"/>
  <c r="R39"/>
  <c r="R38"/>
  <c r="AK38" s="1"/>
  <c r="R37"/>
  <c r="R36"/>
  <c r="AK36" s="1"/>
  <c r="R35"/>
  <c r="R34"/>
  <c r="AK34" s="1"/>
  <c r="R33"/>
  <c r="R32"/>
  <c r="AK32" s="1"/>
  <c r="R31"/>
  <c r="R30"/>
  <c r="AK30" s="1"/>
  <c r="R29"/>
  <c r="R28"/>
  <c r="R27"/>
  <c r="R26"/>
  <c r="AK26" s="1"/>
  <c r="R25"/>
  <c r="R24"/>
  <c r="AK24" s="1"/>
  <c r="R23"/>
  <c r="R22"/>
  <c r="R21"/>
  <c r="R20"/>
  <c r="AK20" s="1"/>
  <c r="R19"/>
  <c r="R18"/>
  <c r="AK18" s="1"/>
  <c r="R17"/>
  <c r="R16"/>
  <c r="AK16" s="1"/>
  <c r="R15"/>
  <c r="AK15" s="1"/>
  <c r="R14"/>
  <c r="AK14" s="1"/>
  <c r="R13"/>
  <c r="O43"/>
  <c r="O42"/>
  <c r="O41"/>
  <c r="O40"/>
  <c r="O39"/>
  <c r="O38"/>
  <c r="O37"/>
  <c r="O36"/>
  <c r="O35"/>
  <c r="O34"/>
  <c r="O33"/>
  <c r="O32"/>
  <c r="O31"/>
  <c r="O30"/>
  <c r="O29"/>
  <c r="O28"/>
  <c r="O27"/>
  <c r="AI27" s="1"/>
  <c r="O26"/>
  <c r="O25"/>
  <c r="O24"/>
  <c r="O23"/>
  <c r="O22"/>
  <c r="O21"/>
  <c r="O20"/>
  <c r="O19"/>
  <c r="O18"/>
  <c r="O17"/>
  <c r="O16"/>
  <c r="O15"/>
  <c r="O14"/>
  <c r="O13"/>
  <c r="M43"/>
  <c r="M42"/>
  <c r="M41"/>
  <c r="M40"/>
  <c r="M39"/>
  <c r="M38"/>
  <c r="M37"/>
  <c r="M36"/>
  <c r="M35"/>
  <c r="M34"/>
  <c r="M33"/>
  <c r="AI33" s="1"/>
  <c r="M32"/>
  <c r="M31"/>
  <c r="M30"/>
  <c r="M29"/>
  <c r="M28"/>
  <c r="M27"/>
  <c r="M26"/>
  <c r="M25"/>
  <c r="M24"/>
  <c r="M23"/>
  <c r="M22"/>
  <c r="M21"/>
  <c r="AI21" s="1"/>
  <c r="M20"/>
  <c r="M19"/>
  <c r="M18"/>
  <c r="M17"/>
  <c r="M16"/>
  <c r="M15"/>
  <c r="M14"/>
  <c r="M13"/>
  <c r="H43"/>
  <c r="H42"/>
  <c r="H41"/>
  <c r="H40"/>
  <c r="AG40" s="1"/>
  <c r="H39"/>
  <c r="H38"/>
  <c r="H37"/>
  <c r="H36"/>
  <c r="H35"/>
  <c r="H34"/>
  <c r="H33"/>
  <c r="H32"/>
  <c r="AG32" s="1"/>
  <c r="H31"/>
  <c r="H30"/>
  <c r="H29"/>
  <c r="H28"/>
  <c r="AG28" s="1"/>
  <c r="H27"/>
  <c r="H26"/>
  <c r="H25"/>
  <c r="H24"/>
  <c r="AD24" s="1"/>
  <c r="H23"/>
  <c r="H22"/>
  <c r="H21"/>
  <c r="AG21" s="1"/>
  <c r="H20"/>
  <c r="H19"/>
  <c r="H18"/>
  <c r="H17"/>
  <c r="H16"/>
  <c r="AG16" s="1"/>
  <c r="H15"/>
  <c r="H14"/>
  <c r="H13"/>
  <c r="F14"/>
  <c r="F15"/>
  <c r="AG15" s="1"/>
  <c r="F16"/>
  <c r="F17"/>
  <c r="AG17" s="1"/>
  <c r="F18"/>
  <c r="F19"/>
  <c r="AG19" s="1"/>
  <c r="F20"/>
  <c r="F21"/>
  <c r="F22"/>
  <c r="F23"/>
  <c r="AG23" s="1"/>
  <c r="F24"/>
  <c r="F25"/>
  <c r="AB25" s="1"/>
  <c r="F26"/>
  <c r="AG26" s="1"/>
  <c r="F27"/>
  <c r="AG27" s="1"/>
  <c r="F28"/>
  <c r="F29"/>
  <c r="F30"/>
  <c r="F31"/>
  <c r="AG31" s="1"/>
  <c r="F32"/>
  <c r="F33"/>
  <c r="AG33" s="1"/>
  <c r="F34"/>
  <c r="AG34" s="1"/>
  <c r="F35"/>
  <c r="AG35" s="1"/>
  <c r="F36"/>
  <c r="F37"/>
  <c r="F38"/>
  <c r="F39"/>
  <c r="AG39" s="1"/>
  <c r="F40"/>
  <c r="F41"/>
  <c r="AG41" s="1"/>
  <c r="F42"/>
  <c r="F43"/>
  <c r="AG43" s="1"/>
  <c r="F13"/>
  <c r="A14"/>
  <c r="B14"/>
  <c r="C14"/>
  <c r="D14"/>
  <c r="A15"/>
  <c r="B15"/>
  <c r="C15"/>
  <c r="D15"/>
  <c r="A16"/>
  <c r="B16"/>
  <c r="C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A22"/>
  <c r="B22"/>
  <c r="C22"/>
  <c r="D22"/>
  <c r="A23"/>
  <c r="B23"/>
  <c r="C23"/>
  <c r="D23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33"/>
  <c r="B33"/>
  <c r="C33"/>
  <c r="D33"/>
  <c r="A34"/>
  <c r="B34"/>
  <c r="C34"/>
  <c r="D34"/>
  <c r="A35"/>
  <c r="B35"/>
  <c r="C35"/>
  <c r="D35"/>
  <c r="A36"/>
  <c r="B36"/>
  <c r="C36"/>
  <c r="D36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AN43" s="1"/>
  <c r="C43"/>
  <c r="D43"/>
  <c r="D10"/>
  <c r="C10"/>
  <c r="D13"/>
  <c r="C13"/>
  <c r="B13"/>
  <c r="X13" s="1"/>
  <c r="X14" s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X29" s="1"/>
  <c r="X30" s="1"/>
  <c r="X31" s="1"/>
  <c r="X32" s="1"/>
  <c r="X33" s="1"/>
  <c r="X34" s="1"/>
  <c r="X35" s="1"/>
  <c r="X36" s="1"/>
  <c r="X37" s="1"/>
  <c r="X38" s="1"/>
  <c r="X39" s="1"/>
  <c r="X40" s="1"/>
  <c r="X41" s="1"/>
  <c r="A13"/>
  <c r="A11"/>
  <c r="A10"/>
  <c r="A8"/>
  <c r="I415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G415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I413"/>
  <c r="I414" s="1"/>
  <c r="G413"/>
  <c r="G414" s="1"/>
  <c r="I385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381"/>
  <c r="I382" s="1"/>
  <c r="I383" s="1"/>
  <c r="I384" s="1"/>
  <c r="I377"/>
  <c r="I378" s="1"/>
  <c r="I379" s="1"/>
  <c r="I380" s="1"/>
  <c r="G377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I35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47"/>
  <c r="I348" s="1"/>
  <c r="I349" s="1"/>
  <c r="I350" s="1"/>
  <c r="I343"/>
  <c r="I344" s="1"/>
  <c r="I345" s="1"/>
  <c r="I346" s="1"/>
  <c r="G343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I341"/>
  <c r="I342" s="1"/>
  <c r="G341"/>
  <c r="G342" s="1"/>
  <c r="I340"/>
  <c r="G340"/>
  <c r="I315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11"/>
  <c r="I312" s="1"/>
  <c r="I313" s="1"/>
  <c r="I314" s="1"/>
  <c r="I307"/>
  <c r="I308" s="1"/>
  <c r="I309" s="1"/>
  <c r="I310" s="1"/>
  <c r="G307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I305"/>
  <c r="I306" s="1"/>
  <c r="G305"/>
  <c r="G306" s="1"/>
  <c r="I304"/>
  <c r="G304"/>
  <c r="I267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G267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I233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G233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I231"/>
  <c r="I232" s="1"/>
  <c r="G231"/>
  <c r="G232" s="1"/>
  <c r="I230"/>
  <c r="G230"/>
  <c r="I197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G197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I195"/>
  <c r="I196" s="1"/>
  <c r="G195"/>
  <c r="G196" s="1"/>
  <c r="I194"/>
  <c r="G194"/>
  <c r="I157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G157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I123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G123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I121"/>
  <c r="I122" s="1"/>
  <c r="G121"/>
  <c r="G122" s="1"/>
  <c r="I85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G85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I84"/>
  <c r="G84"/>
  <c r="I57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53"/>
  <c r="I54" s="1"/>
  <c r="I55" s="1"/>
  <c r="I56" s="1"/>
  <c r="G53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I51"/>
  <c r="I52" s="1"/>
  <c r="G51"/>
  <c r="G52" s="1"/>
  <c r="I50"/>
  <c r="G50"/>
  <c r="I44"/>
  <c r="G44"/>
  <c r="AD43"/>
  <c r="AC43"/>
  <c r="N43"/>
  <c r="I43"/>
  <c r="AK42"/>
  <c r="AM40"/>
  <c r="AI40"/>
  <c r="AD40"/>
  <c r="AK37"/>
  <c r="AM36"/>
  <c r="AI36"/>
  <c r="AG36"/>
  <c r="AD36"/>
  <c r="AM33"/>
  <c r="AM32"/>
  <c r="AI32"/>
  <c r="AD32"/>
  <c r="AK29"/>
  <c r="AI29"/>
  <c r="AM28"/>
  <c r="AK28"/>
  <c r="AI28"/>
  <c r="AB28"/>
  <c r="AK27"/>
  <c r="AG25"/>
  <c r="AM24"/>
  <c r="AI24"/>
  <c r="AG24"/>
  <c r="AI23"/>
  <c r="AK22"/>
  <c r="AB21"/>
  <c r="AM20"/>
  <c r="AI20"/>
  <c r="AG20"/>
  <c r="AD20"/>
  <c r="AG18"/>
  <c r="AM17"/>
  <c r="AM16"/>
  <c r="AI16"/>
  <c r="AD16"/>
  <c r="AM13"/>
  <c r="AN13" s="1"/>
  <c r="P13"/>
  <c r="K16" l="1"/>
  <c r="K17" s="1"/>
  <c r="K18" s="1"/>
  <c r="K19" s="1"/>
  <c r="K20" s="1"/>
  <c r="K21" s="1"/>
  <c r="K22" s="1"/>
  <c r="K23" s="1"/>
  <c r="AG29"/>
  <c r="AO29" s="1"/>
  <c r="AG37"/>
  <c r="AD35"/>
  <c r="N13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AB16"/>
  <c r="AB32"/>
  <c r="AK40"/>
  <c r="AI14"/>
  <c r="AJ14" s="1"/>
  <c r="AJ15" s="1"/>
  <c r="AJ16" s="1"/>
  <c r="AJ17" s="1"/>
  <c r="AJ18" s="1"/>
  <c r="AJ19" s="1"/>
  <c r="AJ20" s="1"/>
  <c r="AJ21" s="1"/>
  <c r="AJ22" s="1"/>
  <c r="AJ23" s="1"/>
  <c r="AJ24" s="1"/>
  <c r="AJ25" s="1"/>
  <c r="AJ26" s="1"/>
  <c r="AJ27" s="1"/>
  <c r="AJ28" s="1"/>
  <c r="AJ29" s="1"/>
  <c r="AI18"/>
  <c r="AI26"/>
  <c r="AM34"/>
  <c r="AM42"/>
  <c r="U13"/>
  <c r="U14" s="1"/>
  <c r="AB17"/>
  <c r="AB24"/>
  <c r="AD28"/>
  <c r="X42"/>
  <c r="U43"/>
  <c r="AH43"/>
  <c r="AG13"/>
  <c r="AH13" s="1"/>
  <c r="AG14"/>
  <c r="AO14" s="1"/>
  <c r="AG22"/>
  <c r="AG30"/>
  <c r="AG38"/>
  <c r="AI15"/>
  <c r="AI19"/>
  <c r="AB23"/>
  <c r="AB27"/>
  <c r="AB31"/>
  <c r="AB35"/>
  <c r="AI39"/>
  <c r="AI43"/>
  <c r="AK13"/>
  <c r="AL13" s="1"/>
  <c r="AL14" s="1"/>
  <c r="AL15" s="1"/>
  <c r="AL16" s="1"/>
  <c r="AL17" s="1"/>
  <c r="AL18" s="1"/>
  <c r="AL19" s="1"/>
  <c r="AL20" s="1"/>
  <c r="AL21" s="1"/>
  <c r="AL22" s="1"/>
  <c r="AL23" s="1"/>
  <c r="AL24" s="1"/>
  <c r="AL25" s="1"/>
  <c r="AL26" s="1"/>
  <c r="AL27" s="1"/>
  <c r="AL28" s="1"/>
  <c r="AL29" s="1"/>
  <c r="AL30" s="1"/>
  <c r="AK17"/>
  <c r="AK21"/>
  <c r="AK25"/>
  <c r="AB29"/>
  <c r="AB33"/>
  <c r="AB37"/>
  <c r="AB41"/>
  <c r="AB39"/>
  <c r="AB19"/>
  <c r="Z13"/>
  <c r="AI22"/>
  <c r="AO22" s="1"/>
  <c r="I13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AB20"/>
  <c r="AD29"/>
  <c r="AB36"/>
  <c r="Z42"/>
  <c r="X43"/>
  <c r="AL43"/>
  <c r="AI13"/>
  <c r="AJ13" s="1"/>
  <c r="AI17"/>
  <c r="AD21"/>
  <c r="AI25"/>
  <c r="AO25" s="1"/>
  <c r="AI37"/>
  <c r="AI41"/>
  <c r="AK23"/>
  <c r="AK35"/>
  <c r="AK43"/>
  <c r="AM21"/>
  <c r="AM25"/>
  <c r="AD37"/>
  <c r="AM41"/>
  <c r="AO41" s="1"/>
  <c r="AD15"/>
  <c r="AD19"/>
  <c r="AD27"/>
  <c r="AD31"/>
  <c r="AD39"/>
  <c r="AM15"/>
  <c r="AM19"/>
  <c r="AM23"/>
  <c r="AM35"/>
  <c r="AM43"/>
  <c r="AM39"/>
  <c r="AO39" s="1"/>
  <c r="AN14"/>
  <c r="AD23"/>
  <c r="AK39"/>
  <c r="U15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U36" s="1"/>
  <c r="U37" s="1"/>
  <c r="U38" s="1"/>
  <c r="U39" s="1"/>
  <c r="U40" s="1"/>
  <c r="U41" s="1"/>
  <c r="U42" s="1"/>
  <c r="AK19"/>
  <c r="AO19" s="1"/>
  <c r="AK31"/>
  <c r="S13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AD13"/>
  <c r="AE13" s="1"/>
  <c r="AD17"/>
  <c r="AD25"/>
  <c r="AD33"/>
  <c r="AO37"/>
  <c r="AD41"/>
  <c r="AI30"/>
  <c r="AO30" s="1"/>
  <c r="AI34"/>
  <c r="AI38"/>
  <c r="AI42"/>
  <c r="AD18"/>
  <c r="AD26"/>
  <c r="AD34"/>
  <c r="AD42"/>
  <c r="AB15"/>
  <c r="AI35"/>
  <c r="AB43"/>
  <c r="AB38"/>
  <c r="AB34"/>
  <c r="AB30"/>
  <c r="AB26"/>
  <c r="AB22"/>
  <c r="AB18"/>
  <c r="AB14"/>
  <c r="AI31"/>
  <c r="AO31" s="1"/>
  <c r="AD14"/>
  <c r="AD22"/>
  <c r="AD30"/>
  <c r="AD38"/>
  <c r="AG42"/>
  <c r="AB42"/>
  <c r="G13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AB13"/>
  <c r="AC13" s="1"/>
  <c r="AH14"/>
  <c r="AH15" s="1"/>
  <c r="AH16" s="1"/>
  <c r="AH17" s="1"/>
  <c r="AH18" s="1"/>
  <c r="AH19" s="1"/>
  <c r="AH20" s="1"/>
  <c r="AH21" s="1"/>
  <c r="AH22" s="1"/>
  <c r="AH23" s="1"/>
  <c r="AH24" s="1"/>
  <c r="AH25" s="1"/>
  <c r="AH26" s="1"/>
  <c r="AH27" s="1"/>
  <c r="AH28" s="1"/>
  <c r="AH29" s="1"/>
  <c r="AH30" s="1"/>
  <c r="AH31" s="1"/>
  <c r="AH32" s="1"/>
  <c r="AH33" s="1"/>
  <c r="AH34" s="1"/>
  <c r="AH35" s="1"/>
  <c r="AH36" s="1"/>
  <c r="AH37" s="1"/>
  <c r="AH38" s="1"/>
  <c r="AH39" s="1"/>
  <c r="AH40" s="1"/>
  <c r="AH41" s="1"/>
  <c r="AH42" s="1"/>
  <c r="I42"/>
  <c r="G43"/>
  <c r="S43"/>
  <c r="AP43"/>
  <c r="P14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Z14"/>
  <c r="Z15" s="1"/>
  <c r="Z16" s="1"/>
  <c r="Z17" s="1"/>
  <c r="Z18" s="1"/>
  <c r="Z19" s="1"/>
  <c r="Z20" s="1"/>
  <c r="Z21" s="1"/>
  <c r="Z22" s="1"/>
  <c r="Z23" s="1"/>
  <c r="Z24" s="1"/>
  <c r="Z25" s="1"/>
  <c r="Z26" s="1"/>
  <c r="Z27" s="1"/>
  <c r="Z28" s="1"/>
  <c r="Z29" s="1"/>
  <c r="Z30" s="1"/>
  <c r="Z31" s="1"/>
  <c r="Z32" s="1"/>
  <c r="Z33" s="1"/>
  <c r="Z34" s="1"/>
  <c r="Z35" s="1"/>
  <c r="Z36" s="1"/>
  <c r="Z37" s="1"/>
  <c r="Z38" s="1"/>
  <c r="Z39" s="1"/>
  <c r="Z40" s="1"/>
  <c r="Z41" s="1"/>
  <c r="G42"/>
  <c r="S42"/>
  <c r="P43"/>
  <c r="Z43"/>
  <c r="AE43"/>
  <c r="AJ43"/>
  <c r="AO32"/>
  <c r="AO40"/>
  <c r="AO26"/>
  <c r="AO34"/>
  <c r="AO24"/>
  <c r="AO28"/>
  <c r="AO36"/>
  <c r="AO17"/>
  <c r="AO18"/>
  <c r="AO16"/>
  <c r="AO23"/>
  <c r="AO33"/>
  <c r="AO38"/>
  <c r="AO20"/>
  <c r="AO15"/>
  <c r="AN15"/>
  <c r="AN16" s="1"/>
  <c r="AN17" s="1"/>
  <c r="AN18" s="1"/>
  <c r="AO21"/>
  <c r="AO27"/>
  <c r="K24" l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AC42"/>
  <c r="AO43"/>
  <c r="AN19"/>
  <c r="AN20" s="1"/>
  <c r="AN21" s="1"/>
  <c r="AN22" s="1"/>
  <c r="AN23" s="1"/>
  <c r="AN24" s="1"/>
  <c r="AN25" s="1"/>
  <c r="AN26" s="1"/>
  <c r="AN27" s="1"/>
  <c r="AN28" s="1"/>
  <c r="AN29" s="1"/>
  <c r="AN30" s="1"/>
  <c r="AN31" s="1"/>
  <c r="AN32" s="1"/>
  <c r="AN33" s="1"/>
  <c r="AN34" s="1"/>
  <c r="AO13"/>
  <c r="AP13" s="1"/>
  <c r="AO35"/>
  <c r="AN35"/>
  <c r="AN36" s="1"/>
  <c r="AN37" s="1"/>
  <c r="AN38" s="1"/>
  <c r="AN39" s="1"/>
  <c r="AN40" s="1"/>
  <c r="AN41" s="1"/>
  <c r="AN42" s="1"/>
  <c r="AE14"/>
  <c r="AE15" s="1"/>
  <c r="AE16" s="1"/>
  <c r="AE17" s="1"/>
  <c r="AE18" s="1"/>
  <c r="AE19" s="1"/>
  <c r="AE20" s="1"/>
  <c r="AE21" s="1"/>
  <c r="AE22" s="1"/>
  <c r="AE23" s="1"/>
  <c r="AE24" s="1"/>
  <c r="AE25" s="1"/>
  <c r="AE26" s="1"/>
  <c r="AE27" s="1"/>
  <c r="AE28" s="1"/>
  <c r="AE29" s="1"/>
  <c r="AE30" s="1"/>
  <c r="AE31" s="1"/>
  <c r="AE32" s="1"/>
  <c r="AE33" s="1"/>
  <c r="AE34" s="1"/>
  <c r="AE35" s="1"/>
  <c r="AE36" s="1"/>
  <c r="AE37" s="1"/>
  <c r="AE38" s="1"/>
  <c r="AE39" s="1"/>
  <c r="AE40" s="1"/>
  <c r="AE41" s="1"/>
  <c r="AE42" s="1"/>
  <c r="AL31"/>
  <c r="AL32" s="1"/>
  <c r="AL33" s="1"/>
  <c r="AL34" s="1"/>
  <c r="AL35" s="1"/>
  <c r="AL36" s="1"/>
  <c r="AL37" s="1"/>
  <c r="AL38" s="1"/>
  <c r="AL39" s="1"/>
  <c r="AL40" s="1"/>
  <c r="AL41" s="1"/>
  <c r="AL42" s="1"/>
  <c r="AC14"/>
  <c r="AC15" s="1"/>
  <c r="AC16" s="1"/>
  <c r="AC17" s="1"/>
  <c r="AC18" s="1"/>
  <c r="AC19" s="1"/>
  <c r="AC20" s="1"/>
  <c r="AC21" s="1"/>
  <c r="AC22" s="1"/>
  <c r="AC23" s="1"/>
  <c r="AC24" s="1"/>
  <c r="AC25" s="1"/>
  <c r="AC26" s="1"/>
  <c r="AC27" s="1"/>
  <c r="AC28" s="1"/>
  <c r="AC29" s="1"/>
  <c r="AC30" s="1"/>
  <c r="AC31" s="1"/>
  <c r="AC32" s="1"/>
  <c r="AC33" s="1"/>
  <c r="AC34" s="1"/>
  <c r="AC35" s="1"/>
  <c r="AC36" s="1"/>
  <c r="AC37" s="1"/>
  <c r="AC38" s="1"/>
  <c r="AC39" s="1"/>
  <c r="AC40" s="1"/>
  <c r="AC41" s="1"/>
  <c r="AJ30"/>
  <c r="AJ31" s="1"/>
  <c r="AJ32" s="1"/>
  <c r="AJ33" s="1"/>
  <c r="AJ34" s="1"/>
  <c r="AJ35" s="1"/>
  <c r="AJ36" s="1"/>
  <c r="AJ37" s="1"/>
  <c r="AJ38" s="1"/>
  <c r="AJ39" s="1"/>
  <c r="AJ40" s="1"/>
  <c r="AJ41" s="1"/>
  <c r="AJ42" s="1"/>
  <c r="AO42"/>
  <c r="AP42" s="1"/>
  <c r="AP14"/>
  <c r="AP15" s="1"/>
  <c r="AP16" s="1"/>
  <c r="AP17" s="1"/>
  <c r="AP18" s="1"/>
  <c r="AP19" s="1"/>
  <c r="AP20" s="1"/>
  <c r="AP21" s="1"/>
  <c r="AP22" s="1"/>
  <c r="AP23" s="1"/>
  <c r="AP24" s="1"/>
  <c r="AP25" s="1"/>
  <c r="AP26" s="1"/>
  <c r="AP27" s="1"/>
  <c r="AP28" s="1"/>
  <c r="AP29" s="1"/>
  <c r="AP30" s="1"/>
  <c r="AP31" s="1"/>
  <c r="AP32" s="1"/>
  <c r="AP33" s="1"/>
  <c r="AP34" s="1"/>
  <c r="AP35" s="1"/>
  <c r="AP36" s="1"/>
  <c r="AP37" s="1"/>
  <c r="AP38" s="1"/>
  <c r="AP39" s="1"/>
  <c r="AP40" s="1"/>
  <c r="AP41" s="1"/>
  <c r="G25" i="7" l="1"/>
  <c r="E32" i="1"/>
  <c r="P32"/>
  <c r="R32"/>
  <c r="S32" s="1"/>
  <c r="U32"/>
  <c r="W32"/>
  <c r="X32" s="1"/>
  <c r="Z32"/>
  <c r="AB32"/>
  <c r="AC32" s="1"/>
  <c r="AE32"/>
  <c r="AF32" s="1"/>
  <c r="AG32"/>
  <c r="AH32" s="1"/>
  <c r="E33"/>
  <c r="R33" s="1"/>
  <c r="AB33"/>
  <c r="AC33" s="1"/>
  <c r="AG33"/>
  <c r="E34"/>
  <c r="P34"/>
  <c r="Q34"/>
  <c r="R34"/>
  <c r="S34" s="1"/>
  <c r="U34"/>
  <c r="V34"/>
  <c r="W34"/>
  <c r="Z34"/>
  <c r="AA34"/>
  <c r="AB34"/>
  <c r="AE34"/>
  <c r="AF34"/>
  <c r="AG34"/>
  <c r="AJ34"/>
  <c r="AK34"/>
  <c r="AQ34"/>
  <c r="AR34" s="1"/>
  <c r="E35"/>
  <c r="R35" s="1"/>
  <c r="U35"/>
  <c r="AB35"/>
  <c r="AC35" s="1"/>
  <c r="E36"/>
  <c r="P36"/>
  <c r="R36"/>
  <c r="S36"/>
  <c r="U36"/>
  <c r="V36" s="1"/>
  <c r="W36"/>
  <c r="X36"/>
  <c r="Z36"/>
  <c r="AB36"/>
  <c r="AC36"/>
  <c r="AE36"/>
  <c r="AG36"/>
  <c r="AH36"/>
  <c r="AL36"/>
  <c r="AM36"/>
  <c r="AS36"/>
  <c r="AT36" s="1"/>
  <c r="E37"/>
  <c r="AB37" s="1"/>
  <c r="AC37" s="1"/>
  <c r="R37"/>
  <c r="S37" s="1"/>
  <c r="U37"/>
  <c r="V37" s="1"/>
  <c r="Z37"/>
  <c r="AA37" s="1"/>
  <c r="E38"/>
  <c r="P38"/>
  <c r="Q38"/>
  <c r="R38"/>
  <c r="S38" s="1"/>
  <c r="U38"/>
  <c r="V38"/>
  <c r="W38"/>
  <c r="Z38"/>
  <c r="AA38"/>
  <c r="AB38"/>
  <c r="AE38"/>
  <c r="AF38"/>
  <c r="AG38"/>
  <c r="AJ38"/>
  <c r="AK38"/>
  <c r="AQ38"/>
  <c r="AR38" s="1"/>
  <c r="E39"/>
  <c r="W39" s="1"/>
  <c r="X39" s="1"/>
  <c r="Z39"/>
  <c r="AE39"/>
  <c r="AF39" s="1"/>
  <c r="E40"/>
  <c r="P40"/>
  <c r="R40"/>
  <c r="S40"/>
  <c r="U40"/>
  <c r="W40"/>
  <c r="X40"/>
  <c r="Z40"/>
  <c r="AB40"/>
  <c r="AC40"/>
  <c r="AE40"/>
  <c r="AF40" s="1"/>
  <c r="AG40"/>
  <c r="AH40"/>
  <c r="AJ40"/>
  <c r="AK40" s="1"/>
  <c r="AL40"/>
  <c r="AM40"/>
  <c r="AW40"/>
  <c r="AX40" s="1"/>
  <c r="E41"/>
  <c r="P41"/>
  <c r="Q41" s="1"/>
  <c r="R41"/>
  <c r="U41"/>
  <c r="V41" s="1"/>
  <c r="W41"/>
  <c r="Z41"/>
  <c r="AA41" s="1"/>
  <c r="AB41"/>
  <c r="AC41" s="1"/>
  <c r="AE41"/>
  <c r="AF41" s="1"/>
  <c r="AG41"/>
  <c r="E42"/>
  <c r="R42" s="1"/>
  <c r="AB42"/>
  <c r="AC42" s="1"/>
  <c r="E43"/>
  <c r="P43" s="1"/>
  <c r="U43"/>
  <c r="V43" s="1"/>
  <c r="W43"/>
  <c r="X43" s="1"/>
  <c r="Z43"/>
  <c r="AE43"/>
  <c r="AF43" s="1"/>
  <c r="AG43"/>
  <c r="AH43" s="1"/>
  <c r="E44"/>
  <c r="R44" s="1"/>
  <c r="U44"/>
  <c r="V44" s="1"/>
  <c r="AB44"/>
  <c r="AC44" s="1"/>
  <c r="E45"/>
  <c r="P45"/>
  <c r="Q45" s="1"/>
  <c r="R45"/>
  <c r="S45"/>
  <c r="U45"/>
  <c r="V45" s="1"/>
  <c r="W45"/>
  <c r="AS45" s="1"/>
  <c r="AT45" s="1"/>
  <c r="X45"/>
  <c r="Z45"/>
  <c r="AA45" s="1"/>
  <c r="AB45"/>
  <c r="AE45"/>
  <c r="AF45" s="1"/>
  <c r="AG45"/>
  <c r="AW45" s="1"/>
  <c r="AX45" s="1"/>
  <c r="AJ45"/>
  <c r="AK45" s="1"/>
  <c r="AQ45"/>
  <c r="AR45" s="1"/>
  <c r="E46"/>
  <c r="W46" s="1"/>
  <c r="R46"/>
  <c r="S46" s="1"/>
  <c r="U46"/>
  <c r="V46" s="1"/>
  <c r="Z46"/>
  <c r="AA46" s="1"/>
  <c r="AG46"/>
  <c r="E47"/>
  <c r="P47" s="1"/>
  <c r="R47"/>
  <c r="S47" s="1"/>
  <c r="U47"/>
  <c r="AB47"/>
  <c r="AC47" s="1"/>
  <c r="E48"/>
  <c r="Z48" s="1"/>
  <c r="AB48"/>
  <c r="AC48" s="1"/>
  <c r="E49"/>
  <c r="P49"/>
  <c r="Q49" s="1"/>
  <c r="R49"/>
  <c r="S49"/>
  <c r="U49"/>
  <c r="V49" s="1"/>
  <c r="W49"/>
  <c r="Z49"/>
  <c r="AA49"/>
  <c r="AB49"/>
  <c r="AC49" s="1"/>
  <c r="AE49"/>
  <c r="AF49"/>
  <c r="AG49"/>
  <c r="AJ49"/>
  <c r="AK49"/>
  <c r="AQ49"/>
  <c r="AR49"/>
  <c r="E50"/>
  <c r="R50" s="1"/>
  <c r="P50"/>
  <c r="Q50" s="1"/>
  <c r="U50"/>
  <c r="V50" s="1"/>
  <c r="W50"/>
  <c r="Z50"/>
  <c r="AA50" s="1"/>
  <c r="AB50"/>
  <c r="AC50" s="1"/>
  <c r="AE50"/>
  <c r="AF50" s="1"/>
  <c r="AG50"/>
  <c r="E51"/>
  <c r="P51"/>
  <c r="Q51" s="1"/>
  <c r="R51"/>
  <c r="S51" s="1"/>
  <c r="U51"/>
  <c r="V51"/>
  <c r="W51"/>
  <c r="X51" s="1"/>
  <c r="Z51"/>
  <c r="AU51" s="1"/>
  <c r="AV51" s="1"/>
  <c r="AA51"/>
  <c r="AB51"/>
  <c r="AC51"/>
  <c r="AE51"/>
  <c r="AF51"/>
  <c r="AG51"/>
  <c r="AH51"/>
  <c r="AL51"/>
  <c r="AM51"/>
  <c r="AS51"/>
  <c r="AT51" s="1"/>
  <c r="AW51"/>
  <c r="AX51"/>
  <c r="E52"/>
  <c r="R52" s="1"/>
  <c r="U52"/>
  <c r="Z52"/>
  <c r="AB52"/>
  <c r="AC52" s="1"/>
  <c r="AG52"/>
  <c r="AH52" s="1"/>
  <c r="E53"/>
  <c r="P53"/>
  <c r="Q53" s="1"/>
  <c r="R53"/>
  <c r="AQ53" s="1"/>
  <c r="S53"/>
  <c r="U53"/>
  <c r="V53"/>
  <c r="W53"/>
  <c r="AS53" s="1"/>
  <c r="AT53" s="1"/>
  <c r="X53"/>
  <c r="Z53"/>
  <c r="AA53"/>
  <c r="AB53"/>
  <c r="AC53"/>
  <c r="AE53"/>
  <c r="AF53"/>
  <c r="AG53"/>
  <c r="AW53" s="1"/>
  <c r="AX53" s="1"/>
  <c r="AH53"/>
  <c r="AJ53"/>
  <c r="AK53"/>
  <c r="AL53"/>
  <c r="AN53" s="1"/>
  <c r="AO53" s="1"/>
  <c r="AU53"/>
  <c r="AV53" s="1"/>
  <c r="W54"/>
  <c r="R54"/>
  <c r="S54" s="1"/>
  <c r="U54"/>
  <c r="V54" s="1"/>
  <c r="Z54"/>
  <c r="AA54" s="1"/>
  <c r="AG54"/>
  <c r="R58"/>
  <c r="S58" s="1"/>
  <c r="U58"/>
  <c r="V58" s="1"/>
  <c r="AG58"/>
  <c r="Z59"/>
  <c r="U59"/>
  <c r="AE59"/>
  <c r="AF59" s="1"/>
  <c r="Z60"/>
  <c r="AB60"/>
  <c r="AC60" s="1"/>
  <c r="P61"/>
  <c r="R61"/>
  <c r="U61"/>
  <c r="V61" s="1"/>
  <c r="W61"/>
  <c r="X61" s="1"/>
  <c r="Z61"/>
  <c r="AA61" s="1"/>
  <c r="AB61"/>
  <c r="AU61" s="1"/>
  <c r="AV61" s="1"/>
  <c r="AE61"/>
  <c r="AF61" s="1"/>
  <c r="AG61"/>
  <c r="AH61" s="1"/>
  <c r="E62"/>
  <c r="P62"/>
  <c r="Q62"/>
  <c r="R62"/>
  <c r="U62"/>
  <c r="V62"/>
  <c r="W62"/>
  <c r="Z62"/>
  <c r="AA62"/>
  <c r="AB62"/>
  <c r="AC62" s="1"/>
  <c r="AE62"/>
  <c r="AF62"/>
  <c r="AG62"/>
  <c r="AJ62"/>
  <c r="AK62"/>
  <c r="AL62"/>
  <c r="AU62"/>
  <c r="AV62" s="1"/>
  <c r="E63"/>
  <c r="P63"/>
  <c r="R63"/>
  <c r="S63" s="1"/>
  <c r="U63"/>
  <c r="AS63" s="1"/>
  <c r="AT63" s="1"/>
  <c r="V63"/>
  <c r="W63"/>
  <c r="X63" s="1"/>
  <c r="Z63"/>
  <c r="AU63" s="1"/>
  <c r="AV63" s="1"/>
  <c r="AA63"/>
  <c r="AB63"/>
  <c r="AC63" s="1"/>
  <c r="AE63"/>
  <c r="AF63"/>
  <c r="AG63"/>
  <c r="AH63" s="1"/>
  <c r="AL63"/>
  <c r="AM63" s="1"/>
  <c r="AW63"/>
  <c r="AX63"/>
  <c r="E64"/>
  <c r="P64"/>
  <c r="R64"/>
  <c r="S64"/>
  <c r="U64"/>
  <c r="V64" s="1"/>
  <c r="W64"/>
  <c r="X64"/>
  <c r="Z64"/>
  <c r="AB64"/>
  <c r="AC64"/>
  <c r="AE64"/>
  <c r="AG64"/>
  <c r="AH64"/>
  <c r="AL64"/>
  <c r="AM64"/>
  <c r="AS64"/>
  <c r="AT64" s="1"/>
  <c r="E65"/>
  <c r="P65"/>
  <c r="Q65" s="1"/>
  <c r="R65"/>
  <c r="S65"/>
  <c r="U65"/>
  <c r="V65" s="1"/>
  <c r="W65"/>
  <c r="Z65"/>
  <c r="AA65" s="1"/>
  <c r="AB65"/>
  <c r="AU65" s="1"/>
  <c r="AV65" s="1"/>
  <c r="AE65"/>
  <c r="AF65" s="1"/>
  <c r="AG65"/>
  <c r="AW65" s="1"/>
  <c r="AX65" s="1"/>
  <c r="AH65"/>
  <c r="AJ65"/>
  <c r="AK65" s="1"/>
  <c r="AQ65"/>
  <c r="AR65"/>
  <c r="E66"/>
  <c r="P66"/>
  <c r="Q66"/>
  <c r="R66"/>
  <c r="U66"/>
  <c r="V66"/>
  <c r="W66"/>
  <c r="Z66"/>
  <c r="AA66"/>
  <c r="AB66"/>
  <c r="AC66" s="1"/>
  <c r="AE66"/>
  <c r="AF66"/>
  <c r="AG66"/>
  <c r="AJ66"/>
  <c r="AK66"/>
  <c r="AU66"/>
  <c r="AV66" s="1"/>
  <c r="E67"/>
  <c r="P67"/>
  <c r="R67"/>
  <c r="S67" s="1"/>
  <c r="U67"/>
  <c r="AS67" s="1"/>
  <c r="AT67" s="1"/>
  <c r="W67"/>
  <c r="X67" s="1"/>
  <c r="Z67"/>
  <c r="AU67" s="1"/>
  <c r="AV67" s="1"/>
  <c r="AA67"/>
  <c r="AB67"/>
  <c r="AC67" s="1"/>
  <c r="AE67"/>
  <c r="AF67"/>
  <c r="AG67"/>
  <c r="AH67" s="1"/>
  <c r="AL67"/>
  <c r="AM67" s="1"/>
  <c r="AW67"/>
  <c r="AX67" s="1"/>
  <c r="E68"/>
  <c r="P68"/>
  <c r="R68"/>
  <c r="S68"/>
  <c r="U68"/>
  <c r="V68" s="1"/>
  <c r="W68"/>
  <c r="X68"/>
  <c r="Z68"/>
  <c r="AB68"/>
  <c r="AC68"/>
  <c r="AE68"/>
  <c r="AG68"/>
  <c r="AH68"/>
  <c r="AL68"/>
  <c r="AM68"/>
  <c r="AS68"/>
  <c r="AT68" s="1"/>
  <c r="E69"/>
  <c r="P69"/>
  <c r="Q69" s="1"/>
  <c r="R69"/>
  <c r="S69"/>
  <c r="U69"/>
  <c r="V69" s="1"/>
  <c r="W69"/>
  <c r="Z69"/>
  <c r="AA69" s="1"/>
  <c r="AB69"/>
  <c r="AC69"/>
  <c r="AE69"/>
  <c r="AF69"/>
  <c r="AG69"/>
  <c r="AW69" s="1"/>
  <c r="AX69" s="1"/>
  <c r="AH69"/>
  <c r="AJ69"/>
  <c r="AK69"/>
  <c r="AQ69"/>
  <c r="AR69"/>
  <c r="AU69"/>
  <c r="AV69"/>
  <c r="E70"/>
  <c r="P70"/>
  <c r="Q70"/>
  <c r="R70"/>
  <c r="S70" s="1"/>
  <c r="U70"/>
  <c r="V70"/>
  <c r="W70"/>
  <c r="Z70"/>
  <c r="AA70"/>
  <c r="AB70"/>
  <c r="AE70"/>
  <c r="AF70"/>
  <c r="AG70"/>
  <c r="AJ70"/>
  <c r="AK70"/>
  <c r="AQ70"/>
  <c r="AR70" s="1"/>
  <c r="E71"/>
  <c r="P71"/>
  <c r="AQ71" s="1"/>
  <c r="Q71"/>
  <c r="R71"/>
  <c r="S71" s="1"/>
  <c r="U71"/>
  <c r="V71"/>
  <c r="W71"/>
  <c r="X71" s="1"/>
  <c r="Z71"/>
  <c r="AB71"/>
  <c r="AC71" s="1"/>
  <c r="AE71"/>
  <c r="AF71" s="1"/>
  <c r="AG71"/>
  <c r="AH71"/>
  <c r="AJ71"/>
  <c r="AN71" s="1"/>
  <c r="AO71" s="1"/>
  <c r="AL71"/>
  <c r="AM71"/>
  <c r="AS71"/>
  <c r="AT71"/>
  <c r="AW71"/>
  <c r="AX71" s="1"/>
  <c r="E72"/>
  <c r="P72"/>
  <c r="R72"/>
  <c r="S72"/>
  <c r="U72"/>
  <c r="V72" s="1"/>
  <c r="W72"/>
  <c r="X72"/>
  <c r="Z72"/>
  <c r="AB72"/>
  <c r="AC72"/>
  <c r="AE72"/>
  <c r="AG72"/>
  <c r="AH72"/>
  <c r="AL72"/>
  <c r="AM72"/>
  <c r="AS72"/>
  <c r="AT72" s="1"/>
  <c r="E73"/>
  <c r="P73"/>
  <c r="Q73" s="1"/>
  <c r="R73"/>
  <c r="S73"/>
  <c r="U73"/>
  <c r="V73" s="1"/>
  <c r="W73"/>
  <c r="Z73"/>
  <c r="AA73" s="1"/>
  <c r="AB73"/>
  <c r="AU73" s="1"/>
  <c r="AV73" s="1"/>
  <c r="AC73"/>
  <c r="AE73"/>
  <c r="AF73" s="1"/>
  <c r="AG73"/>
  <c r="AW73" s="1"/>
  <c r="AX73" s="1"/>
  <c r="AH73"/>
  <c r="AJ73"/>
  <c r="AK73" s="1"/>
  <c r="AQ73"/>
  <c r="E74"/>
  <c r="P74"/>
  <c r="Q74"/>
  <c r="R74"/>
  <c r="U74"/>
  <c r="V74"/>
  <c r="W74"/>
  <c r="Z74"/>
  <c r="AA74"/>
  <c r="AB74"/>
  <c r="AC74" s="1"/>
  <c r="AE74"/>
  <c r="AF74"/>
  <c r="AG74"/>
  <c r="AJ74"/>
  <c r="AK74"/>
  <c r="AL74"/>
  <c r="AU74"/>
  <c r="AV74" s="1"/>
  <c r="E75"/>
  <c r="P75"/>
  <c r="R75"/>
  <c r="S75" s="1"/>
  <c r="U75"/>
  <c r="AS75" s="1"/>
  <c r="AT75" s="1"/>
  <c r="W75"/>
  <c r="X75" s="1"/>
  <c r="Z75"/>
  <c r="AU75" s="1"/>
  <c r="AV75" s="1"/>
  <c r="AA75"/>
  <c r="AB75"/>
  <c r="AC75" s="1"/>
  <c r="AE75"/>
  <c r="AF75"/>
  <c r="AG75"/>
  <c r="AH75" s="1"/>
  <c r="AL75"/>
  <c r="AM75" s="1"/>
  <c r="AW75"/>
  <c r="AX75"/>
  <c r="E76"/>
  <c r="P76"/>
  <c r="R76"/>
  <c r="S76"/>
  <c r="U76"/>
  <c r="V76" s="1"/>
  <c r="W76"/>
  <c r="X76"/>
  <c r="Z76"/>
  <c r="AB76"/>
  <c r="AC76"/>
  <c r="AE76"/>
  <c r="AG76"/>
  <c r="AH76"/>
  <c r="AL76"/>
  <c r="AM76"/>
  <c r="AS76"/>
  <c r="AT76" s="1"/>
  <c r="E77"/>
  <c r="P77"/>
  <c r="Q77" s="1"/>
  <c r="R77"/>
  <c r="S77"/>
  <c r="U77"/>
  <c r="V77" s="1"/>
  <c r="W77"/>
  <c r="Z77"/>
  <c r="AA77" s="1"/>
  <c r="AB77"/>
  <c r="AU77" s="1"/>
  <c r="AV77" s="1"/>
  <c r="AE77"/>
  <c r="AF77" s="1"/>
  <c r="AG77"/>
  <c r="AW77" s="1"/>
  <c r="AX77" s="1"/>
  <c r="AH77"/>
  <c r="AJ77"/>
  <c r="AK77" s="1"/>
  <c r="AQ77"/>
  <c r="AR77"/>
  <c r="E78"/>
  <c r="P78"/>
  <c r="Q78"/>
  <c r="R78"/>
  <c r="U78"/>
  <c r="V78"/>
  <c r="W78"/>
  <c r="X78" s="1"/>
  <c r="Z78"/>
  <c r="AA78"/>
  <c r="AB78"/>
  <c r="AC78" s="1"/>
  <c r="AE78"/>
  <c r="AF78"/>
  <c r="AG78"/>
  <c r="AH78"/>
  <c r="AJ78"/>
  <c r="AK78"/>
  <c r="AS78"/>
  <c r="AT78" s="1"/>
  <c r="AW78"/>
  <c r="AX78"/>
  <c r="E79"/>
  <c r="P79"/>
  <c r="R79"/>
  <c r="S79"/>
  <c r="U79"/>
  <c r="V79" s="1"/>
  <c r="W79"/>
  <c r="X79"/>
  <c r="Z79"/>
  <c r="AB79"/>
  <c r="AC79"/>
  <c r="AE79"/>
  <c r="AF79" s="1"/>
  <c r="AG79"/>
  <c r="AH79"/>
  <c r="AL79"/>
  <c r="AM79"/>
  <c r="AW79"/>
  <c r="AX79" s="1"/>
  <c r="E80"/>
  <c r="P80"/>
  <c r="Q80"/>
  <c r="R80"/>
  <c r="S80" s="1"/>
  <c r="U80"/>
  <c r="V80"/>
  <c r="W80"/>
  <c r="AS80" s="1"/>
  <c r="AT80" s="1"/>
  <c r="Z80"/>
  <c r="AA80"/>
  <c r="AB80"/>
  <c r="AC80" s="1"/>
  <c r="AE80"/>
  <c r="AF80"/>
  <c r="AG80"/>
  <c r="AW80" s="1"/>
  <c r="AX80" s="1"/>
  <c r="AJ80"/>
  <c r="AK80"/>
  <c r="AL80"/>
  <c r="AN80" s="1"/>
  <c r="AO80" s="1"/>
  <c r="AQ80"/>
  <c r="AR80" s="1"/>
  <c r="AU80"/>
  <c r="AV80" s="1"/>
  <c r="E81"/>
  <c r="P81"/>
  <c r="Q81"/>
  <c r="R81"/>
  <c r="S81" s="1"/>
  <c r="U81"/>
  <c r="V81"/>
  <c r="W81"/>
  <c r="Z81"/>
  <c r="AA81"/>
  <c r="AB81"/>
  <c r="AC81" s="1"/>
  <c r="AE81"/>
  <c r="AF81"/>
  <c r="AG81"/>
  <c r="AJ81"/>
  <c r="AK81"/>
  <c r="AU81"/>
  <c r="AV81" s="1"/>
  <c r="E82"/>
  <c r="P82"/>
  <c r="AQ82" s="1"/>
  <c r="R82"/>
  <c r="S82"/>
  <c r="U82"/>
  <c r="AS82" s="1"/>
  <c r="AT82" s="1"/>
  <c r="W82"/>
  <c r="X82"/>
  <c r="Z82"/>
  <c r="AU82" s="1"/>
  <c r="AV82" s="1"/>
  <c r="AB82"/>
  <c r="AC82"/>
  <c r="AE82"/>
  <c r="AF82" s="1"/>
  <c r="AG82"/>
  <c r="AH82"/>
  <c r="AJ82"/>
  <c r="AK82" s="1"/>
  <c r="AL82"/>
  <c r="AM82"/>
  <c r="AW82"/>
  <c r="AX82" s="1"/>
  <c r="E83"/>
  <c r="P83"/>
  <c r="R83"/>
  <c r="S83"/>
  <c r="U83"/>
  <c r="V83" s="1"/>
  <c r="W83"/>
  <c r="X83"/>
  <c r="Z83"/>
  <c r="AB83"/>
  <c r="AC83"/>
  <c r="AE83"/>
  <c r="AF83" s="1"/>
  <c r="AG83"/>
  <c r="AH83"/>
  <c r="AJ83"/>
  <c r="AK83" s="1"/>
  <c r="AL83"/>
  <c r="AM83"/>
  <c r="AS83"/>
  <c r="AT83" s="1"/>
  <c r="E84"/>
  <c r="P84"/>
  <c r="Q84"/>
  <c r="R84"/>
  <c r="AQ84" s="1"/>
  <c r="U84"/>
  <c r="V84"/>
  <c r="W84"/>
  <c r="AS84" s="1"/>
  <c r="AT84" s="1"/>
  <c r="Z84"/>
  <c r="AA84"/>
  <c r="AB84"/>
  <c r="AC84" s="1"/>
  <c r="AE84"/>
  <c r="AF84"/>
  <c r="AG84"/>
  <c r="AW84" s="1"/>
  <c r="AX84" s="1"/>
  <c r="AJ84"/>
  <c r="AK84"/>
  <c r="AL84"/>
  <c r="AN84" s="1"/>
  <c r="AO84" s="1"/>
  <c r="AU84"/>
  <c r="AV84" s="1"/>
  <c r="E85"/>
  <c r="P85"/>
  <c r="Q85"/>
  <c r="R85"/>
  <c r="S85" s="1"/>
  <c r="U85"/>
  <c r="V85"/>
  <c r="W85"/>
  <c r="Z85"/>
  <c r="AA85"/>
  <c r="AB85"/>
  <c r="AC85" s="1"/>
  <c r="AE85"/>
  <c r="AF85"/>
  <c r="AG85"/>
  <c r="AJ85"/>
  <c r="AK85"/>
  <c r="AQ85"/>
  <c r="AR85" s="1"/>
  <c r="E86"/>
  <c r="P86"/>
  <c r="AQ86" s="1"/>
  <c r="Q86"/>
  <c r="R86"/>
  <c r="S86"/>
  <c r="U86"/>
  <c r="V86"/>
  <c r="W86"/>
  <c r="X86"/>
  <c r="Z86"/>
  <c r="AU86" s="1"/>
  <c r="AV86" s="1"/>
  <c r="AA86"/>
  <c r="AB86"/>
  <c r="AC86"/>
  <c r="AE86"/>
  <c r="AF86"/>
  <c r="AG86"/>
  <c r="AH86"/>
  <c r="AJ86"/>
  <c r="AK86"/>
  <c r="AL86"/>
  <c r="AM86"/>
  <c r="AN86"/>
  <c r="AO86"/>
  <c r="AS86"/>
  <c r="AT86" s="1"/>
  <c r="AW86"/>
  <c r="AX86"/>
  <c r="E87"/>
  <c r="P87"/>
  <c r="R87"/>
  <c r="S87"/>
  <c r="U87"/>
  <c r="V87" s="1"/>
  <c r="W87"/>
  <c r="X87"/>
  <c r="Z87"/>
  <c r="AB87"/>
  <c r="AC87"/>
  <c r="AE87"/>
  <c r="AF87" s="1"/>
  <c r="AG87"/>
  <c r="AH87"/>
  <c r="AL87"/>
  <c r="AM87"/>
  <c r="AW87"/>
  <c r="AX87" s="1"/>
  <c r="E88"/>
  <c r="P88"/>
  <c r="Q88"/>
  <c r="R88"/>
  <c r="S88" s="1"/>
  <c r="U88"/>
  <c r="V88"/>
  <c r="W88"/>
  <c r="AS88" s="1"/>
  <c r="AT88" s="1"/>
  <c r="Z88"/>
  <c r="AA88"/>
  <c r="AB88"/>
  <c r="AC88" s="1"/>
  <c r="AE88"/>
  <c r="AF88"/>
  <c r="AG88"/>
  <c r="AW88" s="1"/>
  <c r="AX88" s="1"/>
  <c r="AJ88"/>
  <c r="AK88"/>
  <c r="AL88"/>
  <c r="AN88" s="1"/>
  <c r="AO88" s="1"/>
  <c r="AQ88"/>
  <c r="AR88" s="1"/>
  <c r="AU88"/>
  <c r="AV88" s="1"/>
  <c r="AY88"/>
  <c r="AZ88" s="1"/>
  <c r="E89"/>
  <c r="P89"/>
  <c r="Q89"/>
  <c r="R89"/>
  <c r="S89" s="1"/>
  <c r="U89"/>
  <c r="V89"/>
  <c r="W89"/>
  <c r="Z89"/>
  <c r="AA89"/>
  <c r="AB89"/>
  <c r="AC89" s="1"/>
  <c r="AE89"/>
  <c r="AF89"/>
  <c r="AG89"/>
  <c r="AJ89"/>
  <c r="AK89"/>
  <c r="AU89"/>
  <c r="AV89" s="1"/>
  <c r="E90"/>
  <c r="P90"/>
  <c r="AQ90" s="1"/>
  <c r="R90"/>
  <c r="S90"/>
  <c r="U90"/>
  <c r="AS90" s="1"/>
  <c r="AT90" s="1"/>
  <c r="W90"/>
  <c r="X90"/>
  <c r="Z90"/>
  <c r="AU90" s="1"/>
  <c r="AV90" s="1"/>
  <c r="AB90"/>
  <c r="AC90"/>
  <c r="AE90"/>
  <c r="AF90" s="1"/>
  <c r="AG90"/>
  <c r="AH90"/>
  <c r="AJ90"/>
  <c r="AN90" s="1"/>
  <c r="AO90" s="1"/>
  <c r="AL90"/>
  <c r="AM90"/>
  <c r="AW90"/>
  <c r="AX90" s="1"/>
  <c r="E91"/>
  <c r="P91"/>
  <c r="R91"/>
  <c r="S91"/>
  <c r="U91"/>
  <c r="V91" s="1"/>
  <c r="W91"/>
  <c r="X91"/>
  <c r="Z91"/>
  <c r="AB91"/>
  <c r="AC91"/>
  <c r="AE91"/>
  <c r="AF91" s="1"/>
  <c r="AG91"/>
  <c r="AH91"/>
  <c r="AJ91"/>
  <c r="AK91" s="1"/>
  <c r="AL91"/>
  <c r="AM91"/>
  <c r="AS91"/>
  <c r="AT91" s="1"/>
  <c r="E92"/>
  <c r="P92"/>
  <c r="Q92"/>
  <c r="R92"/>
  <c r="AQ92" s="1"/>
  <c r="U92"/>
  <c r="V92"/>
  <c r="W92"/>
  <c r="AS92" s="1"/>
  <c r="AT92" s="1"/>
  <c r="Z92"/>
  <c r="AA92"/>
  <c r="AB92"/>
  <c r="AC92" s="1"/>
  <c r="AE92"/>
  <c r="AF92"/>
  <c r="AG92"/>
  <c r="AW92" s="1"/>
  <c r="AX92" s="1"/>
  <c r="AJ92"/>
  <c r="AK92"/>
  <c r="AL92"/>
  <c r="AN92" s="1"/>
  <c r="AO92" s="1"/>
  <c r="AU92"/>
  <c r="AV92" s="1"/>
  <c r="E93"/>
  <c r="P93"/>
  <c r="Q93"/>
  <c r="R93"/>
  <c r="S93" s="1"/>
  <c r="U93"/>
  <c r="V93"/>
  <c r="W93"/>
  <c r="Z93"/>
  <c r="AA93"/>
  <c r="AB93"/>
  <c r="AC93" s="1"/>
  <c r="AE93"/>
  <c r="AF93"/>
  <c r="AG93"/>
  <c r="AJ93"/>
  <c r="AK93"/>
  <c r="AQ93"/>
  <c r="AR93" s="1"/>
  <c r="E94"/>
  <c r="P94"/>
  <c r="AQ94" s="1"/>
  <c r="Q94"/>
  <c r="R94"/>
  <c r="S94"/>
  <c r="U94"/>
  <c r="V94"/>
  <c r="W94"/>
  <c r="X94"/>
  <c r="Z94"/>
  <c r="AU94" s="1"/>
  <c r="AV94" s="1"/>
  <c r="AA94"/>
  <c r="AB94"/>
  <c r="AC94"/>
  <c r="AE94"/>
  <c r="AF94"/>
  <c r="AG94"/>
  <c r="AH94"/>
  <c r="AJ94"/>
  <c r="AK94"/>
  <c r="AL94"/>
  <c r="AM94"/>
  <c r="AN94"/>
  <c r="AO94"/>
  <c r="AS94"/>
  <c r="AT94" s="1"/>
  <c r="AW94"/>
  <c r="AX94"/>
  <c r="E95"/>
  <c r="P95"/>
  <c r="R95"/>
  <c r="S95"/>
  <c r="U95"/>
  <c r="V95" s="1"/>
  <c r="W95"/>
  <c r="X95"/>
  <c r="Z95"/>
  <c r="AB95"/>
  <c r="AC95"/>
  <c r="AE95"/>
  <c r="AF95" s="1"/>
  <c r="AG95"/>
  <c r="AH95"/>
  <c r="AL95"/>
  <c r="AM95"/>
  <c r="AW95"/>
  <c r="AX95" s="1"/>
  <c r="E96"/>
  <c r="P96"/>
  <c r="Q96"/>
  <c r="R96"/>
  <c r="S96" s="1"/>
  <c r="U96"/>
  <c r="V96"/>
  <c r="W96"/>
  <c r="AS96" s="1"/>
  <c r="AT96" s="1"/>
  <c r="Z96"/>
  <c r="AA96"/>
  <c r="AB96"/>
  <c r="AC96" s="1"/>
  <c r="AE96"/>
  <c r="AF96"/>
  <c r="AG96"/>
  <c r="AW96" s="1"/>
  <c r="AX96" s="1"/>
  <c r="AJ96"/>
  <c r="AK96"/>
  <c r="AL96"/>
  <c r="AN96" s="1"/>
  <c r="AO96" s="1"/>
  <c r="AQ96"/>
  <c r="AR96" s="1"/>
  <c r="AU96"/>
  <c r="AV96" s="1"/>
  <c r="AY96"/>
  <c r="AZ96" s="1"/>
  <c r="E97"/>
  <c r="P97"/>
  <c r="Q97"/>
  <c r="R97"/>
  <c r="S97" s="1"/>
  <c r="U97"/>
  <c r="V97"/>
  <c r="W97"/>
  <c r="Z97"/>
  <c r="AA97"/>
  <c r="AB97"/>
  <c r="AC97" s="1"/>
  <c r="AE97"/>
  <c r="AF97"/>
  <c r="AG97"/>
  <c r="AJ97"/>
  <c r="AK97"/>
  <c r="AU97"/>
  <c r="AV97" s="1"/>
  <c r="E98"/>
  <c r="P98"/>
  <c r="AQ98" s="1"/>
  <c r="R98"/>
  <c r="S98"/>
  <c r="U98"/>
  <c r="AS98" s="1"/>
  <c r="AT98" s="1"/>
  <c r="W98"/>
  <c r="X98"/>
  <c r="Z98"/>
  <c r="AU98" s="1"/>
  <c r="AV98" s="1"/>
  <c r="AB98"/>
  <c r="AC98"/>
  <c r="AE98"/>
  <c r="AF98" s="1"/>
  <c r="AG98"/>
  <c r="AH98"/>
  <c r="AJ98"/>
  <c r="AK98" s="1"/>
  <c r="AL98"/>
  <c r="AM98"/>
  <c r="AN98"/>
  <c r="AO98" s="1"/>
  <c r="AW98"/>
  <c r="AX98" s="1"/>
  <c r="E99"/>
  <c r="P99"/>
  <c r="R99"/>
  <c r="S99"/>
  <c r="U99"/>
  <c r="V99" s="1"/>
  <c r="W99"/>
  <c r="X99"/>
  <c r="Z99"/>
  <c r="AB99"/>
  <c r="AC99"/>
  <c r="AE99"/>
  <c r="AF99" s="1"/>
  <c r="AG99"/>
  <c r="AH99"/>
  <c r="AJ99"/>
  <c r="AK99" s="1"/>
  <c r="AL99"/>
  <c r="AM99"/>
  <c r="AS99"/>
  <c r="AT99" s="1"/>
  <c r="E100"/>
  <c r="P100"/>
  <c r="Q100"/>
  <c r="R100"/>
  <c r="S100" s="1"/>
  <c r="U100"/>
  <c r="V100"/>
  <c r="W100"/>
  <c r="AS100" s="1"/>
  <c r="AT100" s="1"/>
  <c r="Z100"/>
  <c r="AA100"/>
  <c r="AB100"/>
  <c r="AC100" s="1"/>
  <c r="AE100"/>
  <c r="AF100"/>
  <c r="AG100"/>
  <c r="AW100" s="1"/>
  <c r="AX100" s="1"/>
  <c r="AJ100"/>
  <c r="AK100"/>
  <c r="AL100"/>
  <c r="AN100" s="1"/>
  <c r="AO100" s="1"/>
  <c r="AU100"/>
  <c r="AV100" s="1"/>
  <c r="E101"/>
  <c r="P101"/>
  <c r="Q101"/>
  <c r="R101"/>
  <c r="S101" s="1"/>
  <c r="U101"/>
  <c r="V101"/>
  <c r="W101"/>
  <c r="Z101"/>
  <c r="AA101"/>
  <c r="AB101"/>
  <c r="AC101" s="1"/>
  <c r="AE101"/>
  <c r="AF101"/>
  <c r="AG101"/>
  <c r="AJ101"/>
  <c r="AK101"/>
  <c r="AQ101"/>
  <c r="AR101" s="1"/>
  <c r="E102"/>
  <c r="P102"/>
  <c r="AQ102" s="1"/>
  <c r="Q102"/>
  <c r="R102"/>
  <c r="S102"/>
  <c r="U102"/>
  <c r="V102"/>
  <c r="W102"/>
  <c r="X102"/>
  <c r="Z102"/>
  <c r="AU102" s="1"/>
  <c r="AV102" s="1"/>
  <c r="AA102"/>
  <c r="AB102"/>
  <c r="AC102"/>
  <c r="AE102"/>
  <c r="AF102"/>
  <c r="AG102"/>
  <c r="AH102"/>
  <c r="AJ102"/>
  <c r="AK102"/>
  <c r="AL102"/>
  <c r="AM102"/>
  <c r="AN102"/>
  <c r="AO102"/>
  <c r="AS102"/>
  <c r="AT102" s="1"/>
  <c r="AW102"/>
  <c r="AX102"/>
  <c r="E103"/>
  <c r="P103"/>
  <c r="R103"/>
  <c r="S103"/>
  <c r="U103"/>
  <c r="V103" s="1"/>
  <c r="W103"/>
  <c r="X103"/>
  <c r="Z103"/>
  <c r="AB103"/>
  <c r="AC103"/>
  <c r="AE103"/>
  <c r="AF103" s="1"/>
  <c r="AG103"/>
  <c r="AH103"/>
  <c r="AL103"/>
  <c r="AM103"/>
  <c r="AW103"/>
  <c r="AX103" s="1"/>
  <c r="E104"/>
  <c r="P104"/>
  <c r="Q104"/>
  <c r="R104"/>
  <c r="S104" s="1"/>
  <c r="U104"/>
  <c r="V104"/>
  <c r="W104"/>
  <c r="AS104" s="1"/>
  <c r="AT104" s="1"/>
  <c r="Z104"/>
  <c r="AA104"/>
  <c r="AB104"/>
  <c r="AC104" s="1"/>
  <c r="AE104"/>
  <c r="AF104"/>
  <c r="AG104"/>
  <c r="AW104" s="1"/>
  <c r="AX104" s="1"/>
  <c r="AJ104"/>
  <c r="AK104"/>
  <c r="AL104"/>
  <c r="AN104" s="1"/>
  <c r="AO104" s="1"/>
  <c r="AQ104"/>
  <c r="AR104" s="1"/>
  <c r="AU104"/>
  <c r="AV104" s="1"/>
  <c r="E105"/>
  <c r="P105"/>
  <c r="Q105"/>
  <c r="R105"/>
  <c r="S105" s="1"/>
  <c r="U105"/>
  <c r="V105"/>
  <c r="W105"/>
  <c r="Z105"/>
  <c r="AA105"/>
  <c r="AB105"/>
  <c r="AC105" s="1"/>
  <c r="AE105"/>
  <c r="AF105"/>
  <c r="AG105"/>
  <c r="AJ105"/>
  <c r="AK105"/>
  <c r="AU105"/>
  <c r="AV105" s="1"/>
  <c r="E106"/>
  <c r="P106"/>
  <c r="AQ106" s="1"/>
  <c r="R106"/>
  <c r="S106"/>
  <c r="U106"/>
  <c r="AS106" s="1"/>
  <c r="AT106" s="1"/>
  <c r="W106"/>
  <c r="X106"/>
  <c r="Z106"/>
  <c r="AU106" s="1"/>
  <c r="AV106" s="1"/>
  <c r="AB106"/>
  <c r="AC106"/>
  <c r="AE106"/>
  <c r="AF106" s="1"/>
  <c r="AG106"/>
  <c r="AH106"/>
  <c r="AJ106"/>
  <c r="AK106" s="1"/>
  <c r="AL106"/>
  <c r="AM106"/>
  <c r="AN106"/>
  <c r="AO106" s="1"/>
  <c r="AW106"/>
  <c r="AX106" s="1"/>
  <c r="E107"/>
  <c r="P107"/>
  <c r="R107"/>
  <c r="S107"/>
  <c r="U107"/>
  <c r="V107" s="1"/>
  <c r="W107"/>
  <c r="X107"/>
  <c r="Z107"/>
  <c r="AB107"/>
  <c r="AC107"/>
  <c r="AE107"/>
  <c r="AF107" s="1"/>
  <c r="AG107"/>
  <c r="AH107"/>
  <c r="AJ107"/>
  <c r="AK107" s="1"/>
  <c r="AL107"/>
  <c r="AM107"/>
  <c r="AS107"/>
  <c r="AT107" s="1"/>
  <c r="E108"/>
  <c r="P108"/>
  <c r="Q108"/>
  <c r="R108"/>
  <c r="AQ108" s="1"/>
  <c r="U108"/>
  <c r="V108"/>
  <c r="W108"/>
  <c r="AS108" s="1"/>
  <c r="AT108" s="1"/>
  <c r="Z108"/>
  <c r="AA108"/>
  <c r="AB108"/>
  <c r="AC108" s="1"/>
  <c r="AE108"/>
  <c r="AF108"/>
  <c r="AG108"/>
  <c r="AW108" s="1"/>
  <c r="AX108" s="1"/>
  <c r="AJ108"/>
  <c r="AK108"/>
  <c r="AL108"/>
  <c r="AN108" s="1"/>
  <c r="AO108" s="1"/>
  <c r="AU108"/>
  <c r="AV108" s="1"/>
  <c r="E109"/>
  <c r="P109"/>
  <c r="Q109"/>
  <c r="R109"/>
  <c r="S109" s="1"/>
  <c r="U109"/>
  <c r="V109"/>
  <c r="W109"/>
  <c r="Z109"/>
  <c r="AA109"/>
  <c r="AB109"/>
  <c r="AC109" s="1"/>
  <c r="AE109"/>
  <c r="AF109"/>
  <c r="AG109"/>
  <c r="AJ109"/>
  <c r="AK109"/>
  <c r="AQ109"/>
  <c r="AR109" s="1"/>
  <c r="E110"/>
  <c r="P110"/>
  <c r="AQ110" s="1"/>
  <c r="Q110"/>
  <c r="R110"/>
  <c r="S110"/>
  <c r="U110"/>
  <c r="V110"/>
  <c r="W110"/>
  <c r="X110"/>
  <c r="Z110"/>
  <c r="AU110" s="1"/>
  <c r="AV110" s="1"/>
  <c r="AA110"/>
  <c r="AB110"/>
  <c r="AC110"/>
  <c r="AE110"/>
  <c r="AF110"/>
  <c r="AG110"/>
  <c r="AH110"/>
  <c r="AJ110"/>
  <c r="AK110"/>
  <c r="AL110"/>
  <c r="AM110"/>
  <c r="AN110"/>
  <c r="AO110"/>
  <c r="AS110"/>
  <c r="AT110" s="1"/>
  <c r="AW110"/>
  <c r="AX110"/>
  <c r="E111"/>
  <c r="P111"/>
  <c r="R111"/>
  <c r="S111"/>
  <c r="U111"/>
  <c r="V111" s="1"/>
  <c r="W111"/>
  <c r="X111"/>
  <c r="Z111"/>
  <c r="AB111"/>
  <c r="AC111"/>
  <c r="AE111"/>
  <c r="AF111" s="1"/>
  <c r="AG111"/>
  <c r="AH111"/>
  <c r="AL111"/>
  <c r="AM111"/>
  <c r="AW111"/>
  <c r="AX111" s="1"/>
  <c r="E112"/>
  <c r="P112"/>
  <c r="Q112"/>
  <c r="R112"/>
  <c r="S112" s="1"/>
  <c r="U112"/>
  <c r="V112"/>
  <c r="W112"/>
  <c r="AS112" s="1"/>
  <c r="AT112" s="1"/>
  <c r="Z112"/>
  <c r="AA112"/>
  <c r="AB112"/>
  <c r="AC112" s="1"/>
  <c r="AE112"/>
  <c r="AF112"/>
  <c r="AG112"/>
  <c r="AW112" s="1"/>
  <c r="AX112" s="1"/>
  <c r="AJ112"/>
  <c r="AK112"/>
  <c r="AL112"/>
  <c r="AN112" s="1"/>
  <c r="AO112" s="1"/>
  <c r="AQ112"/>
  <c r="AR112" s="1"/>
  <c r="AU112"/>
  <c r="AV112" s="1"/>
  <c r="AY112"/>
  <c r="AZ112" s="1"/>
  <c r="E113"/>
  <c r="P113"/>
  <c r="Q113"/>
  <c r="R113"/>
  <c r="S113" s="1"/>
  <c r="U113"/>
  <c r="V113"/>
  <c r="W113"/>
  <c r="AL113" s="1"/>
  <c r="Z113"/>
  <c r="AA113"/>
  <c r="AB113"/>
  <c r="AC113" s="1"/>
  <c r="AE113"/>
  <c r="AF113"/>
  <c r="AG113"/>
  <c r="AJ113"/>
  <c r="AK113"/>
  <c r="AU113"/>
  <c r="AV113" s="1"/>
  <c r="E114"/>
  <c r="P114"/>
  <c r="AQ114" s="1"/>
  <c r="R114"/>
  <c r="S114"/>
  <c r="U114"/>
  <c r="AS114" s="1"/>
  <c r="AT114" s="1"/>
  <c r="W114"/>
  <c r="X114"/>
  <c r="Z114"/>
  <c r="AU114" s="1"/>
  <c r="AV114" s="1"/>
  <c r="AB114"/>
  <c r="AC114"/>
  <c r="AE114"/>
  <c r="AF114" s="1"/>
  <c r="AG114"/>
  <c r="AH114"/>
  <c r="AJ114"/>
  <c r="AK114" s="1"/>
  <c r="AL114"/>
  <c r="AM114"/>
  <c r="AN114"/>
  <c r="AO114" s="1"/>
  <c r="AW114"/>
  <c r="AX114" s="1"/>
  <c r="E115"/>
  <c r="P115"/>
  <c r="R115"/>
  <c r="S115"/>
  <c r="U115"/>
  <c r="V115" s="1"/>
  <c r="W115"/>
  <c r="X115"/>
  <c r="Z115"/>
  <c r="AB115"/>
  <c r="AC115"/>
  <c r="AE115"/>
  <c r="AF115" s="1"/>
  <c r="AG115"/>
  <c r="AH115"/>
  <c r="AJ115"/>
  <c r="AK115" s="1"/>
  <c r="AL115"/>
  <c r="AM115"/>
  <c r="AS115"/>
  <c r="AT115" s="1"/>
  <c r="E116"/>
  <c r="P116"/>
  <c r="Q116"/>
  <c r="R116"/>
  <c r="AQ116" s="1"/>
  <c r="U116"/>
  <c r="V116"/>
  <c r="W116"/>
  <c r="AS116" s="1"/>
  <c r="AT116" s="1"/>
  <c r="Z116"/>
  <c r="AA116"/>
  <c r="AB116"/>
  <c r="AC116" s="1"/>
  <c r="AE116"/>
  <c r="AF116"/>
  <c r="AG116"/>
  <c r="AW116" s="1"/>
  <c r="AX116" s="1"/>
  <c r="AJ116"/>
  <c r="AK116"/>
  <c r="AL116"/>
  <c r="AN116" s="1"/>
  <c r="AO116" s="1"/>
  <c r="AU116"/>
  <c r="AV116" s="1"/>
  <c r="E117"/>
  <c r="P117"/>
  <c r="Q117"/>
  <c r="R117"/>
  <c r="S117" s="1"/>
  <c r="U117"/>
  <c r="V117"/>
  <c r="W117"/>
  <c r="Z117"/>
  <c r="AA117"/>
  <c r="AB117"/>
  <c r="AC117" s="1"/>
  <c r="AE117"/>
  <c r="AF117"/>
  <c r="AG117"/>
  <c r="AJ117"/>
  <c r="AK117"/>
  <c r="AQ117"/>
  <c r="AR117" s="1"/>
  <c r="E118"/>
  <c r="P118"/>
  <c r="AQ118" s="1"/>
  <c r="Q118"/>
  <c r="R118"/>
  <c r="S118"/>
  <c r="U118"/>
  <c r="V118"/>
  <c r="W118"/>
  <c r="X118"/>
  <c r="Z118"/>
  <c r="AU118" s="1"/>
  <c r="AV118" s="1"/>
  <c r="AA118"/>
  <c r="AB118"/>
  <c r="AC118"/>
  <c r="AE118"/>
  <c r="AF118"/>
  <c r="AG118"/>
  <c r="AH118"/>
  <c r="AJ118"/>
  <c r="AK118"/>
  <c r="AL118"/>
  <c r="AM118"/>
  <c r="AN118"/>
  <c r="AO118"/>
  <c r="AS118"/>
  <c r="AT118" s="1"/>
  <c r="AW118"/>
  <c r="AX118"/>
  <c r="E119"/>
  <c r="P119"/>
  <c r="R119"/>
  <c r="S119"/>
  <c r="U119"/>
  <c r="V119" s="1"/>
  <c r="W119"/>
  <c r="X119"/>
  <c r="Z119"/>
  <c r="AB119"/>
  <c r="AC119"/>
  <c r="AE119"/>
  <c r="AF119" s="1"/>
  <c r="AG119"/>
  <c r="AH119"/>
  <c r="AL119"/>
  <c r="AM119"/>
  <c r="AW119"/>
  <c r="AX119" s="1"/>
  <c r="E120"/>
  <c r="P120"/>
  <c r="Q120"/>
  <c r="R120"/>
  <c r="S120" s="1"/>
  <c r="U120"/>
  <c r="V120"/>
  <c r="W120"/>
  <c r="AS120" s="1"/>
  <c r="AT120" s="1"/>
  <c r="Z120"/>
  <c r="AA120"/>
  <c r="AB120"/>
  <c r="AC120" s="1"/>
  <c r="AE120"/>
  <c r="AF120"/>
  <c r="AG120"/>
  <c r="AW120" s="1"/>
  <c r="AX120" s="1"/>
  <c r="AJ120"/>
  <c r="AK120"/>
  <c r="AL120"/>
  <c r="AN120" s="1"/>
  <c r="AO120" s="1"/>
  <c r="AQ120"/>
  <c r="AR120" s="1"/>
  <c r="AU120"/>
  <c r="AV120" s="1"/>
  <c r="AY120"/>
  <c r="AZ120" s="1"/>
  <c r="E121"/>
  <c r="P121"/>
  <c r="Q121"/>
  <c r="R121"/>
  <c r="S121" s="1"/>
  <c r="U121"/>
  <c r="V121"/>
  <c r="W121"/>
  <c r="AL121" s="1"/>
  <c r="Z121"/>
  <c r="AA121"/>
  <c r="AB121"/>
  <c r="AC121" s="1"/>
  <c r="AE121"/>
  <c r="AF121"/>
  <c r="AG121"/>
  <c r="AJ121"/>
  <c r="AK121"/>
  <c r="AU121"/>
  <c r="AV121" s="1"/>
  <c r="E122"/>
  <c r="P122"/>
  <c r="AQ122" s="1"/>
  <c r="R122"/>
  <c r="S122"/>
  <c r="U122"/>
  <c r="AS122" s="1"/>
  <c r="AT122" s="1"/>
  <c r="W122"/>
  <c r="X122"/>
  <c r="Z122"/>
  <c r="AU122" s="1"/>
  <c r="AV122" s="1"/>
  <c r="AB122"/>
  <c r="AC122"/>
  <c r="AE122"/>
  <c r="AF122" s="1"/>
  <c r="AG122"/>
  <c r="AH122"/>
  <c r="AJ122"/>
  <c r="AK122" s="1"/>
  <c r="AL122"/>
  <c r="AM122"/>
  <c r="AN122"/>
  <c r="AO122" s="1"/>
  <c r="AW122"/>
  <c r="AX122" s="1"/>
  <c r="E123"/>
  <c r="P123"/>
  <c r="R123"/>
  <c r="S123"/>
  <c r="U123"/>
  <c r="V123" s="1"/>
  <c r="W123"/>
  <c r="X123"/>
  <c r="Z123"/>
  <c r="AB123"/>
  <c r="AC123"/>
  <c r="AE123"/>
  <c r="AF123" s="1"/>
  <c r="AG123"/>
  <c r="AH123"/>
  <c r="AJ123"/>
  <c r="AK123" s="1"/>
  <c r="AL123"/>
  <c r="AM123"/>
  <c r="AS123"/>
  <c r="AT123" s="1"/>
  <c r="E124"/>
  <c r="P124"/>
  <c r="Q124"/>
  <c r="R124"/>
  <c r="AQ124" s="1"/>
  <c r="U124"/>
  <c r="V124"/>
  <c r="W124"/>
  <c r="AS124" s="1"/>
  <c r="AT124" s="1"/>
  <c r="Z124"/>
  <c r="AA124"/>
  <c r="AB124"/>
  <c r="AC124" s="1"/>
  <c r="AE124"/>
  <c r="AF124"/>
  <c r="AG124"/>
  <c r="AW124" s="1"/>
  <c r="AX124" s="1"/>
  <c r="AJ124"/>
  <c r="AK124"/>
  <c r="AL124"/>
  <c r="AN124" s="1"/>
  <c r="AO124" s="1"/>
  <c r="AU124"/>
  <c r="AV124" s="1"/>
  <c r="E125"/>
  <c r="P125"/>
  <c r="Q125"/>
  <c r="R125"/>
  <c r="S125" s="1"/>
  <c r="U125"/>
  <c r="V125"/>
  <c r="W125"/>
  <c r="Z125"/>
  <c r="AA125"/>
  <c r="AB125"/>
  <c r="AC125" s="1"/>
  <c r="AE125"/>
  <c r="AF125"/>
  <c r="AG125"/>
  <c r="AJ125"/>
  <c r="AK125"/>
  <c r="AQ125"/>
  <c r="AR125" s="1"/>
  <c r="E126"/>
  <c r="P126"/>
  <c r="AQ126" s="1"/>
  <c r="Q126"/>
  <c r="R126"/>
  <c r="S126"/>
  <c r="U126"/>
  <c r="V126"/>
  <c r="W126"/>
  <c r="X126"/>
  <c r="Z126"/>
  <c r="AU126" s="1"/>
  <c r="AV126" s="1"/>
  <c r="AA126"/>
  <c r="AB126"/>
  <c r="AC126"/>
  <c r="AE126"/>
  <c r="AF126"/>
  <c r="AG126"/>
  <c r="AH126"/>
  <c r="AJ126"/>
  <c r="AK126"/>
  <c r="AL126"/>
  <c r="AM126"/>
  <c r="AN126"/>
  <c r="AO126"/>
  <c r="AS126"/>
  <c r="AT126" s="1"/>
  <c r="AW126"/>
  <c r="AX126"/>
  <c r="E127"/>
  <c r="P127"/>
  <c r="R127"/>
  <c r="S127"/>
  <c r="U127"/>
  <c r="V127" s="1"/>
  <c r="W127"/>
  <c r="X127"/>
  <c r="Z127"/>
  <c r="AB127"/>
  <c r="AC127"/>
  <c r="AE127"/>
  <c r="AF127" s="1"/>
  <c r="AG127"/>
  <c r="AH127"/>
  <c r="AL127"/>
  <c r="AM127"/>
  <c r="AW127"/>
  <c r="AX127" s="1"/>
  <c r="E128"/>
  <c r="P128"/>
  <c r="Q128"/>
  <c r="R128"/>
  <c r="S128" s="1"/>
  <c r="U128"/>
  <c r="V128"/>
  <c r="W128"/>
  <c r="AS128" s="1"/>
  <c r="AT128" s="1"/>
  <c r="Z128"/>
  <c r="AA128"/>
  <c r="AB128"/>
  <c r="AC128" s="1"/>
  <c r="AE128"/>
  <c r="AF128"/>
  <c r="AG128"/>
  <c r="AW128" s="1"/>
  <c r="AX128" s="1"/>
  <c r="AJ128"/>
  <c r="AK128"/>
  <c r="AL128"/>
  <c r="AN128" s="1"/>
  <c r="AO128" s="1"/>
  <c r="AQ128"/>
  <c r="AR128" s="1"/>
  <c r="AU128"/>
  <c r="AV128" s="1"/>
  <c r="E129"/>
  <c r="P129"/>
  <c r="Q129"/>
  <c r="R129"/>
  <c r="S129" s="1"/>
  <c r="U129"/>
  <c r="V129"/>
  <c r="W129"/>
  <c r="Z129"/>
  <c r="AA129"/>
  <c r="AB129"/>
  <c r="AC129" s="1"/>
  <c r="AE129"/>
  <c r="AF129"/>
  <c r="AG129"/>
  <c r="AJ129"/>
  <c r="AK129"/>
  <c r="AU129"/>
  <c r="AV129" s="1"/>
  <c r="E130"/>
  <c r="P130"/>
  <c r="AQ130" s="1"/>
  <c r="R130"/>
  <c r="S130"/>
  <c r="U130"/>
  <c r="AS130" s="1"/>
  <c r="AT130" s="1"/>
  <c r="W130"/>
  <c r="X130"/>
  <c r="Z130"/>
  <c r="AU130" s="1"/>
  <c r="AV130" s="1"/>
  <c r="AB130"/>
  <c r="AC130"/>
  <c r="AE130"/>
  <c r="AF130" s="1"/>
  <c r="AG130"/>
  <c r="AH130"/>
  <c r="AJ130"/>
  <c r="AK130" s="1"/>
  <c r="AL130"/>
  <c r="AM130"/>
  <c r="AN130"/>
  <c r="AO130" s="1"/>
  <c r="AW130"/>
  <c r="AX130" s="1"/>
  <c r="E131"/>
  <c r="P131"/>
  <c r="R131"/>
  <c r="S131"/>
  <c r="U131"/>
  <c r="V131" s="1"/>
  <c r="W131"/>
  <c r="X131"/>
  <c r="Z131"/>
  <c r="AB131"/>
  <c r="AC131"/>
  <c r="AE131"/>
  <c r="AF131" s="1"/>
  <c r="AG131"/>
  <c r="AH131"/>
  <c r="AJ131"/>
  <c r="AK131" s="1"/>
  <c r="AL131"/>
  <c r="AM131"/>
  <c r="AS131"/>
  <c r="AT131" s="1"/>
  <c r="E132"/>
  <c r="P132"/>
  <c r="Q132" s="1"/>
  <c r="R132"/>
  <c r="S132"/>
  <c r="U132"/>
  <c r="V132" s="1"/>
  <c r="W132"/>
  <c r="AS132" s="1"/>
  <c r="AT132" s="1"/>
  <c r="Z132"/>
  <c r="AA132" s="1"/>
  <c r="AB132"/>
  <c r="AC132" s="1"/>
  <c r="AE132"/>
  <c r="AF132"/>
  <c r="AG132"/>
  <c r="AW132" s="1"/>
  <c r="AX132" s="1"/>
  <c r="AJ132"/>
  <c r="AK132"/>
  <c r="AL132"/>
  <c r="AN132" s="1"/>
  <c r="AO132" s="1"/>
  <c r="AQ132"/>
  <c r="AR132"/>
  <c r="AU132"/>
  <c r="AV132" s="1"/>
  <c r="E133"/>
  <c r="P133"/>
  <c r="Q133"/>
  <c r="R133"/>
  <c r="S133" s="1"/>
  <c r="U133"/>
  <c r="V133"/>
  <c r="W133"/>
  <c r="Z133"/>
  <c r="AA133"/>
  <c r="AB133"/>
  <c r="AC133" s="1"/>
  <c r="AE133"/>
  <c r="AF133"/>
  <c r="AG133"/>
  <c r="AJ133"/>
  <c r="AK133"/>
  <c r="AL133"/>
  <c r="AU133"/>
  <c r="AV133" s="1"/>
  <c r="E134"/>
  <c r="P134"/>
  <c r="AQ134" s="1"/>
  <c r="R134"/>
  <c r="S134" s="1"/>
  <c r="U134"/>
  <c r="V134"/>
  <c r="W134"/>
  <c r="X134" s="1"/>
  <c r="Z134"/>
  <c r="AU134" s="1"/>
  <c r="AV134" s="1"/>
  <c r="AB134"/>
  <c r="AC134" s="1"/>
  <c r="AE134"/>
  <c r="AF134" s="1"/>
  <c r="AG134"/>
  <c r="AH134"/>
  <c r="AL134"/>
  <c r="AM134"/>
  <c r="AS134"/>
  <c r="AT134"/>
  <c r="AW134"/>
  <c r="AX134" s="1"/>
  <c r="E135"/>
  <c r="P135"/>
  <c r="R135"/>
  <c r="S135"/>
  <c r="U135"/>
  <c r="V135" s="1"/>
  <c r="W135"/>
  <c r="X135"/>
  <c r="Z135"/>
  <c r="AA135" s="1"/>
  <c r="AB135"/>
  <c r="AC135"/>
  <c r="AE135"/>
  <c r="AF135" s="1"/>
  <c r="AG135"/>
  <c r="AH135"/>
  <c r="AJ135"/>
  <c r="AK135" s="1"/>
  <c r="AL135"/>
  <c r="AM135"/>
  <c r="AS135"/>
  <c r="AT135" s="1"/>
  <c r="AU135"/>
  <c r="AV135" s="1"/>
  <c r="AW135"/>
  <c r="AX135" s="1"/>
  <c r="E136"/>
  <c r="P136"/>
  <c r="AQ136" s="1"/>
  <c r="R136"/>
  <c r="S136"/>
  <c r="U136"/>
  <c r="V136" s="1"/>
  <c r="W136"/>
  <c r="X136"/>
  <c r="Z136"/>
  <c r="AU136" s="1"/>
  <c r="AV136" s="1"/>
  <c r="AB136"/>
  <c r="AC136"/>
  <c r="AE136"/>
  <c r="AF136" s="1"/>
  <c r="AG136"/>
  <c r="AH136"/>
  <c r="AJ136"/>
  <c r="AK136" s="1"/>
  <c r="AL136"/>
  <c r="AM136"/>
  <c r="AN136"/>
  <c r="AO136" s="1"/>
  <c r="AS136"/>
  <c r="AT136" s="1"/>
  <c r="AW136"/>
  <c r="AX136" s="1"/>
  <c r="E137"/>
  <c r="P137"/>
  <c r="Q137" s="1"/>
  <c r="R137"/>
  <c r="S137" s="1"/>
  <c r="U137"/>
  <c r="V137" s="1"/>
  <c r="W137"/>
  <c r="AS137" s="1"/>
  <c r="Z137"/>
  <c r="AA137" s="1"/>
  <c r="AB137"/>
  <c r="AC137" s="1"/>
  <c r="AE137"/>
  <c r="AF137" s="1"/>
  <c r="AG137"/>
  <c r="AW137" s="1"/>
  <c r="AX137" s="1"/>
  <c r="AJ137"/>
  <c r="AK137" s="1"/>
  <c r="AL137"/>
  <c r="AM137" s="1"/>
  <c r="AQ137"/>
  <c r="AR137" s="1"/>
  <c r="AU137"/>
  <c r="AV137" s="1"/>
  <c r="E138"/>
  <c r="P138"/>
  <c r="Q138"/>
  <c r="R138"/>
  <c r="S138" s="1"/>
  <c r="U138"/>
  <c r="V138"/>
  <c r="W138"/>
  <c r="AS138" s="1"/>
  <c r="Z138"/>
  <c r="AA138"/>
  <c r="AB138"/>
  <c r="AC138" s="1"/>
  <c r="AE138"/>
  <c r="AF138"/>
  <c r="AG138"/>
  <c r="AW138" s="1"/>
  <c r="AX138" s="1"/>
  <c r="AJ138"/>
  <c r="AK138"/>
  <c r="AL138"/>
  <c r="AN138" s="1"/>
  <c r="AO138" s="1"/>
  <c r="AQ138"/>
  <c r="AR138" s="1"/>
  <c r="AU138"/>
  <c r="AV138" s="1"/>
  <c r="E139"/>
  <c r="P139"/>
  <c r="Q139" s="1"/>
  <c r="R139"/>
  <c r="S139" s="1"/>
  <c r="U139"/>
  <c r="V139" s="1"/>
  <c r="W139"/>
  <c r="X139" s="1"/>
  <c r="Z139"/>
  <c r="AA139" s="1"/>
  <c r="AB139"/>
  <c r="AC139" s="1"/>
  <c r="AE139"/>
  <c r="AF139" s="1"/>
  <c r="AG139"/>
  <c r="AH139" s="1"/>
  <c r="AJ139"/>
  <c r="AK139" s="1"/>
  <c r="AL139"/>
  <c r="AM139" s="1"/>
  <c r="AS139"/>
  <c r="AT139" s="1"/>
  <c r="AW139"/>
  <c r="AX139" s="1"/>
  <c r="E140"/>
  <c r="P140"/>
  <c r="AQ140" s="1"/>
  <c r="R140"/>
  <c r="S140"/>
  <c r="U140"/>
  <c r="V140" s="1"/>
  <c r="W140"/>
  <c r="X140"/>
  <c r="Z140"/>
  <c r="AU140" s="1"/>
  <c r="AV140" s="1"/>
  <c r="AB140"/>
  <c r="AC140"/>
  <c r="AE140"/>
  <c r="AF140" s="1"/>
  <c r="AG140"/>
  <c r="AH140"/>
  <c r="AJ140"/>
  <c r="AK140" s="1"/>
  <c r="AL140"/>
  <c r="AM140"/>
  <c r="AS140"/>
  <c r="AT140" s="1"/>
  <c r="AW140"/>
  <c r="AX140" s="1"/>
  <c r="E141"/>
  <c r="P141"/>
  <c r="Q141" s="1"/>
  <c r="R141"/>
  <c r="S141" s="1"/>
  <c r="U141"/>
  <c r="V141" s="1"/>
  <c r="W141"/>
  <c r="AS141" s="1"/>
  <c r="Z141"/>
  <c r="AA141" s="1"/>
  <c r="AB141"/>
  <c r="AC141" s="1"/>
  <c r="AE141"/>
  <c r="AF141" s="1"/>
  <c r="AG141"/>
  <c r="AW141" s="1"/>
  <c r="AX141" s="1"/>
  <c r="AJ141"/>
  <c r="AK141" s="1"/>
  <c r="AL141"/>
  <c r="AM141" s="1"/>
  <c r="AQ141"/>
  <c r="AR141" s="1"/>
  <c r="AU141"/>
  <c r="AV141" s="1"/>
  <c r="E142"/>
  <c r="P142"/>
  <c r="Q142"/>
  <c r="R142"/>
  <c r="S142" s="1"/>
  <c r="U142"/>
  <c r="V142"/>
  <c r="W142"/>
  <c r="AS142" s="1"/>
  <c r="Z142"/>
  <c r="AA142"/>
  <c r="AB142"/>
  <c r="AC142" s="1"/>
  <c r="AE142"/>
  <c r="AF142"/>
  <c r="AG142"/>
  <c r="AW142" s="1"/>
  <c r="AX142" s="1"/>
  <c r="AJ142"/>
  <c r="AK142"/>
  <c r="AL142"/>
  <c r="AN142" s="1"/>
  <c r="AO142" s="1"/>
  <c r="AQ142"/>
  <c r="AR142" s="1"/>
  <c r="AU142"/>
  <c r="AV142" s="1"/>
  <c r="E143"/>
  <c r="P143"/>
  <c r="AQ143" s="1"/>
  <c r="R143"/>
  <c r="S143" s="1"/>
  <c r="U143"/>
  <c r="V143" s="1"/>
  <c r="W143"/>
  <c r="X143" s="1"/>
  <c r="Z143"/>
  <c r="AU143" s="1"/>
  <c r="AV143" s="1"/>
  <c r="AB143"/>
  <c r="AC143" s="1"/>
  <c r="AE143"/>
  <c r="AF143" s="1"/>
  <c r="AG143"/>
  <c r="AH143" s="1"/>
  <c r="AJ143"/>
  <c r="AN143" s="1"/>
  <c r="AO143" s="1"/>
  <c r="AL143"/>
  <c r="AM143" s="1"/>
  <c r="AS143"/>
  <c r="AT143" s="1"/>
  <c r="AW143"/>
  <c r="AX143" s="1"/>
  <c r="E144"/>
  <c r="P144"/>
  <c r="AQ144" s="1"/>
  <c r="R144"/>
  <c r="S144"/>
  <c r="U144"/>
  <c r="V144" s="1"/>
  <c r="W144"/>
  <c r="X144"/>
  <c r="Z144"/>
  <c r="AU144" s="1"/>
  <c r="AV144" s="1"/>
  <c r="AB144"/>
  <c r="AC144"/>
  <c r="AE144"/>
  <c r="AF144" s="1"/>
  <c r="AG144"/>
  <c r="AH144"/>
  <c r="AJ144"/>
  <c r="AK144" s="1"/>
  <c r="AL144"/>
  <c r="AM144"/>
  <c r="AS144"/>
  <c r="AT144" s="1"/>
  <c r="AW144"/>
  <c r="AX144" s="1"/>
  <c r="E145"/>
  <c r="P145"/>
  <c r="Q145" s="1"/>
  <c r="R145"/>
  <c r="S145" s="1"/>
  <c r="U145"/>
  <c r="V145" s="1"/>
  <c r="W145"/>
  <c r="AS145" s="1"/>
  <c r="Z145"/>
  <c r="AA145" s="1"/>
  <c r="AB145"/>
  <c r="AC145" s="1"/>
  <c r="AE145"/>
  <c r="AF145" s="1"/>
  <c r="AG145"/>
  <c r="AW145" s="1"/>
  <c r="AX145" s="1"/>
  <c r="AJ145"/>
  <c r="AK145" s="1"/>
  <c r="AL145"/>
  <c r="AM145" s="1"/>
  <c r="AQ145"/>
  <c r="AR145" s="1"/>
  <c r="AU145"/>
  <c r="AV145" s="1"/>
  <c r="E146"/>
  <c r="P146"/>
  <c r="Q146"/>
  <c r="R146"/>
  <c r="S146" s="1"/>
  <c r="U146"/>
  <c r="V146"/>
  <c r="W146"/>
  <c r="AS146" s="1"/>
  <c r="Z146"/>
  <c r="AA146"/>
  <c r="AB146"/>
  <c r="AC146" s="1"/>
  <c r="AE146"/>
  <c r="AF146"/>
  <c r="AG146"/>
  <c r="AW146" s="1"/>
  <c r="AX146" s="1"/>
  <c r="AJ146"/>
  <c r="AK146"/>
  <c r="AL146"/>
  <c r="AN146" s="1"/>
  <c r="AO146" s="1"/>
  <c r="AQ146"/>
  <c r="AR146" s="1"/>
  <c r="AU146"/>
  <c r="AV146" s="1"/>
  <c r="E147"/>
  <c r="P147"/>
  <c r="Q147" s="1"/>
  <c r="R147"/>
  <c r="S147" s="1"/>
  <c r="U147"/>
  <c r="V147" s="1"/>
  <c r="W147"/>
  <c r="X147" s="1"/>
  <c r="Z147"/>
  <c r="AA147" s="1"/>
  <c r="AB147"/>
  <c r="AC147" s="1"/>
  <c r="AE147"/>
  <c r="AF147" s="1"/>
  <c r="AG147"/>
  <c r="AH147" s="1"/>
  <c r="AJ147"/>
  <c r="AK147" s="1"/>
  <c r="AL147"/>
  <c r="AM147" s="1"/>
  <c r="AS147"/>
  <c r="AT147" s="1"/>
  <c r="AW147"/>
  <c r="AX147" s="1"/>
  <c r="E29"/>
  <c r="E30"/>
  <c r="E31"/>
  <c r="E14"/>
  <c r="E15"/>
  <c r="E16"/>
  <c r="E17"/>
  <c r="E18"/>
  <c r="E19"/>
  <c r="E20"/>
  <c r="E21"/>
  <c r="E22"/>
  <c r="E23"/>
  <c r="E24"/>
  <c r="E25"/>
  <c r="E26"/>
  <c r="E27"/>
  <c r="E28"/>
  <c r="E13"/>
  <c r="AC61" l="1"/>
  <c r="AS61"/>
  <c r="AT61" s="1"/>
  <c r="AL61"/>
  <c r="AM61" s="1"/>
  <c r="Q61"/>
  <c r="AQ61"/>
  <c r="AJ61"/>
  <c r="AK61" s="1"/>
  <c r="S61"/>
  <c r="AW61"/>
  <c r="AX61" s="1"/>
  <c r="W60"/>
  <c r="X60" s="1"/>
  <c r="AE60"/>
  <c r="R60"/>
  <c r="U60"/>
  <c r="P60"/>
  <c r="AJ60" s="1"/>
  <c r="AK60" s="1"/>
  <c r="AG60"/>
  <c r="AH60" s="1"/>
  <c r="W59"/>
  <c r="X59" s="1"/>
  <c r="P59"/>
  <c r="AB59"/>
  <c r="AC59" s="1"/>
  <c r="R59"/>
  <c r="AG59"/>
  <c r="AB58"/>
  <c r="P58"/>
  <c r="AE58"/>
  <c r="AF58" s="1"/>
  <c r="W58"/>
  <c r="Z58"/>
  <c r="AA58" s="1"/>
  <c r="AB54"/>
  <c r="AL54" s="1"/>
  <c r="P54"/>
  <c r="AE54"/>
  <c r="AF54" s="1"/>
  <c r="S52"/>
  <c r="AL52"/>
  <c r="AM52" s="1"/>
  <c r="W52"/>
  <c r="X52" s="1"/>
  <c r="P52"/>
  <c r="AE52"/>
  <c r="AJ52" s="1"/>
  <c r="AJ50"/>
  <c r="AK50" s="1"/>
  <c r="AU50"/>
  <c r="AV50" s="1"/>
  <c r="U48"/>
  <c r="W48"/>
  <c r="X48" s="1"/>
  <c r="P48"/>
  <c r="AE48"/>
  <c r="R48"/>
  <c r="AG48"/>
  <c r="AH48" s="1"/>
  <c r="AQ47"/>
  <c r="AR47" s="1"/>
  <c r="Q47"/>
  <c r="AG47"/>
  <c r="AH47" s="1"/>
  <c r="Z47"/>
  <c r="AU47" s="1"/>
  <c r="AV47" s="1"/>
  <c r="AE47"/>
  <c r="AW47" s="1"/>
  <c r="W47"/>
  <c r="X47" s="1"/>
  <c r="AB46"/>
  <c r="AL46" s="1"/>
  <c r="P46"/>
  <c r="AE46"/>
  <c r="AF46" s="1"/>
  <c r="S44"/>
  <c r="W44"/>
  <c r="P44"/>
  <c r="AG44"/>
  <c r="AH44" s="1"/>
  <c r="Z44"/>
  <c r="AA44" s="1"/>
  <c r="AE44"/>
  <c r="AB43"/>
  <c r="AC43" s="1"/>
  <c r="R43"/>
  <c r="S43" s="1"/>
  <c r="AW43"/>
  <c r="AX43" s="1"/>
  <c r="AU43"/>
  <c r="AV43" s="1"/>
  <c r="AJ43"/>
  <c r="AA43"/>
  <c r="AS43"/>
  <c r="AT43" s="1"/>
  <c r="AE42"/>
  <c r="AF42" s="1"/>
  <c r="W42"/>
  <c r="AL42" s="1"/>
  <c r="AM42" s="1"/>
  <c r="P42"/>
  <c r="AG42"/>
  <c r="U42"/>
  <c r="V42" s="1"/>
  <c r="Z42"/>
  <c r="AJ41"/>
  <c r="AK41" s="1"/>
  <c r="AU41"/>
  <c r="AV41" s="1"/>
  <c r="R39"/>
  <c r="S39" s="1"/>
  <c r="U39"/>
  <c r="AS39" s="1"/>
  <c r="AT39" s="1"/>
  <c r="AA39"/>
  <c r="P39"/>
  <c r="AG39"/>
  <c r="AB39"/>
  <c r="AC39" s="1"/>
  <c r="AU37"/>
  <c r="AV37" s="1"/>
  <c r="AE37"/>
  <c r="AF37" s="1"/>
  <c r="W37"/>
  <c r="P37"/>
  <c r="AG37"/>
  <c r="S35"/>
  <c r="AE35"/>
  <c r="V35"/>
  <c r="P35"/>
  <c r="AG35"/>
  <c r="AH35" s="1"/>
  <c r="W35"/>
  <c r="X35" s="1"/>
  <c r="Z35"/>
  <c r="AA35" s="1"/>
  <c r="U33"/>
  <c r="V33" s="1"/>
  <c r="Z33"/>
  <c r="AA33" s="1"/>
  <c r="S33"/>
  <c r="W33"/>
  <c r="AL33" s="1"/>
  <c r="P33"/>
  <c r="AU33"/>
  <c r="AV33" s="1"/>
  <c r="AE33"/>
  <c r="AF33" s="1"/>
  <c r="AW32"/>
  <c r="AX32" s="1"/>
  <c r="AL32"/>
  <c r="AM32" s="1"/>
  <c r="AT145"/>
  <c r="AY145"/>
  <c r="AZ145" s="1"/>
  <c r="AT137"/>
  <c r="AY137"/>
  <c r="AZ137" s="1"/>
  <c r="AR92"/>
  <c r="AY92"/>
  <c r="AZ92" s="1"/>
  <c r="AR84"/>
  <c r="AY84"/>
  <c r="AZ84" s="1"/>
  <c r="AY142"/>
  <c r="AZ142" s="1"/>
  <c r="AT142"/>
  <c r="AY140"/>
  <c r="AZ140" s="1"/>
  <c r="AR140"/>
  <c r="AR143"/>
  <c r="AY143"/>
  <c r="AZ143" s="1"/>
  <c r="AT141"/>
  <c r="AY141"/>
  <c r="AZ141" s="1"/>
  <c r="AY136"/>
  <c r="AZ136" s="1"/>
  <c r="AR136"/>
  <c r="AR116"/>
  <c r="AY116"/>
  <c r="AZ116" s="1"/>
  <c r="AN113"/>
  <c r="AO113" s="1"/>
  <c r="AM113"/>
  <c r="AR108"/>
  <c r="AY108"/>
  <c r="AZ108" s="1"/>
  <c r="AY146"/>
  <c r="AZ146" s="1"/>
  <c r="AT146"/>
  <c r="AY144"/>
  <c r="AZ144" s="1"/>
  <c r="AR144"/>
  <c r="AY138"/>
  <c r="AZ138" s="1"/>
  <c r="AT138"/>
  <c r="AR124"/>
  <c r="AY124"/>
  <c r="AZ124" s="1"/>
  <c r="AN121"/>
  <c r="AO121" s="1"/>
  <c r="AM121"/>
  <c r="AY73"/>
  <c r="AZ73" s="1"/>
  <c r="AQ135"/>
  <c r="Q135"/>
  <c r="AR134"/>
  <c r="AY134"/>
  <c r="AZ134" s="1"/>
  <c r="AN133"/>
  <c r="AO133" s="1"/>
  <c r="AM133"/>
  <c r="AS129"/>
  <c r="AT129" s="1"/>
  <c r="X129"/>
  <c r="AU127"/>
  <c r="AV127" s="1"/>
  <c r="AA127"/>
  <c r="AW125"/>
  <c r="AX125" s="1"/>
  <c r="AH125"/>
  <c r="AW117"/>
  <c r="AX117" s="1"/>
  <c r="AH117"/>
  <c r="AQ115"/>
  <c r="Q115"/>
  <c r="AW109"/>
  <c r="AX109" s="1"/>
  <c r="AH109"/>
  <c r="AQ91"/>
  <c r="Q91"/>
  <c r="AS89"/>
  <c r="AT89" s="1"/>
  <c r="X89"/>
  <c r="AW85"/>
  <c r="AX85" s="1"/>
  <c r="AH85"/>
  <c r="AQ83"/>
  <c r="Q83"/>
  <c r="AS81"/>
  <c r="AT81" s="1"/>
  <c r="X81"/>
  <c r="AU79"/>
  <c r="AV79" s="1"/>
  <c r="AA79"/>
  <c r="AU76"/>
  <c r="AV76" s="1"/>
  <c r="AA76"/>
  <c r="AJ76"/>
  <c r="AN74"/>
  <c r="AO74" s="1"/>
  <c r="AM74"/>
  <c r="AU64"/>
  <c r="AV64" s="1"/>
  <c r="AA64"/>
  <c r="AJ64"/>
  <c r="AN62"/>
  <c r="AO62" s="1"/>
  <c r="AM62"/>
  <c r="S62"/>
  <c r="AQ62"/>
  <c r="AW50"/>
  <c r="AX50" s="1"/>
  <c r="AH50"/>
  <c r="AW49"/>
  <c r="AX49" s="1"/>
  <c r="AH49"/>
  <c r="S42"/>
  <c r="AQ42"/>
  <c r="V32"/>
  <c r="AS32"/>
  <c r="AT32" s="1"/>
  <c r="AW133"/>
  <c r="AX133" s="1"/>
  <c r="AH133"/>
  <c r="AR114"/>
  <c r="AY114"/>
  <c r="AZ114" s="1"/>
  <c r="AR106"/>
  <c r="AY106"/>
  <c r="AZ106" s="1"/>
  <c r="AR90"/>
  <c r="AY90"/>
  <c r="AZ90" s="1"/>
  <c r="AS73"/>
  <c r="AT73" s="1"/>
  <c r="X73"/>
  <c r="AL73"/>
  <c r="AF72"/>
  <c r="AW72"/>
  <c r="AX72" s="1"/>
  <c r="AW70"/>
  <c r="AX70" s="1"/>
  <c r="AH70"/>
  <c r="AS69"/>
  <c r="X69"/>
  <c r="AS66"/>
  <c r="AT66" s="1"/>
  <c r="X66"/>
  <c r="AQ52"/>
  <c r="Q52"/>
  <c r="AS37"/>
  <c r="AW34"/>
  <c r="AX34" s="1"/>
  <c r="AH34"/>
  <c r="AQ32"/>
  <c r="Q32"/>
  <c r="AU131"/>
  <c r="AV131" s="1"/>
  <c r="AA131"/>
  <c r="AW129"/>
  <c r="AX129" s="1"/>
  <c r="AH129"/>
  <c r="AQ127"/>
  <c r="Q127"/>
  <c r="AS125"/>
  <c r="X125"/>
  <c r="AU123"/>
  <c r="AV123" s="1"/>
  <c r="AA123"/>
  <c r="AW121"/>
  <c r="AX121" s="1"/>
  <c r="AH121"/>
  <c r="AQ119"/>
  <c r="Q119"/>
  <c r="AS117"/>
  <c r="X117"/>
  <c r="AU115"/>
  <c r="AV115" s="1"/>
  <c r="AA115"/>
  <c r="AW113"/>
  <c r="AX113" s="1"/>
  <c r="AH113"/>
  <c r="AQ111"/>
  <c r="Q111"/>
  <c r="AS109"/>
  <c r="X109"/>
  <c r="AU107"/>
  <c r="AV107" s="1"/>
  <c r="AA107"/>
  <c r="AW105"/>
  <c r="AX105" s="1"/>
  <c r="AH105"/>
  <c r="AQ103"/>
  <c r="Q103"/>
  <c r="AS101"/>
  <c r="X101"/>
  <c r="AU99"/>
  <c r="AV99" s="1"/>
  <c r="AA99"/>
  <c r="AW97"/>
  <c r="AX97" s="1"/>
  <c r="AH97"/>
  <c r="AQ95"/>
  <c r="Q95"/>
  <c r="AS93"/>
  <c r="X93"/>
  <c r="AU91"/>
  <c r="AV91" s="1"/>
  <c r="AA91"/>
  <c r="AW89"/>
  <c r="AX89" s="1"/>
  <c r="AH89"/>
  <c r="AQ87"/>
  <c r="Q87"/>
  <c r="AS85"/>
  <c r="X85"/>
  <c r="AU83"/>
  <c r="AV83" s="1"/>
  <c r="AA83"/>
  <c r="AW81"/>
  <c r="AX81" s="1"/>
  <c r="AH81"/>
  <c r="AQ79"/>
  <c r="Q79"/>
  <c r="S78"/>
  <c r="AL78"/>
  <c r="AQ78"/>
  <c r="AU72"/>
  <c r="AV72" s="1"/>
  <c r="AA72"/>
  <c r="AJ72"/>
  <c r="AC70"/>
  <c r="AL70"/>
  <c r="AU70"/>
  <c r="AV70" s="1"/>
  <c r="AU68"/>
  <c r="AV68" s="1"/>
  <c r="AA68"/>
  <c r="AJ68"/>
  <c r="AQ67"/>
  <c r="Q67"/>
  <c r="S66"/>
  <c r="AQ66"/>
  <c r="AC58"/>
  <c r="AW54"/>
  <c r="AX54" s="1"/>
  <c r="AH54"/>
  <c r="AR53"/>
  <c r="AY53"/>
  <c r="AZ53" s="1"/>
  <c r="AS49"/>
  <c r="X49"/>
  <c r="V47"/>
  <c r="AS46"/>
  <c r="X46"/>
  <c r="AF44"/>
  <c r="AW41"/>
  <c r="AX41" s="1"/>
  <c r="AH41"/>
  <c r="V40"/>
  <c r="AS40"/>
  <c r="AT40" s="1"/>
  <c r="AC38"/>
  <c r="AL38"/>
  <c r="AU38"/>
  <c r="AV38" s="1"/>
  <c r="AU36"/>
  <c r="AV36" s="1"/>
  <c r="AA36"/>
  <c r="AJ36"/>
  <c r="AC34"/>
  <c r="AL34"/>
  <c r="AU34"/>
  <c r="AV34" s="1"/>
  <c r="AN147"/>
  <c r="AO147" s="1"/>
  <c r="AY128"/>
  <c r="AZ128" s="1"/>
  <c r="AY80"/>
  <c r="AZ80" s="1"/>
  <c r="AH145"/>
  <c r="X145"/>
  <c r="AN144"/>
  <c r="AO144" s="1"/>
  <c r="AK143"/>
  <c r="AA143"/>
  <c r="Q143"/>
  <c r="AH141"/>
  <c r="X141"/>
  <c r="AN140"/>
  <c r="AO140" s="1"/>
  <c r="AH137"/>
  <c r="X137"/>
  <c r="AJ134"/>
  <c r="S124"/>
  <c r="AM116"/>
  <c r="S116"/>
  <c r="AM108"/>
  <c r="S108"/>
  <c r="AM100"/>
  <c r="X100"/>
  <c r="AM92"/>
  <c r="S92"/>
  <c r="AL89"/>
  <c r="AM84"/>
  <c r="S84"/>
  <c r="AN82"/>
  <c r="AO82" s="1"/>
  <c r="AJ32"/>
  <c r="AU147"/>
  <c r="AV147" s="1"/>
  <c r="AQ147"/>
  <c r="AM146"/>
  <c r="AH146"/>
  <c r="X146"/>
  <c r="AN145"/>
  <c r="AO145" s="1"/>
  <c r="AA144"/>
  <c r="Q144"/>
  <c r="AM142"/>
  <c r="AH142"/>
  <c r="X142"/>
  <c r="AN141"/>
  <c r="AO141" s="1"/>
  <c r="AA140"/>
  <c r="Q140"/>
  <c r="AU139"/>
  <c r="AV139" s="1"/>
  <c r="AQ139"/>
  <c r="AM138"/>
  <c r="AH138"/>
  <c r="X138"/>
  <c r="AN137"/>
  <c r="AO137" s="1"/>
  <c r="AA136"/>
  <c r="Q136"/>
  <c r="AQ133"/>
  <c r="AM132"/>
  <c r="AH132"/>
  <c r="AA130"/>
  <c r="V130"/>
  <c r="Q130"/>
  <c r="AJ127"/>
  <c r="AA122"/>
  <c r="V122"/>
  <c r="Q122"/>
  <c r="AJ119"/>
  <c r="AA114"/>
  <c r="V114"/>
  <c r="Q114"/>
  <c r="AJ111"/>
  <c r="AA106"/>
  <c r="V106"/>
  <c r="Q106"/>
  <c r="AJ103"/>
  <c r="AQ100"/>
  <c r="AA98"/>
  <c r="V98"/>
  <c r="Q98"/>
  <c r="AJ95"/>
  <c r="AK90"/>
  <c r="AA90"/>
  <c r="V90"/>
  <c r="Q90"/>
  <c r="AJ87"/>
  <c r="AA82"/>
  <c r="V82"/>
  <c r="Q82"/>
  <c r="AJ79"/>
  <c r="AC77"/>
  <c r="AR73"/>
  <c r="AK71"/>
  <c r="AL66"/>
  <c r="AC65"/>
  <c r="AA59"/>
  <c r="AU49"/>
  <c r="AV49" s="1"/>
  <c r="AH45"/>
  <c r="Q43"/>
  <c r="AN40"/>
  <c r="AO40" s="1"/>
  <c r="AQ131"/>
  <c r="Q131"/>
  <c r="AQ123"/>
  <c r="Q123"/>
  <c r="AS121"/>
  <c r="AT121" s="1"/>
  <c r="X121"/>
  <c r="AU119"/>
  <c r="AV119" s="1"/>
  <c r="AA119"/>
  <c r="AS113"/>
  <c r="AT113" s="1"/>
  <c r="X113"/>
  <c r="AU111"/>
  <c r="AV111" s="1"/>
  <c r="AA111"/>
  <c r="AQ107"/>
  <c r="Q107"/>
  <c r="AS105"/>
  <c r="AT105" s="1"/>
  <c r="X105"/>
  <c r="AU103"/>
  <c r="AV103" s="1"/>
  <c r="AA103"/>
  <c r="AW101"/>
  <c r="AX101" s="1"/>
  <c r="AH101"/>
  <c r="AQ99"/>
  <c r="Q99"/>
  <c r="AS97"/>
  <c r="AT97" s="1"/>
  <c r="X97"/>
  <c r="AU95"/>
  <c r="AV95" s="1"/>
  <c r="AA95"/>
  <c r="AW93"/>
  <c r="AX93" s="1"/>
  <c r="AH93"/>
  <c r="AU87"/>
  <c r="AV87" s="1"/>
  <c r="AA87"/>
  <c r="AQ75"/>
  <c r="Q75"/>
  <c r="S74"/>
  <c r="AQ74"/>
  <c r="AQ63"/>
  <c r="Q63"/>
  <c r="V52"/>
  <c r="AQ51"/>
  <c r="AJ51"/>
  <c r="AS41"/>
  <c r="AT41" s="1"/>
  <c r="X41"/>
  <c r="AR130"/>
  <c r="AY130"/>
  <c r="AZ130" s="1"/>
  <c r="AR122"/>
  <c r="AY122"/>
  <c r="AZ122" s="1"/>
  <c r="AR98"/>
  <c r="AY98"/>
  <c r="AZ98" s="1"/>
  <c r="AR82"/>
  <c r="AY82"/>
  <c r="AZ82" s="1"/>
  <c r="AF68"/>
  <c r="AW68"/>
  <c r="AX68" s="1"/>
  <c r="AQ44"/>
  <c r="Q44"/>
  <c r="AH42"/>
  <c r="AQ41"/>
  <c r="S41"/>
  <c r="AW38"/>
  <c r="AX38" s="1"/>
  <c r="AH38"/>
  <c r="AF36"/>
  <c r="AW36"/>
  <c r="AX36" s="1"/>
  <c r="AS133"/>
  <c r="AT133" s="1"/>
  <c r="X133"/>
  <c r="AR126"/>
  <c r="AY126"/>
  <c r="AZ126" s="1"/>
  <c r="AR118"/>
  <c r="AY118"/>
  <c r="AZ118" s="1"/>
  <c r="AR110"/>
  <c r="AY110"/>
  <c r="AZ110" s="1"/>
  <c r="AR102"/>
  <c r="AY102"/>
  <c r="AZ102" s="1"/>
  <c r="AR94"/>
  <c r="AY94"/>
  <c r="AZ94" s="1"/>
  <c r="AR86"/>
  <c r="AY86"/>
  <c r="AZ86" s="1"/>
  <c r="AS77"/>
  <c r="X77"/>
  <c r="AL77"/>
  <c r="AF76"/>
  <c r="AW76"/>
  <c r="AX76" s="1"/>
  <c r="AS74"/>
  <c r="AT74" s="1"/>
  <c r="X74"/>
  <c r="AU71"/>
  <c r="AV71" s="1"/>
  <c r="AA71"/>
  <c r="AS65"/>
  <c r="X65"/>
  <c r="AL65"/>
  <c r="AF64"/>
  <c r="AW64"/>
  <c r="AX64" s="1"/>
  <c r="AS62"/>
  <c r="AT62" s="1"/>
  <c r="X62"/>
  <c r="AS59"/>
  <c r="AT59" s="1"/>
  <c r="V59"/>
  <c r="AJ59"/>
  <c r="AS58"/>
  <c r="AT58" s="1"/>
  <c r="X58"/>
  <c r="AL58"/>
  <c r="S50"/>
  <c r="AQ50"/>
  <c r="AU48"/>
  <c r="AV48" s="1"/>
  <c r="AA48"/>
  <c r="AL45"/>
  <c r="AU45"/>
  <c r="AV45" s="1"/>
  <c r="AC45"/>
  <c r="AQ40"/>
  <c r="Q40"/>
  <c r="AW33"/>
  <c r="AX33" s="1"/>
  <c r="AH33"/>
  <c r="AN139"/>
  <c r="AO139" s="1"/>
  <c r="AY104"/>
  <c r="AZ104" s="1"/>
  <c r="Q134"/>
  <c r="AL129"/>
  <c r="AM124"/>
  <c r="AH124"/>
  <c r="X124"/>
  <c r="AH116"/>
  <c r="X116"/>
  <c r="AH108"/>
  <c r="X108"/>
  <c r="AL105"/>
  <c r="AH100"/>
  <c r="AL97"/>
  <c r="AH92"/>
  <c r="X92"/>
  <c r="AH84"/>
  <c r="X84"/>
  <c r="AL81"/>
  <c r="AJ67"/>
  <c r="V67"/>
  <c r="AA47"/>
  <c r="AL41"/>
  <c r="AN135"/>
  <c r="AO135" s="1"/>
  <c r="AA134"/>
  <c r="AY132"/>
  <c r="AZ132" s="1"/>
  <c r="X132"/>
  <c r="AW131"/>
  <c r="AX131" s="1"/>
  <c r="AN131"/>
  <c r="AO131" s="1"/>
  <c r="AQ129"/>
  <c r="AM128"/>
  <c r="AH128"/>
  <c r="X128"/>
  <c r="AS127"/>
  <c r="AT127" s="1"/>
  <c r="AU125"/>
  <c r="AV125" s="1"/>
  <c r="AL125"/>
  <c r="AW123"/>
  <c r="AX123" s="1"/>
  <c r="AN123"/>
  <c r="AO123" s="1"/>
  <c r="AQ121"/>
  <c r="AM120"/>
  <c r="AH120"/>
  <c r="X120"/>
  <c r="AS119"/>
  <c r="AT119" s="1"/>
  <c r="AU117"/>
  <c r="AV117" s="1"/>
  <c r="AL117"/>
  <c r="AW115"/>
  <c r="AX115" s="1"/>
  <c r="AN115"/>
  <c r="AO115" s="1"/>
  <c r="AQ113"/>
  <c r="AM112"/>
  <c r="AH112"/>
  <c r="X112"/>
  <c r="AS111"/>
  <c r="AT111" s="1"/>
  <c r="AU109"/>
  <c r="AV109" s="1"/>
  <c r="AL109"/>
  <c r="AW107"/>
  <c r="AX107" s="1"/>
  <c r="AN107"/>
  <c r="AO107" s="1"/>
  <c r="AQ105"/>
  <c r="AM104"/>
  <c r="AH104"/>
  <c r="X104"/>
  <c r="AS103"/>
  <c r="AT103" s="1"/>
  <c r="AU101"/>
  <c r="AV101" s="1"/>
  <c r="AL101"/>
  <c r="AW99"/>
  <c r="AX99" s="1"/>
  <c r="AN99"/>
  <c r="AO99" s="1"/>
  <c r="AQ97"/>
  <c r="AM96"/>
  <c r="AH96"/>
  <c r="X96"/>
  <c r="AS95"/>
  <c r="AT95" s="1"/>
  <c r="AU93"/>
  <c r="AV93" s="1"/>
  <c r="AL93"/>
  <c r="AW91"/>
  <c r="AX91" s="1"/>
  <c r="AN91"/>
  <c r="AO91" s="1"/>
  <c r="AQ89"/>
  <c r="AM88"/>
  <c r="AH88"/>
  <c r="X88"/>
  <c r="AS87"/>
  <c r="AT87" s="1"/>
  <c r="AU85"/>
  <c r="AV85" s="1"/>
  <c r="AL85"/>
  <c r="AW83"/>
  <c r="AX83" s="1"/>
  <c r="AN83"/>
  <c r="AO83" s="1"/>
  <c r="AQ81"/>
  <c r="AM80"/>
  <c r="AH80"/>
  <c r="X80"/>
  <c r="AS79"/>
  <c r="AT79" s="1"/>
  <c r="AJ75"/>
  <c r="V75"/>
  <c r="AL69"/>
  <c r="AJ63"/>
  <c r="AM53"/>
  <c r="AL50"/>
  <c r="AL49"/>
  <c r="AY45"/>
  <c r="AZ45" s="1"/>
  <c r="AW74"/>
  <c r="AX74" s="1"/>
  <c r="AH74"/>
  <c r="AS70"/>
  <c r="AT70" s="1"/>
  <c r="X70"/>
  <c r="AW66"/>
  <c r="AX66" s="1"/>
  <c r="AH66"/>
  <c r="AW62"/>
  <c r="AX62" s="1"/>
  <c r="AH62"/>
  <c r="AU60"/>
  <c r="AV60" s="1"/>
  <c r="AA60"/>
  <c r="AS54"/>
  <c r="X54"/>
  <c r="AS38"/>
  <c r="AT38" s="1"/>
  <c r="X38"/>
  <c r="AS34"/>
  <c r="AT34" s="1"/>
  <c r="X34"/>
  <c r="AU78"/>
  <c r="AV78" s="1"/>
  <c r="AQ76"/>
  <c r="Q76"/>
  <c r="AQ72"/>
  <c r="Q72"/>
  <c r="AR71"/>
  <c r="AY71"/>
  <c r="AZ71" s="1"/>
  <c r="AQ68"/>
  <c r="Q68"/>
  <c r="AQ64"/>
  <c r="Q64"/>
  <c r="AH58"/>
  <c r="AU52"/>
  <c r="AV52" s="1"/>
  <c r="AA52"/>
  <c r="AS50"/>
  <c r="AT50" s="1"/>
  <c r="X50"/>
  <c r="Q48"/>
  <c r="AH46"/>
  <c r="AU40"/>
  <c r="AV40" s="1"/>
  <c r="AA40"/>
  <c r="AQ36"/>
  <c r="Q36"/>
  <c r="AU32"/>
  <c r="AV32" s="1"/>
  <c r="AA32"/>
  <c r="AN61" l="1"/>
  <c r="AO61" s="1"/>
  <c r="AY61"/>
  <c r="AZ61" s="1"/>
  <c r="AR61"/>
  <c r="AW60"/>
  <c r="AX60" s="1"/>
  <c r="AF60"/>
  <c r="AQ60"/>
  <c r="AR60" s="1"/>
  <c r="S60"/>
  <c r="AL60"/>
  <c r="AM60" s="1"/>
  <c r="Q60"/>
  <c r="V60"/>
  <c r="AS60"/>
  <c r="AT60" s="1"/>
  <c r="AU59"/>
  <c r="AV59" s="1"/>
  <c r="AQ59"/>
  <c r="Q59"/>
  <c r="S59"/>
  <c r="AL59"/>
  <c r="AM59" s="1"/>
  <c r="AH59"/>
  <c r="AW59"/>
  <c r="AX59" s="1"/>
  <c r="AQ58"/>
  <c r="Q58"/>
  <c r="AJ58"/>
  <c r="AK58" s="1"/>
  <c r="AW58"/>
  <c r="AX58" s="1"/>
  <c r="AU58"/>
  <c r="AV58" s="1"/>
  <c r="AU54"/>
  <c r="AV54" s="1"/>
  <c r="AQ54"/>
  <c r="AR54" s="1"/>
  <c r="Q54"/>
  <c r="AJ54"/>
  <c r="AK54" s="1"/>
  <c r="AC54"/>
  <c r="AF52"/>
  <c r="AW52"/>
  <c r="AX52" s="1"/>
  <c r="AS52"/>
  <c r="AT52" s="1"/>
  <c r="AX47"/>
  <c r="V48"/>
  <c r="AS48"/>
  <c r="AT48" s="1"/>
  <c r="AJ48"/>
  <c r="AW48"/>
  <c r="S48"/>
  <c r="AL48"/>
  <c r="AM48" s="1"/>
  <c r="AQ48"/>
  <c r="AR48" s="1"/>
  <c r="AS47"/>
  <c r="AT47" s="1"/>
  <c r="AF47"/>
  <c r="AF48" s="1"/>
  <c r="AL47"/>
  <c r="AM47" s="1"/>
  <c r="AJ47"/>
  <c r="AW46"/>
  <c r="AX46" s="1"/>
  <c r="AU46"/>
  <c r="AV46" s="1"/>
  <c r="Q46"/>
  <c r="AQ46"/>
  <c r="AR46" s="1"/>
  <c r="AJ46"/>
  <c r="AK46" s="1"/>
  <c r="AC46"/>
  <c r="X44"/>
  <c r="AS44"/>
  <c r="AT44" s="1"/>
  <c r="AL44"/>
  <c r="AM44" s="1"/>
  <c r="AU44"/>
  <c r="AV44" s="1"/>
  <c r="AW44"/>
  <c r="AX44" s="1"/>
  <c r="AJ44"/>
  <c r="AQ43"/>
  <c r="AR43" s="1"/>
  <c r="AL43"/>
  <c r="AM43" s="1"/>
  <c r="AK43"/>
  <c r="AU42"/>
  <c r="AV42" s="1"/>
  <c r="AA42"/>
  <c r="X42"/>
  <c r="Q42"/>
  <c r="AJ42"/>
  <c r="AS42"/>
  <c r="AT42" s="1"/>
  <c r="AW42"/>
  <c r="AX42" s="1"/>
  <c r="V39"/>
  <c r="AU39"/>
  <c r="AV39" s="1"/>
  <c r="AL39"/>
  <c r="AM39" s="1"/>
  <c r="AQ39"/>
  <c r="Q39"/>
  <c r="AW39"/>
  <c r="AX39" s="1"/>
  <c r="AH39"/>
  <c r="AJ39"/>
  <c r="AL37"/>
  <c r="AM37" s="1"/>
  <c r="AW37"/>
  <c r="AX37" s="1"/>
  <c r="AH37"/>
  <c r="X37"/>
  <c r="Q37"/>
  <c r="AQ37"/>
  <c r="AR37" s="1"/>
  <c r="AJ37"/>
  <c r="AK37" s="1"/>
  <c r="AL35"/>
  <c r="AM35" s="1"/>
  <c r="AQ35"/>
  <c r="Q35"/>
  <c r="AJ35"/>
  <c r="AU35"/>
  <c r="AV35" s="1"/>
  <c r="AS35"/>
  <c r="AT35" s="1"/>
  <c r="AF35"/>
  <c r="AW35"/>
  <c r="AX35" s="1"/>
  <c r="Q33"/>
  <c r="AJ33"/>
  <c r="AK33" s="1"/>
  <c r="AM33"/>
  <c r="AQ33"/>
  <c r="AS33"/>
  <c r="AT33" s="1"/>
  <c r="X33"/>
  <c r="AY68"/>
  <c r="AZ68" s="1"/>
  <c r="AR68"/>
  <c r="AY72"/>
  <c r="AZ72" s="1"/>
  <c r="AR72"/>
  <c r="AK75"/>
  <c r="AN75"/>
  <c r="AO75" s="1"/>
  <c r="AN85"/>
  <c r="AO85" s="1"/>
  <c r="AM85"/>
  <c r="AR105"/>
  <c r="AY105"/>
  <c r="AZ105" s="1"/>
  <c r="AN77"/>
  <c r="AO77" s="1"/>
  <c r="AM77"/>
  <c r="AY107"/>
  <c r="AZ107" s="1"/>
  <c r="AR107"/>
  <c r="AY131"/>
  <c r="AZ131" s="1"/>
  <c r="AR131"/>
  <c r="AK95"/>
  <c r="AN95"/>
  <c r="AO95" s="1"/>
  <c r="AM78"/>
  <c r="AN78"/>
  <c r="AO78" s="1"/>
  <c r="AN109"/>
  <c r="AO109" s="1"/>
  <c r="AM109"/>
  <c r="AR129"/>
  <c r="AY129"/>
  <c r="AZ129" s="1"/>
  <c r="AY40"/>
  <c r="AZ40" s="1"/>
  <c r="AR40"/>
  <c r="AN66"/>
  <c r="AO66" s="1"/>
  <c r="AM66"/>
  <c r="AK87"/>
  <c r="AN87"/>
  <c r="AO87" s="1"/>
  <c r="AR133"/>
  <c r="AY133"/>
  <c r="AZ133" s="1"/>
  <c r="AN89"/>
  <c r="AO89" s="1"/>
  <c r="AM89"/>
  <c r="AR78"/>
  <c r="AY78"/>
  <c r="AZ78" s="1"/>
  <c r="AY87"/>
  <c r="AZ87" s="1"/>
  <c r="AR87"/>
  <c r="AY103"/>
  <c r="AZ103" s="1"/>
  <c r="AR103"/>
  <c r="AY119"/>
  <c r="AZ119" s="1"/>
  <c r="AR119"/>
  <c r="AT69"/>
  <c r="AY69"/>
  <c r="AZ69" s="1"/>
  <c r="AY83"/>
  <c r="AZ83" s="1"/>
  <c r="AR83"/>
  <c r="AR135"/>
  <c r="AY135"/>
  <c r="AZ135" s="1"/>
  <c r="AY36"/>
  <c r="AZ36" s="1"/>
  <c r="AR36"/>
  <c r="AY64"/>
  <c r="AZ64" s="1"/>
  <c r="AR64"/>
  <c r="AY76"/>
  <c r="AZ76" s="1"/>
  <c r="AR76"/>
  <c r="AT54"/>
  <c r="AN50"/>
  <c r="AO50" s="1"/>
  <c r="AM50"/>
  <c r="AR89"/>
  <c r="AY89"/>
  <c r="AZ89" s="1"/>
  <c r="AN101"/>
  <c r="AO101" s="1"/>
  <c r="AM101"/>
  <c r="AR121"/>
  <c r="AY121"/>
  <c r="AZ121" s="1"/>
  <c r="AN41"/>
  <c r="AO41" s="1"/>
  <c r="AM41"/>
  <c r="AK67"/>
  <c r="AN67"/>
  <c r="AO67" s="1"/>
  <c r="AN105"/>
  <c r="AO105" s="1"/>
  <c r="AM105"/>
  <c r="AN129"/>
  <c r="AO129" s="1"/>
  <c r="AM129"/>
  <c r="AN45"/>
  <c r="AO45" s="1"/>
  <c r="AM45"/>
  <c r="AR50"/>
  <c r="AY50"/>
  <c r="AZ50" s="1"/>
  <c r="AT77"/>
  <c r="AY77"/>
  <c r="AZ77" s="1"/>
  <c r="AY41"/>
  <c r="AZ41" s="1"/>
  <c r="AR41"/>
  <c r="AR63"/>
  <c r="AY63"/>
  <c r="AZ63" s="1"/>
  <c r="AR75"/>
  <c r="AY75"/>
  <c r="AZ75" s="1"/>
  <c r="AY123"/>
  <c r="AZ123" s="1"/>
  <c r="AR123"/>
  <c r="AR139"/>
  <c r="AY139"/>
  <c r="AZ139" s="1"/>
  <c r="AK32"/>
  <c r="AN32"/>
  <c r="AO32" s="1"/>
  <c r="AR66"/>
  <c r="AY66"/>
  <c r="AZ66" s="1"/>
  <c r="AK68"/>
  <c r="AN68"/>
  <c r="AO68" s="1"/>
  <c r="AN70"/>
  <c r="AO70" s="1"/>
  <c r="AM70"/>
  <c r="AR62"/>
  <c r="AY62"/>
  <c r="AZ62" s="1"/>
  <c r="AK64"/>
  <c r="AN64"/>
  <c r="AO64" s="1"/>
  <c r="AY70"/>
  <c r="AZ70" s="1"/>
  <c r="AK63"/>
  <c r="AN63"/>
  <c r="AO63" s="1"/>
  <c r="AN117"/>
  <c r="AO117" s="1"/>
  <c r="AM117"/>
  <c r="AK52"/>
  <c r="AN52"/>
  <c r="AO52" s="1"/>
  <c r="AN97"/>
  <c r="AO97" s="1"/>
  <c r="AM97"/>
  <c r="AK59"/>
  <c r="AN59"/>
  <c r="AO59" s="1"/>
  <c r="AR44"/>
  <c r="AR51"/>
  <c r="AY51"/>
  <c r="AZ51" s="1"/>
  <c r="AY99"/>
  <c r="AZ99" s="1"/>
  <c r="AR99"/>
  <c r="AR100"/>
  <c r="AY100"/>
  <c r="AZ100" s="1"/>
  <c r="AR147"/>
  <c r="AY147"/>
  <c r="AZ147" s="1"/>
  <c r="AK72"/>
  <c r="AN72"/>
  <c r="AO72" s="1"/>
  <c r="AN73"/>
  <c r="AO73" s="1"/>
  <c r="AM73"/>
  <c r="AR97"/>
  <c r="AY97"/>
  <c r="AZ97" s="1"/>
  <c r="AN81"/>
  <c r="AO81" s="1"/>
  <c r="AM81"/>
  <c r="AN65"/>
  <c r="AO65" s="1"/>
  <c r="AM65"/>
  <c r="AK51"/>
  <c r="AN51"/>
  <c r="AO51" s="1"/>
  <c r="AR74"/>
  <c r="AY74"/>
  <c r="AZ74" s="1"/>
  <c r="AK79"/>
  <c r="AN79"/>
  <c r="AO79" s="1"/>
  <c r="AN34"/>
  <c r="AO34" s="1"/>
  <c r="AM34"/>
  <c r="AY46"/>
  <c r="AZ46" s="1"/>
  <c r="AT46"/>
  <c r="AY79"/>
  <c r="AZ79" s="1"/>
  <c r="AR79"/>
  <c r="AY95"/>
  <c r="AZ95" s="1"/>
  <c r="AR95"/>
  <c r="AY111"/>
  <c r="AZ111" s="1"/>
  <c r="AR111"/>
  <c r="AY127"/>
  <c r="AZ127" s="1"/>
  <c r="AR127"/>
  <c r="AR52"/>
  <c r="AK76"/>
  <c r="AN76"/>
  <c r="AO76" s="1"/>
  <c r="AN49"/>
  <c r="AO49" s="1"/>
  <c r="AM49"/>
  <c r="AN69"/>
  <c r="AO69" s="1"/>
  <c r="AM69"/>
  <c r="AR81"/>
  <c r="AY81"/>
  <c r="AZ81" s="1"/>
  <c r="AN93"/>
  <c r="AO93" s="1"/>
  <c r="AM93"/>
  <c r="AR113"/>
  <c r="AY113"/>
  <c r="AZ113" s="1"/>
  <c r="AN125"/>
  <c r="AO125" s="1"/>
  <c r="AM125"/>
  <c r="AM54"/>
  <c r="AM58"/>
  <c r="AT65"/>
  <c r="AY65"/>
  <c r="AZ65" s="1"/>
  <c r="AK103"/>
  <c r="AN103"/>
  <c r="AO103" s="1"/>
  <c r="AK111"/>
  <c r="AN111"/>
  <c r="AO111" s="1"/>
  <c r="AK119"/>
  <c r="AN119"/>
  <c r="AO119" s="1"/>
  <c r="AK127"/>
  <c r="AN127"/>
  <c r="AO127" s="1"/>
  <c r="AK134"/>
  <c r="AN134"/>
  <c r="AO134" s="1"/>
  <c r="AK36"/>
  <c r="AN36"/>
  <c r="AO36" s="1"/>
  <c r="AN38"/>
  <c r="AO38" s="1"/>
  <c r="AM38"/>
  <c r="AM46"/>
  <c r="AT49"/>
  <c r="AY49"/>
  <c r="AZ49" s="1"/>
  <c r="AR67"/>
  <c r="AY67"/>
  <c r="AZ67" s="1"/>
  <c r="AY85"/>
  <c r="AZ85" s="1"/>
  <c r="AT85"/>
  <c r="AT93"/>
  <c r="AY93"/>
  <c r="AZ93" s="1"/>
  <c r="AY101"/>
  <c r="AZ101" s="1"/>
  <c r="AT101"/>
  <c r="AT109"/>
  <c r="AY109"/>
  <c r="AZ109" s="1"/>
  <c r="AY117"/>
  <c r="AZ117" s="1"/>
  <c r="AT117"/>
  <c r="AY125"/>
  <c r="AZ125" s="1"/>
  <c r="AT125"/>
  <c r="AY32"/>
  <c r="AZ32" s="1"/>
  <c r="AR32"/>
  <c r="AT37"/>
  <c r="AR42"/>
  <c r="AY42"/>
  <c r="AZ42" s="1"/>
  <c r="AY91"/>
  <c r="AZ91" s="1"/>
  <c r="AR91"/>
  <c r="AY115"/>
  <c r="AZ115" s="1"/>
  <c r="AR115"/>
  <c r="AY47"/>
  <c r="AZ47" s="1"/>
  <c r="AY38"/>
  <c r="AZ38" s="1"/>
  <c r="AY34"/>
  <c r="AZ34" s="1"/>
  <c r="AN60" l="1"/>
  <c r="AO60" s="1"/>
  <c r="AY60"/>
  <c r="AZ60" s="1"/>
  <c r="AY59"/>
  <c r="AZ59" s="1"/>
  <c r="AR59"/>
  <c r="AR58"/>
  <c r="AY58"/>
  <c r="AZ58" s="1"/>
  <c r="AN58"/>
  <c r="AO58" s="1"/>
  <c r="AY54"/>
  <c r="AZ54" s="1"/>
  <c r="AN54"/>
  <c r="AO54" s="1"/>
  <c r="AY52"/>
  <c r="AZ52" s="1"/>
  <c r="AX48"/>
  <c r="AK47"/>
  <c r="AN48"/>
  <c r="AK48"/>
  <c r="AY48"/>
  <c r="AZ48" s="1"/>
  <c r="AN47"/>
  <c r="AO47" s="1"/>
  <c r="AN46"/>
  <c r="AO46" s="1"/>
  <c r="AN44"/>
  <c r="AO44" s="1"/>
  <c r="AK44"/>
  <c r="AY44"/>
  <c r="AZ44" s="1"/>
  <c r="AY43"/>
  <c r="AZ43" s="1"/>
  <c r="AN43"/>
  <c r="AO43" s="1"/>
  <c r="AK42"/>
  <c r="AN42"/>
  <c r="AO42" s="1"/>
  <c r="AN39"/>
  <c r="AO39" s="1"/>
  <c r="AY39"/>
  <c r="AZ39" s="1"/>
  <c r="AR39"/>
  <c r="AK39"/>
  <c r="AY37"/>
  <c r="AZ37" s="1"/>
  <c r="AN37"/>
  <c r="AO37" s="1"/>
  <c r="AR35"/>
  <c r="AY35"/>
  <c r="AZ35" s="1"/>
  <c r="AN35"/>
  <c r="AO35" s="1"/>
  <c r="AK35"/>
  <c r="AR33"/>
  <c r="AY33"/>
  <c r="AZ33" s="1"/>
  <c r="AN33"/>
  <c r="AO33" s="1"/>
  <c r="AO48" l="1"/>
  <c r="AM23" i="7"/>
  <c r="Z13"/>
  <c r="R18" i="1"/>
  <c r="U18"/>
  <c r="V18" s="1"/>
  <c r="W18"/>
  <c r="Z18"/>
  <c r="AA18" s="1"/>
  <c r="AB18"/>
  <c r="AC18" s="1"/>
  <c r="AE18"/>
  <c r="AF18" s="1"/>
  <c r="AG18"/>
  <c r="R19"/>
  <c r="U19"/>
  <c r="W19"/>
  <c r="AL19" s="1"/>
  <c r="Z19"/>
  <c r="AB19"/>
  <c r="AE19"/>
  <c r="AG19"/>
  <c r="R20"/>
  <c r="U20"/>
  <c r="W20"/>
  <c r="AS20" s="1"/>
  <c r="Z20"/>
  <c r="AU20" s="1"/>
  <c r="AB20"/>
  <c r="AE20"/>
  <c r="AG20"/>
  <c r="R21"/>
  <c r="U21"/>
  <c r="W21"/>
  <c r="Z21"/>
  <c r="AB21"/>
  <c r="AE21"/>
  <c r="AG21"/>
  <c r="R22"/>
  <c r="S22" s="1"/>
  <c r="U22"/>
  <c r="V22" s="1"/>
  <c r="W22"/>
  <c r="X22" s="1"/>
  <c r="Z22"/>
  <c r="AA22" s="1"/>
  <c r="AB22"/>
  <c r="AC22" s="1"/>
  <c r="AC23" s="1"/>
  <c r="AE22"/>
  <c r="AF22" s="1"/>
  <c r="AG22"/>
  <c r="AH22"/>
  <c r="R23"/>
  <c r="U23"/>
  <c r="AS23" s="1"/>
  <c r="W23"/>
  <c r="Z23"/>
  <c r="AB23"/>
  <c r="AE23"/>
  <c r="AG23"/>
  <c r="AL23" s="1"/>
  <c r="R24"/>
  <c r="S24" s="1"/>
  <c r="U24"/>
  <c r="V24" s="1"/>
  <c r="W24"/>
  <c r="Z24"/>
  <c r="AA24"/>
  <c r="AA25" s="1"/>
  <c r="AB24"/>
  <c r="AC24" s="1"/>
  <c r="AE24"/>
  <c r="AF24" s="1"/>
  <c r="AG24"/>
  <c r="AH24" s="1"/>
  <c r="R25"/>
  <c r="S25" s="1"/>
  <c r="U25"/>
  <c r="W25"/>
  <c r="Z25"/>
  <c r="AB25"/>
  <c r="AE25"/>
  <c r="AG25"/>
  <c r="R26"/>
  <c r="U26"/>
  <c r="W26"/>
  <c r="Z26"/>
  <c r="AB26"/>
  <c r="AE26"/>
  <c r="AG26"/>
  <c r="AW26" s="1"/>
  <c r="R27"/>
  <c r="S27" s="1"/>
  <c r="U27"/>
  <c r="AS27" s="1"/>
  <c r="W27"/>
  <c r="X27" s="1"/>
  <c r="Z27"/>
  <c r="AB27"/>
  <c r="AL27" s="1"/>
  <c r="AM27" s="1"/>
  <c r="AE27"/>
  <c r="AF27" s="1"/>
  <c r="AG27"/>
  <c r="AH27"/>
  <c r="R28"/>
  <c r="U28"/>
  <c r="W28"/>
  <c r="Z28"/>
  <c r="AB28"/>
  <c r="AE28"/>
  <c r="AG28"/>
  <c r="R29"/>
  <c r="S29" s="1"/>
  <c r="U29"/>
  <c r="V29" s="1"/>
  <c r="W29"/>
  <c r="Z29"/>
  <c r="AA29" s="1"/>
  <c r="AB29"/>
  <c r="AE29"/>
  <c r="AF29"/>
  <c r="AG29"/>
  <c r="R30"/>
  <c r="S30"/>
  <c r="U30"/>
  <c r="V30" s="1"/>
  <c r="W30"/>
  <c r="Z30"/>
  <c r="AA30" s="1"/>
  <c r="AB30"/>
  <c r="AE30"/>
  <c r="AF30" s="1"/>
  <c r="AG30"/>
  <c r="AH30" s="1"/>
  <c r="R31"/>
  <c r="U31"/>
  <c r="W31"/>
  <c r="X31" s="1"/>
  <c r="Z31"/>
  <c r="AB31"/>
  <c r="AC31" s="1"/>
  <c r="AE31"/>
  <c r="AF31" s="1"/>
  <c r="AG31"/>
  <c r="AH31" s="1"/>
  <c r="P31"/>
  <c r="Q31" s="1"/>
  <c r="AL31" l="1"/>
  <c r="AM31" s="1"/>
  <c r="S31"/>
  <c r="AQ31"/>
  <c r="AR31" s="1"/>
  <c r="AU30"/>
  <c r="AV30" s="1"/>
  <c r="AC30"/>
  <c r="AW30"/>
  <c r="AX30" s="1"/>
  <c r="V25"/>
  <c r="AL24"/>
  <c r="AM24" s="1"/>
  <c r="AL22"/>
  <c r="AM22" s="1"/>
  <c r="AL20"/>
  <c r="S23"/>
  <c r="AW20"/>
  <c r="AW19"/>
  <c r="X23"/>
  <c r="AW24"/>
  <c r="AX24" s="1"/>
  <c r="AS24"/>
  <c r="AT24" s="1"/>
  <c r="S26"/>
  <c r="AW28"/>
  <c r="AC19"/>
  <c r="AC20" s="1"/>
  <c r="AC21" s="1"/>
  <c r="AH23"/>
  <c r="AF25"/>
  <c r="AF26" s="1"/>
  <c r="AM23"/>
  <c r="AC27"/>
  <c r="AC28" s="1"/>
  <c r="AA26"/>
  <c r="AF19"/>
  <c r="AF20" s="1"/>
  <c r="AF21" s="1"/>
  <c r="AH28"/>
  <c r="X28"/>
  <c r="AU26"/>
  <c r="X24"/>
  <c r="AU22"/>
  <c r="AV22" s="1"/>
  <c r="AS28"/>
  <c r="AL28"/>
  <c r="AM28" s="1"/>
  <c r="S28"/>
  <c r="V26"/>
  <c r="AU24"/>
  <c r="AV24" s="1"/>
  <c r="V23"/>
  <c r="AW22"/>
  <c r="AX22" s="1"/>
  <c r="AS22"/>
  <c r="AT22" s="1"/>
  <c r="AT23" s="1"/>
  <c r="AU18"/>
  <c r="AV18" s="1"/>
  <c r="V31"/>
  <c r="AJ31"/>
  <c r="AT27"/>
  <c r="AT28" s="1"/>
  <c r="AS18"/>
  <c r="AT18" s="1"/>
  <c r="X18"/>
  <c r="X19" s="1"/>
  <c r="X20" s="1"/>
  <c r="X21" s="1"/>
  <c r="AS30"/>
  <c r="AT30" s="1"/>
  <c r="X30"/>
  <c r="AL30"/>
  <c r="AF23"/>
  <c r="AW23"/>
  <c r="S18"/>
  <c r="S19" s="1"/>
  <c r="S20" s="1"/>
  <c r="S21" s="1"/>
  <c r="V27"/>
  <c r="V28" s="1"/>
  <c r="AC25"/>
  <c r="AC26" s="1"/>
  <c r="AU25"/>
  <c r="AA23"/>
  <c r="AU23"/>
  <c r="AW21"/>
  <c r="AW18"/>
  <c r="AX18" s="1"/>
  <c r="AX19" s="1"/>
  <c r="AH18"/>
  <c r="AH19" s="1"/>
  <c r="AH20" s="1"/>
  <c r="AH21" s="1"/>
  <c r="AS31"/>
  <c r="AF28"/>
  <c r="AC29"/>
  <c r="AU29"/>
  <c r="AV29" s="1"/>
  <c r="V19"/>
  <c r="V20" s="1"/>
  <c r="V21" s="1"/>
  <c r="AS19"/>
  <c r="X29"/>
  <c r="AS29"/>
  <c r="AL29"/>
  <c r="AA27"/>
  <c r="AA28" s="1"/>
  <c r="AU27"/>
  <c r="AV27" s="1"/>
  <c r="AA31"/>
  <c r="AU31"/>
  <c r="AV31" s="1"/>
  <c r="AU28"/>
  <c r="AS26"/>
  <c r="AL26"/>
  <c r="X25"/>
  <c r="X26" s="1"/>
  <c r="AS25"/>
  <c r="AL25"/>
  <c r="AL21"/>
  <c r="AU21"/>
  <c r="AL18"/>
  <c r="AS21"/>
  <c r="AW31"/>
  <c r="AX31" s="1"/>
  <c r="AW27"/>
  <c r="AX27" s="1"/>
  <c r="AX28" s="1"/>
  <c r="AH29"/>
  <c r="AW29"/>
  <c r="AX29" s="1"/>
  <c r="AH25"/>
  <c r="AH26" s="1"/>
  <c r="AW25"/>
  <c r="AX25" s="1"/>
  <c r="AX26" s="1"/>
  <c r="AA19"/>
  <c r="AA20" s="1"/>
  <c r="AA21" s="1"/>
  <c r="AU19"/>
  <c r="AT25" l="1"/>
  <c r="AT26" s="1"/>
  <c r="AV28"/>
  <c r="AX20"/>
  <c r="AV19"/>
  <c r="AV20" s="1"/>
  <c r="AV21" s="1"/>
  <c r="AX23"/>
  <c r="AV25"/>
  <c r="AV26" s="1"/>
  <c r="AX21"/>
  <c r="AV23"/>
  <c r="AT19"/>
  <c r="AT20" s="1"/>
  <c r="AT21" s="1"/>
  <c r="AT31"/>
  <c r="AY31"/>
  <c r="AZ31" s="1"/>
  <c r="AK31"/>
  <c r="AN31"/>
  <c r="AO31" s="1"/>
  <c r="AM18"/>
  <c r="AM19" s="1"/>
  <c r="AM20" s="1"/>
  <c r="AM21" s="1"/>
  <c r="AT29"/>
  <c r="AM25"/>
  <c r="AM26" s="1"/>
  <c r="AM29"/>
  <c r="AM30"/>
  <c r="P13"/>
  <c r="Q13" s="1"/>
  <c r="R15" l="1"/>
  <c r="U15"/>
  <c r="W15"/>
  <c r="Z15"/>
  <c r="AB15"/>
  <c r="AE15"/>
  <c r="AG15"/>
  <c r="R16"/>
  <c r="U16"/>
  <c r="W16"/>
  <c r="Z16"/>
  <c r="AB16"/>
  <c r="AE16"/>
  <c r="AG16"/>
  <c r="R17"/>
  <c r="U17"/>
  <c r="W17"/>
  <c r="Z17"/>
  <c r="AB17"/>
  <c r="AE17"/>
  <c r="AG17"/>
  <c r="AM26" i="7"/>
  <c r="AM27"/>
  <c r="AM28"/>
  <c r="AM30"/>
  <c r="AM32"/>
  <c r="AM33"/>
  <c r="AM35"/>
  <c r="AM36"/>
  <c r="AM38"/>
  <c r="AM41"/>
  <c r="AM42"/>
  <c r="AM4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K14"/>
  <c r="AK15"/>
  <c r="AK16"/>
  <c r="AK17"/>
  <c r="AK18"/>
  <c r="AK19"/>
  <c r="AK20"/>
  <c r="AK21"/>
  <c r="AK22"/>
  <c r="AK23"/>
  <c r="AK24"/>
  <c r="AL24" s="1"/>
  <c r="AK25"/>
  <c r="AL25" s="1"/>
  <c r="AK26"/>
  <c r="AK27"/>
  <c r="AK28"/>
  <c r="AK29"/>
  <c r="AK30"/>
  <c r="AK31"/>
  <c r="AK32"/>
  <c r="AK33"/>
  <c r="AK34"/>
  <c r="AK35"/>
  <c r="AK36"/>
  <c r="AK37"/>
  <c r="AK38"/>
  <c r="AK39"/>
  <c r="AL39" s="1"/>
  <c r="AK40"/>
  <c r="AL40" s="1"/>
  <c r="AK41"/>
  <c r="AK42"/>
  <c r="AK43"/>
  <c r="AK13"/>
  <c r="AL13" s="1"/>
  <c r="AI13"/>
  <c r="AJ13" s="1"/>
  <c r="AG13"/>
  <c r="AE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AB13"/>
  <c r="AL43"/>
  <c r="AJ24"/>
  <c r="AJ25"/>
  <c r="AJ26"/>
  <c r="AL26"/>
  <c r="AL27" s="1"/>
  <c r="AL28" s="1"/>
  <c r="AL29" s="1"/>
  <c r="AJ27"/>
  <c r="AJ28" s="1"/>
  <c r="AJ30"/>
  <c r="AL30"/>
  <c r="AL31" s="1"/>
  <c r="AJ31"/>
  <c r="AJ32"/>
  <c r="AL32"/>
  <c r="AJ33"/>
  <c r="AJ34" s="1"/>
  <c r="AL33"/>
  <c r="AL34" s="1"/>
  <c r="AJ35"/>
  <c r="AL35"/>
  <c r="AJ36"/>
  <c r="AL36"/>
  <c r="AL37" s="1"/>
  <c r="AJ38"/>
  <c r="AJ39" s="1"/>
  <c r="AL38"/>
  <c r="AJ40"/>
  <c r="AJ41"/>
  <c r="AL41"/>
  <c r="AJ42"/>
  <c r="AL42"/>
  <c r="AJ43"/>
  <c r="V13"/>
  <c r="V14" s="1"/>
  <c r="V15" s="1"/>
  <c r="V16" s="1"/>
  <c r="V17" s="1"/>
  <c r="V18" s="1"/>
  <c r="V19" s="1"/>
  <c r="V20" s="1"/>
  <c r="V21" s="1"/>
  <c r="V22" s="1"/>
  <c r="V23" s="1"/>
  <c r="X13"/>
  <c r="X14" s="1"/>
  <c r="X15" s="1"/>
  <c r="X16" s="1"/>
  <c r="X17" s="1"/>
  <c r="X18" s="1"/>
  <c r="X19" s="1"/>
  <c r="X20" s="1"/>
  <c r="X21" s="1"/>
  <c r="X22" s="1"/>
  <c r="X23" s="1"/>
  <c r="V24"/>
  <c r="X24"/>
  <c r="V25"/>
  <c r="X25"/>
  <c r="V26"/>
  <c r="V27" s="1"/>
  <c r="V28" s="1"/>
  <c r="V29" s="1"/>
  <c r="X26"/>
  <c r="X27" s="1"/>
  <c r="X28" s="1"/>
  <c r="X29" s="1"/>
  <c r="V30"/>
  <c r="X30"/>
  <c r="V31"/>
  <c r="X31"/>
  <c r="V32"/>
  <c r="V33" s="1"/>
  <c r="V34" s="1"/>
  <c r="X32"/>
  <c r="X33"/>
  <c r="X34" s="1"/>
  <c r="V35"/>
  <c r="X35"/>
  <c r="V36"/>
  <c r="V37" s="1"/>
  <c r="X36"/>
  <c r="X37" s="1"/>
  <c r="V38"/>
  <c r="X38"/>
  <c r="X39" s="1"/>
  <c r="V39"/>
  <c r="V40"/>
  <c r="X40"/>
  <c r="V41"/>
  <c r="X41"/>
  <c r="V42"/>
  <c r="X42"/>
  <c r="V43"/>
  <c r="X43"/>
  <c r="Q13"/>
  <c r="Q14" s="1"/>
  <c r="Q15" s="1"/>
  <c r="Q16" s="1"/>
  <c r="Q17" s="1"/>
  <c r="Q18" s="1"/>
  <c r="Q19" s="1"/>
  <c r="Q20" s="1"/>
  <c r="Q21" s="1"/>
  <c r="Q22" s="1"/>
  <c r="Q23" s="1"/>
  <c r="S13"/>
  <c r="S14" s="1"/>
  <c r="S15" s="1"/>
  <c r="S16" s="1"/>
  <c r="S17" s="1"/>
  <c r="S18" s="1"/>
  <c r="S19" s="1"/>
  <c r="S20" s="1"/>
  <c r="S21" s="1"/>
  <c r="S22" s="1"/>
  <c r="S23" s="1"/>
  <c r="Q24"/>
  <c r="S24"/>
  <c r="Q25"/>
  <c r="S25"/>
  <c r="Q26"/>
  <c r="S26"/>
  <c r="Q27"/>
  <c r="Q28" s="1"/>
  <c r="Q29" s="1"/>
  <c r="S27"/>
  <c r="S28" s="1"/>
  <c r="S29" s="1"/>
  <c r="Q30"/>
  <c r="Q31" s="1"/>
  <c r="S30"/>
  <c r="S31" s="1"/>
  <c r="Q32"/>
  <c r="Q33" s="1"/>
  <c r="Q34" s="1"/>
  <c r="S32"/>
  <c r="S33"/>
  <c r="S34" s="1"/>
  <c r="Q35"/>
  <c r="S35"/>
  <c r="S36" s="1"/>
  <c r="S37" s="1"/>
  <c r="Q36"/>
  <c r="Q37" s="1"/>
  <c r="Q38"/>
  <c r="Q39" s="1"/>
  <c r="S38"/>
  <c r="S39"/>
  <c r="Q40"/>
  <c r="S40"/>
  <c r="Q41"/>
  <c r="S41"/>
  <c r="Q42"/>
  <c r="S42"/>
  <c r="Q43"/>
  <c r="S43"/>
  <c r="AJ37" l="1"/>
  <c r="AJ29"/>
  <c r="AU17" i="1"/>
  <c r="AW17"/>
  <c r="AS17"/>
  <c r="AW15"/>
  <c r="AL17"/>
  <c r="AU16"/>
  <c r="AS15"/>
  <c r="AS16"/>
  <c r="AU15"/>
  <c r="AL16"/>
  <c r="AW16"/>
  <c r="AL15"/>
  <c r="AM13" i="7"/>
  <c r="AJ14"/>
  <c r="AJ15" s="1"/>
  <c r="AJ16" s="1"/>
  <c r="AJ17" s="1"/>
  <c r="AJ18" s="1"/>
  <c r="AJ19" s="1"/>
  <c r="AJ20" s="1"/>
  <c r="AJ21" s="1"/>
  <c r="AJ22" s="1"/>
  <c r="AJ23" s="1"/>
  <c r="AL14"/>
  <c r="AL15" s="1"/>
  <c r="AL16" s="1"/>
  <c r="AL17" s="1"/>
  <c r="AL18" s="1"/>
  <c r="AL19" s="1"/>
  <c r="AL20" s="1"/>
  <c r="AL21" s="1"/>
  <c r="AL22" s="1"/>
  <c r="AL23" s="1"/>
  <c r="P24" i="1" l="1"/>
  <c r="P25"/>
  <c r="P26"/>
  <c r="P27"/>
  <c r="P28"/>
  <c r="P29"/>
  <c r="P30"/>
  <c r="P17"/>
  <c r="P18"/>
  <c r="P19"/>
  <c r="P20"/>
  <c r="P21"/>
  <c r="P22"/>
  <c r="P23"/>
  <c r="P15"/>
  <c r="P16"/>
  <c r="AG14"/>
  <c r="AB14"/>
  <c r="AE14"/>
  <c r="Z14"/>
  <c r="AG13"/>
  <c r="AH13" s="1"/>
  <c r="AE13"/>
  <c r="AF13" s="1"/>
  <c r="AB13"/>
  <c r="AC13" s="1"/>
  <c r="Z13"/>
  <c r="AA13" s="1"/>
  <c r="U13"/>
  <c r="AN43" i="7"/>
  <c r="AN42"/>
  <c r="AN41"/>
  <c r="AN38"/>
  <c r="AN36"/>
  <c r="AN35"/>
  <c r="AN32"/>
  <c r="AN33" s="1"/>
  <c r="AN30"/>
  <c r="AN28"/>
  <c r="AN27"/>
  <c r="AN26"/>
  <c r="AH43"/>
  <c r="AH42"/>
  <c r="AH41"/>
  <c r="AH38"/>
  <c r="AH35"/>
  <c r="AH36" s="1"/>
  <c r="AH32"/>
  <c r="AH33" s="1"/>
  <c r="AH30"/>
  <c r="AH26"/>
  <c r="AH27" s="1"/>
  <c r="AH28" s="1"/>
  <c r="AF26"/>
  <c r="AF27" s="1"/>
  <c r="AF28" s="1"/>
  <c r="AF30"/>
  <c r="AF32"/>
  <c r="AF33" s="1"/>
  <c r="AF35"/>
  <c r="AF36"/>
  <c r="AF38"/>
  <c r="AF41"/>
  <c r="AF42"/>
  <c r="AF43"/>
  <c r="AC43"/>
  <c r="AC42"/>
  <c r="AC41"/>
  <c r="AC40"/>
  <c r="AC39"/>
  <c r="AC38"/>
  <c r="AC35"/>
  <c r="AC36" s="1"/>
  <c r="AC37" s="1"/>
  <c r="AC32"/>
  <c r="AC33" s="1"/>
  <c r="AC34" s="1"/>
  <c r="AC31"/>
  <c r="AC30"/>
  <c r="AC26"/>
  <c r="AC27" s="1"/>
  <c r="AC28" s="1"/>
  <c r="AC29" s="1"/>
  <c r="AC25"/>
  <c r="AC24"/>
  <c r="AA24"/>
  <c r="AA25"/>
  <c r="AA26"/>
  <c r="AA27" s="1"/>
  <c r="AA28" s="1"/>
  <c r="AA29" s="1"/>
  <c r="AA30"/>
  <c r="AA31" s="1"/>
  <c r="AA32"/>
  <c r="AA33"/>
  <c r="AA34"/>
  <c r="AA35"/>
  <c r="AA36" s="1"/>
  <c r="AA37" s="1"/>
  <c r="AA38"/>
  <c r="AA39"/>
  <c r="AA40"/>
  <c r="AA41"/>
  <c r="AA42"/>
  <c r="AA43"/>
  <c r="N43"/>
  <c r="N42"/>
  <c r="N41"/>
  <c r="N40"/>
  <c r="N39"/>
  <c r="N38"/>
  <c r="N37"/>
  <c r="N36"/>
  <c r="N35"/>
  <c r="N33"/>
  <c r="N34" s="1"/>
  <c r="N32"/>
  <c r="N30"/>
  <c r="N31" s="1"/>
  <c r="N26"/>
  <c r="N27" s="1"/>
  <c r="N28" s="1"/>
  <c r="N29" s="1"/>
  <c r="N25"/>
  <c r="N24"/>
  <c r="N13"/>
  <c r="N14" s="1"/>
  <c r="N15" s="1"/>
  <c r="N16" s="1"/>
  <c r="N17" s="1"/>
  <c r="N18" s="1"/>
  <c r="N19" s="1"/>
  <c r="N20" s="1"/>
  <c r="N21" s="1"/>
  <c r="N22" s="1"/>
  <c r="N23" s="1"/>
  <c r="L24"/>
  <c r="L25"/>
  <c r="L26"/>
  <c r="L27"/>
  <c r="L28"/>
  <c r="L29" s="1"/>
  <c r="L30"/>
  <c r="L31" s="1"/>
  <c r="L32"/>
  <c r="L33" s="1"/>
  <c r="L34" s="1"/>
  <c r="L35"/>
  <c r="L36" s="1"/>
  <c r="L37" s="1"/>
  <c r="L38"/>
  <c r="L39" s="1"/>
  <c r="L40"/>
  <c r="L41"/>
  <c r="L42"/>
  <c r="L43"/>
  <c r="L13"/>
  <c r="L14" s="1"/>
  <c r="L15" s="1"/>
  <c r="L16" s="1"/>
  <c r="L17" s="1"/>
  <c r="L18" s="1"/>
  <c r="L19" s="1"/>
  <c r="L20" s="1"/>
  <c r="L21" s="1"/>
  <c r="L22" s="1"/>
  <c r="L23" s="1"/>
  <c r="I24"/>
  <c r="I25"/>
  <c r="I26"/>
  <c r="I27"/>
  <c r="I28" s="1"/>
  <c r="I29" s="1"/>
  <c r="I30"/>
  <c r="I31" s="1"/>
  <c r="I32"/>
  <c r="I33"/>
  <c r="I34" s="1"/>
  <c r="I35"/>
  <c r="I36"/>
  <c r="I37"/>
  <c r="I38"/>
  <c r="I39" s="1"/>
  <c r="I40"/>
  <c r="I41"/>
  <c r="I42"/>
  <c r="I43"/>
  <c r="I13"/>
  <c r="I14" s="1"/>
  <c r="I15" s="1"/>
  <c r="I16" s="1"/>
  <c r="I17" s="1"/>
  <c r="I18" s="1"/>
  <c r="I19" s="1"/>
  <c r="I20" s="1"/>
  <c r="I21" s="1"/>
  <c r="I22" s="1"/>
  <c r="I23" s="1"/>
  <c r="G24"/>
  <c r="G26"/>
  <c r="G27"/>
  <c r="G28" s="1"/>
  <c r="G29" s="1"/>
  <c r="G30"/>
  <c r="G31"/>
  <c r="G32"/>
  <c r="G33" s="1"/>
  <c r="G34" s="1"/>
  <c r="G35"/>
  <c r="G36"/>
  <c r="G37"/>
  <c r="G38"/>
  <c r="G39" s="1"/>
  <c r="G40"/>
  <c r="G41"/>
  <c r="G42"/>
  <c r="G43"/>
  <c r="G13"/>
  <c r="G14" s="1"/>
  <c r="G15" s="1"/>
  <c r="G16" s="1"/>
  <c r="G17" s="1"/>
  <c r="G18" s="1"/>
  <c r="G19" s="1"/>
  <c r="G20" s="1"/>
  <c r="G21" s="1"/>
  <c r="G22" s="1"/>
  <c r="G23" s="1"/>
  <c r="AF39" l="1"/>
  <c r="AH34"/>
  <c r="AH31"/>
  <c r="Q29" i="1"/>
  <c r="AJ29"/>
  <c r="AQ29"/>
  <c r="AJ30"/>
  <c r="Q30"/>
  <c r="AQ30"/>
  <c r="AJ22"/>
  <c r="Q22"/>
  <c r="Q23" s="1"/>
  <c r="AQ22"/>
  <c r="AQ28"/>
  <c r="AJ28"/>
  <c r="AQ23"/>
  <c r="AJ23"/>
  <c r="AQ19"/>
  <c r="AJ19"/>
  <c r="AJ20"/>
  <c r="AQ20"/>
  <c r="AQ26"/>
  <c r="AJ26"/>
  <c r="Q18"/>
  <c r="Q19" s="1"/>
  <c r="Q20" s="1"/>
  <c r="Q21" s="1"/>
  <c r="AJ18"/>
  <c r="AQ18"/>
  <c r="AJ24"/>
  <c r="AQ24"/>
  <c r="Q24"/>
  <c r="Q25" s="1"/>
  <c r="Q26" s="1"/>
  <c r="AQ25"/>
  <c r="AJ25"/>
  <c r="AJ21"/>
  <c r="AQ21"/>
  <c r="AQ27"/>
  <c r="Q27"/>
  <c r="Q28" s="1"/>
  <c r="AJ27"/>
  <c r="AQ17"/>
  <c r="AJ17"/>
  <c r="AQ16"/>
  <c r="AJ16"/>
  <c r="AQ15"/>
  <c r="AJ15"/>
  <c r="AU13"/>
  <c r="AJ13"/>
  <c r="AW13"/>
  <c r="AX13" s="1"/>
  <c r="AW14"/>
  <c r="AU14"/>
  <c r="AH14"/>
  <c r="AH15" s="1"/>
  <c r="AH16" s="1"/>
  <c r="AH17" s="1"/>
  <c r="AC14"/>
  <c r="AC15" s="1"/>
  <c r="AC16" s="1"/>
  <c r="AC17" s="1"/>
  <c r="AF14"/>
  <c r="AF15" s="1"/>
  <c r="AF16" s="1"/>
  <c r="AF17" s="1"/>
  <c r="AA14"/>
  <c r="AA15" s="1"/>
  <c r="AA16" s="1"/>
  <c r="AA17" s="1"/>
  <c r="AH13" i="7"/>
  <c r="AF13"/>
  <c r="AC13"/>
  <c r="AA13"/>
  <c r="AA14" s="1"/>
  <c r="AG14"/>
  <c r="AG15"/>
  <c r="AG16"/>
  <c r="AG17"/>
  <c r="AG18"/>
  <c r="AG19"/>
  <c r="AG20"/>
  <c r="AG21"/>
  <c r="AG22"/>
  <c r="AG23"/>
  <c r="AG24"/>
  <c r="AH24" s="1"/>
  <c r="AG25"/>
  <c r="AH25" s="1"/>
  <c r="AG26"/>
  <c r="AG27"/>
  <c r="AG28"/>
  <c r="AG29"/>
  <c r="AH29" s="1"/>
  <c r="AG30"/>
  <c r="AG31"/>
  <c r="AG32"/>
  <c r="AG33"/>
  <c r="AG34"/>
  <c r="AG35"/>
  <c r="AG36"/>
  <c r="AG37"/>
  <c r="AH37" s="1"/>
  <c r="AG38"/>
  <c r="AG39"/>
  <c r="AH39" s="1"/>
  <c r="AG40"/>
  <c r="AH40" s="1"/>
  <c r="AG41"/>
  <c r="AG42"/>
  <c r="AG4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M34" s="1"/>
  <c r="AN34" s="1"/>
  <c r="AE35"/>
  <c r="AE36"/>
  <c r="AE37"/>
  <c r="AE38"/>
  <c r="AE39"/>
  <c r="AM39" s="1"/>
  <c r="AN39" s="1"/>
  <c r="AE40"/>
  <c r="AE41"/>
  <c r="AE42"/>
  <c r="AE43"/>
  <c r="P14" i="1"/>
  <c r="R14"/>
  <c r="U14"/>
  <c r="W14"/>
  <c r="V13"/>
  <c r="W13"/>
  <c r="AS13" s="1"/>
  <c r="R13"/>
  <c r="AM40" i="7" l="1"/>
  <c r="AN40" s="1"/>
  <c r="AF40"/>
  <c r="AM37"/>
  <c r="AN37" s="1"/>
  <c r="AF37"/>
  <c r="AF34"/>
  <c r="AM31"/>
  <c r="AN31" s="1"/>
  <c r="AF31"/>
  <c r="AM29"/>
  <c r="AN29" s="1"/>
  <c r="AF29"/>
  <c r="AM25"/>
  <c r="AN25" s="1"/>
  <c r="AF25"/>
  <c r="AM24"/>
  <c r="AN24" s="1"/>
  <c r="AF24"/>
  <c r="AY30" i="1"/>
  <c r="AZ30" s="1"/>
  <c r="AR30"/>
  <c r="AR29"/>
  <c r="AY29"/>
  <c r="AZ29" s="1"/>
  <c r="AK29"/>
  <c r="AN29"/>
  <c r="AO29" s="1"/>
  <c r="AK30"/>
  <c r="AN30"/>
  <c r="AO30" s="1"/>
  <c r="AM22" i="7"/>
  <c r="AM18"/>
  <c r="AN27" i="1"/>
  <c r="AO27" s="1"/>
  <c r="AK27"/>
  <c r="AK28" s="1"/>
  <c r="AY25"/>
  <c r="AY18"/>
  <c r="AZ18" s="1"/>
  <c r="AR18"/>
  <c r="AN20"/>
  <c r="AN23"/>
  <c r="AK22"/>
  <c r="AK23" s="1"/>
  <c r="AN22"/>
  <c r="AO22" s="1"/>
  <c r="AN24"/>
  <c r="AO24" s="1"/>
  <c r="AK24"/>
  <c r="AK25" s="1"/>
  <c r="AK26" s="1"/>
  <c r="AY20"/>
  <c r="AR19"/>
  <c r="AR20" s="1"/>
  <c r="AR21" s="1"/>
  <c r="AY19"/>
  <c r="AN28"/>
  <c r="AR27"/>
  <c r="AR28" s="1"/>
  <c r="AY27"/>
  <c r="AZ27" s="1"/>
  <c r="AN25"/>
  <c r="AR24"/>
  <c r="AR25" s="1"/>
  <c r="AR26" s="1"/>
  <c r="AY24"/>
  <c r="AZ24" s="1"/>
  <c r="AR22"/>
  <c r="AR23" s="1"/>
  <c r="AY22"/>
  <c r="AZ22" s="1"/>
  <c r="AY21"/>
  <c r="AN26"/>
  <c r="AN21"/>
  <c r="AK18"/>
  <c r="AN18"/>
  <c r="AO18" s="1"/>
  <c r="AY26"/>
  <c r="AN19"/>
  <c r="AK19"/>
  <c r="AK20" s="1"/>
  <c r="AK21" s="1"/>
  <c r="AY23"/>
  <c r="AY28"/>
  <c r="AM19" i="7"/>
  <c r="AM15"/>
  <c r="AM16"/>
  <c r="AM21"/>
  <c r="AM17"/>
  <c r="AM20"/>
  <c r="AN17" i="1"/>
  <c r="AY17"/>
  <c r="AY16"/>
  <c r="AN16"/>
  <c r="AN15"/>
  <c r="AY15"/>
  <c r="AJ14"/>
  <c r="AL14"/>
  <c r="AM14" i="7"/>
  <c r="AA15"/>
  <c r="AA16" s="1"/>
  <c r="AA17" s="1"/>
  <c r="AA18" s="1"/>
  <c r="AA19" s="1"/>
  <c r="AA20" s="1"/>
  <c r="AA21" s="1"/>
  <c r="AA22" s="1"/>
  <c r="AA23" s="1"/>
  <c r="AH14"/>
  <c r="AH15" s="1"/>
  <c r="AH16" s="1"/>
  <c r="AH17" s="1"/>
  <c r="AH18" s="1"/>
  <c r="AH19" s="1"/>
  <c r="AH20" s="1"/>
  <c r="AH21" s="1"/>
  <c r="AH22" s="1"/>
  <c r="AH23" s="1"/>
  <c r="AF14"/>
  <c r="AF15" s="1"/>
  <c r="AF16" s="1"/>
  <c r="AF17" s="1"/>
  <c r="AF18" s="1"/>
  <c r="AF19" s="1"/>
  <c r="AF20" s="1"/>
  <c r="AF21" s="1"/>
  <c r="AF22" s="1"/>
  <c r="AF23" s="1"/>
  <c r="AX14" i="1"/>
  <c r="AX15" s="1"/>
  <c r="AX16" s="1"/>
  <c r="AX17" s="1"/>
  <c r="S13"/>
  <c r="S14" s="1"/>
  <c r="S15" s="1"/>
  <c r="S16" s="1"/>
  <c r="S17" s="1"/>
  <c r="AL13"/>
  <c r="AM13" s="1"/>
  <c r="X13"/>
  <c r="X14" s="1"/>
  <c r="X15" s="1"/>
  <c r="X16" s="1"/>
  <c r="X17" s="1"/>
  <c r="AV13"/>
  <c r="AV14" s="1"/>
  <c r="AV15" s="1"/>
  <c r="AV16" s="1"/>
  <c r="AV17" s="1"/>
  <c r="AQ14"/>
  <c r="AC14" i="7"/>
  <c r="AC15" s="1"/>
  <c r="AC16" s="1"/>
  <c r="AC17" s="1"/>
  <c r="AC18" s="1"/>
  <c r="AC19" s="1"/>
  <c r="AC20" s="1"/>
  <c r="AC21" s="1"/>
  <c r="AC22" s="1"/>
  <c r="AC23" s="1"/>
  <c r="AN13"/>
  <c r="AS14" i="1"/>
  <c r="V14"/>
  <c r="V15" s="1"/>
  <c r="V16" s="1"/>
  <c r="V17" s="1"/>
  <c r="AQ13"/>
  <c r="AR13" s="1"/>
  <c r="Q14"/>
  <c r="Q15" s="1"/>
  <c r="Q16" s="1"/>
  <c r="Q17" s="1"/>
  <c r="AT13"/>
  <c r="AZ23" l="1"/>
  <c r="AO23"/>
  <c r="AO19"/>
  <c r="AO20" s="1"/>
  <c r="AO21" s="1"/>
  <c r="AZ19"/>
  <c r="AZ20" s="1"/>
  <c r="AZ21" s="1"/>
  <c r="AZ28"/>
  <c r="AO25"/>
  <c r="AO26" s="1"/>
  <c r="AO28"/>
  <c r="AZ25"/>
  <c r="AZ26" s="1"/>
  <c r="AN14"/>
  <c r="AR14"/>
  <c r="AR15" s="1"/>
  <c r="AR16" s="1"/>
  <c r="AR17" s="1"/>
  <c r="AY14"/>
  <c r="AN14" i="7"/>
  <c r="AN15" s="1"/>
  <c r="AN16" s="1"/>
  <c r="AN17" s="1"/>
  <c r="AN18" s="1"/>
  <c r="AN19" s="1"/>
  <c r="AN20" s="1"/>
  <c r="AN21" s="1"/>
  <c r="AN22" s="1"/>
  <c r="AN23" s="1"/>
  <c r="AT14" i="1"/>
  <c r="AT15" s="1"/>
  <c r="AT16" s="1"/>
  <c r="AT17" s="1"/>
  <c r="AM14"/>
  <c r="AM15" s="1"/>
  <c r="AM16" s="1"/>
  <c r="AM17" s="1"/>
  <c r="AN13"/>
  <c r="AO13" s="1"/>
  <c r="AK13"/>
  <c r="AK14" s="1"/>
  <c r="AK15" s="1"/>
  <c r="AK16" s="1"/>
  <c r="AK17" s="1"/>
  <c r="AY13"/>
  <c r="AZ13" s="1"/>
  <c r="AO14" l="1"/>
  <c r="AO15" s="1"/>
  <c r="AO16" s="1"/>
  <c r="AO17" s="1"/>
  <c r="AZ14"/>
  <c r="AZ15" s="1"/>
  <c r="AZ16" s="1"/>
  <c r="AZ17" s="1"/>
  <c r="I121" i="7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G12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I194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G194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I304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G304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I377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G377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I413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G413"/>
  <c r="G414" s="1"/>
  <c r="G415" s="1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I340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G340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I267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G267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I230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G230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I157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G157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I50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G50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I84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G84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I44" l="1"/>
  <c r="G44" l="1"/>
</calcChain>
</file>

<file path=xl/sharedStrings.xml><?xml version="1.0" encoding="utf-8"?>
<sst xmlns="http://schemas.openxmlformats.org/spreadsheetml/2006/main" count="1152" uniqueCount="75">
  <si>
    <t>Date</t>
  </si>
  <si>
    <t>JANVIER</t>
  </si>
  <si>
    <t>Hip</t>
  </si>
  <si>
    <t>Jeux Simples Gagnants</t>
  </si>
  <si>
    <t>rap</t>
  </si>
  <si>
    <t>Bilan</t>
  </si>
  <si>
    <t>Mise</t>
  </si>
  <si>
    <t>Crs</t>
  </si>
  <si>
    <t>Sam</t>
  </si>
  <si>
    <t>Lun</t>
  </si>
  <si>
    <t>Mar</t>
  </si>
  <si>
    <t>Jeu</t>
  </si>
  <si>
    <t>Ven</t>
  </si>
  <si>
    <t>Dim</t>
  </si>
  <si>
    <t>Mer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</si>
  <si>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</si>
  <si>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</si>
  <si>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</si>
  <si>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</si>
  <si>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</si>
  <si>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</si>
  <si>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</si>
  <si>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</si>
  <si>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</si>
  <si>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</si>
  <si>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</si>
  <si>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Nb</t>
  </si>
  <si>
    <t>Condition de jeu : partants &gt; 12</t>
  </si>
  <si>
    <t>Part</t>
  </si>
  <si>
    <t>Gagn</t>
  </si>
  <si>
    <t>Plac</t>
  </si>
  <si>
    <t>Rapports GENY</t>
  </si>
  <si>
    <t>Rapports ZETURF</t>
  </si>
  <si>
    <t>Bilan GENY</t>
  </si>
  <si>
    <t>Bilan ZETURF</t>
  </si>
  <si>
    <t>Bilan Total</t>
  </si>
  <si>
    <t>GENY</t>
  </si>
  <si>
    <t>ZETURF</t>
  </si>
  <si>
    <t>Ga cumul</t>
  </si>
  <si>
    <t>Pla cumul</t>
  </si>
  <si>
    <t>Bilan   Total   Gagnant / Placé</t>
  </si>
  <si>
    <t>Jour</t>
  </si>
  <si>
    <t>Gagn / crs</t>
  </si>
  <si>
    <t>Plac / crs</t>
  </si>
  <si>
    <t>Ga-Pl / crs</t>
  </si>
  <si>
    <t>GENY Gagn / Plac</t>
  </si>
  <si>
    <t>ZETURF Gagn / Plac</t>
  </si>
  <si>
    <t>TOTAL Gagn / Plac</t>
  </si>
  <si>
    <t>Bilan   Total    Gagnant   /   Placé</t>
  </si>
  <si>
    <t>Rapports PMU</t>
  </si>
  <si>
    <t>Rapports LETURF</t>
  </si>
  <si>
    <t>Bilan PMU</t>
  </si>
  <si>
    <t>Bilan LETURF</t>
  </si>
  <si>
    <t>Bilan Total  GENY + ZETURF +PMU + LETURF</t>
  </si>
  <si>
    <t>Ga G+Z+P+L</t>
  </si>
  <si>
    <t>Pla G+Z+P+L</t>
  </si>
  <si>
    <t>G / P  G+Z+P+L</t>
  </si>
  <si>
    <t>PMU</t>
  </si>
  <si>
    <t>LETURF</t>
  </si>
  <si>
    <t>GEN total</t>
  </si>
  <si>
    <t>ZET total</t>
  </si>
  <si>
    <t>PMU total</t>
  </si>
  <si>
    <t>LETURF tot</t>
  </si>
  <si>
    <t>G+Z+P+L tot</t>
  </si>
  <si>
    <t xml:space="preserve">G+Z+P+L </t>
  </si>
  <si>
    <t>Gagn GE+ZE+PMU+LET</t>
  </si>
  <si>
    <t>Plac  GE+ZE+PMU+LET</t>
  </si>
  <si>
    <t>PMU Gagn / Plac</t>
  </si>
  <si>
    <t>LETURF Gagn / Plac</t>
  </si>
  <si>
    <t>Cote du favori : &gt; 3/1</t>
  </si>
  <si>
    <t>C / M</t>
  </si>
  <si>
    <t>Choix des chevaux à jouer : 10 premiers du prono GENY +  compléter éventuellement avec le prono ZETURF</t>
  </si>
  <si>
    <t>O    B    S    T    A    C    L    E        Jeux  simples</t>
  </si>
  <si>
    <t>Pau</t>
  </si>
  <si>
    <t>2 x Pla si positif</t>
  </si>
</sst>
</file>

<file path=xl/styles.xml><?xml version="1.0" encoding="utf-8"?>
<styleSheet xmlns="http://schemas.openxmlformats.org/spreadsheetml/2006/main">
  <numFmts count="4">
    <numFmt numFmtId="164" formatCode="d\-mmm"/>
    <numFmt numFmtId="165" formatCode="#,##0_ ;[Red]\-#,##0\ "/>
    <numFmt numFmtId="166" formatCode="#,##0.00_ ;[Red]\-#,##0.00\ "/>
    <numFmt numFmtId="167" formatCode="[$-40C]d\-mmm;@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199749"/>
      <name val="Arial"/>
      <family val="2"/>
    </font>
    <font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199749"/>
      <name val="Calibri"/>
      <family val="2"/>
      <scheme val="minor"/>
    </font>
    <font>
      <sz val="10"/>
      <color rgb="FFFF0000"/>
      <name val="Arial"/>
      <family val="2"/>
    </font>
    <font>
      <b/>
      <sz val="12"/>
      <color indexed="10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sz val="14"/>
      <color rgb="FF7030A0"/>
      <name val="Berlin Sans FB Demi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863D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Tahoma"/>
      <family val="2"/>
    </font>
    <font>
      <b/>
      <sz val="11"/>
      <color rgb="FF006100"/>
      <name val="Arial Black"/>
      <family val="2"/>
    </font>
    <font>
      <sz val="11"/>
      <color rgb="FF9C0006"/>
      <name val="Arial Black"/>
      <family val="2"/>
    </font>
    <font>
      <b/>
      <sz val="11"/>
      <color theme="4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1"/>
      <color rgb="FF002060"/>
      <name val="Arial Black"/>
      <family val="2"/>
    </font>
    <font>
      <sz val="14"/>
      <color theme="9" tint="-0.499984740745262"/>
      <name val="Arial Black"/>
      <family val="2"/>
    </font>
    <font>
      <b/>
      <sz val="11"/>
      <color theme="7" tint="-0.249977111117893"/>
      <name val="Calibri"/>
      <family val="2"/>
      <scheme val="minor"/>
    </font>
    <font>
      <sz val="10"/>
      <color theme="1"/>
      <name val="Arial Unicode MS"/>
      <family val="2"/>
    </font>
  </fonts>
  <fills count="2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CEED2"/>
        <bgColor indexed="64"/>
      </patternFill>
    </fill>
    <fill>
      <patternFill patternType="solid">
        <fgColor rgb="FFF9FEDA"/>
        <bgColor indexed="64"/>
      </patternFill>
    </fill>
    <fill>
      <patternFill patternType="solid">
        <fgColor rgb="FFE5F3F7"/>
        <bgColor indexed="64"/>
      </patternFill>
    </fill>
    <fill>
      <patternFill patternType="solid">
        <fgColor rgb="FFFCFFE7"/>
        <bgColor indexed="64"/>
      </patternFill>
    </fill>
    <fill>
      <patternFill patternType="solid">
        <fgColor rgb="FFFEFDE6"/>
        <bgColor indexed="64"/>
      </patternFill>
    </fill>
    <fill>
      <patternFill patternType="solid">
        <fgColor rgb="FFA1FC8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9FDBB"/>
        <bgColor indexed="64"/>
      </patternFill>
    </fill>
    <fill>
      <patternFill patternType="solid">
        <fgColor rgb="FF9CFCF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66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ashDot">
        <color indexed="64"/>
      </right>
      <top/>
      <bottom/>
      <diagonal/>
    </border>
    <border>
      <left style="dotted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dashDot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auto="1"/>
      </right>
      <top style="hair">
        <color indexed="64"/>
      </top>
      <bottom/>
      <diagonal/>
    </border>
    <border>
      <left style="dashDot">
        <color indexed="64"/>
      </left>
      <right/>
      <top/>
      <bottom/>
      <diagonal/>
    </border>
  </borders>
  <cellStyleXfs count="4">
    <xf numFmtId="0" fontId="0" fillId="0" borderId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21" fillId="10" borderId="0" applyNumberFormat="0" applyBorder="0" applyAlignment="0" applyProtection="0"/>
  </cellStyleXfs>
  <cellXfs count="451">
    <xf numFmtId="0" fontId="0" fillId="0" borderId="0" xfId="0"/>
    <xf numFmtId="0" fontId="0" fillId="0" borderId="0" xfId="0" applyBorder="1"/>
    <xf numFmtId="165" fontId="1" fillId="0" borderId="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65" fontId="1" fillId="0" borderId="7" xfId="0" applyNumberFormat="1" applyFont="1" applyBorder="1" applyAlignment="1">
      <alignment horizontal="center"/>
    </xf>
    <xf numFmtId="165" fontId="1" fillId="0" borderId="13" xfId="0" applyNumberFormat="1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7" fontId="1" fillId="0" borderId="4" xfId="0" applyNumberFormat="1" applyFon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6" borderId="0" xfId="0" applyFill="1"/>
    <xf numFmtId="0" fontId="0" fillId="0" borderId="0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1" fillId="0" borderId="14" xfId="0" applyNumberFormat="1" applyFont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165" fontId="2" fillId="2" borderId="21" xfId="0" applyNumberFormat="1" applyFont="1" applyFill="1" applyBorder="1" applyAlignment="1">
      <alignment horizontal="center"/>
    </xf>
    <xf numFmtId="165" fontId="1" fillId="4" borderId="20" xfId="0" applyNumberFormat="1" applyFont="1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166" fontId="1" fillId="0" borderId="12" xfId="0" applyNumberFormat="1" applyFont="1" applyBorder="1" applyAlignment="1">
      <alignment horizontal="center"/>
    </xf>
    <xf numFmtId="2" fontId="9" fillId="0" borderId="0" xfId="0" applyNumberFormat="1" applyFont="1" applyBorder="1" applyAlignment="1">
      <alignment horizontal="center"/>
    </xf>
    <xf numFmtId="166" fontId="1" fillId="3" borderId="24" xfId="0" applyNumberFormat="1" applyFont="1" applyFill="1" applyBorder="1" applyAlignment="1">
      <alignment horizontal="center"/>
    </xf>
    <xf numFmtId="2" fontId="0" fillId="3" borderId="19" xfId="0" applyNumberFormat="1" applyFill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0" fillId="0" borderId="0" xfId="0" applyFill="1"/>
    <xf numFmtId="165" fontId="1" fillId="0" borderId="13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/>
    </xf>
    <xf numFmtId="16" fontId="0" fillId="0" borderId="0" xfId="0" applyNumberFormat="1" applyFill="1"/>
    <xf numFmtId="165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5" fontId="10" fillId="0" borderId="6" xfId="0" applyNumberFormat="1" applyFont="1" applyBorder="1" applyAlignment="1">
      <alignment horizontal="center"/>
    </xf>
    <xf numFmtId="165" fontId="10" fillId="0" borderId="13" xfId="0" applyNumberFormat="1" applyFont="1" applyBorder="1" applyAlignment="1">
      <alignment horizontal="center" vertical="center"/>
    </xf>
    <xf numFmtId="0" fontId="10" fillId="0" borderId="1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3" fillId="0" borderId="0" xfId="2" applyFill="1" applyAlignment="1"/>
    <xf numFmtId="165" fontId="1" fillId="0" borderId="0" xfId="0" applyNumberFormat="1" applyFont="1" applyBorder="1" applyAlignment="1">
      <alignment horizontal="center" vertical="center"/>
    </xf>
    <xf numFmtId="165" fontId="5" fillId="2" borderId="18" xfId="0" applyNumberFormat="1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/>
    </xf>
    <xf numFmtId="165" fontId="1" fillId="0" borderId="34" xfId="0" applyNumberFormat="1" applyFont="1" applyFill="1" applyBorder="1" applyAlignment="1">
      <alignment horizontal="center" vertical="center"/>
    </xf>
    <xf numFmtId="165" fontId="1" fillId="0" borderId="36" xfId="0" applyNumberFormat="1" applyFont="1" applyBorder="1" applyAlignment="1">
      <alignment horizontal="center"/>
    </xf>
    <xf numFmtId="165" fontId="1" fillId="0" borderId="35" xfId="0" applyNumberFormat="1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23" fillId="0" borderId="0" xfId="3" applyFont="1" applyFill="1" applyBorder="1" applyAlignment="1"/>
    <xf numFmtId="0" fontId="22" fillId="0" borderId="0" xfId="2" applyFont="1" applyFill="1" applyBorder="1" applyAlignment="1"/>
    <xf numFmtId="0" fontId="25" fillId="6" borderId="20" xfId="0" applyFont="1" applyFill="1" applyBorder="1" applyAlignment="1">
      <alignment horizontal="center"/>
    </xf>
    <xf numFmtId="2" fontId="25" fillId="0" borderId="13" xfId="0" applyNumberFormat="1" applyFont="1" applyBorder="1" applyAlignment="1">
      <alignment horizontal="center"/>
    </xf>
    <xf numFmtId="2" fontId="25" fillId="0" borderId="13" xfId="0" applyNumberFormat="1" applyFont="1" applyFill="1" applyBorder="1" applyAlignment="1">
      <alignment horizontal="center"/>
    </xf>
    <xf numFmtId="2" fontId="25" fillId="0" borderId="31" xfId="0" applyNumberFormat="1" applyFont="1" applyBorder="1" applyAlignment="1">
      <alignment horizontal="center"/>
    </xf>
    <xf numFmtId="2" fontId="25" fillId="0" borderId="31" xfId="0" applyNumberFormat="1" applyFont="1" applyFill="1" applyBorder="1" applyAlignment="1">
      <alignment horizontal="center"/>
    </xf>
    <xf numFmtId="0" fontId="7" fillId="6" borderId="29" xfId="0" applyFont="1" applyFill="1" applyBorder="1" applyAlignment="1">
      <alignment horizontal="center"/>
    </xf>
    <xf numFmtId="2" fontId="7" fillId="0" borderId="28" xfId="0" applyNumberFormat="1" applyFont="1" applyBorder="1" applyAlignment="1">
      <alignment horizontal="center"/>
    </xf>
    <xf numFmtId="2" fontId="7" fillId="0" borderId="28" xfId="0" applyNumberFormat="1" applyFont="1" applyFill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2" fontId="7" fillId="0" borderId="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2" fontId="19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2" fontId="20" fillId="0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14" fillId="0" borderId="0" xfId="0" applyFont="1" applyFill="1" applyBorder="1" applyAlignment="1"/>
    <xf numFmtId="2" fontId="25" fillId="0" borderId="12" xfId="0" applyNumberFormat="1" applyFont="1" applyFill="1" applyBorder="1" applyAlignment="1">
      <alignment horizontal="center"/>
    </xf>
    <xf numFmtId="2" fontId="7" fillId="0" borderId="19" xfId="0" applyNumberFormat="1" applyFont="1" applyBorder="1" applyAlignment="1">
      <alignment horizontal="center"/>
    </xf>
    <xf numFmtId="2" fontId="19" fillId="0" borderId="14" xfId="0" applyNumberFormat="1" applyFont="1" applyFill="1" applyBorder="1" applyAlignment="1">
      <alignment horizontal="center"/>
    </xf>
    <xf numFmtId="2" fontId="25" fillId="0" borderId="19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2" fontId="25" fillId="0" borderId="0" xfId="0" applyNumberFormat="1" applyFont="1" applyFill="1" applyBorder="1" applyAlignment="1">
      <alignment horizontal="center"/>
    </xf>
    <xf numFmtId="2" fontId="25" fillId="0" borderId="15" xfId="0" applyNumberFormat="1" applyFont="1" applyFill="1" applyBorder="1" applyAlignment="1">
      <alignment horizontal="center"/>
    </xf>
    <xf numFmtId="2" fontId="7" fillId="0" borderId="34" xfId="0" applyNumberFormat="1" applyFont="1" applyBorder="1" applyAlignment="1">
      <alignment horizontal="center"/>
    </xf>
    <xf numFmtId="0" fontId="24" fillId="0" borderId="0" xfId="1" applyFont="1" applyFill="1" applyBorder="1" applyAlignment="1"/>
    <xf numFmtId="0" fontId="29" fillId="6" borderId="39" xfId="0" applyFont="1" applyFill="1" applyBorder="1" applyAlignment="1">
      <alignment horizontal="center"/>
    </xf>
    <xf numFmtId="2" fontId="25" fillId="0" borderId="40" xfId="0" applyNumberFormat="1" applyFont="1" applyBorder="1" applyAlignment="1">
      <alignment horizontal="center"/>
    </xf>
    <xf numFmtId="0" fontId="25" fillId="6" borderId="21" xfId="0" applyFont="1" applyFill="1" applyBorder="1" applyAlignment="1">
      <alignment horizontal="center"/>
    </xf>
    <xf numFmtId="0" fontId="7" fillId="6" borderId="21" xfId="0" applyFont="1" applyFill="1" applyBorder="1" applyAlignment="1">
      <alignment horizontal="center"/>
    </xf>
    <xf numFmtId="0" fontId="26" fillId="6" borderId="38" xfId="0" applyFont="1" applyFill="1" applyBorder="1" applyAlignment="1">
      <alignment horizontal="center"/>
    </xf>
    <xf numFmtId="2" fontId="25" fillId="0" borderId="19" xfId="0" applyNumberFormat="1" applyFont="1" applyBorder="1" applyAlignment="1">
      <alignment horizontal="center"/>
    </xf>
    <xf numFmtId="2" fontId="29" fillId="6" borderId="19" xfId="0" applyNumberFormat="1" applyFont="1" applyFill="1" applyBorder="1" applyAlignment="1">
      <alignment horizontal="center"/>
    </xf>
    <xf numFmtId="2" fontId="29" fillId="6" borderId="34" xfId="0" applyNumberFormat="1" applyFont="1" applyFill="1" applyBorder="1" applyAlignment="1">
      <alignment horizontal="center"/>
    </xf>
    <xf numFmtId="2" fontId="25" fillId="0" borderId="24" xfId="0" applyNumberFormat="1" applyFont="1" applyBorder="1" applyAlignment="1">
      <alignment horizontal="center"/>
    </xf>
    <xf numFmtId="2" fontId="7" fillId="0" borderId="24" xfId="0" applyNumberFormat="1" applyFont="1" applyBorder="1" applyAlignment="1">
      <alignment horizontal="center"/>
    </xf>
    <xf numFmtId="2" fontId="7" fillId="0" borderId="14" xfId="0" applyNumberFormat="1" applyFont="1" applyBorder="1" applyAlignment="1">
      <alignment horizontal="center"/>
    </xf>
    <xf numFmtId="0" fontId="28" fillId="6" borderId="20" xfId="0" applyFont="1" applyFill="1" applyBorder="1" applyAlignment="1">
      <alignment horizontal="center"/>
    </xf>
    <xf numFmtId="2" fontId="19" fillId="0" borderId="15" xfId="0" applyNumberFormat="1" applyFont="1" applyFill="1" applyBorder="1" applyAlignment="1">
      <alignment horizontal="center"/>
    </xf>
    <xf numFmtId="2" fontId="7" fillId="0" borderId="15" xfId="0" applyNumberFormat="1" applyFont="1" applyBorder="1" applyAlignment="1">
      <alignment horizontal="center"/>
    </xf>
    <xf numFmtId="2" fontId="25" fillId="0" borderId="28" xfId="0" applyNumberFormat="1" applyFont="1" applyBorder="1" applyAlignment="1">
      <alignment horizontal="center"/>
    </xf>
    <xf numFmtId="0" fontId="28" fillId="6" borderId="29" xfId="0" applyFont="1" applyFill="1" applyBorder="1" applyAlignment="1">
      <alignment horizontal="center"/>
    </xf>
    <xf numFmtId="0" fontId="30" fillId="12" borderId="22" xfId="0" applyFont="1" applyFill="1" applyBorder="1" applyAlignment="1">
      <alignment horizontal="center"/>
    </xf>
    <xf numFmtId="0" fontId="30" fillId="12" borderId="25" xfId="0" applyFont="1" applyFill="1" applyBorder="1" applyAlignment="1">
      <alignment horizontal="center"/>
    </xf>
    <xf numFmtId="165" fontId="5" fillId="0" borderId="0" xfId="0" applyNumberFormat="1" applyFont="1" applyFill="1" applyBorder="1" applyAlignment="1"/>
    <xf numFmtId="165" fontId="1" fillId="4" borderId="33" xfId="0" applyNumberFormat="1" applyFont="1" applyFill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65" fontId="5" fillId="0" borderId="4" xfId="0" applyNumberFormat="1" applyFont="1" applyFill="1" applyBorder="1" applyAlignment="1"/>
    <xf numFmtId="165" fontId="8" fillId="0" borderId="12" xfId="0" applyNumberFormat="1" applyFont="1" applyFill="1" applyBorder="1" applyAlignment="1">
      <alignment vertical="center"/>
    </xf>
    <xf numFmtId="2" fontId="29" fillId="0" borderId="12" xfId="0" applyNumberFormat="1" applyFont="1" applyBorder="1" applyAlignment="1">
      <alignment horizontal="center"/>
    </xf>
    <xf numFmtId="2" fontId="0" fillId="6" borderId="14" xfId="0" applyNumberFormat="1" applyFill="1" applyBorder="1" applyAlignment="1">
      <alignment horizontal="center"/>
    </xf>
    <xf numFmtId="165" fontId="8" fillId="0" borderId="41" xfId="0" applyNumberFormat="1" applyFont="1" applyFill="1" applyBorder="1" applyAlignment="1">
      <alignment vertical="center"/>
    </xf>
    <xf numFmtId="2" fontId="0" fillId="6" borderId="28" xfId="0" applyNumberFormat="1" applyFill="1" applyBorder="1" applyAlignment="1">
      <alignment horizontal="center"/>
    </xf>
    <xf numFmtId="2" fontId="0" fillId="4" borderId="28" xfId="0" applyNumberFormat="1" applyFill="1" applyBorder="1" applyAlignment="1">
      <alignment horizontal="center"/>
    </xf>
    <xf numFmtId="2" fontId="29" fillId="4" borderId="19" xfId="0" applyNumberFormat="1" applyFont="1" applyFill="1" applyBorder="1" applyAlignment="1">
      <alignment horizontal="center"/>
    </xf>
    <xf numFmtId="2" fontId="29" fillId="4" borderId="14" xfId="0" applyNumberFormat="1" applyFont="1" applyFill="1" applyBorder="1" applyAlignment="1">
      <alignment horizontal="center"/>
    </xf>
    <xf numFmtId="0" fontId="25" fillId="4" borderId="30" xfId="0" applyFont="1" applyFill="1" applyBorder="1" applyAlignment="1">
      <alignment horizontal="center"/>
    </xf>
    <xf numFmtId="0" fontId="25" fillId="4" borderId="21" xfId="0" applyFont="1" applyFill="1" applyBorder="1" applyAlignment="1">
      <alignment horizontal="center"/>
    </xf>
    <xf numFmtId="0" fontId="7" fillId="4" borderId="21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27" fillId="4" borderId="33" xfId="0" applyFont="1" applyFill="1" applyBorder="1" applyAlignment="1">
      <alignment horizontal="center"/>
    </xf>
    <xf numFmtId="0" fontId="27" fillId="4" borderId="29" xfId="0" applyFon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166" fontId="1" fillId="6" borderId="28" xfId="0" applyNumberFormat="1" applyFont="1" applyFill="1" applyBorder="1" applyAlignment="1">
      <alignment horizontal="center"/>
    </xf>
    <xf numFmtId="166" fontId="1" fillId="6" borderId="14" xfId="0" applyNumberFormat="1" applyFont="1" applyFill="1" applyBorder="1" applyAlignment="1">
      <alignment horizontal="center"/>
    </xf>
    <xf numFmtId="166" fontId="1" fillId="0" borderId="28" xfId="0" applyNumberFormat="1" applyFont="1" applyFill="1" applyBorder="1" applyAlignment="1">
      <alignment horizontal="center"/>
    </xf>
    <xf numFmtId="166" fontId="1" fillId="0" borderId="14" xfId="0" applyNumberFormat="1" applyFont="1" applyFill="1" applyBorder="1" applyAlignment="1">
      <alignment horizontal="center"/>
    </xf>
    <xf numFmtId="165" fontId="1" fillId="6" borderId="20" xfId="0" applyNumberFormat="1" applyFont="1" applyFill="1" applyBorder="1" applyAlignment="1">
      <alignment horizontal="center"/>
    </xf>
    <xf numFmtId="165" fontId="2" fillId="3" borderId="29" xfId="0" applyNumberFormat="1" applyFont="1" applyFill="1" applyBorder="1" applyAlignment="1">
      <alignment horizontal="center"/>
    </xf>
    <xf numFmtId="165" fontId="2" fillId="3" borderId="25" xfId="0" applyNumberFormat="1" applyFont="1" applyFill="1" applyBorder="1" applyAlignment="1">
      <alignment horizontal="center"/>
    </xf>
    <xf numFmtId="2" fontId="0" fillId="13" borderId="28" xfId="0" applyNumberFormat="1" applyFill="1" applyBorder="1" applyAlignment="1">
      <alignment horizontal="center"/>
    </xf>
    <xf numFmtId="2" fontId="0" fillId="13" borderId="14" xfId="0" applyNumberFormat="1" applyFill="1" applyBorder="1" applyAlignment="1">
      <alignment horizontal="center"/>
    </xf>
    <xf numFmtId="165" fontId="1" fillId="13" borderId="33" xfId="0" applyNumberFormat="1" applyFont="1" applyFill="1" applyBorder="1" applyAlignment="1">
      <alignment horizontal="center"/>
    </xf>
    <xf numFmtId="165" fontId="1" fillId="13" borderId="20" xfId="0" applyNumberFormat="1" applyFont="1" applyFill="1" applyBorder="1" applyAlignment="1">
      <alignment horizontal="center"/>
    </xf>
    <xf numFmtId="0" fontId="25" fillId="13" borderId="20" xfId="0" applyFont="1" applyFill="1" applyBorder="1" applyAlignment="1">
      <alignment horizontal="center"/>
    </xf>
    <xf numFmtId="0" fontId="25" fillId="13" borderId="29" xfId="0" applyFont="1" applyFill="1" applyBorder="1" applyAlignment="1">
      <alignment horizontal="center"/>
    </xf>
    <xf numFmtId="0" fontId="7" fillId="13" borderId="22" xfId="0" applyFont="1" applyFill="1" applyBorder="1" applyAlignment="1">
      <alignment horizontal="center"/>
    </xf>
    <xf numFmtId="0" fontId="7" fillId="13" borderId="29" xfId="0" applyFont="1" applyFill="1" applyBorder="1" applyAlignment="1">
      <alignment horizontal="center"/>
    </xf>
    <xf numFmtId="0" fontId="26" fillId="13" borderId="33" xfId="0" applyFont="1" applyFill="1" applyBorder="1" applyAlignment="1">
      <alignment horizontal="center"/>
    </xf>
    <xf numFmtId="0" fontId="26" fillId="13" borderId="25" xfId="0" applyFont="1" applyFill="1" applyBorder="1" applyAlignment="1">
      <alignment horizontal="center"/>
    </xf>
    <xf numFmtId="2" fontId="29" fillId="13" borderId="28" xfId="0" applyNumberFormat="1" applyFont="1" applyFill="1" applyBorder="1" applyAlignment="1">
      <alignment horizontal="center"/>
    </xf>
    <xf numFmtId="2" fontId="29" fillId="13" borderId="14" xfId="0" applyNumberFormat="1" applyFont="1" applyFill="1" applyBorder="1" applyAlignment="1">
      <alignment horizontal="center"/>
    </xf>
    <xf numFmtId="165" fontId="1" fillId="6" borderId="33" xfId="0" applyNumberFormat="1" applyFont="1" applyFill="1" applyBorder="1" applyAlignment="1">
      <alignment horizontal="center"/>
    </xf>
    <xf numFmtId="2" fontId="29" fillId="14" borderId="14" xfId="0" applyNumberFormat="1" applyFont="1" applyFill="1" applyBorder="1" applyAlignment="1">
      <alignment horizontal="center"/>
    </xf>
    <xf numFmtId="2" fontId="0" fillId="15" borderId="14" xfId="0" applyNumberFormat="1" applyFill="1" applyBorder="1" applyAlignment="1">
      <alignment horizontal="center"/>
    </xf>
    <xf numFmtId="165" fontId="1" fillId="15" borderId="33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6" fontId="1" fillId="0" borderId="42" xfId="0" applyNumberFormat="1" applyFont="1" applyFill="1" applyBorder="1" applyAlignment="1">
      <alignment horizontal="center"/>
    </xf>
    <xf numFmtId="165" fontId="5" fillId="0" borderId="41" xfId="0" applyNumberFormat="1" applyFont="1" applyFill="1" applyBorder="1" applyAlignment="1"/>
    <xf numFmtId="0" fontId="25" fillId="4" borderId="33" xfId="0" applyFont="1" applyFill="1" applyBorder="1" applyAlignment="1">
      <alignment horizontal="center"/>
    </xf>
    <xf numFmtId="2" fontId="25" fillId="0" borderId="43" xfId="0" applyNumberFormat="1" applyFont="1" applyBorder="1" applyAlignment="1">
      <alignment horizontal="center"/>
    </xf>
    <xf numFmtId="0" fontId="0" fillId="7" borderId="0" xfId="0" applyFill="1"/>
    <xf numFmtId="2" fontId="29" fillId="4" borderId="28" xfId="0" applyNumberFormat="1" applyFont="1" applyFill="1" applyBorder="1" applyAlignment="1">
      <alignment horizontal="center"/>
    </xf>
    <xf numFmtId="2" fontId="29" fillId="6" borderId="28" xfId="0" applyNumberFormat="1" applyFont="1" applyFill="1" applyBorder="1" applyAlignment="1">
      <alignment horizontal="center"/>
    </xf>
    <xf numFmtId="0" fontId="25" fillId="16" borderId="20" xfId="0" applyFont="1" applyFill="1" applyBorder="1" applyAlignment="1">
      <alignment horizontal="center"/>
    </xf>
    <xf numFmtId="0" fontId="7" fillId="16" borderId="29" xfId="0" applyFont="1" applyFill="1" applyBorder="1" applyAlignment="1">
      <alignment horizontal="center"/>
    </xf>
    <xf numFmtId="0" fontId="25" fillId="17" borderId="33" xfId="0" applyFont="1" applyFill="1" applyBorder="1" applyAlignment="1">
      <alignment horizontal="center"/>
    </xf>
    <xf numFmtId="0" fontId="25" fillId="17" borderId="21" xfId="0" applyFont="1" applyFill="1" applyBorder="1" applyAlignment="1">
      <alignment horizontal="center"/>
    </xf>
    <xf numFmtId="0" fontId="7" fillId="17" borderId="21" xfId="0" applyFont="1" applyFill="1" applyBorder="1" applyAlignment="1">
      <alignment horizontal="center"/>
    </xf>
    <xf numFmtId="0" fontId="7" fillId="17" borderId="25" xfId="0" applyFont="1" applyFill="1" applyBorder="1" applyAlignment="1">
      <alignment horizontal="center"/>
    </xf>
    <xf numFmtId="0" fontId="25" fillId="17" borderId="30" xfId="0" applyFont="1" applyFill="1" applyBorder="1" applyAlignment="1">
      <alignment horizontal="center"/>
    </xf>
    <xf numFmtId="0" fontId="7" fillId="17" borderId="23" xfId="0" applyFont="1" applyFill="1" applyBorder="1" applyAlignment="1">
      <alignment horizontal="center"/>
    </xf>
    <xf numFmtId="2" fontId="29" fillId="18" borderId="19" xfId="0" applyNumberFormat="1" applyFont="1" applyFill="1" applyBorder="1" applyAlignment="1">
      <alignment horizontal="center"/>
    </xf>
    <xf numFmtId="2" fontId="29" fillId="18" borderId="34" xfId="0" applyNumberFormat="1" applyFont="1" applyFill="1" applyBorder="1" applyAlignment="1">
      <alignment horizontal="center"/>
    </xf>
    <xf numFmtId="0" fontId="29" fillId="18" borderId="39" xfId="0" applyFont="1" applyFill="1" applyBorder="1" applyAlignment="1">
      <alignment horizontal="center"/>
    </xf>
    <xf numFmtId="0" fontId="25" fillId="18" borderId="21" xfId="0" applyFont="1" applyFill="1" applyBorder="1" applyAlignment="1">
      <alignment horizontal="center"/>
    </xf>
    <xf numFmtId="0" fontId="7" fillId="18" borderId="21" xfId="0" applyFont="1" applyFill="1" applyBorder="1" applyAlignment="1">
      <alignment horizontal="center"/>
    </xf>
    <xf numFmtId="0" fontId="26" fillId="18" borderId="38" xfId="0" applyFont="1" applyFill="1" applyBorder="1" applyAlignment="1">
      <alignment horizontal="center"/>
    </xf>
    <xf numFmtId="2" fontId="29" fillId="17" borderId="19" xfId="0" applyNumberFormat="1" applyFont="1" applyFill="1" applyBorder="1" applyAlignment="1">
      <alignment horizontal="center"/>
    </xf>
    <xf numFmtId="2" fontId="29" fillId="17" borderId="14" xfId="0" applyNumberFormat="1" applyFont="1" applyFill="1" applyBorder="1" applyAlignment="1">
      <alignment horizontal="center"/>
    </xf>
    <xf numFmtId="0" fontId="27" fillId="18" borderId="33" xfId="0" applyFont="1" applyFill="1" applyBorder="1" applyAlignment="1">
      <alignment horizontal="center"/>
    </xf>
    <xf numFmtId="0" fontId="27" fillId="18" borderId="29" xfId="0" applyFont="1" applyFill="1" applyBorder="1" applyAlignment="1">
      <alignment horizontal="center"/>
    </xf>
    <xf numFmtId="0" fontId="27" fillId="17" borderId="33" xfId="0" applyFont="1" applyFill="1" applyBorder="1" applyAlignment="1">
      <alignment horizontal="center"/>
    </xf>
    <xf numFmtId="0" fontId="27" fillId="17" borderId="29" xfId="0" applyFont="1" applyFill="1" applyBorder="1" applyAlignment="1">
      <alignment horizontal="center"/>
    </xf>
    <xf numFmtId="2" fontId="29" fillId="18" borderId="28" xfId="0" applyNumberFormat="1" applyFont="1" applyFill="1" applyBorder="1" applyAlignment="1">
      <alignment horizontal="center"/>
    </xf>
    <xf numFmtId="2" fontId="29" fillId="17" borderId="28" xfId="0" applyNumberFormat="1" applyFont="1" applyFill="1" applyBorder="1" applyAlignment="1">
      <alignment horizontal="center"/>
    </xf>
    <xf numFmtId="2" fontId="0" fillId="18" borderId="28" xfId="0" applyNumberFormat="1" applyFill="1" applyBorder="1" applyAlignment="1">
      <alignment horizontal="center"/>
    </xf>
    <xf numFmtId="2" fontId="0" fillId="18" borderId="14" xfId="0" applyNumberFormat="1" applyFill="1" applyBorder="1" applyAlignment="1">
      <alignment horizontal="center"/>
    </xf>
    <xf numFmtId="165" fontId="1" fillId="18" borderId="20" xfId="0" applyNumberFormat="1" applyFont="1" applyFill="1" applyBorder="1" applyAlignment="1">
      <alignment horizontal="center"/>
    </xf>
    <xf numFmtId="165" fontId="1" fillId="18" borderId="33" xfId="0" applyNumberFormat="1" applyFont="1" applyFill="1" applyBorder="1" applyAlignment="1">
      <alignment horizontal="center"/>
    </xf>
    <xf numFmtId="165" fontId="1" fillId="17" borderId="20" xfId="0" applyNumberFormat="1" applyFont="1" applyFill="1" applyBorder="1" applyAlignment="1">
      <alignment horizontal="center"/>
    </xf>
    <xf numFmtId="165" fontId="1" fillId="17" borderId="33" xfId="0" applyNumberFormat="1" applyFont="1" applyFill="1" applyBorder="1" applyAlignment="1">
      <alignment horizontal="center"/>
    </xf>
    <xf numFmtId="2" fontId="0" fillId="17" borderId="28" xfId="0" applyNumberFormat="1" applyFill="1" applyBorder="1" applyAlignment="1">
      <alignment horizontal="center"/>
    </xf>
    <xf numFmtId="2" fontId="0" fillId="17" borderId="14" xfId="0" applyNumberFormat="1" applyFill="1" applyBorder="1" applyAlignment="1">
      <alignment horizontal="center"/>
    </xf>
    <xf numFmtId="0" fontId="0" fillId="0" borderId="0" xfId="0" applyFill="1" applyBorder="1" applyAlignment="1"/>
    <xf numFmtId="165" fontId="1" fillId="7" borderId="0" xfId="0" applyNumberFormat="1" applyFont="1" applyFill="1" applyBorder="1" applyAlignment="1">
      <alignment horizontal="center" vertical="center"/>
    </xf>
    <xf numFmtId="165" fontId="1" fillId="7" borderId="13" xfId="0" applyNumberFormat="1" applyFont="1" applyFill="1" applyBorder="1" applyAlignment="1">
      <alignment horizontal="center" vertical="center"/>
    </xf>
    <xf numFmtId="165" fontId="1" fillId="7" borderId="34" xfId="0" applyNumberFormat="1" applyFont="1" applyFill="1" applyBorder="1" applyAlignment="1">
      <alignment horizontal="center" vertical="center"/>
    </xf>
    <xf numFmtId="2" fontId="25" fillId="7" borderId="13" xfId="0" applyNumberFormat="1" applyFont="1" applyFill="1" applyBorder="1" applyAlignment="1">
      <alignment horizontal="center"/>
    </xf>
    <xf numFmtId="2" fontId="7" fillId="7" borderId="28" xfId="0" applyNumberFormat="1" applyFont="1" applyFill="1" applyBorder="1" applyAlignment="1">
      <alignment horizontal="center"/>
    </xf>
    <xf numFmtId="2" fontId="25" fillId="7" borderId="31" xfId="0" applyNumberFormat="1" applyFont="1" applyFill="1" applyBorder="1" applyAlignment="1">
      <alignment horizontal="center"/>
    </xf>
    <xf numFmtId="2" fontId="7" fillId="7" borderId="4" xfId="0" applyNumberFormat="1" applyFont="1" applyFill="1" applyBorder="1" applyAlignment="1">
      <alignment horizontal="center"/>
    </xf>
    <xf numFmtId="0" fontId="0" fillId="4" borderId="0" xfId="0" applyFill="1"/>
    <xf numFmtId="164" fontId="1" fillId="7" borderId="4" xfId="0" applyNumberFormat="1" applyFont="1" applyFill="1" applyBorder="1" applyAlignment="1">
      <alignment horizontal="center" vertical="center"/>
    </xf>
    <xf numFmtId="16" fontId="0" fillId="4" borderId="0" xfId="0" applyNumberFormat="1" applyFill="1"/>
    <xf numFmtId="16" fontId="0" fillId="5" borderId="0" xfId="0" applyNumberFormat="1" applyFill="1"/>
    <xf numFmtId="0" fontId="0" fillId="17" borderId="0" xfId="0" applyFill="1"/>
    <xf numFmtId="16" fontId="0" fillId="17" borderId="0" xfId="0" applyNumberFormat="1" applyFill="1"/>
    <xf numFmtId="165" fontId="1" fillId="17" borderId="13" xfId="0" applyNumberFormat="1" applyFont="1" applyFill="1" applyBorder="1" applyAlignment="1">
      <alignment horizontal="center" vertical="center"/>
    </xf>
    <xf numFmtId="165" fontId="1" fillId="17" borderId="34" xfId="0" applyNumberFormat="1" applyFont="1" applyFill="1" applyBorder="1" applyAlignment="1">
      <alignment horizontal="center" vertical="center"/>
    </xf>
    <xf numFmtId="16" fontId="0" fillId="6" borderId="0" xfId="0" applyNumberFormat="1" applyFill="1"/>
    <xf numFmtId="165" fontId="1" fillId="6" borderId="13" xfId="0" applyNumberFormat="1" applyFont="1" applyFill="1" applyBorder="1" applyAlignment="1">
      <alignment horizontal="center" vertical="center"/>
    </xf>
    <xf numFmtId="165" fontId="1" fillId="6" borderId="34" xfId="0" applyNumberFormat="1" applyFont="1" applyFill="1" applyBorder="1" applyAlignment="1">
      <alignment horizontal="center" vertical="center"/>
    </xf>
    <xf numFmtId="16" fontId="0" fillId="7" borderId="0" xfId="0" applyNumberFormat="1" applyFill="1"/>
    <xf numFmtId="165" fontId="1" fillId="5" borderId="13" xfId="0" applyNumberFormat="1" applyFont="1" applyFill="1" applyBorder="1" applyAlignment="1">
      <alignment horizontal="center" vertical="center"/>
    </xf>
    <xf numFmtId="165" fontId="1" fillId="5" borderId="34" xfId="0" applyNumberFormat="1" applyFont="1" applyFill="1" applyBorder="1" applyAlignment="1">
      <alignment horizontal="center" vertical="center"/>
    </xf>
    <xf numFmtId="2" fontId="25" fillId="17" borderId="13" xfId="0" applyNumberFormat="1" applyFont="1" applyFill="1" applyBorder="1" applyAlignment="1">
      <alignment horizontal="center"/>
    </xf>
    <xf numFmtId="2" fontId="7" fillId="17" borderId="28" xfId="0" applyNumberFormat="1" applyFont="1" applyFill="1" applyBorder="1" applyAlignment="1">
      <alignment horizontal="center"/>
    </xf>
    <xf numFmtId="2" fontId="25" fillId="17" borderId="31" xfId="0" applyNumberFormat="1" applyFont="1" applyFill="1" applyBorder="1" applyAlignment="1">
      <alignment horizontal="center"/>
    </xf>
    <xf numFmtId="2" fontId="7" fillId="17" borderId="4" xfId="0" applyNumberFormat="1" applyFont="1" applyFill="1" applyBorder="1" applyAlignment="1">
      <alignment horizontal="center"/>
    </xf>
    <xf numFmtId="2" fontId="25" fillId="6" borderId="13" xfId="0" applyNumberFormat="1" applyFont="1" applyFill="1" applyBorder="1" applyAlignment="1">
      <alignment horizontal="center"/>
    </xf>
    <xf numFmtId="2" fontId="7" fillId="6" borderId="28" xfId="0" applyNumberFormat="1" applyFont="1" applyFill="1" applyBorder="1" applyAlignment="1">
      <alignment horizontal="center"/>
    </xf>
    <xf numFmtId="2" fontId="25" fillId="6" borderId="31" xfId="0" applyNumberFormat="1" applyFont="1" applyFill="1" applyBorder="1" applyAlignment="1">
      <alignment horizontal="center"/>
    </xf>
    <xf numFmtId="2" fontId="7" fillId="6" borderId="4" xfId="0" applyNumberFormat="1" applyFont="1" applyFill="1" applyBorder="1" applyAlignment="1">
      <alignment horizontal="center"/>
    </xf>
    <xf numFmtId="2" fontId="25" fillId="5" borderId="13" xfId="0" applyNumberFormat="1" applyFont="1" applyFill="1" applyBorder="1" applyAlignment="1">
      <alignment horizontal="center"/>
    </xf>
    <xf numFmtId="2" fontId="25" fillId="5" borderId="31" xfId="0" applyNumberFormat="1" applyFont="1" applyFill="1" applyBorder="1" applyAlignment="1">
      <alignment horizontal="center"/>
    </xf>
    <xf numFmtId="2" fontId="7" fillId="5" borderId="4" xfId="0" applyNumberFormat="1" applyFont="1" applyFill="1" applyBorder="1" applyAlignment="1">
      <alignment horizontal="center"/>
    </xf>
    <xf numFmtId="0" fontId="0" fillId="19" borderId="14" xfId="0" applyFill="1" applyBorder="1" applyAlignment="1">
      <alignment horizontal="center"/>
    </xf>
    <xf numFmtId="2" fontId="26" fillId="5" borderId="28" xfId="0" applyNumberFormat="1" applyFont="1" applyFill="1" applyBorder="1" applyAlignment="1">
      <alignment horizontal="center"/>
    </xf>
    <xf numFmtId="2" fontId="25" fillId="7" borderId="12" xfId="0" applyNumberFormat="1" applyFont="1" applyFill="1" applyBorder="1" applyAlignment="1">
      <alignment horizontal="center"/>
    </xf>
    <xf numFmtId="2" fontId="29" fillId="7" borderId="19" xfId="0" applyNumberFormat="1" applyFont="1" applyFill="1" applyBorder="1" applyAlignment="1">
      <alignment horizontal="center"/>
    </xf>
    <xf numFmtId="2" fontId="25" fillId="7" borderId="19" xfId="0" applyNumberFormat="1" applyFont="1" applyFill="1" applyBorder="1" applyAlignment="1">
      <alignment horizontal="center"/>
    </xf>
    <xf numFmtId="2" fontId="29" fillId="7" borderId="34" xfId="0" applyNumberFormat="1" applyFont="1" applyFill="1" applyBorder="1" applyAlignment="1">
      <alignment horizontal="center"/>
    </xf>
    <xf numFmtId="2" fontId="25" fillId="7" borderId="15" xfId="0" applyNumberFormat="1" applyFont="1" applyFill="1" applyBorder="1" applyAlignment="1">
      <alignment horizontal="center"/>
    </xf>
    <xf numFmtId="2" fontId="29" fillId="7" borderId="14" xfId="0" applyNumberFormat="1" applyFont="1" applyFill="1" applyBorder="1" applyAlignment="1">
      <alignment horizontal="center"/>
    </xf>
    <xf numFmtId="2" fontId="29" fillId="7" borderId="28" xfId="0" applyNumberFormat="1" applyFont="1" applyFill="1" applyBorder="1" applyAlignment="1">
      <alignment horizontal="center"/>
    </xf>
    <xf numFmtId="2" fontId="25" fillId="7" borderId="0" xfId="0" applyNumberFormat="1" applyFont="1" applyFill="1" applyBorder="1" applyAlignment="1">
      <alignment horizontal="center"/>
    </xf>
    <xf numFmtId="2" fontId="19" fillId="7" borderId="15" xfId="0" applyNumberFormat="1" applyFont="1" applyFill="1" applyBorder="1" applyAlignment="1">
      <alignment horizontal="center"/>
    </xf>
    <xf numFmtId="2" fontId="19" fillId="7" borderId="0" xfId="0" applyNumberFormat="1" applyFont="1" applyFill="1" applyBorder="1" applyAlignment="1">
      <alignment horizontal="center"/>
    </xf>
    <xf numFmtId="2" fontId="4" fillId="6" borderId="0" xfId="0" applyNumberFormat="1" applyFont="1" applyFill="1" applyBorder="1" applyAlignment="1">
      <alignment horizontal="center"/>
    </xf>
    <xf numFmtId="2" fontId="25" fillId="6" borderId="12" xfId="0" applyNumberFormat="1" applyFont="1" applyFill="1" applyBorder="1" applyAlignment="1">
      <alignment horizontal="center"/>
    </xf>
    <xf numFmtId="2" fontId="25" fillId="6" borderId="19" xfId="0" applyNumberFormat="1" applyFont="1" applyFill="1" applyBorder="1" applyAlignment="1">
      <alignment horizontal="center"/>
    </xf>
    <xf numFmtId="2" fontId="29" fillId="6" borderId="10" xfId="0" applyNumberFormat="1" applyFont="1" applyFill="1" applyBorder="1" applyAlignment="1">
      <alignment horizontal="center"/>
    </xf>
    <xf numFmtId="2" fontId="25" fillId="6" borderId="15" xfId="0" applyNumberFormat="1" applyFont="1" applyFill="1" applyBorder="1" applyAlignment="1">
      <alignment horizontal="center"/>
    </xf>
    <xf numFmtId="2" fontId="29" fillId="6" borderId="14" xfId="0" applyNumberFormat="1" applyFont="1" applyFill="1" applyBorder="1" applyAlignment="1">
      <alignment horizontal="center"/>
    </xf>
    <xf numFmtId="2" fontId="7" fillId="6" borderId="0" xfId="0" applyNumberFormat="1" applyFont="1" applyFill="1" applyBorder="1" applyAlignment="1">
      <alignment horizontal="center"/>
    </xf>
    <xf numFmtId="2" fontId="25" fillId="6" borderId="0" xfId="0" applyNumberFormat="1" applyFont="1" applyFill="1" applyBorder="1" applyAlignment="1">
      <alignment horizontal="center"/>
    </xf>
    <xf numFmtId="2" fontId="19" fillId="6" borderId="15" xfId="0" applyNumberFormat="1" applyFont="1" applyFill="1" applyBorder="1" applyAlignment="1">
      <alignment horizontal="center"/>
    </xf>
    <xf numFmtId="2" fontId="19" fillId="6" borderId="0" xfId="0" applyNumberFormat="1" applyFont="1" applyFill="1" applyBorder="1" applyAlignment="1">
      <alignment horizontal="center"/>
    </xf>
    <xf numFmtId="2" fontId="25" fillId="17" borderId="12" xfId="0" applyNumberFormat="1" applyFont="1" applyFill="1" applyBorder="1" applyAlignment="1">
      <alignment horizontal="center"/>
    </xf>
    <xf numFmtId="2" fontId="25" fillId="17" borderId="19" xfId="0" applyNumberFormat="1" applyFont="1" applyFill="1" applyBorder="1" applyAlignment="1">
      <alignment horizontal="center"/>
    </xf>
    <xf numFmtId="2" fontId="29" fillId="17" borderId="34" xfId="0" applyNumberFormat="1" applyFont="1" applyFill="1" applyBorder="1" applyAlignment="1">
      <alignment horizontal="center"/>
    </xf>
    <xf numFmtId="2" fontId="25" fillId="17" borderId="15" xfId="0" applyNumberFormat="1" applyFont="1" applyFill="1" applyBorder="1" applyAlignment="1">
      <alignment horizontal="center"/>
    </xf>
    <xf numFmtId="2" fontId="25" fillId="17" borderId="0" xfId="0" applyNumberFormat="1" applyFont="1" applyFill="1" applyBorder="1" applyAlignment="1">
      <alignment horizontal="center"/>
    </xf>
    <xf numFmtId="2" fontId="19" fillId="17" borderId="15" xfId="0" applyNumberFormat="1" applyFont="1" applyFill="1" applyBorder="1" applyAlignment="1">
      <alignment horizontal="center"/>
    </xf>
    <xf numFmtId="2" fontId="19" fillId="17" borderId="0" xfId="0" applyNumberFormat="1" applyFont="1" applyFill="1" applyBorder="1" applyAlignment="1">
      <alignment horizontal="center"/>
    </xf>
    <xf numFmtId="2" fontId="7" fillId="5" borderId="28" xfId="0" applyNumberFormat="1" applyFont="1" applyFill="1" applyBorder="1" applyAlignment="1">
      <alignment horizontal="center"/>
    </xf>
    <xf numFmtId="2" fontId="4" fillId="5" borderId="0" xfId="0" applyNumberFormat="1" applyFont="1" applyFill="1" applyBorder="1" applyAlignment="1">
      <alignment horizontal="center"/>
    </xf>
    <xf numFmtId="2" fontId="25" fillId="5" borderId="12" xfId="0" applyNumberFormat="1" applyFont="1" applyFill="1" applyBorder="1" applyAlignment="1">
      <alignment horizontal="center"/>
    </xf>
    <xf numFmtId="2" fontId="29" fillId="5" borderId="19" xfId="0" applyNumberFormat="1" applyFont="1" applyFill="1" applyBorder="1" applyAlignment="1">
      <alignment horizontal="center"/>
    </xf>
    <xf numFmtId="2" fontId="25" fillId="5" borderId="19" xfId="0" applyNumberFormat="1" applyFont="1" applyFill="1" applyBorder="1" applyAlignment="1">
      <alignment horizontal="center"/>
    </xf>
    <xf numFmtId="2" fontId="29" fillId="5" borderId="34" xfId="0" applyNumberFormat="1" applyFont="1" applyFill="1" applyBorder="1" applyAlignment="1">
      <alignment horizontal="center"/>
    </xf>
    <xf numFmtId="2" fontId="29" fillId="5" borderId="10" xfId="0" applyNumberFormat="1" applyFont="1" applyFill="1" applyBorder="1" applyAlignment="1">
      <alignment horizontal="center"/>
    </xf>
    <xf numFmtId="2" fontId="25" fillId="5" borderId="15" xfId="0" applyNumberFormat="1" applyFont="1" applyFill="1" applyBorder="1" applyAlignment="1">
      <alignment horizontal="center"/>
    </xf>
    <xf numFmtId="2" fontId="29" fillId="5" borderId="14" xfId="0" applyNumberFormat="1" applyFont="1" applyFill="1" applyBorder="1" applyAlignment="1">
      <alignment horizontal="center"/>
    </xf>
    <xf numFmtId="2" fontId="7" fillId="5" borderId="0" xfId="0" applyNumberFormat="1" applyFont="1" applyFill="1" applyBorder="1" applyAlignment="1">
      <alignment horizontal="center"/>
    </xf>
    <xf numFmtId="2" fontId="29" fillId="5" borderId="28" xfId="0" applyNumberFormat="1" applyFont="1" applyFill="1" applyBorder="1" applyAlignment="1">
      <alignment horizontal="center"/>
    </xf>
    <xf numFmtId="2" fontId="25" fillId="5" borderId="0" xfId="0" applyNumberFormat="1" applyFont="1" applyFill="1" applyBorder="1" applyAlignment="1">
      <alignment horizontal="center"/>
    </xf>
    <xf numFmtId="2" fontId="19" fillId="5" borderId="15" xfId="0" applyNumberFormat="1" applyFont="1" applyFill="1" applyBorder="1" applyAlignment="1">
      <alignment horizontal="center"/>
    </xf>
    <xf numFmtId="2" fontId="19" fillId="5" borderId="0" xfId="0" applyNumberFormat="1" applyFont="1" applyFill="1" applyBorder="1" applyAlignment="1">
      <alignment horizontal="center"/>
    </xf>
    <xf numFmtId="0" fontId="14" fillId="19" borderId="0" xfId="0" applyFont="1" applyFill="1" applyBorder="1" applyAlignment="1">
      <alignment horizontal="center"/>
    </xf>
    <xf numFmtId="0" fontId="15" fillId="19" borderId="0" xfId="0" applyFont="1" applyFill="1" applyBorder="1" applyAlignment="1">
      <alignment horizontal="center"/>
    </xf>
    <xf numFmtId="2" fontId="4" fillId="19" borderId="0" xfId="0" applyNumberFormat="1" applyFont="1" applyFill="1" applyBorder="1" applyAlignment="1">
      <alignment horizontal="center"/>
    </xf>
    <xf numFmtId="0" fontId="28" fillId="19" borderId="10" xfId="0" applyFont="1" applyFill="1" applyBorder="1" applyAlignment="1">
      <alignment horizontal="center"/>
    </xf>
    <xf numFmtId="0" fontId="26" fillId="19" borderId="10" xfId="0" applyFont="1" applyFill="1" applyBorder="1" applyAlignment="1">
      <alignment horizontal="center"/>
    </xf>
    <xf numFmtId="2" fontId="7" fillId="19" borderId="10" xfId="0" applyNumberFormat="1" applyFont="1" applyFill="1" applyBorder="1" applyAlignment="1">
      <alignment horizontal="center"/>
    </xf>
    <xf numFmtId="2" fontId="29" fillId="19" borderId="10" xfId="0" applyNumberFormat="1" applyFont="1" applyFill="1" applyBorder="1" applyAlignment="1">
      <alignment horizontal="center"/>
    </xf>
    <xf numFmtId="0" fontId="14" fillId="19" borderId="0" xfId="0" applyFont="1" applyFill="1" applyBorder="1" applyAlignment="1"/>
    <xf numFmtId="0" fontId="7" fillId="19" borderId="0" xfId="0" applyFont="1" applyFill="1" applyBorder="1" applyAlignment="1">
      <alignment horizontal="center"/>
    </xf>
    <xf numFmtId="2" fontId="7" fillId="19" borderId="0" xfId="0" applyNumberFormat="1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165" fontId="1" fillId="4" borderId="13" xfId="0" applyNumberFormat="1" applyFont="1" applyFill="1" applyBorder="1" applyAlignment="1">
      <alignment horizontal="center" vertical="center"/>
    </xf>
    <xf numFmtId="165" fontId="1" fillId="4" borderId="34" xfId="0" applyNumberFormat="1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2" fontId="25" fillId="4" borderId="13" xfId="0" applyNumberFormat="1" applyFont="1" applyFill="1" applyBorder="1" applyAlignment="1">
      <alignment horizontal="center"/>
    </xf>
    <xf numFmtId="2" fontId="7" fillId="4" borderId="28" xfId="0" applyNumberFormat="1" applyFont="1" applyFill="1" applyBorder="1" applyAlignment="1">
      <alignment horizontal="center"/>
    </xf>
    <xf numFmtId="2" fontId="25" fillId="4" borderId="31" xfId="0" applyNumberFormat="1" applyFont="1" applyFill="1" applyBorder="1" applyAlignment="1">
      <alignment horizontal="center"/>
    </xf>
    <xf numFmtId="2" fontId="7" fillId="4" borderId="4" xfId="0" applyNumberFormat="1" applyFont="1" applyFill="1" applyBorder="1" applyAlignment="1">
      <alignment horizontal="center"/>
    </xf>
    <xf numFmtId="2" fontId="4" fillId="4" borderId="0" xfId="0" applyNumberFormat="1" applyFont="1" applyFill="1" applyBorder="1" applyAlignment="1">
      <alignment horizontal="center"/>
    </xf>
    <xf numFmtId="2" fontId="25" fillId="4" borderId="12" xfId="0" applyNumberFormat="1" applyFont="1" applyFill="1" applyBorder="1" applyAlignment="1">
      <alignment horizontal="center"/>
    </xf>
    <xf numFmtId="2" fontId="25" fillId="4" borderId="19" xfId="0" applyNumberFormat="1" applyFont="1" applyFill="1" applyBorder="1" applyAlignment="1">
      <alignment horizontal="center"/>
    </xf>
    <xf numFmtId="2" fontId="29" fillId="4" borderId="34" xfId="0" applyNumberFormat="1" applyFont="1" applyFill="1" applyBorder="1" applyAlignment="1">
      <alignment horizontal="center"/>
    </xf>
    <xf numFmtId="2" fontId="29" fillId="4" borderId="10" xfId="0" applyNumberFormat="1" applyFont="1" applyFill="1" applyBorder="1" applyAlignment="1">
      <alignment horizontal="center"/>
    </xf>
    <xf numFmtId="2" fontId="25" fillId="4" borderId="15" xfId="0" applyNumberFormat="1" applyFont="1" applyFill="1" applyBorder="1" applyAlignment="1">
      <alignment horizontal="center"/>
    </xf>
    <xf numFmtId="2" fontId="7" fillId="4" borderId="0" xfId="0" applyNumberFormat="1" applyFont="1" applyFill="1" applyBorder="1" applyAlignment="1">
      <alignment horizontal="center"/>
    </xf>
    <xf numFmtId="2" fontId="25" fillId="4" borderId="0" xfId="0" applyNumberFormat="1" applyFont="1" applyFill="1" applyBorder="1" applyAlignment="1">
      <alignment horizontal="center"/>
    </xf>
    <xf numFmtId="2" fontId="19" fillId="4" borderId="15" xfId="0" applyNumberFormat="1" applyFont="1" applyFill="1" applyBorder="1" applyAlignment="1">
      <alignment horizontal="center"/>
    </xf>
    <xf numFmtId="2" fontId="19" fillId="4" borderId="0" xfId="0" applyNumberFormat="1" applyFont="1" applyFill="1" applyBorder="1" applyAlignment="1">
      <alignment horizontal="center"/>
    </xf>
    <xf numFmtId="0" fontId="0" fillId="20" borderId="0" xfId="0" applyFill="1"/>
    <xf numFmtId="16" fontId="0" fillId="20" borderId="0" xfId="0" applyNumberFormat="1" applyFill="1"/>
    <xf numFmtId="0" fontId="0" fillId="19" borderId="12" xfId="0" applyFill="1" applyBorder="1" applyAlignment="1">
      <alignment horizontal="center"/>
    </xf>
    <xf numFmtId="0" fontId="0" fillId="19" borderId="10" xfId="0" applyFill="1" applyBorder="1" applyAlignment="1">
      <alignment horizontal="center"/>
    </xf>
    <xf numFmtId="0" fontId="28" fillId="19" borderId="0" xfId="0" applyFont="1" applyFill="1" applyBorder="1" applyAlignment="1">
      <alignment horizontal="center"/>
    </xf>
    <xf numFmtId="165" fontId="5" fillId="19" borderId="0" xfId="0" applyNumberFormat="1" applyFont="1" applyFill="1" applyBorder="1" applyAlignment="1"/>
    <xf numFmtId="0" fontId="0" fillId="19" borderId="0" xfId="0" applyFill="1" applyBorder="1" applyAlignment="1">
      <alignment horizontal="center"/>
    </xf>
    <xf numFmtId="166" fontId="1" fillId="19" borderId="0" xfId="0" applyNumberFormat="1" applyFont="1" applyFill="1" applyBorder="1" applyAlignment="1">
      <alignment horizontal="center"/>
    </xf>
    <xf numFmtId="2" fontId="0" fillId="19" borderId="0" xfId="0" applyNumberFormat="1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31" fillId="19" borderId="0" xfId="0" applyFont="1" applyFill="1" applyBorder="1" applyAlignment="1"/>
    <xf numFmtId="165" fontId="1" fillId="20" borderId="13" xfId="0" applyNumberFormat="1" applyFont="1" applyFill="1" applyBorder="1" applyAlignment="1">
      <alignment horizontal="center" vertical="center"/>
    </xf>
    <xf numFmtId="165" fontId="1" fillId="20" borderId="34" xfId="0" applyNumberFormat="1" applyFont="1" applyFill="1" applyBorder="1" applyAlignment="1">
      <alignment horizontal="center" vertical="center"/>
    </xf>
    <xf numFmtId="0" fontId="0" fillId="20" borderId="14" xfId="0" applyFill="1" applyBorder="1" applyAlignment="1">
      <alignment horizontal="center"/>
    </xf>
    <xf numFmtId="2" fontId="25" fillId="20" borderId="13" xfId="0" applyNumberFormat="1" applyFont="1" applyFill="1" applyBorder="1" applyAlignment="1">
      <alignment horizontal="center"/>
    </xf>
    <xf numFmtId="2" fontId="7" fillId="20" borderId="28" xfId="0" applyNumberFormat="1" applyFont="1" applyFill="1" applyBorder="1" applyAlignment="1">
      <alignment horizontal="center"/>
    </xf>
    <xf numFmtId="2" fontId="25" fillId="20" borderId="31" xfId="0" applyNumberFormat="1" applyFont="1" applyFill="1" applyBorder="1" applyAlignment="1">
      <alignment horizontal="center"/>
    </xf>
    <xf numFmtId="2" fontId="7" fillId="20" borderId="4" xfId="0" applyNumberFormat="1" applyFont="1" applyFill="1" applyBorder="1" applyAlignment="1">
      <alignment horizontal="center"/>
    </xf>
    <xf numFmtId="2" fontId="4" fillId="20" borderId="0" xfId="0" applyNumberFormat="1" applyFont="1" applyFill="1" applyBorder="1" applyAlignment="1">
      <alignment horizontal="center"/>
    </xf>
    <xf numFmtId="2" fontId="25" fillId="20" borderId="12" xfId="0" applyNumberFormat="1" applyFont="1" applyFill="1" applyBorder="1" applyAlignment="1">
      <alignment horizontal="center"/>
    </xf>
    <xf numFmtId="2" fontId="29" fillId="20" borderId="19" xfId="0" applyNumberFormat="1" applyFont="1" applyFill="1" applyBorder="1" applyAlignment="1">
      <alignment horizontal="center"/>
    </xf>
    <xf numFmtId="2" fontId="25" fillId="20" borderId="19" xfId="0" applyNumberFormat="1" applyFont="1" applyFill="1" applyBorder="1" applyAlignment="1">
      <alignment horizontal="center"/>
    </xf>
    <xf numFmtId="2" fontId="29" fillId="20" borderId="34" xfId="0" applyNumberFormat="1" applyFont="1" applyFill="1" applyBorder="1" applyAlignment="1">
      <alignment horizontal="center"/>
    </xf>
    <xf numFmtId="2" fontId="29" fillId="20" borderId="10" xfId="0" applyNumberFormat="1" applyFont="1" applyFill="1" applyBorder="1" applyAlignment="1">
      <alignment horizontal="center"/>
    </xf>
    <xf numFmtId="2" fontId="25" fillId="20" borderId="15" xfId="0" applyNumberFormat="1" applyFont="1" applyFill="1" applyBorder="1" applyAlignment="1">
      <alignment horizontal="center"/>
    </xf>
    <xf numFmtId="2" fontId="29" fillId="20" borderId="14" xfId="0" applyNumberFormat="1" applyFont="1" applyFill="1" applyBorder="1" applyAlignment="1">
      <alignment horizontal="center"/>
    </xf>
    <xf numFmtId="2" fontId="7" fillId="20" borderId="0" xfId="0" applyNumberFormat="1" applyFont="1" applyFill="1" applyBorder="1" applyAlignment="1">
      <alignment horizontal="center"/>
    </xf>
    <xf numFmtId="2" fontId="29" fillId="20" borderId="28" xfId="0" applyNumberFormat="1" applyFont="1" applyFill="1" applyBorder="1" applyAlignment="1">
      <alignment horizontal="center"/>
    </xf>
    <xf numFmtId="2" fontId="25" fillId="20" borderId="0" xfId="0" applyNumberFormat="1" applyFont="1" applyFill="1" applyBorder="1" applyAlignment="1">
      <alignment horizontal="center"/>
    </xf>
    <xf numFmtId="2" fontId="19" fillId="20" borderId="15" xfId="0" applyNumberFormat="1" applyFont="1" applyFill="1" applyBorder="1" applyAlignment="1">
      <alignment horizontal="center"/>
    </xf>
    <xf numFmtId="2" fontId="19" fillId="20" borderId="0" xfId="0" applyNumberFormat="1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2" fontId="4" fillId="7" borderId="0" xfId="0" applyNumberFormat="1" applyFont="1" applyFill="1" applyBorder="1" applyAlignment="1">
      <alignment horizontal="center"/>
    </xf>
    <xf numFmtId="2" fontId="29" fillId="7" borderId="10" xfId="0" applyNumberFormat="1" applyFont="1" applyFill="1" applyBorder="1" applyAlignment="1">
      <alignment horizontal="center"/>
    </xf>
    <xf numFmtId="2" fontId="7" fillId="7" borderId="0" xfId="0" applyNumberFormat="1" applyFont="1" applyFill="1" applyBorder="1" applyAlignment="1">
      <alignment horizontal="center"/>
    </xf>
    <xf numFmtId="0" fontId="0" fillId="17" borderId="14" xfId="0" applyFill="1" applyBorder="1" applyAlignment="1">
      <alignment horizontal="center"/>
    </xf>
    <xf numFmtId="2" fontId="4" fillId="17" borderId="0" xfId="0" applyNumberFormat="1" applyFont="1" applyFill="1" applyBorder="1" applyAlignment="1">
      <alignment horizontal="center"/>
    </xf>
    <xf numFmtId="2" fontId="29" fillId="17" borderId="10" xfId="0" applyNumberFormat="1" applyFont="1" applyFill="1" applyBorder="1" applyAlignment="1">
      <alignment horizontal="center"/>
    </xf>
    <xf numFmtId="2" fontId="7" fillId="17" borderId="0" xfId="0" applyNumberFormat="1" applyFont="1" applyFill="1" applyBorder="1" applyAlignment="1">
      <alignment horizontal="center"/>
    </xf>
    <xf numFmtId="0" fontId="0" fillId="21" borderId="0" xfId="0" applyFill="1"/>
    <xf numFmtId="16" fontId="0" fillId="21" borderId="0" xfId="0" applyNumberFormat="1" applyFill="1"/>
    <xf numFmtId="165" fontId="1" fillId="21" borderId="13" xfId="0" applyNumberFormat="1" applyFont="1" applyFill="1" applyBorder="1" applyAlignment="1">
      <alignment horizontal="center" vertical="center"/>
    </xf>
    <xf numFmtId="165" fontId="1" fillId="21" borderId="34" xfId="0" applyNumberFormat="1" applyFont="1" applyFill="1" applyBorder="1" applyAlignment="1">
      <alignment horizontal="center" vertical="center"/>
    </xf>
    <xf numFmtId="0" fontId="0" fillId="21" borderId="14" xfId="0" applyFill="1" applyBorder="1" applyAlignment="1">
      <alignment horizontal="center"/>
    </xf>
    <xf numFmtId="2" fontId="25" fillId="21" borderId="13" xfId="0" applyNumberFormat="1" applyFont="1" applyFill="1" applyBorder="1" applyAlignment="1">
      <alignment horizontal="center"/>
    </xf>
    <xf numFmtId="2" fontId="7" fillId="21" borderId="28" xfId="0" applyNumberFormat="1" applyFont="1" applyFill="1" applyBorder="1" applyAlignment="1">
      <alignment horizontal="center"/>
    </xf>
    <xf numFmtId="2" fontId="25" fillId="21" borderId="31" xfId="0" applyNumberFormat="1" applyFont="1" applyFill="1" applyBorder="1" applyAlignment="1">
      <alignment horizontal="center"/>
    </xf>
    <xf numFmtId="2" fontId="7" fillId="21" borderId="4" xfId="0" applyNumberFormat="1" applyFont="1" applyFill="1" applyBorder="1" applyAlignment="1">
      <alignment horizontal="center"/>
    </xf>
    <xf numFmtId="2" fontId="4" fillId="21" borderId="0" xfId="0" applyNumberFormat="1" applyFont="1" applyFill="1" applyBorder="1" applyAlignment="1">
      <alignment horizontal="center"/>
    </xf>
    <xf numFmtId="2" fontId="25" fillId="21" borderId="12" xfId="0" applyNumberFormat="1" applyFont="1" applyFill="1" applyBorder="1" applyAlignment="1">
      <alignment horizontal="center"/>
    </xf>
    <xf numFmtId="2" fontId="29" fillId="21" borderId="19" xfId="0" applyNumberFormat="1" applyFont="1" applyFill="1" applyBorder="1" applyAlignment="1">
      <alignment horizontal="center"/>
    </xf>
    <xf numFmtId="2" fontId="25" fillId="21" borderId="19" xfId="0" applyNumberFormat="1" applyFont="1" applyFill="1" applyBorder="1" applyAlignment="1">
      <alignment horizontal="center"/>
    </xf>
    <xf numFmtId="2" fontId="29" fillId="21" borderId="34" xfId="0" applyNumberFormat="1" applyFont="1" applyFill="1" applyBorder="1" applyAlignment="1">
      <alignment horizontal="center"/>
    </xf>
    <xf numFmtId="2" fontId="29" fillId="21" borderId="10" xfId="0" applyNumberFormat="1" applyFont="1" applyFill="1" applyBorder="1" applyAlignment="1">
      <alignment horizontal="center"/>
    </xf>
    <xf numFmtId="2" fontId="25" fillId="21" borderId="15" xfId="0" applyNumberFormat="1" applyFont="1" applyFill="1" applyBorder="1" applyAlignment="1">
      <alignment horizontal="center"/>
    </xf>
    <xf numFmtId="2" fontId="29" fillId="21" borderId="14" xfId="0" applyNumberFormat="1" applyFont="1" applyFill="1" applyBorder="1" applyAlignment="1">
      <alignment horizontal="center"/>
    </xf>
    <xf numFmtId="2" fontId="7" fillId="21" borderId="0" xfId="0" applyNumberFormat="1" applyFont="1" applyFill="1" applyBorder="1" applyAlignment="1">
      <alignment horizontal="center"/>
    </xf>
    <xf numFmtId="2" fontId="29" fillId="21" borderId="28" xfId="0" applyNumberFormat="1" applyFont="1" applyFill="1" applyBorder="1" applyAlignment="1">
      <alignment horizontal="center"/>
    </xf>
    <xf numFmtId="2" fontId="25" fillId="21" borderId="0" xfId="0" applyNumberFormat="1" applyFont="1" applyFill="1" applyBorder="1" applyAlignment="1">
      <alignment horizontal="center"/>
    </xf>
    <xf numFmtId="2" fontId="19" fillId="21" borderId="15" xfId="0" applyNumberFormat="1" applyFont="1" applyFill="1" applyBorder="1" applyAlignment="1">
      <alignment horizontal="center"/>
    </xf>
    <xf numFmtId="2" fontId="19" fillId="21" borderId="0" xfId="0" applyNumberFormat="1" applyFont="1" applyFill="1" applyBorder="1" applyAlignment="1">
      <alignment horizontal="center"/>
    </xf>
    <xf numFmtId="165" fontId="5" fillId="2" borderId="18" xfId="0" applyNumberFormat="1" applyFont="1" applyFill="1" applyBorder="1" applyAlignment="1">
      <alignment horizontal="center"/>
    </xf>
    <xf numFmtId="165" fontId="1" fillId="0" borderId="0" xfId="0" applyNumberFormat="1" applyFont="1" applyBorder="1" applyAlignment="1">
      <alignment horizontal="center" vertical="center"/>
    </xf>
    <xf numFmtId="165" fontId="2" fillId="2" borderId="22" xfId="0" applyNumberFormat="1" applyFont="1" applyFill="1" applyBorder="1" applyAlignment="1">
      <alignment horizontal="center"/>
    </xf>
    <xf numFmtId="166" fontId="1" fillId="3" borderId="0" xfId="0" applyNumberFormat="1" applyFont="1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2" fontId="29" fillId="0" borderId="0" xfId="0" applyNumberFormat="1" applyFont="1" applyBorder="1" applyAlignment="1">
      <alignment horizontal="center"/>
    </xf>
    <xf numFmtId="0" fontId="30" fillId="14" borderId="26" xfId="0" applyFont="1" applyFill="1" applyBorder="1" applyAlignment="1">
      <alignment horizontal="center"/>
    </xf>
    <xf numFmtId="0" fontId="30" fillId="14" borderId="32" xfId="0" applyFont="1" applyFill="1" applyBorder="1" applyAlignment="1">
      <alignment horizontal="center"/>
    </xf>
    <xf numFmtId="0" fontId="30" fillId="14" borderId="27" xfId="0" applyFont="1" applyFill="1" applyBorder="1" applyAlignment="1">
      <alignment horizontal="center"/>
    </xf>
    <xf numFmtId="0" fontId="28" fillId="16" borderId="26" xfId="0" applyFont="1" applyFill="1" applyBorder="1" applyAlignment="1">
      <alignment horizontal="center"/>
    </xf>
    <xf numFmtId="0" fontId="28" fillId="16" borderId="32" xfId="0" applyFont="1" applyFill="1" applyBorder="1" applyAlignment="1">
      <alignment horizontal="center"/>
    </xf>
    <xf numFmtId="0" fontId="14" fillId="17" borderId="26" xfId="0" applyFont="1" applyFill="1" applyBorder="1" applyAlignment="1">
      <alignment horizontal="center"/>
    </xf>
    <xf numFmtId="0" fontId="14" fillId="17" borderId="27" xfId="0" applyFont="1" applyFill="1" applyBorder="1" applyAlignment="1">
      <alignment horizontal="center"/>
    </xf>
    <xf numFmtId="0" fontId="28" fillId="18" borderId="26" xfId="0" applyFont="1" applyFill="1" applyBorder="1" applyAlignment="1">
      <alignment horizontal="center"/>
    </xf>
    <xf numFmtId="0" fontId="28" fillId="18" borderId="32" xfId="0" applyFont="1" applyFill="1" applyBorder="1" applyAlignment="1">
      <alignment horizontal="center"/>
    </xf>
    <xf numFmtId="0" fontId="27" fillId="17" borderId="9" xfId="0" applyFont="1" applyFill="1" applyBorder="1" applyAlignment="1">
      <alignment horizontal="center"/>
    </xf>
    <xf numFmtId="0" fontId="27" fillId="17" borderId="11" xfId="0" applyFont="1" applyFill="1" applyBorder="1" applyAlignment="1">
      <alignment horizontal="center"/>
    </xf>
    <xf numFmtId="0" fontId="34" fillId="4" borderId="2" xfId="0" applyFont="1" applyFill="1" applyBorder="1" applyAlignment="1">
      <alignment horizontal="center"/>
    </xf>
    <xf numFmtId="0" fontId="34" fillId="4" borderId="3" xfId="0" applyFont="1" applyFill="1" applyBorder="1" applyAlignment="1">
      <alignment horizontal="center"/>
    </xf>
    <xf numFmtId="0" fontId="34" fillId="4" borderId="16" xfId="0" applyFont="1" applyFill="1" applyBorder="1" applyAlignment="1">
      <alignment horizontal="center"/>
    </xf>
    <xf numFmtId="0" fontId="28" fillId="6" borderId="26" xfId="0" applyFont="1" applyFill="1" applyBorder="1" applyAlignment="1">
      <alignment horizontal="center"/>
    </xf>
    <xf numFmtId="0" fontId="28" fillId="6" borderId="32" xfId="0" applyFont="1" applyFill="1" applyBorder="1" applyAlignment="1">
      <alignment horizontal="center"/>
    </xf>
    <xf numFmtId="0" fontId="27" fillId="4" borderId="9" xfId="0" applyFont="1" applyFill="1" applyBorder="1" applyAlignment="1">
      <alignment horizontal="center"/>
    </xf>
    <xf numFmtId="0" fontId="27" fillId="4" borderId="11" xfId="0" applyFont="1" applyFill="1" applyBorder="1" applyAlignment="1">
      <alignment horizontal="center"/>
    </xf>
    <xf numFmtId="0" fontId="24" fillId="11" borderId="2" xfId="1" applyFont="1" applyFill="1" applyBorder="1" applyAlignment="1">
      <alignment horizontal="center"/>
    </xf>
    <xf numFmtId="0" fontId="24" fillId="11" borderId="3" xfId="1" applyFont="1" applyFill="1" applyBorder="1" applyAlignment="1">
      <alignment horizontal="center"/>
    </xf>
    <xf numFmtId="0" fontId="24" fillId="11" borderId="16" xfId="1" applyFont="1" applyFill="1" applyBorder="1" applyAlignment="1">
      <alignment horizontal="center"/>
    </xf>
    <xf numFmtId="0" fontId="31" fillId="13" borderId="26" xfId="0" applyFont="1" applyFill="1" applyBorder="1" applyAlignment="1">
      <alignment horizontal="center"/>
    </xf>
    <xf numFmtId="0" fontId="31" fillId="13" borderId="32" xfId="0" applyFont="1" applyFill="1" applyBorder="1" applyAlignment="1">
      <alignment horizontal="center"/>
    </xf>
    <xf numFmtId="0" fontId="31" fillId="13" borderId="27" xfId="0" applyFont="1" applyFill="1" applyBorder="1" applyAlignment="1">
      <alignment horizontal="center"/>
    </xf>
    <xf numFmtId="0" fontId="33" fillId="19" borderId="2" xfId="3" applyFont="1" applyFill="1" applyBorder="1" applyAlignment="1">
      <alignment horizontal="center"/>
    </xf>
    <xf numFmtId="0" fontId="33" fillId="19" borderId="3" xfId="3" applyFont="1" applyFill="1" applyBorder="1" applyAlignment="1">
      <alignment horizontal="center"/>
    </xf>
    <xf numFmtId="0" fontId="33" fillId="19" borderId="16" xfId="3" applyFont="1" applyFill="1" applyBorder="1" applyAlignment="1">
      <alignment horizontal="center"/>
    </xf>
    <xf numFmtId="165" fontId="3" fillId="0" borderId="0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14" fillId="4" borderId="26" xfId="0" applyFont="1" applyFill="1" applyBorder="1" applyAlignment="1">
      <alignment horizontal="center"/>
    </xf>
    <xf numFmtId="0" fontId="14" fillId="4" borderId="27" xfId="0" applyFont="1" applyFill="1" applyBorder="1" applyAlignment="1">
      <alignment horizontal="center"/>
    </xf>
    <xf numFmtId="0" fontId="22" fillId="3" borderId="2" xfId="2" applyFont="1" applyFill="1" applyBorder="1" applyAlignment="1">
      <alignment horizontal="center"/>
    </xf>
    <xf numFmtId="0" fontId="22" fillId="3" borderId="3" xfId="2" applyFont="1" applyFill="1" applyBorder="1" applyAlignment="1">
      <alignment horizontal="center"/>
    </xf>
    <xf numFmtId="0" fontId="22" fillId="3" borderId="16" xfId="2" applyFont="1" applyFill="1" applyBorder="1" applyAlignment="1">
      <alignment horizontal="center"/>
    </xf>
    <xf numFmtId="165" fontId="5" fillId="2" borderId="17" xfId="0" applyNumberFormat="1" applyFont="1" applyFill="1" applyBorder="1" applyAlignment="1">
      <alignment horizontal="center"/>
    </xf>
    <xf numFmtId="165" fontId="5" fillId="2" borderId="18" xfId="0" applyNumberFormat="1" applyFont="1" applyFill="1" applyBorder="1" applyAlignment="1">
      <alignment horizontal="center"/>
    </xf>
    <xf numFmtId="0" fontId="27" fillId="18" borderId="12" xfId="0" applyFont="1" applyFill="1" applyBorder="1" applyAlignment="1">
      <alignment horizontal="center"/>
    </xf>
    <xf numFmtId="0" fontId="27" fillId="18" borderId="41" xfId="0" applyFont="1" applyFill="1" applyBorder="1" applyAlignment="1">
      <alignment horizontal="center"/>
    </xf>
    <xf numFmtId="165" fontId="8" fillId="2" borderId="17" xfId="0" applyNumberFormat="1" applyFont="1" applyFill="1" applyBorder="1" applyAlignment="1">
      <alignment horizontal="center" vertical="center"/>
    </xf>
    <xf numFmtId="165" fontId="8" fillId="2" borderId="1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28" fillId="6" borderId="8" xfId="0" applyFont="1" applyFill="1" applyBorder="1" applyAlignment="1">
      <alignment horizontal="center"/>
    </xf>
    <xf numFmtId="0" fontId="28" fillId="6" borderId="9" xfId="0" applyFont="1" applyFill="1" applyBorder="1" applyAlignment="1">
      <alignment horizontal="center"/>
    </xf>
    <xf numFmtId="0" fontId="28" fillId="6" borderId="11" xfId="0" applyFont="1" applyFill="1" applyBorder="1" applyAlignment="1">
      <alignment horizontal="center"/>
    </xf>
    <xf numFmtId="0" fontId="25" fillId="6" borderId="12" xfId="0" applyFont="1" applyFill="1" applyBorder="1" applyAlignment="1">
      <alignment horizontal="center"/>
    </xf>
    <xf numFmtId="0" fontId="25" fillId="6" borderId="41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31" fillId="13" borderId="12" xfId="0" applyFont="1" applyFill="1" applyBorder="1" applyAlignment="1">
      <alignment horizontal="center"/>
    </xf>
    <xf numFmtId="0" fontId="31" fillId="13" borderId="41" xfId="0" applyFont="1" applyFill="1" applyBorder="1" applyAlignment="1">
      <alignment horizontal="center"/>
    </xf>
    <xf numFmtId="0" fontId="32" fillId="13" borderId="12" xfId="0" applyFont="1" applyFill="1" applyBorder="1" applyAlignment="1">
      <alignment horizontal="center"/>
    </xf>
    <xf numFmtId="0" fontId="32" fillId="13" borderId="4" xfId="0" applyFont="1" applyFill="1" applyBorder="1" applyAlignment="1">
      <alignment horizontal="center"/>
    </xf>
    <xf numFmtId="0" fontId="28" fillId="6" borderId="12" xfId="0" applyFont="1" applyFill="1" applyBorder="1" applyAlignment="1">
      <alignment horizontal="center"/>
    </xf>
    <xf numFmtId="0" fontId="28" fillId="6" borderId="41" xfId="0" applyFont="1" applyFill="1" applyBorder="1" applyAlignment="1">
      <alignment horizontal="center"/>
    </xf>
    <xf numFmtId="0" fontId="30" fillId="4" borderId="12" xfId="0" applyFont="1" applyFill="1" applyBorder="1" applyAlignment="1">
      <alignment horizontal="center"/>
    </xf>
    <xf numFmtId="0" fontId="30" fillId="4" borderId="41" xfId="0" applyFont="1" applyFill="1" applyBorder="1" applyAlignment="1">
      <alignment horizontal="center"/>
    </xf>
    <xf numFmtId="0" fontId="30" fillId="15" borderId="8" xfId="0" applyFont="1" applyFill="1" applyBorder="1" applyAlignment="1">
      <alignment horizontal="center"/>
    </xf>
    <xf numFmtId="0" fontId="30" fillId="15" borderId="9" xfId="0" applyFont="1" applyFill="1" applyBorder="1" applyAlignment="1">
      <alignment horizontal="center"/>
    </xf>
    <xf numFmtId="0" fontId="30" fillId="15" borderId="11" xfId="0" applyFont="1" applyFill="1" applyBorder="1" applyAlignment="1">
      <alignment horizontal="center"/>
    </xf>
    <xf numFmtId="0" fontId="30" fillId="14" borderId="0" xfId="0" applyFont="1" applyFill="1" applyBorder="1" applyAlignment="1">
      <alignment horizontal="center"/>
    </xf>
    <xf numFmtId="0" fontId="30" fillId="14" borderId="4" xfId="0" applyFont="1" applyFill="1" applyBorder="1" applyAlignment="1">
      <alignment horizontal="center"/>
    </xf>
    <xf numFmtId="0" fontId="30" fillId="18" borderId="12" xfId="0" applyFont="1" applyFill="1" applyBorder="1" applyAlignment="1">
      <alignment horizontal="center"/>
    </xf>
    <xf numFmtId="0" fontId="30" fillId="18" borderId="41" xfId="0" applyFont="1" applyFill="1" applyBorder="1" applyAlignment="1">
      <alignment horizontal="center"/>
    </xf>
    <xf numFmtId="0" fontId="30" fillId="17" borderId="12" xfId="0" applyFont="1" applyFill="1" applyBorder="1" applyAlignment="1">
      <alignment horizontal="center"/>
    </xf>
    <xf numFmtId="0" fontId="30" fillId="17" borderId="41" xfId="0" applyFont="1" applyFill="1" applyBorder="1" applyAlignment="1">
      <alignment horizontal="center"/>
    </xf>
    <xf numFmtId="0" fontId="27" fillId="4" borderId="12" xfId="0" applyFont="1" applyFill="1" applyBorder="1" applyAlignment="1">
      <alignment horizontal="center"/>
    </xf>
    <xf numFmtId="0" fontId="27" fillId="4" borderId="41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27" fillId="17" borderId="8" xfId="0" applyFont="1" applyFill="1" applyBorder="1" applyAlignment="1">
      <alignment horizontal="center"/>
    </xf>
    <xf numFmtId="0" fontId="27" fillId="17" borderId="12" xfId="0" applyFont="1" applyFill="1" applyBorder="1" applyAlignment="1">
      <alignment horizontal="center"/>
    </xf>
    <xf numFmtId="0" fontId="27" fillId="17" borderId="41" xfId="0" applyFont="1" applyFill="1" applyBorder="1" applyAlignment="1">
      <alignment horizontal="center"/>
    </xf>
    <xf numFmtId="0" fontId="6" fillId="17" borderId="0" xfId="0" applyFont="1" applyFill="1" applyBorder="1" applyAlignment="1">
      <alignment horizontal="center"/>
    </xf>
    <xf numFmtId="0" fontId="6" fillId="17" borderId="4" xfId="0" applyFont="1" applyFill="1" applyBorder="1" applyAlignment="1">
      <alignment horizontal="center"/>
    </xf>
    <xf numFmtId="0" fontId="6" fillId="18" borderId="0" xfId="0" applyFont="1" applyFill="1" applyBorder="1" applyAlignment="1">
      <alignment horizontal="center"/>
    </xf>
    <xf numFmtId="0" fontId="6" fillId="18" borderId="4" xfId="0" applyFont="1" applyFill="1" applyBorder="1" applyAlignment="1">
      <alignment horizontal="center"/>
    </xf>
    <xf numFmtId="165" fontId="1" fillId="0" borderId="0" xfId="0" applyNumberFormat="1" applyFont="1" applyBorder="1" applyAlignment="1">
      <alignment horizontal="center" vertical="center"/>
    </xf>
    <xf numFmtId="0" fontId="27" fillId="4" borderId="8" xfId="0" applyFont="1" applyFill="1" applyBorder="1" applyAlignment="1">
      <alignment horizontal="center"/>
    </xf>
    <xf numFmtId="0" fontId="27" fillId="18" borderId="8" xfId="0" applyFont="1" applyFill="1" applyBorder="1" applyAlignment="1">
      <alignment horizontal="center"/>
    </xf>
    <xf numFmtId="0" fontId="27" fillId="18" borderId="9" xfId="0" applyFont="1" applyFill="1" applyBorder="1" applyAlignment="1">
      <alignment horizontal="center"/>
    </xf>
    <xf numFmtId="0" fontId="27" fillId="18" borderId="11" xfId="0" applyFont="1" applyFill="1" applyBorder="1" applyAlignment="1">
      <alignment horizontal="center"/>
    </xf>
    <xf numFmtId="0" fontId="28" fillId="6" borderId="0" xfId="0" applyFont="1" applyFill="1" applyBorder="1" applyAlignment="1">
      <alignment horizontal="center"/>
    </xf>
    <xf numFmtId="0" fontId="35" fillId="22" borderId="44" xfId="0" applyFont="1" applyFill="1" applyBorder="1" applyAlignment="1">
      <alignment horizontal="center"/>
    </xf>
    <xf numFmtId="0" fontId="35" fillId="22" borderId="4" xfId="0" applyFont="1" applyFill="1" applyBorder="1" applyAlignment="1">
      <alignment horizontal="center"/>
    </xf>
    <xf numFmtId="0" fontId="36" fillId="0" borderId="0" xfId="0" applyFont="1"/>
  </cellXfs>
  <cellStyles count="4">
    <cellStyle name="Insatisfaisant" xfId="1" builtinId="27"/>
    <cellStyle name="Neutre" xfId="2" builtinId="28"/>
    <cellStyle name="Normal" xfId="0" builtinId="0"/>
    <cellStyle name="Satisfaisant" xfId="3" builtinId="26"/>
  </cellStyles>
  <dxfs count="163">
    <dxf>
      <font>
        <b val="0"/>
        <i val="0"/>
        <color rgb="FF389643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b val="0"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 val="0"/>
        <i val="0"/>
        <color rgb="FF389643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389643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lor rgb="FFFF0000"/>
      </font>
    </dxf>
    <dxf>
      <font>
        <b/>
        <i val="0"/>
        <color rgb="FF199749"/>
      </font>
    </dxf>
    <dxf>
      <font>
        <b/>
        <i val="0"/>
        <color rgb="FF00B05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b val="0"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lor rgb="FF008000"/>
      </font>
    </dxf>
    <dxf>
      <font>
        <b/>
        <i val="0"/>
        <color rgb="FFFF0000"/>
      </font>
    </dxf>
    <dxf>
      <font>
        <b val="0"/>
        <i val="0"/>
        <color rgb="FF00863D"/>
      </font>
    </dxf>
    <dxf>
      <font>
        <b val="0"/>
        <i val="0"/>
        <color rgb="FFFF0000"/>
      </font>
    </dxf>
  </dxfs>
  <tableStyles count="0" defaultTableStyle="TableStyleMedium9" defaultPivotStyle="PivotStyleLight16"/>
  <colors>
    <mruColors>
      <color rgb="FFFFFF66"/>
      <color rgb="FF9CFCF1"/>
      <color rgb="FFFFCCFF"/>
      <color rgb="FFC9FDBB"/>
      <color rgb="FF008000"/>
      <color rgb="FFDBFED2"/>
      <color rgb="FFBEFDAD"/>
      <color rgb="FFA1FC88"/>
      <color rgb="FFE2FEDA"/>
      <color rgb="FFFEFD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3:EQ147"/>
  <sheetViews>
    <sheetView showZeros="0" zoomScale="80" zoomScaleNormal="80" workbookViewId="0">
      <selection activeCell="O8" sqref="O8:R8"/>
    </sheetView>
  </sheetViews>
  <sheetFormatPr baseColWidth="10" defaultRowHeight="15"/>
  <cols>
    <col min="1" max="1" width="4.7109375" bestFit="1" customWidth="1"/>
    <col min="2" max="2" width="8" bestFit="1" customWidth="1"/>
    <col min="3" max="3" width="7.42578125" bestFit="1" customWidth="1"/>
    <col min="4" max="4" width="4.5703125" bestFit="1" customWidth="1"/>
    <col min="5" max="5" width="6" style="47" bestFit="1" customWidth="1"/>
    <col min="6" max="6" width="6" customWidth="1"/>
    <col min="7" max="8" width="7.7109375" style="18" customWidth="1"/>
    <col min="9" max="14" width="7.7109375" customWidth="1"/>
    <col min="15" max="15" width="2.7109375" customWidth="1"/>
    <col min="16" max="16" width="7.7109375" customWidth="1"/>
    <col min="17" max="17" width="9.28515625" bestFit="1" customWidth="1"/>
    <col min="18" max="18" width="7.7109375" customWidth="1"/>
    <col min="19" max="19" width="9.85546875" bestFit="1" customWidth="1"/>
    <col min="20" max="20" width="2.7109375" customWidth="1"/>
    <col min="21" max="21" width="7.7109375" customWidth="1"/>
    <col min="22" max="22" width="9.28515625" bestFit="1" customWidth="1"/>
    <col min="23" max="23" width="7.7109375" customWidth="1"/>
    <col min="24" max="24" width="9.85546875" bestFit="1" customWidth="1"/>
    <col min="25" max="25" width="2.7109375" customWidth="1"/>
    <col min="26" max="29" width="8.7109375" customWidth="1"/>
    <col min="30" max="30" width="1.7109375" customWidth="1"/>
    <col min="31" max="34" width="8.7109375" customWidth="1"/>
    <col min="35" max="35" width="1.7109375" customWidth="1"/>
    <col min="36" max="36" width="10.28515625" bestFit="1" customWidth="1"/>
    <col min="37" max="37" width="13.5703125" bestFit="1" customWidth="1"/>
    <col min="38" max="38" width="9.85546875" bestFit="1" customWidth="1"/>
    <col min="39" max="39" width="14.140625" bestFit="1" customWidth="1"/>
    <col min="40" max="40" width="10.5703125" bestFit="1" customWidth="1"/>
    <col min="41" max="41" width="14.42578125" bestFit="1" customWidth="1"/>
    <col min="42" max="42" width="6.7109375" customWidth="1"/>
    <col min="43" max="43" width="8.7109375" customWidth="1"/>
    <col min="44" max="44" width="11" bestFit="1" customWidth="1"/>
    <col min="45" max="45" width="8.7109375" customWidth="1"/>
    <col min="46" max="46" width="10.28515625" bestFit="1" customWidth="1"/>
    <col min="47" max="47" width="8.7109375" customWidth="1"/>
    <col min="48" max="48" width="10.140625" bestFit="1" customWidth="1"/>
    <col min="49" max="49" width="8.7109375" customWidth="1"/>
    <col min="50" max="50" width="11" bestFit="1" customWidth="1"/>
    <col min="51" max="51" width="9.42578125" bestFit="1" customWidth="1"/>
    <col min="52" max="52" width="12" bestFit="1" customWidth="1"/>
    <col min="53" max="53" width="6.7109375" customWidth="1"/>
    <col min="54" max="55" width="6.28515625" customWidth="1"/>
    <col min="56" max="57" width="6.7109375" customWidth="1"/>
    <col min="58" max="59" width="6.28515625" customWidth="1"/>
    <col min="60" max="61" width="6.7109375" customWidth="1"/>
    <col min="62" max="63" width="6.28515625" customWidth="1"/>
    <col min="64" max="65" width="6.7109375" customWidth="1"/>
    <col min="66" max="67" width="6.28515625" customWidth="1"/>
    <col min="68" max="69" width="6.7109375" customWidth="1"/>
    <col min="70" max="71" width="6.28515625" customWidth="1"/>
    <col min="72" max="72" width="5.7109375" bestFit="1" customWidth="1"/>
    <col min="73" max="73" width="5.28515625" bestFit="1" customWidth="1"/>
    <col min="74" max="74" width="5" bestFit="1" customWidth="1"/>
    <col min="75" max="147" width="11.42578125" style="34"/>
  </cols>
  <sheetData>
    <row r="3" spans="1:147" ht="22.5">
      <c r="H3" s="371" t="s">
        <v>72</v>
      </c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  <c r="AH3" s="372"/>
      <c r="AI3" s="372"/>
      <c r="AJ3" s="372"/>
      <c r="AK3" s="372"/>
      <c r="AL3" s="373"/>
      <c r="AM3" s="150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</row>
    <row r="5" spans="1:147"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</row>
    <row r="6" spans="1:147">
      <c r="W6" s="47"/>
      <c r="X6" s="47"/>
    </row>
    <row r="8" spans="1:147" ht="18.75">
      <c r="A8" s="389" t="s">
        <v>0</v>
      </c>
      <c r="B8" s="389"/>
      <c r="C8" s="1"/>
      <c r="D8" s="394" t="s">
        <v>27</v>
      </c>
      <c r="E8" s="395"/>
      <c r="F8" s="395"/>
      <c r="G8" s="395"/>
      <c r="H8" s="395"/>
      <c r="I8" s="396"/>
      <c r="J8" s="59"/>
      <c r="K8" s="59"/>
      <c r="L8" s="59"/>
      <c r="M8" s="59"/>
      <c r="N8" s="59"/>
      <c r="O8" s="378" t="s">
        <v>69</v>
      </c>
      <c r="P8" s="379"/>
      <c r="Q8" s="379"/>
      <c r="R8" s="380"/>
      <c r="S8" s="88"/>
      <c r="T8" s="88"/>
      <c r="U8" s="384" t="s">
        <v>71</v>
      </c>
      <c r="V8" s="385"/>
      <c r="W8" s="385"/>
      <c r="X8" s="385"/>
      <c r="Y8" s="385"/>
      <c r="Z8" s="385"/>
      <c r="AA8" s="385"/>
      <c r="AB8" s="385"/>
      <c r="AC8" s="385"/>
      <c r="AD8" s="385"/>
      <c r="AE8" s="385"/>
      <c r="AF8" s="385"/>
      <c r="AG8" s="385"/>
      <c r="AH8" s="385"/>
      <c r="AI8" s="385"/>
      <c r="AJ8" s="385"/>
      <c r="AK8" s="385"/>
      <c r="AL8" s="385"/>
      <c r="AM8" s="385"/>
      <c r="AN8" s="385"/>
      <c r="AO8" s="386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</row>
    <row r="9" spans="1:147">
      <c r="A9" s="2"/>
      <c r="B9" s="3"/>
      <c r="C9" s="4"/>
      <c r="D9" s="4"/>
      <c r="O9" s="78"/>
      <c r="P9" s="78"/>
      <c r="Q9" s="78"/>
      <c r="R9" s="78"/>
      <c r="S9" s="78"/>
      <c r="T9" s="78"/>
      <c r="U9" s="78"/>
      <c r="V9" s="78"/>
      <c r="W9" s="16"/>
      <c r="X9" s="16"/>
      <c r="Y9" s="16"/>
      <c r="Z9" s="78"/>
      <c r="AA9" s="78"/>
      <c r="AB9" s="78"/>
      <c r="AC9" s="78"/>
      <c r="AD9" s="78"/>
      <c r="AE9" s="78"/>
      <c r="AF9" s="78"/>
      <c r="AG9" s="16"/>
      <c r="AH9" s="16"/>
      <c r="AI9" s="16"/>
      <c r="AJ9" s="78"/>
      <c r="AK9" s="78"/>
      <c r="AL9" s="78"/>
      <c r="AM9" s="78"/>
      <c r="AN9" s="16"/>
      <c r="AO9" s="16"/>
      <c r="AP9" s="16"/>
      <c r="AQ9" s="78"/>
      <c r="AR9" s="78"/>
      <c r="AS9" s="78"/>
      <c r="AT9" s="78"/>
      <c r="AU9" s="78"/>
      <c r="AV9" s="78"/>
      <c r="AW9" s="78"/>
      <c r="AX9" s="78"/>
      <c r="AY9" s="16"/>
      <c r="AZ9" s="16"/>
      <c r="BA9" s="16"/>
      <c r="BB9" s="78"/>
      <c r="BC9" s="78"/>
      <c r="BD9" s="16"/>
      <c r="BE9" s="16"/>
      <c r="BF9" s="78"/>
      <c r="BG9" s="78"/>
      <c r="BH9" s="16"/>
      <c r="BI9" s="16"/>
      <c r="BJ9" s="78"/>
      <c r="BK9" s="78"/>
      <c r="BL9" s="16"/>
      <c r="BM9" s="16"/>
      <c r="BN9" s="78"/>
      <c r="BO9" s="78"/>
      <c r="BP9" s="16"/>
      <c r="BQ9" s="16"/>
      <c r="BR9" s="78"/>
      <c r="BS9" s="78"/>
      <c r="BT9" s="78"/>
      <c r="BU9" s="78"/>
      <c r="BV9" s="78"/>
    </row>
    <row r="10" spans="1:147">
      <c r="A10" s="390" t="s">
        <v>1</v>
      </c>
      <c r="B10" s="391"/>
      <c r="D10" s="53" t="s">
        <v>26</v>
      </c>
      <c r="E10" s="55"/>
      <c r="G10" s="374" t="s">
        <v>31</v>
      </c>
      <c r="H10" s="375"/>
      <c r="I10" s="392" t="s">
        <v>32</v>
      </c>
      <c r="J10" s="393"/>
      <c r="K10" s="363" t="s">
        <v>49</v>
      </c>
      <c r="L10" s="364"/>
      <c r="M10" s="365" t="s">
        <v>50</v>
      </c>
      <c r="N10" s="366"/>
      <c r="O10" s="264"/>
      <c r="P10" s="374" t="s">
        <v>33</v>
      </c>
      <c r="Q10" s="375"/>
      <c r="R10" s="375"/>
      <c r="S10" s="375"/>
      <c r="T10" s="267"/>
      <c r="U10" s="376" t="s">
        <v>34</v>
      </c>
      <c r="V10" s="376"/>
      <c r="W10" s="376"/>
      <c r="X10" s="377"/>
      <c r="Y10" s="271"/>
      <c r="Z10" s="367" t="s">
        <v>51</v>
      </c>
      <c r="AA10" s="368"/>
      <c r="AB10" s="368"/>
      <c r="AC10" s="368"/>
      <c r="AD10" s="267"/>
      <c r="AE10" s="369" t="s">
        <v>52</v>
      </c>
      <c r="AF10" s="369"/>
      <c r="AG10" s="369"/>
      <c r="AH10" s="370"/>
      <c r="AI10" s="271"/>
      <c r="AJ10" s="381" t="s">
        <v>53</v>
      </c>
      <c r="AK10" s="382"/>
      <c r="AL10" s="382"/>
      <c r="AM10" s="382"/>
      <c r="AN10" s="382"/>
      <c r="AO10" s="383"/>
      <c r="AP10" s="271"/>
      <c r="AQ10" s="360" t="s">
        <v>40</v>
      </c>
      <c r="AR10" s="361"/>
      <c r="AS10" s="361"/>
      <c r="AT10" s="361"/>
      <c r="AU10" s="361"/>
      <c r="AV10" s="361"/>
      <c r="AW10" s="361"/>
      <c r="AX10" s="361"/>
      <c r="AY10" s="361"/>
      <c r="AZ10" s="362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</row>
    <row r="11" spans="1:147">
      <c r="A11" s="387">
        <v>2012</v>
      </c>
      <c r="B11" s="388"/>
      <c r="C11" s="6" t="s">
        <v>2</v>
      </c>
      <c r="D11" s="54" t="s">
        <v>28</v>
      </c>
      <c r="E11" s="56" t="s">
        <v>6</v>
      </c>
      <c r="G11" s="60" t="s">
        <v>29</v>
      </c>
      <c r="H11" s="65" t="s">
        <v>30</v>
      </c>
      <c r="I11" s="119" t="s">
        <v>29</v>
      </c>
      <c r="J11" s="123" t="s">
        <v>30</v>
      </c>
      <c r="K11" s="158" t="s">
        <v>29</v>
      </c>
      <c r="L11" s="159" t="s">
        <v>30</v>
      </c>
      <c r="M11" s="164" t="s">
        <v>29</v>
      </c>
      <c r="N11" s="165" t="s">
        <v>30</v>
      </c>
      <c r="O11" s="265"/>
      <c r="P11" s="89" t="s">
        <v>29</v>
      </c>
      <c r="Q11" s="91" t="s">
        <v>38</v>
      </c>
      <c r="R11" s="92" t="s">
        <v>30</v>
      </c>
      <c r="S11" s="93" t="s">
        <v>39</v>
      </c>
      <c r="T11" s="268"/>
      <c r="U11" s="153" t="s">
        <v>29</v>
      </c>
      <c r="V11" s="120" t="s">
        <v>38</v>
      </c>
      <c r="W11" s="121" t="s">
        <v>30</v>
      </c>
      <c r="X11" s="122" t="s">
        <v>39</v>
      </c>
      <c r="Y11" s="272"/>
      <c r="Z11" s="168" t="s">
        <v>29</v>
      </c>
      <c r="AA11" s="169" t="s">
        <v>38</v>
      </c>
      <c r="AB11" s="170" t="s">
        <v>30</v>
      </c>
      <c r="AC11" s="171" t="s">
        <v>39</v>
      </c>
      <c r="AD11" s="268"/>
      <c r="AE11" s="160" t="s">
        <v>29</v>
      </c>
      <c r="AF11" s="161" t="s">
        <v>38</v>
      </c>
      <c r="AG11" s="162" t="s">
        <v>30</v>
      </c>
      <c r="AH11" s="163" t="s">
        <v>39</v>
      </c>
      <c r="AI11" s="272"/>
      <c r="AJ11" s="138" t="s">
        <v>42</v>
      </c>
      <c r="AK11" s="139" t="s">
        <v>54</v>
      </c>
      <c r="AL11" s="140" t="s">
        <v>43</v>
      </c>
      <c r="AM11" s="141" t="s">
        <v>55</v>
      </c>
      <c r="AN11" s="142" t="s">
        <v>44</v>
      </c>
      <c r="AO11" s="143" t="s">
        <v>56</v>
      </c>
      <c r="AP11" s="272"/>
      <c r="AQ11" s="100" t="s">
        <v>36</v>
      </c>
      <c r="AR11" s="104" t="s">
        <v>59</v>
      </c>
      <c r="AS11" s="124" t="s">
        <v>37</v>
      </c>
      <c r="AT11" s="125" t="s">
        <v>60</v>
      </c>
      <c r="AU11" s="174" t="s">
        <v>57</v>
      </c>
      <c r="AV11" s="175" t="s">
        <v>61</v>
      </c>
      <c r="AW11" s="176" t="s">
        <v>58</v>
      </c>
      <c r="AX11" s="177" t="s">
        <v>62</v>
      </c>
      <c r="AY11" s="105" t="s">
        <v>64</v>
      </c>
      <c r="AZ11" s="106" t="s">
        <v>63</v>
      </c>
      <c r="BA11" s="71"/>
      <c r="BB11" s="72"/>
      <c r="BC11" s="73"/>
      <c r="BD11" s="70"/>
      <c r="BE11" s="71"/>
      <c r="BF11" s="72"/>
      <c r="BG11" s="73"/>
      <c r="BH11" s="70"/>
      <c r="BI11" s="71"/>
      <c r="BJ11" s="72"/>
      <c r="BK11" s="73"/>
      <c r="BL11" s="70"/>
      <c r="BM11" s="71"/>
      <c r="BN11" s="72"/>
      <c r="BO11" s="73"/>
      <c r="BP11" s="70"/>
      <c r="BQ11" s="71"/>
      <c r="BR11" s="72"/>
      <c r="BS11" s="73"/>
      <c r="BT11" s="70"/>
      <c r="BU11" s="71"/>
      <c r="BV11" s="72"/>
    </row>
    <row r="12" spans="1:147">
      <c r="A12" s="2"/>
      <c r="B12" s="3"/>
      <c r="C12" s="8"/>
      <c r="D12" s="51"/>
      <c r="E12" s="57"/>
      <c r="F12" s="34"/>
      <c r="G12" s="61"/>
      <c r="H12" s="66"/>
      <c r="I12" s="63"/>
      <c r="J12" s="68"/>
      <c r="K12" s="61"/>
      <c r="L12" s="66"/>
      <c r="M12" s="63"/>
      <c r="N12" s="68"/>
      <c r="O12" s="266"/>
      <c r="P12" s="90"/>
      <c r="Q12" s="94"/>
      <c r="R12" s="81"/>
      <c r="S12" s="87"/>
      <c r="T12" s="269"/>
      <c r="U12" s="154"/>
      <c r="V12" s="97"/>
      <c r="W12" s="98"/>
      <c r="X12" s="99"/>
      <c r="Y12" s="273"/>
      <c r="Z12" s="90"/>
      <c r="AA12" s="94"/>
      <c r="AB12" s="81"/>
      <c r="AC12" s="87"/>
      <c r="AD12" s="269"/>
      <c r="AE12" s="154"/>
      <c r="AF12" s="97"/>
      <c r="AG12" s="98"/>
      <c r="AH12" s="99"/>
      <c r="AI12" s="273"/>
      <c r="AJ12" s="61"/>
      <c r="AK12" s="103"/>
      <c r="AL12" s="32"/>
      <c r="AM12" s="66"/>
      <c r="AN12" s="101"/>
      <c r="AO12" s="82"/>
      <c r="AP12" s="273"/>
      <c r="AQ12" s="61"/>
      <c r="AR12" s="103"/>
      <c r="AS12" s="102"/>
      <c r="AT12" s="66"/>
      <c r="AU12" s="102"/>
      <c r="AV12" s="66"/>
      <c r="AW12" s="102"/>
      <c r="AX12" s="66"/>
      <c r="AY12" s="74"/>
      <c r="AZ12" s="82"/>
      <c r="BA12" s="75"/>
      <c r="BB12" s="76"/>
      <c r="BC12" s="36"/>
      <c r="BD12" s="74"/>
      <c r="BE12" s="75"/>
      <c r="BF12" s="76"/>
      <c r="BG12" s="36"/>
      <c r="BH12" s="74"/>
      <c r="BI12" s="75"/>
      <c r="BJ12" s="76"/>
      <c r="BK12" s="36"/>
      <c r="BL12" s="74"/>
      <c r="BM12" s="75"/>
      <c r="BN12" s="76"/>
      <c r="BO12" s="36"/>
      <c r="BP12" s="74"/>
      <c r="BQ12" s="75"/>
      <c r="BR12" s="76"/>
      <c r="BS12" s="36"/>
      <c r="BT12" s="74"/>
      <c r="BU12" s="75"/>
      <c r="BV12" s="76"/>
    </row>
    <row r="13" spans="1:147" s="17" customFormat="1">
      <c r="A13" s="189" t="s">
        <v>13</v>
      </c>
      <c r="B13" s="197">
        <v>40909</v>
      </c>
      <c r="C13" s="35" t="s">
        <v>73</v>
      </c>
      <c r="D13" s="52">
        <v>16</v>
      </c>
      <c r="E13" s="221">
        <f t="shared" ref="E13:E31" si="0">IF(D13&gt;0,10,0)</f>
        <v>10</v>
      </c>
      <c r="F13" s="34"/>
      <c r="G13" s="62">
        <v>10.5</v>
      </c>
      <c r="H13" s="67">
        <v>10.1</v>
      </c>
      <c r="I13" s="64">
        <v>8.5</v>
      </c>
      <c r="J13" s="69">
        <v>10.7</v>
      </c>
      <c r="K13" s="62">
        <v>10.9</v>
      </c>
      <c r="L13" s="67">
        <v>10.1</v>
      </c>
      <c r="M13" s="64">
        <v>8.1999999999999993</v>
      </c>
      <c r="N13" s="69">
        <v>15</v>
      </c>
      <c r="O13" s="266"/>
      <c r="P13" s="80">
        <f>IF($D13&gt;0,G13-$E13,0)</f>
        <v>0.5</v>
      </c>
      <c r="Q13" s="95">
        <f>IF($D13&gt;0,P13+Q12,P13)</f>
        <v>0.5</v>
      </c>
      <c r="R13" s="83">
        <f>IF($D13&gt;0,H13-$E13,0)</f>
        <v>9.9999999999999645E-2</v>
      </c>
      <c r="S13" s="96">
        <f>IF($D13&gt;0,R13+S12,R13)</f>
        <v>9.9999999999999645E-2</v>
      </c>
      <c r="T13" s="270"/>
      <c r="U13" s="86">
        <f>IF($D13&gt;0,I13-$E13,0)</f>
        <v>-1.5</v>
      </c>
      <c r="V13" s="117">
        <f>IF($D13&gt;0,U13+V12,U13)</f>
        <v>-1.5</v>
      </c>
      <c r="W13" s="83">
        <f>IF($D13&gt;0,J13-$E13,0)</f>
        <v>0.69999999999999929</v>
      </c>
      <c r="X13" s="118">
        <f>IF($D13&gt;0,W13+X12,W13)</f>
        <v>0.69999999999999929</v>
      </c>
      <c r="Y13" s="273"/>
      <c r="Z13" s="80">
        <f>IF($D13&gt;0,K13-$E13,0)</f>
        <v>0.90000000000000036</v>
      </c>
      <c r="AA13" s="166">
        <f>IF($D13&gt;0,Z13+AA12,Z13)</f>
        <v>0.90000000000000036</v>
      </c>
      <c r="AB13" s="83">
        <f>IF($D13&gt;0,L13-$E13,0)</f>
        <v>9.9999999999999645E-2</v>
      </c>
      <c r="AC13" s="167">
        <f>IF($D13&gt;0,AB13+AC12,AB13)</f>
        <v>9.9999999999999645E-2</v>
      </c>
      <c r="AD13" s="270"/>
      <c r="AE13" s="86">
        <f>IF($D13&gt;0,M13-$E13,0)</f>
        <v>-1.8000000000000007</v>
      </c>
      <c r="AF13" s="172">
        <f>IF($D13&gt;0,AE13+AF12,AE13)</f>
        <v>-1.8000000000000007</v>
      </c>
      <c r="AG13" s="83">
        <f>IF($D13&gt;0,N13-$E13,0)</f>
        <v>5</v>
      </c>
      <c r="AH13" s="173">
        <f>IF($D13&gt;0,AG13+AH12,AG13)</f>
        <v>5</v>
      </c>
      <c r="AI13" s="273"/>
      <c r="AJ13" s="62">
        <f>P13+U13+Z13+AE13</f>
        <v>-1.9000000000000004</v>
      </c>
      <c r="AK13" s="144">
        <f>IF($D13&gt;0,AJ13+AK12,AJ13)</f>
        <v>-1.9000000000000004</v>
      </c>
      <c r="AL13" s="85">
        <f>R13+W13+AB13+AG13</f>
        <v>5.8999999999999986</v>
      </c>
      <c r="AM13" s="144">
        <f>IF($D13&gt;0,AL13+AM12,AL13)</f>
        <v>5.8999999999999986</v>
      </c>
      <c r="AN13" s="101">
        <f>AJ13+AL13</f>
        <v>3.9999999999999982</v>
      </c>
      <c r="AO13" s="145">
        <f>IF($D13&gt;0,AN13+AO12,AN13)</f>
        <v>3.9999999999999982</v>
      </c>
      <c r="AP13" s="273"/>
      <c r="AQ13" s="62">
        <f>P13+R13</f>
        <v>0.59999999999999964</v>
      </c>
      <c r="AR13" s="157">
        <f>IF($D13&gt;0,AQ13+AR12,AQ13)</f>
        <v>0.59999999999999964</v>
      </c>
      <c r="AS13" s="86">
        <f>U13+W13</f>
        <v>-0.80000000000000071</v>
      </c>
      <c r="AT13" s="156">
        <f>IF($D13&gt;0,AS13+AT12,AS13)</f>
        <v>-0.80000000000000071</v>
      </c>
      <c r="AU13" s="86">
        <f>Z13+AB13</f>
        <v>1</v>
      </c>
      <c r="AV13" s="178">
        <f t="shared" ref="AV13:AV14" si="1">IF($D13&gt;0,AU13+AV12,AU13)</f>
        <v>1</v>
      </c>
      <c r="AW13" s="86">
        <f>AE13+AG13</f>
        <v>3.1999999999999993</v>
      </c>
      <c r="AX13" s="179">
        <f t="shared" ref="AX13:AX14" si="2">IF($D13&gt;0,AW13+AX12,AW13)</f>
        <v>3.1999999999999993</v>
      </c>
      <c r="AY13" s="74">
        <f>AQ13+AS13</f>
        <v>-0.20000000000000107</v>
      </c>
      <c r="AZ13" s="147">
        <f>IF($D13&gt;0,AY13+AZ12,AY13)</f>
        <v>-0.20000000000000107</v>
      </c>
      <c r="BA13" s="75"/>
      <c r="BB13" s="76"/>
      <c r="BC13" s="36"/>
      <c r="BD13" s="74"/>
      <c r="BE13" s="75"/>
      <c r="BF13" s="76"/>
      <c r="BG13" s="36"/>
      <c r="BH13" s="74"/>
      <c r="BI13" s="75"/>
      <c r="BJ13" s="76"/>
      <c r="BK13" s="36"/>
      <c r="BL13" s="74"/>
      <c r="BM13" s="75"/>
      <c r="BN13" s="76"/>
      <c r="BO13" s="36"/>
      <c r="BP13" s="74"/>
      <c r="BQ13" s="75"/>
      <c r="BR13" s="76"/>
      <c r="BS13" s="36"/>
      <c r="BT13" s="74"/>
      <c r="BU13" s="75"/>
      <c r="BV13" s="76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</row>
    <row r="14" spans="1:147" s="34" customFormat="1">
      <c r="C14" s="35"/>
      <c r="D14" s="52">
        <v>18</v>
      </c>
      <c r="E14" s="221">
        <f t="shared" si="0"/>
        <v>10</v>
      </c>
      <c r="G14" s="62">
        <v>21.5</v>
      </c>
      <c r="H14" s="67">
        <v>14.2</v>
      </c>
      <c r="I14" s="64">
        <v>19</v>
      </c>
      <c r="J14" s="69">
        <v>13.3</v>
      </c>
      <c r="K14" s="62">
        <v>18.899999999999999</v>
      </c>
      <c r="L14" s="67">
        <v>17.899999999999999</v>
      </c>
      <c r="M14" s="64">
        <v>18.2</v>
      </c>
      <c r="N14" s="69">
        <v>23.2</v>
      </c>
      <c r="O14" s="266"/>
      <c r="P14" s="80">
        <f t="shared" ref="P14" si="3">IF($D14&gt;0,G14-$E14,0)</f>
        <v>11.5</v>
      </c>
      <c r="Q14" s="95">
        <f t="shared" ref="Q14" si="4">IF($D14&gt;0,P14+Q13,P14)</f>
        <v>12</v>
      </c>
      <c r="R14" s="83">
        <f t="shared" ref="R14" si="5">IF($D14&gt;0,H14-$E14,0)</f>
        <v>4.1999999999999993</v>
      </c>
      <c r="S14" s="96">
        <f>IF($D14&gt;0,R14+S13,R14)</f>
        <v>4.2999999999999989</v>
      </c>
      <c r="T14" s="270"/>
      <c r="U14" s="86">
        <f t="shared" ref="U14" si="6">IF($D14&gt;0,I14-$E14,0)</f>
        <v>9</v>
      </c>
      <c r="V14" s="117">
        <f>IF($D14&gt;0,U14+V13,U14)</f>
        <v>7.5</v>
      </c>
      <c r="W14" s="83">
        <f t="shared" ref="W14" si="7">IF($D14&gt;0,J14-$E14,0)</f>
        <v>3.3000000000000007</v>
      </c>
      <c r="X14" s="118">
        <f>IF($D14&gt;0,W14+X13,W14)</f>
        <v>4</v>
      </c>
      <c r="Y14" s="273"/>
      <c r="Z14" s="80">
        <f t="shared" ref="Z14" si="8">IF($D14&gt;0,K14-$E14,0)</f>
        <v>8.8999999999999986</v>
      </c>
      <c r="AA14" s="166">
        <f t="shared" ref="AA14" si="9">IF($D14&gt;0,Z14+AA13,Z14)</f>
        <v>9.7999999999999989</v>
      </c>
      <c r="AB14" s="83">
        <f t="shared" ref="AB14" si="10">IF($D14&gt;0,L14-$E14,0)</f>
        <v>7.8999999999999986</v>
      </c>
      <c r="AC14" s="167">
        <f>IF($D14&gt;0,AB14+AC13,AB14)</f>
        <v>7.9999999999999982</v>
      </c>
      <c r="AD14" s="270"/>
      <c r="AE14" s="86">
        <f t="shared" ref="AE14" si="11">IF($D14&gt;0,M14-$E14,0)</f>
        <v>8.1999999999999993</v>
      </c>
      <c r="AF14" s="172">
        <f>IF($D14&gt;0,AE14+AF13,AE14)</f>
        <v>6.3999999999999986</v>
      </c>
      <c r="AG14" s="83">
        <f t="shared" ref="AG14" si="12">IF($D14&gt;0,N14-$E14,0)</f>
        <v>13.2</v>
      </c>
      <c r="AH14" s="173">
        <f>IF($D14&gt;0,AG14+AH13,AG14)</f>
        <v>18.2</v>
      </c>
      <c r="AI14" s="273"/>
      <c r="AJ14" s="62">
        <f t="shared" ref="AJ14" si="13">P14+U14+Z14+AE14</f>
        <v>37.599999999999994</v>
      </c>
      <c r="AK14" s="144">
        <f>IF($D14&gt;0,AJ14+AK13,AJ14)</f>
        <v>35.699999999999996</v>
      </c>
      <c r="AL14" s="85">
        <f t="shared" ref="AL14" si="14">R14+W14+AB14+AG14</f>
        <v>28.599999999999998</v>
      </c>
      <c r="AM14" s="144">
        <f>IF($D14&gt;0,AL14+AM13,AL14)</f>
        <v>34.5</v>
      </c>
      <c r="AN14" s="101">
        <f t="shared" ref="AN14" si="15">AJ14+AL14</f>
        <v>66.199999999999989</v>
      </c>
      <c r="AO14" s="145">
        <f>IF($D14&gt;0,AN14+AO13,AN14)</f>
        <v>70.199999999999989</v>
      </c>
      <c r="AP14" s="273"/>
      <c r="AQ14" s="62">
        <f t="shared" ref="AQ14" si="16">P14+R14</f>
        <v>15.7</v>
      </c>
      <c r="AR14" s="157">
        <f t="shared" ref="AR14" si="17">IF($D14&gt;0,AQ14+AR13,AQ14)</f>
        <v>16.299999999999997</v>
      </c>
      <c r="AS14" s="86">
        <f t="shared" ref="AS14" si="18">U14+W14</f>
        <v>12.3</v>
      </c>
      <c r="AT14" s="156">
        <f t="shared" ref="AT14" si="19">IF($D14&gt;0,AS14+AT13,AS14)</f>
        <v>11.5</v>
      </c>
      <c r="AU14" s="86">
        <f t="shared" ref="AU14" si="20">Z14+AB14</f>
        <v>16.799999999999997</v>
      </c>
      <c r="AV14" s="178">
        <f t="shared" si="1"/>
        <v>17.799999999999997</v>
      </c>
      <c r="AW14" s="86">
        <f t="shared" ref="AW14" si="21">AE14+AG14</f>
        <v>21.4</v>
      </c>
      <c r="AX14" s="179">
        <f t="shared" si="2"/>
        <v>24.599999999999998</v>
      </c>
      <c r="AY14" s="74">
        <f t="shared" ref="AY14" si="22">AQ14+AS14</f>
        <v>28</v>
      </c>
      <c r="AZ14" s="147">
        <f t="shared" ref="AZ14" si="23">IF($D14&gt;0,AY14+AZ13,AY14)</f>
        <v>27.799999999999997</v>
      </c>
      <c r="BA14" s="75"/>
      <c r="BB14" s="76"/>
      <c r="BC14" s="36"/>
      <c r="BD14" s="74"/>
      <c r="BE14" s="75"/>
      <c r="BF14" s="76"/>
      <c r="BG14" s="36"/>
      <c r="BH14" s="74"/>
      <c r="BI14" s="75"/>
      <c r="BJ14" s="76"/>
      <c r="BK14" s="36"/>
      <c r="BL14" s="74"/>
      <c r="BM14" s="75"/>
      <c r="BN14" s="76"/>
      <c r="BO14" s="36"/>
      <c r="BP14" s="74"/>
      <c r="BQ14" s="75"/>
      <c r="BR14" s="76"/>
      <c r="BS14" s="36"/>
      <c r="BT14" s="74"/>
      <c r="BU14" s="75"/>
      <c r="BV14" s="76"/>
    </row>
    <row r="15" spans="1:147" s="155" customFormat="1">
      <c r="A15" s="34"/>
      <c r="B15" s="37"/>
      <c r="C15" s="190"/>
      <c r="D15" s="191"/>
      <c r="E15" s="221">
        <f t="shared" si="0"/>
        <v>0</v>
      </c>
      <c r="G15" s="192"/>
      <c r="H15" s="193"/>
      <c r="I15" s="194"/>
      <c r="J15" s="195"/>
      <c r="K15" s="192"/>
      <c r="L15" s="193"/>
      <c r="M15" s="194"/>
      <c r="N15" s="195"/>
      <c r="O15" s="266"/>
      <c r="P15" s="223">
        <f t="shared" ref="P15:P16" si="24">IF($D15&gt;0,G15-$E15,0)</f>
        <v>0</v>
      </c>
      <c r="Q15" s="224">
        <f t="shared" ref="Q15:Q17" si="25">IF($D15&gt;0,P15+Q14,P15)</f>
        <v>0</v>
      </c>
      <c r="R15" s="225">
        <f t="shared" ref="R15:R17" si="26">IF($D15&gt;0,H15-$E15,0)</f>
        <v>0</v>
      </c>
      <c r="S15" s="226">
        <f t="shared" ref="S15:S17" si="27">IF($D15&gt;0,R15+S14,R15)</f>
        <v>0</v>
      </c>
      <c r="T15" s="270"/>
      <c r="U15" s="227">
        <f t="shared" ref="U15:U17" si="28">IF($D15&gt;0,I15-$E15,0)</f>
        <v>0</v>
      </c>
      <c r="V15" s="224">
        <f t="shared" ref="V15:V17" si="29">IF($D15&gt;0,U15+V14,U15)</f>
        <v>0</v>
      </c>
      <c r="W15" s="225">
        <f t="shared" ref="W15:W17" si="30">IF($D15&gt;0,J15-$E15,0)</f>
        <v>0</v>
      </c>
      <c r="X15" s="228">
        <f t="shared" ref="X15:X17" si="31">IF($D15&gt;0,W15+X14,W15)</f>
        <v>0</v>
      </c>
      <c r="Y15" s="273"/>
      <c r="Z15" s="223">
        <f t="shared" ref="Z15:Z17" si="32">IF($D15&gt;0,K15-$E15,0)</f>
        <v>0</v>
      </c>
      <c r="AA15" s="224">
        <f t="shared" ref="AA15:AA17" si="33">IF($D15&gt;0,Z15+AA14,Z15)</f>
        <v>0</v>
      </c>
      <c r="AB15" s="225">
        <f t="shared" ref="AB15:AB17" si="34">IF($D15&gt;0,L15-$E15,0)</f>
        <v>0</v>
      </c>
      <c r="AC15" s="226">
        <f t="shared" ref="AC15:AC17" si="35">IF($D15&gt;0,AB15+AC14,AB15)</f>
        <v>0</v>
      </c>
      <c r="AD15" s="270"/>
      <c r="AE15" s="227">
        <f t="shared" ref="AE15:AE17" si="36">IF($D15&gt;0,M15-$E15,0)</f>
        <v>0</v>
      </c>
      <c r="AF15" s="224">
        <f t="shared" ref="AF15:AF17" si="37">IF($D15&gt;0,AE15+AF14,AE15)</f>
        <v>0</v>
      </c>
      <c r="AG15" s="225">
        <f t="shared" ref="AG15:AG17" si="38">IF($D15&gt;0,N15-$E15,0)</f>
        <v>0</v>
      </c>
      <c r="AH15" s="228">
        <f t="shared" ref="AH15:AH17" si="39">IF($D15&gt;0,AG15+AH14,AG15)</f>
        <v>0</v>
      </c>
      <c r="AI15" s="273"/>
      <c r="AJ15" s="192">
        <f t="shared" ref="AJ15:AJ17" si="40">P15+U15+Z15+AE15</f>
        <v>0</v>
      </c>
      <c r="AK15" s="229">
        <f t="shared" ref="AK15:AK17" si="41">IF($D15&gt;0,AJ15+AK14,AJ15)</f>
        <v>0</v>
      </c>
      <c r="AL15" s="230">
        <f t="shared" ref="AL15:AL17" si="42">R15+W15+AB15+AG15</f>
        <v>0</v>
      </c>
      <c r="AM15" s="229">
        <f t="shared" ref="AM15:AM17" si="43">IF($D15&gt;0,AL15+AM14,AL15)</f>
        <v>0</v>
      </c>
      <c r="AN15" s="231">
        <f t="shared" ref="AN15:AN17" si="44">AJ15+AL15</f>
        <v>0</v>
      </c>
      <c r="AO15" s="228">
        <f t="shared" ref="AO15:AO17" si="45">IF($D15&gt;0,AN15+AO14,AN15)</f>
        <v>0</v>
      </c>
      <c r="AP15" s="273"/>
      <c r="AQ15" s="192">
        <f t="shared" ref="AQ15:AQ17" si="46">P15+R15</f>
        <v>0</v>
      </c>
      <c r="AR15" s="229">
        <f t="shared" ref="AR15:AR17" si="47">IF($D15&gt;0,AQ15+AR14,AQ15)</f>
        <v>0</v>
      </c>
      <c r="AS15" s="227">
        <f t="shared" ref="AS15:AS17" si="48">U15+W15</f>
        <v>0</v>
      </c>
      <c r="AT15" s="229">
        <f t="shared" ref="AT15:AT17" si="49">IF($D15&gt;0,AS15+AT14,AS15)</f>
        <v>0</v>
      </c>
      <c r="AU15" s="227">
        <f t="shared" ref="AU15:AU17" si="50">Z15+AB15</f>
        <v>0</v>
      </c>
      <c r="AV15" s="229">
        <f t="shared" ref="AV15:AV17" si="51">IF($D15&gt;0,AU15+AV14,AU15)</f>
        <v>0</v>
      </c>
      <c r="AW15" s="227">
        <f t="shared" ref="AW15:AW17" si="52">AE15+AG15</f>
        <v>0</v>
      </c>
      <c r="AX15" s="229">
        <f t="shared" ref="AX15:AX17" si="53">IF($D15&gt;0,AW15+AX14,AW15)</f>
        <v>0</v>
      </c>
      <c r="AY15" s="232">
        <f t="shared" ref="AY15:AY17" si="54">AQ15+AS15</f>
        <v>0</v>
      </c>
      <c r="AZ15" s="228">
        <f t="shared" ref="AZ15:AZ17" si="55">IF($D15&gt;0,AY15+AZ14,AY15)</f>
        <v>0</v>
      </c>
      <c r="BA15" s="75"/>
      <c r="BB15" s="76"/>
      <c r="BC15" s="36"/>
      <c r="BD15" s="74"/>
      <c r="BE15" s="75"/>
      <c r="BF15" s="76"/>
      <c r="BG15" s="36"/>
      <c r="BH15" s="74"/>
      <c r="BI15" s="75"/>
      <c r="BJ15" s="76"/>
      <c r="BK15" s="36"/>
      <c r="BL15" s="74"/>
      <c r="BM15" s="75"/>
      <c r="BN15" s="76"/>
      <c r="BO15" s="36"/>
      <c r="BP15" s="74"/>
      <c r="BQ15" s="75"/>
      <c r="BR15" s="76"/>
      <c r="BS15" s="36"/>
      <c r="BT15" s="74"/>
      <c r="BU15" s="75"/>
      <c r="BV15" s="76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</row>
    <row r="16" spans="1:147" s="34" customFormat="1">
      <c r="A16" s="17" t="s">
        <v>10</v>
      </c>
      <c r="B16" s="199">
        <v>40911</v>
      </c>
      <c r="C16" s="35" t="s">
        <v>73</v>
      </c>
      <c r="D16" s="52">
        <v>16</v>
      </c>
      <c r="E16" s="221">
        <f t="shared" si="0"/>
        <v>10</v>
      </c>
      <c r="G16" s="62">
        <v>3</v>
      </c>
      <c r="H16" s="67">
        <v>8</v>
      </c>
      <c r="I16" s="64">
        <v>3</v>
      </c>
      <c r="J16" s="69">
        <v>9.8000000000000007</v>
      </c>
      <c r="K16" s="62">
        <v>3</v>
      </c>
      <c r="L16" s="67">
        <v>11.6</v>
      </c>
      <c r="M16" s="64">
        <v>2.8</v>
      </c>
      <c r="N16" s="69">
        <v>6.8</v>
      </c>
      <c r="O16" s="266"/>
      <c r="P16" s="80">
        <f t="shared" si="24"/>
        <v>-7</v>
      </c>
      <c r="Q16" s="95">
        <f t="shared" si="25"/>
        <v>-7</v>
      </c>
      <c r="R16" s="83">
        <f t="shared" si="26"/>
        <v>-2</v>
      </c>
      <c r="S16" s="96">
        <f t="shared" si="27"/>
        <v>-2</v>
      </c>
      <c r="T16" s="270"/>
      <c r="U16" s="86">
        <f t="shared" si="28"/>
        <v>-7</v>
      </c>
      <c r="V16" s="117">
        <f t="shared" si="29"/>
        <v>-7</v>
      </c>
      <c r="W16" s="83">
        <f t="shared" si="30"/>
        <v>-0.19999999999999929</v>
      </c>
      <c r="X16" s="118">
        <f t="shared" si="31"/>
        <v>-0.19999999999999929</v>
      </c>
      <c r="Y16" s="273"/>
      <c r="Z16" s="80">
        <f t="shared" si="32"/>
        <v>-7</v>
      </c>
      <c r="AA16" s="166">
        <f t="shared" si="33"/>
        <v>-7</v>
      </c>
      <c r="AB16" s="83">
        <f t="shared" si="34"/>
        <v>1.5999999999999996</v>
      </c>
      <c r="AC16" s="167">
        <f t="shared" si="35"/>
        <v>1.5999999999999996</v>
      </c>
      <c r="AD16" s="270"/>
      <c r="AE16" s="86">
        <f t="shared" si="36"/>
        <v>-7.2</v>
      </c>
      <c r="AF16" s="172">
        <f t="shared" si="37"/>
        <v>-7.2</v>
      </c>
      <c r="AG16" s="83">
        <f t="shared" si="38"/>
        <v>-3.2</v>
      </c>
      <c r="AH16" s="173">
        <f t="shared" si="39"/>
        <v>-3.2</v>
      </c>
      <c r="AI16" s="273"/>
      <c r="AJ16" s="62">
        <f t="shared" si="40"/>
        <v>-28.2</v>
      </c>
      <c r="AK16" s="144">
        <f t="shared" si="41"/>
        <v>-28.2</v>
      </c>
      <c r="AL16" s="85">
        <f t="shared" si="42"/>
        <v>-3.8</v>
      </c>
      <c r="AM16" s="144">
        <f t="shared" si="43"/>
        <v>-3.8</v>
      </c>
      <c r="AN16" s="101">
        <f t="shared" si="44"/>
        <v>-32</v>
      </c>
      <c r="AO16" s="145">
        <f t="shared" si="45"/>
        <v>-32</v>
      </c>
      <c r="AP16" s="273"/>
      <c r="AQ16" s="62">
        <f t="shared" si="46"/>
        <v>-9</v>
      </c>
      <c r="AR16" s="157">
        <f t="shared" si="47"/>
        <v>-9</v>
      </c>
      <c r="AS16" s="86">
        <f t="shared" si="48"/>
        <v>-7.1999999999999993</v>
      </c>
      <c r="AT16" s="156">
        <f t="shared" si="49"/>
        <v>-7.1999999999999993</v>
      </c>
      <c r="AU16" s="86">
        <f t="shared" si="50"/>
        <v>-5.4</v>
      </c>
      <c r="AV16" s="178">
        <f t="shared" si="51"/>
        <v>-5.4</v>
      </c>
      <c r="AW16" s="86">
        <f t="shared" si="52"/>
        <v>-10.4</v>
      </c>
      <c r="AX16" s="179">
        <f t="shared" si="53"/>
        <v>-10.4</v>
      </c>
      <c r="AY16" s="74">
        <f t="shared" si="54"/>
        <v>-16.2</v>
      </c>
      <c r="AZ16" s="147">
        <f t="shared" si="55"/>
        <v>-16.2</v>
      </c>
      <c r="BA16" s="75"/>
      <c r="BB16" s="76"/>
      <c r="BC16" s="36"/>
      <c r="BD16" s="74"/>
      <c r="BE16" s="75"/>
      <c r="BF16" s="76"/>
      <c r="BG16" s="36"/>
      <c r="BH16" s="74"/>
      <c r="BI16" s="75"/>
      <c r="BJ16" s="76"/>
      <c r="BK16" s="36"/>
      <c r="BL16" s="74"/>
      <c r="BM16" s="75"/>
      <c r="BN16" s="76"/>
      <c r="BO16" s="36"/>
      <c r="BP16" s="74"/>
      <c r="BQ16" s="75"/>
      <c r="BR16" s="76"/>
      <c r="BS16" s="36"/>
      <c r="BT16" s="74"/>
      <c r="BU16" s="75"/>
      <c r="BV16" s="76"/>
    </row>
    <row r="17" spans="1:147" s="19" customFormat="1">
      <c r="A17" s="34"/>
      <c r="B17" s="37"/>
      <c r="C17" s="35"/>
      <c r="D17" s="52">
        <v>18</v>
      </c>
      <c r="E17" s="221">
        <f t="shared" si="0"/>
        <v>10</v>
      </c>
      <c r="F17" s="34"/>
      <c r="G17" s="62"/>
      <c r="H17" s="67">
        <v>10.199999999999999</v>
      </c>
      <c r="I17" s="64"/>
      <c r="J17" s="69">
        <v>15.7</v>
      </c>
      <c r="K17" s="62"/>
      <c r="L17" s="67">
        <v>12.1</v>
      </c>
      <c r="M17" s="64"/>
      <c r="N17" s="69">
        <v>14.6</v>
      </c>
      <c r="O17" s="266"/>
      <c r="P17" s="80">
        <f t="shared" ref="P17:P23" si="56">IF($D17&gt;0,G17-$E17,0)</f>
        <v>-10</v>
      </c>
      <c r="Q17" s="95">
        <f t="shared" si="25"/>
        <v>-17</v>
      </c>
      <c r="R17" s="83">
        <f t="shared" si="26"/>
        <v>0.19999999999999929</v>
      </c>
      <c r="S17" s="96">
        <f t="shared" si="27"/>
        <v>-1.8000000000000007</v>
      </c>
      <c r="T17" s="270"/>
      <c r="U17" s="86">
        <f t="shared" si="28"/>
        <v>-10</v>
      </c>
      <c r="V17" s="117">
        <f t="shared" si="29"/>
        <v>-17</v>
      </c>
      <c r="W17" s="83">
        <f t="shared" si="30"/>
        <v>5.6999999999999993</v>
      </c>
      <c r="X17" s="118">
        <f t="shared" si="31"/>
        <v>5.5</v>
      </c>
      <c r="Y17" s="273"/>
      <c r="Z17" s="80">
        <f t="shared" si="32"/>
        <v>-10</v>
      </c>
      <c r="AA17" s="166">
        <f t="shared" si="33"/>
        <v>-17</v>
      </c>
      <c r="AB17" s="83">
        <f t="shared" si="34"/>
        <v>2.0999999999999996</v>
      </c>
      <c r="AC17" s="167">
        <f t="shared" si="35"/>
        <v>3.6999999999999993</v>
      </c>
      <c r="AD17" s="270"/>
      <c r="AE17" s="86">
        <f t="shared" si="36"/>
        <v>-10</v>
      </c>
      <c r="AF17" s="172">
        <f t="shared" si="37"/>
        <v>-17.2</v>
      </c>
      <c r="AG17" s="83">
        <f t="shared" si="38"/>
        <v>4.5999999999999996</v>
      </c>
      <c r="AH17" s="173">
        <f t="shared" si="39"/>
        <v>1.3999999999999995</v>
      </c>
      <c r="AI17" s="273"/>
      <c r="AJ17" s="62">
        <f t="shared" si="40"/>
        <v>-40</v>
      </c>
      <c r="AK17" s="144">
        <f t="shared" si="41"/>
        <v>-68.2</v>
      </c>
      <c r="AL17" s="85">
        <f t="shared" si="42"/>
        <v>12.599999999999998</v>
      </c>
      <c r="AM17" s="144">
        <f t="shared" si="43"/>
        <v>8.7999999999999972</v>
      </c>
      <c r="AN17" s="101">
        <f t="shared" si="44"/>
        <v>-27.400000000000002</v>
      </c>
      <c r="AO17" s="145">
        <f t="shared" si="45"/>
        <v>-59.400000000000006</v>
      </c>
      <c r="AP17" s="273"/>
      <c r="AQ17" s="62">
        <f t="shared" si="46"/>
        <v>-9.8000000000000007</v>
      </c>
      <c r="AR17" s="157">
        <f t="shared" si="47"/>
        <v>-18.8</v>
      </c>
      <c r="AS17" s="86">
        <f t="shared" si="48"/>
        <v>-4.3000000000000007</v>
      </c>
      <c r="AT17" s="156">
        <f t="shared" si="49"/>
        <v>-11.5</v>
      </c>
      <c r="AU17" s="86">
        <f t="shared" si="50"/>
        <v>-7.9</v>
      </c>
      <c r="AV17" s="178">
        <f t="shared" si="51"/>
        <v>-13.3</v>
      </c>
      <c r="AW17" s="86">
        <f t="shared" si="52"/>
        <v>-5.4</v>
      </c>
      <c r="AX17" s="179">
        <f t="shared" si="53"/>
        <v>-15.8</v>
      </c>
      <c r="AY17" s="74">
        <f t="shared" si="54"/>
        <v>-14.100000000000001</v>
      </c>
      <c r="AZ17" s="147">
        <f t="shared" si="55"/>
        <v>-30.3</v>
      </c>
      <c r="BA17" s="75"/>
      <c r="BB17" s="76"/>
      <c r="BC17" s="36"/>
      <c r="BD17" s="74"/>
      <c r="BE17" s="75"/>
      <c r="BF17" s="76"/>
      <c r="BG17" s="36"/>
      <c r="BH17" s="74"/>
      <c r="BI17" s="75"/>
      <c r="BJ17" s="76"/>
      <c r="BK17" s="36"/>
      <c r="BL17" s="74"/>
      <c r="BM17" s="75"/>
      <c r="BN17" s="76"/>
      <c r="BO17" s="36"/>
      <c r="BP17" s="74"/>
      <c r="BQ17" s="75"/>
      <c r="BR17" s="76"/>
      <c r="BS17" s="36"/>
      <c r="BT17" s="74"/>
      <c r="BU17" s="75"/>
      <c r="BV17" s="76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</row>
    <row r="18" spans="1:147" s="34" customFormat="1">
      <c r="C18" s="208"/>
      <c r="D18" s="209"/>
      <c r="E18" s="221">
        <f t="shared" si="0"/>
        <v>0</v>
      </c>
      <c r="F18" s="17"/>
      <c r="G18" s="218"/>
      <c r="H18" s="222"/>
      <c r="I18" s="219"/>
      <c r="J18" s="220"/>
      <c r="K18" s="218"/>
      <c r="L18" s="250"/>
      <c r="M18" s="219"/>
      <c r="N18" s="220"/>
      <c r="O18" s="266"/>
      <c r="P18" s="252">
        <f t="shared" si="56"/>
        <v>0</v>
      </c>
      <c r="Q18" s="253">
        <f t="shared" ref="Q18:Q31" si="57">IF($D18&gt;0,P18+Q17,P18)</f>
        <v>0</v>
      </c>
      <c r="R18" s="254">
        <f t="shared" ref="R18:R31" si="58">IF($D18&gt;0,H18-$E18,0)</f>
        <v>0</v>
      </c>
      <c r="S18" s="255">
        <f t="shared" ref="S18:S31" si="59">IF($D18&gt;0,R18+S17,R18)</f>
        <v>0</v>
      </c>
      <c r="T18" s="270"/>
      <c r="U18" s="257">
        <f t="shared" ref="U18:U31" si="60">IF($D18&gt;0,I18-$E18,0)</f>
        <v>0</v>
      </c>
      <c r="V18" s="253">
        <f t="shared" ref="V18:V31" si="61">IF($D18&gt;0,U18+V17,U18)</f>
        <v>0</v>
      </c>
      <c r="W18" s="254">
        <f t="shared" ref="W18:W31" si="62">IF($D18&gt;0,J18-$E18,0)</f>
        <v>0</v>
      </c>
      <c r="X18" s="258">
        <f t="shared" ref="X18:X31" si="63">IF($D18&gt;0,W18+X17,W18)</f>
        <v>0</v>
      </c>
      <c r="Y18" s="273"/>
      <c r="Z18" s="252">
        <f t="shared" ref="Z18:Z31" si="64">IF($D18&gt;0,K18-$E18,0)</f>
        <v>0</v>
      </c>
      <c r="AA18" s="253">
        <f t="shared" ref="AA18:AA31" si="65">IF($D18&gt;0,Z18+AA17,Z18)</f>
        <v>0</v>
      </c>
      <c r="AB18" s="254">
        <f t="shared" ref="AB18:AB31" si="66">IF($D18&gt;0,L18-$E18,0)</f>
        <v>0</v>
      </c>
      <c r="AC18" s="255">
        <f t="shared" ref="AC18:AC31" si="67">IF($D18&gt;0,AB18+AC17,AB18)</f>
        <v>0</v>
      </c>
      <c r="AD18" s="270"/>
      <c r="AE18" s="257">
        <f t="shared" ref="AE18:AE31" si="68">IF($D18&gt;0,M18-$E18,0)</f>
        <v>0</v>
      </c>
      <c r="AF18" s="253">
        <f t="shared" ref="AF18:AF31" si="69">IF($D18&gt;0,AE18+AF17,AE18)</f>
        <v>0</v>
      </c>
      <c r="AG18" s="254">
        <f t="shared" ref="AG18:AG31" si="70">IF($D18&gt;0,N18-$E18,0)</f>
        <v>0</v>
      </c>
      <c r="AH18" s="258">
        <f t="shared" ref="AH18:AH31" si="71">IF($D18&gt;0,AG18+AH17,AG18)</f>
        <v>0</v>
      </c>
      <c r="AI18" s="273"/>
      <c r="AJ18" s="218">
        <f t="shared" ref="AJ18:AJ31" si="72">P18+U18+Z18+AE18</f>
        <v>0</v>
      </c>
      <c r="AK18" s="260">
        <f t="shared" ref="AK18:AK31" si="73">IF($D18&gt;0,AJ18+AK17,AJ18)</f>
        <v>0</v>
      </c>
      <c r="AL18" s="261">
        <f t="shared" ref="AL18:AL31" si="74">R18+W18+AB18+AG18</f>
        <v>0</v>
      </c>
      <c r="AM18" s="260">
        <f t="shared" ref="AM18:AM31" si="75">IF($D18&gt;0,AL18+AM17,AL18)</f>
        <v>0</v>
      </c>
      <c r="AN18" s="262">
        <f t="shared" ref="AN18:AN31" si="76">AJ18+AL18</f>
        <v>0</v>
      </c>
      <c r="AO18" s="258">
        <f t="shared" ref="AO18:AO31" si="77">IF($D18&gt;0,AN18+AO17,AN18)</f>
        <v>0</v>
      </c>
      <c r="AP18" s="273"/>
      <c r="AQ18" s="218">
        <f t="shared" ref="AQ18:AQ31" si="78">P18+R18</f>
        <v>0</v>
      </c>
      <c r="AR18" s="260">
        <f t="shared" ref="AR18:AR31" si="79">IF($D18&gt;0,AQ18+AR17,AQ18)</f>
        <v>0</v>
      </c>
      <c r="AS18" s="257">
        <f t="shared" ref="AS18:AS31" si="80">U18+W18</f>
        <v>0</v>
      </c>
      <c r="AT18" s="260">
        <f t="shared" ref="AT18:AT31" si="81">IF($D18&gt;0,AS18+AT17,AS18)</f>
        <v>0</v>
      </c>
      <c r="AU18" s="257">
        <f t="shared" ref="AU18:AU31" si="82">Z18+AB18</f>
        <v>0</v>
      </c>
      <c r="AV18" s="260">
        <f t="shared" ref="AV18:AV31" si="83">IF($D18&gt;0,AU18+AV17,AU18)</f>
        <v>0</v>
      </c>
      <c r="AW18" s="257">
        <f t="shared" ref="AW18:AW31" si="84">AE18+AG18</f>
        <v>0</v>
      </c>
      <c r="AX18" s="260">
        <f t="shared" ref="AX18:AX31" si="85">IF($D18&gt;0,AW18+AX17,AW18)</f>
        <v>0</v>
      </c>
      <c r="AY18" s="263">
        <f t="shared" ref="AY18:AY31" si="86">AQ18+AS18</f>
        <v>0</v>
      </c>
      <c r="AZ18" s="258">
        <f t="shared" ref="AZ18:AZ31" si="87">IF($D18&gt;0,AY18+AZ17,AY18)</f>
        <v>0</v>
      </c>
      <c r="BA18" s="75"/>
      <c r="BB18" s="76"/>
      <c r="BC18" s="36"/>
      <c r="BD18" s="74"/>
      <c r="BE18" s="75"/>
      <c r="BF18" s="76"/>
      <c r="BG18" s="36"/>
      <c r="BH18" s="74"/>
      <c r="BI18" s="75"/>
      <c r="BJ18" s="76"/>
      <c r="BK18" s="36"/>
      <c r="BL18" s="74"/>
      <c r="BM18" s="75"/>
      <c r="BN18" s="76"/>
      <c r="BO18" s="36"/>
      <c r="BP18" s="74"/>
      <c r="BQ18" s="75"/>
      <c r="BR18" s="76"/>
      <c r="BS18" s="36"/>
      <c r="BT18" s="74"/>
      <c r="BU18" s="75"/>
      <c r="BV18" s="76"/>
    </row>
    <row r="19" spans="1:147" s="34" customFormat="1">
      <c r="A19" s="200" t="s">
        <v>14</v>
      </c>
      <c r="B19" s="201">
        <v>40912</v>
      </c>
      <c r="C19" s="35" t="s">
        <v>70</v>
      </c>
      <c r="D19" s="52">
        <v>14</v>
      </c>
      <c r="E19" s="221">
        <f t="shared" si="0"/>
        <v>10</v>
      </c>
      <c r="G19" s="62">
        <v>6.5</v>
      </c>
      <c r="H19" s="67">
        <v>11.6</v>
      </c>
      <c r="I19" s="64">
        <v>8.6</v>
      </c>
      <c r="J19" s="69">
        <v>15.1</v>
      </c>
      <c r="K19" s="62">
        <v>6</v>
      </c>
      <c r="L19" s="67">
        <v>18.399999999999999</v>
      </c>
      <c r="M19" s="64">
        <v>8.4</v>
      </c>
      <c r="N19" s="69">
        <v>15.5</v>
      </c>
      <c r="O19" s="266"/>
      <c r="P19" s="80">
        <f t="shared" si="56"/>
        <v>-3.5</v>
      </c>
      <c r="Q19" s="95">
        <f t="shared" si="57"/>
        <v>-3.5</v>
      </c>
      <c r="R19" s="83">
        <f t="shared" si="58"/>
        <v>1.5999999999999996</v>
      </c>
      <c r="S19" s="96">
        <f t="shared" si="59"/>
        <v>1.5999999999999996</v>
      </c>
      <c r="T19" s="270"/>
      <c r="U19" s="86">
        <f t="shared" si="60"/>
        <v>-1.4000000000000004</v>
      </c>
      <c r="V19" s="117">
        <f t="shared" si="61"/>
        <v>-1.4000000000000004</v>
      </c>
      <c r="W19" s="83">
        <f t="shared" si="62"/>
        <v>5.0999999999999996</v>
      </c>
      <c r="X19" s="118">
        <f t="shared" si="63"/>
        <v>5.0999999999999996</v>
      </c>
      <c r="Y19" s="273"/>
      <c r="Z19" s="80">
        <f t="shared" si="64"/>
        <v>-4</v>
      </c>
      <c r="AA19" s="166">
        <f t="shared" si="65"/>
        <v>-4</v>
      </c>
      <c r="AB19" s="83">
        <f t="shared" si="66"/>
        <v>8.3999999999999986</v>
      </c>
      <c r="AC19" s="167">
        <f t="shared" si="67"/>
        <v>8.3999999999999986</v>
      </c>
      <c r="AD19" s="270"/>
      <c r="AE19" s="86">
        <f t="shared" si="68"/>
        <v>-1.5999999999999996</v>
      </c>
      <c r="AF19" s="172">
        <f t="shared" si="69"/>
        <v>-1.5999999999999996</v>
      </c>
      <c r="AG19" s="83">
        <f t="shared" si="70"/>
        <v>5.5</v>
      </c>
      <c r="AH19" s="173">
        <f t="shared" si="71"/>
        <v>5.5</v>
      </c>
      <c r="AI19" s="273"/>
      <c r="AJ19" s="62">
        <f t="shared" si="72"/>
        <v>-10.5</v>
      </c>
      <c r="AK19" s="144">
        <f t="shared" si="73"/>
        <v>-10.5</v>
      </c>
      <c r="AL19" s="85">
        <f t="shared" si="74"/>
        <v>20.599999999999998</v>
      </c>
      <c r="AM19" s="144">
        <f t="shared" si="75"/>
        <v>20.599999999999998</v>
      </c>
      <c r="AN19" s="101">
        <f t="shared" si="76"/>
        <v>10.099999999999998</v>
      </c>
      <c r="AO19" s="145">
        <f t="shared" si="77"/>
        <v>10.099999999999998</v>
      </c>
      <c r="AP19" s="273"/>
      <c r="AQ19" s="62">
        <f t="shared" si="78"/>
        <v>-1.9000000000000004</v>
      </c>
      <c r="AR19" s="157">
        <f t="shared" si="79"/>
        <v>-1.9000000000000004</v>
      </c>
      <c r="AS19" s="86">
        <f t="shared" si="80"/>
        <v>3.6999999999999993</v>
      </c>
      <c r="AT19" s="156">
        <f t="shared" si="81"/>
        <v>3.6999999999999993</v>
      </c>
      <c r="AU19" s="86">
        <f t="shared" si="82"/>
        <v>4.3999999999999986</v>
      </c>
      <c r="AV19" s="178">
        <f t="shared" si="83"/>
        <v>4.3999999999999986</v>
      </c>
      <c r="AW19" s="86">
        <f t="shared" si="84"/>
        <v>3.9000000000000004</v>
      </c>
      <c r="AX19" s="179">
        <f t="shared" si="85"/>
        <v>3.9000000000000004</v>
      </c>
      <c r="AY19" s="74">
        <f t="shared" si="86"/>
        <v>1.7999999999999989</v>
      </c>
      <c r="AZ19" s="147">
        <f t="shared" si="87"/>
        <v>1.7999999999999989</v>
      </c>
      <c r="BA19" s="77"/>
      <c r="BB19" s="76"/>
      <c r="BC19" s="36"/>
      <c r="BD19" s="74"/>
      <c r="BE19" s="75"/>
      <c r="BF19" s="76"/>
      <c r="BG19" s="36"/>
      <c r="BH19" s="74"/>
      <c r="BI19" s="75"/>
      <c r="BJ19" s="76"/>
      <c r="BK19" s="36"/>
      <c r="BL19" s="74"/>
      <c r="BM19" s="75"/>
      <c r="BN19" s="76"/>
      <c r="BO19" s="36"/>
      <c r="BP19" s="74"/>
      <c r="BQ19" s="75"/>
      <c r="BR19" s="76"/>
      <c r="BS19" s="36"/>
      <c r="BT19" s="74"/>
      <c r="BU19" s="75"/>
      <c r="BV19" s="76"/>
    </row>
    <row r="20" spans="1:147" s="34" customFormat="1">
      <c r="C20" s="35"/>
      <c r="D20" s="52">
        <v>14</v>
      </c>
      <c r="E20" s="221">
        <f t="shared" si="0"/>
        <v>10</v>
      </c>
      <c r="G20" s="62">
        <v>8.5</v>
      </c>
      <c r="H20" s="67">
        <v>9.6999999999999993</v>
      </c>
      <c r="I20" s="64">
        <v>8.4</v>
      </c>
      <c r="J20" s="69">
        <v>11.4</v>
      </c>
      <c r="K20" s="62">
        <v>6.4</v>
      </c>
      <c r="L20" s="67">
        <v>9.9</v>
      </c>
      <c r="M20" s="64">
        <v>8.1</v>
      </c>
      <c r="N20" s="69">
        <v>11.1</v>
      </c>
      <c r="O20" s="266"/>
      <c r="P20" s="80">
        <f t="shared" si="56"/>
        <v>-1.5</v>
      </c>
      <c r="Q20" s="95">
        <f t="shared" si="57"/>
        <v>-5</v>
      </c>
      <c r="R20" s="83">
        <f t="shared" si="58"/>
        <v>-0.30000000000000071</v>
      </c>
      <c r="S20" s="96">
        <f t="shared" si="59"/>
        <v>1.2999999999999989</v>
      </c>
      <c r="T20" s="270"/>
      <c r="U20" s="86">
        <f t="shared" si="60"/>
        <v>-1.5999999999999996</v>
      </c>
      <c r="V20" s="117">
        <f t="shared" si="61"/>
        <v>-3</v>
      </c>
      <c r="W20" s="83">
        <f t="shared" si="62"/>
        <v>1.4000000000000004</v>
      </c>
      <c r="X20" s="118">
        <f t="shared" si="63"/>
        <v>6.5</v>
      </c>
      <c r="Y20" s="273"/>
      <c r="Z20" s="80">
        <f t="shared" si="64"/>
        <v>-3.5999999999999996</v>
      </c>
      <c r="AA20" s="166">
        <f t="shared" si="65"/>
        <v>-7.6</v>
      </c>
      <c r="AB20" s="83">
        <f t="shared" si="66"/>
        <v>-9.9999999999999645E-2</v>
      </c>
      <c r="AC20" s="167">
        <f t="shared" si="67"/>
        <v>8.2999999999999989</v>
      </c>
      <c r="AD20" s="270"/>
      <c r="AE20" s="86">
        <f t="shared" si="68"/>
        <v>-1.9000000000000004</v>
      </c>
      <c r="AF20" s="172">
        <f t="shared" si="69"/>
        <v>-3.5</v>
      </c>
      <c r="AG20" s="83">
        <f t="shared" si="70"/>
        <v>1.0999999999999996</v>
      </c>
      <c r="AH20" s="173">
        <f t="shared" si="71"/>
        <v>6.6</v>
      </c>
      <c r="AI20" s="273"/>
      <c r="AJ20" s="62">
        <f t="shared" si="72"/>
        <v>-8.6</v>
      </c>
      <c r="AK20" s="144">
        <f t="shared" si="73"/>
        <v>-19.100000000000001</v>
      </c>
      <c r="AL20" s="85">
        <f t="shared" si="74"/>
        <v>2.0999999999999996</v>
      </c>
      <c r="AM20" s="144">
        <f t="shared" si="75"/>
        <v>22.699999999999996</v>
      </c>
      <c r="AN20" s="101">
        <f t="shared" si="76"/>
        <v>-6.5</v>
      </c>
      <c r="AO20" s="145">
        <f t="shared" si="77"/>
        <v>3.5999999999999979</v>
      </c>
      <c r="AP20" s="273"/>
      <c r="AQ20" s="62">
        <f t="shared" si="78"/>
        <v>-1.8000000000000007</v>
      </c>
      <c r="AR20" s="157">
        <f t="shared" si="79"/>
        <v>-3.7000000000000011</v>
      </c>
      <c r="AS20" s="86">
        <f t="shared" si="80"/>
        <v>-0.19999999999999929</v>
      </c>
      <c r="AT20" s="156">
        <f t="shared" si="81"/>
        <v>3.5</v>
      </c>
      <c r="AU20" s="86">
        <f t="shared" si="82"/>
        <v>-3.6999999999999993</v>
      </c>
      <c r="AV20" s="178">
        <f t="shared" si="83"/>
        <v>0.69999999999999929</v>
      </c>
      <c r="AW20" s="86">
        <f t="shared" si="84"/>
        <v>-0.80000000000000071</v>
      </c>
      <c r="AX20" s="179">
        <f t="shared" si="85"/>
        <v>3.0999999999999996</v>
      </c>
      <c r="AY20" s="74">
        <f t="shared" si="86"/>
        <v>-2</v>
      </c>
      <c r="AZ20" s="147">
        <f t="shared" si="87"/>
        <v>-0.20000000000000107</v>
      </c>
      <c r="BA20" s="77"/>
      <c r="BB20" s="76"/>
      <c r="BC20" s="36"/>
      <c r="BD20" s="74"/>
      <c r="BE20" s="75"/>
      <c r="BF20" s="76"/>
      <c r="BG20" s="36"/>
      <c r="BH20" s="74"/>
      <c r="BI20" s="75"/>
      <c r="BJ20" s="76"/>
      <c r="BK20" s="36"/>
      <c r="BL20" s="74"/>
      <c r="BM20" s="75"/>
      <c r="BN20" s="76"/>
      <c r="BO20" s="36"/>
      <c r="BP20" s="74"/>
      <c r="BQ20" s="75"/>
      <c r="BR20" s="76"/>
      <c r="BS20" s="36"/>
      <c r="BT20" s="74"/>
      <c r="BU20" s="75"/>
      <c r="BV20" s="76"/>
    </row>
    <row r="21" spans="1:147" s="34" customFormat="1">
      <c r="B21" s="37"/>
      <c r="C21" s="35"/>
      <c r="D21" s="52">
        <v>14</v>
      </c>
      <c r="E21" s="221">
        <f t="shared" si="0"/>
        <v>10</v>
      </c>
      <c r="G21" s="62">
        <v>4.7</v>
      </c>
      <c r="H21" s="67">
        <v>8.6999999999999993</v>
      </c>
      <c r="I21" s="64">
        <v>4.2</v>
      </c>
      <c r="J21" s="69">
        <v>11.2</v>
      </c>
      <c r="K21" s="62">
        <v>3.8</v>
      </c>
      <c r="L21" s="67">
        <v>11</v>
      </c>
      <c r="M21" s="64">
        <v>4</v>
      </c>
      <c r="N21" s="69">
        <v>11</v>
      </c>
      <c r="O21" s="266"/>
      <c r="P21" s="80">
        <f t="shared" si="56"/>
        <v>-5.3</v>
      </c>
      <c r="Q21" s="95">
        <f t="shared" si="57"/>
        <v>-10.3</v>
      </c>
      <c r="R21" s="83">
        <f t="shared" si="58"/>
        <v>-1.3000000000000007</v>
      </c>
      <c r="S21" s="96">
        <f t="shared" si="59"/>
        <v>-1.7763568394002505E-15</v>
      </c>
      <c r="T21" s="270"/>
      <c r="U21" s="86">
        <f t="shared" si="60"/>
        <v>-5.8</v>
      </c>
      <c r="V21" s="117">
        <f t="shared" si="61"/>
        <v>-8.8000000000000007</v>
      </c>
      <c r="W21" s="83">
        <f t="shared" si="62"/>
        <v>1.1999999999999993</v>
      </c>
      <c r="X21" s="118">
        <f t="shared" si="63"/>
        <v>7.6999999999999993</v>
      </c>
      <c r="Y21" s="273"/>
      <c r="Z21" s="80">
        <f t="shared" si="64"/>
        <v>-6.2</v>
      </c>
      <c r="AA21" s="166">
        <f t="shared" si="65"/>
        <v>-13.8</v>
      </c>
      <c r="AB21" s="83">
        <f t="shared" si="66"/>
        <v>1</v>
      </c>
      <c r="AC21" s="167">
        <f t="shared" si="67"/>
        <v>9.2999999999999989</v>
      </c>
      <c r="AD21" s="270"/>
      <c r="AE21" s="86">
        <f t="shared" si="68"/>
        <v>-6</v>
      </c>
      <c r="AF21" s="172">
        <f t="shared" si="69"/>
        <v>-9.5</v>
      </c>
      <c r="AG21" s="83">
        <f t="shared" si="70"/>
        <v>1</v>
      </c>
      <c r="AH21" s="173">
        <f t="shared" si="71"/>
        <v>7.6</v>
      </c>
      <c r="AI21" s="273"/>
      <c r="AJ21" s="62">
        <f t="shared" si="72"/>
        <v>-23.3</v>
      </c>
      <c r="AK21" s="144">
        <f t="shared" si="73"/>
        <v>-42.400000000000006</v>
      </c>
      <c r="AL21" s="85">
        <f t="shared" si="74"/>
        <v>1.8999999999999986</v>
      </c>
      <c r="AM21" s="144">
        <f t="shared" si="75"/>
        <v>24.599999999999994</v>
      </c>
      <c r="AN21" s="101">
        <f t="shared" si="76"/>
        <v>-21.400000000000002</v>
      </c>
      <c r="AO21" s="145">
        <f t="shared" si="77"/>
        <v>-17.800000000000004</v>
      </c>
      <c r="AP21" s="273"/>
      <c r="AQ21" s="62">
        <f t="shared" si="78"/>
        <v>-6.6000000000000005</v>
      </c>
      <c r="AR21" s="157">
        <f t="shared" si="79"/>
        <v>-10.3</v>
      </c>
      <c r="AS21" s="86">
        <f t="shared" si="80"/>
        <v>-4.6000000000000005</v>
      </c>
      <c r="AT21" s="156">
        <f t="shared" si="81"/>
        <v>-1.1000000000000005</v>
      </c>
      <c r="AU21" s="86">
        <f t="shared" si="82"/>
        <v>-5.2</v>
      </c>
      <c r="AV21" s="178">
        <f t="shared" si="83"/>
        <v>-4.5000000000000009</v>
      </c>
      <c r="AW21" s="86">
        <f t="shared" si="84"/>
        <v>-5</v>
      </c>
      <c r="AX21" s="179">
        <f t="shared" si="85"/>
        <v>-1.9000000000000004</v>
      </c>
      <c r="AY21" s="74">
        <f t="shared" si="86"/>
        <v>-11.200000000000001</v>
      </c>
      <c r="AZ21" s="147">
        <f t="shared" si="87"/>
        <v>-11.400000000000002</v>
      </c>
      <c r="BA21" s="77"/>
      <c r="BB21" s="76"/>
      <c r="BC21" s="36"/>
      <c r="BD21" s="74"/>
      <c r="BE21" s="75"/>
      <c r="BF21" s="76"/>
      <c r="BG21" s="36"/>
      <c r="BH21" s="74"/>
      <c r="BI21" s="75"/>
      <c r="BJ21" s="76"/>
      <c r="BK21" s="36"/>
      <c r="BL21" s="74"/>
      <c r="BM21" s="75"/>
      <c r="BN21" s="76"/>
      <c r="BO21" s="36"/>
      <c r="BP21" s="74"/>
      <c r="BQ21" s="75"/>
      <c r="BR21" s="76"/>
      <c r="BS21" s="36"/>
      <c r="BT21" s="74"/>
      <c r="BU21" s="75"/>
      <c r="BV21" s="76"/>
    </row>
    <row r="22" spans="1:147" s="34" customFormat="1">
      <c r="B22" s="37"/>
      <c r="C22" s="202"/>
      <c r="D22" s="203"/>
      <c r="E22" s="221">
        <f t="shared" si="0"/>
        <v>0</v>
      </c>
      <c r="F22" s="200"/>
      <c r="G22" s="210"/>
      <c r="H22" s="211"/>
      <c r="I22" s="212"/>
      <c r="J22" s="213"/>
      <c r="K22" s="210"/>
      <c r="L22" s="211"/>
      <c r="M22" s="212"/>
      <c r="N22" s="213"/>
      <c r="O22" s="266"/>
      <c r="P22" s="243">
        <f t="shared" si="56"/>
        <v>0</v>
      </c>
      <c r="Q22" s="172">
        <f t="shared" si="57"/>
        <v>0</v>
      </c>
      <c r="R22" s="244">
        <f t="shared" si="58"/>
        <v>0</v>
      </c>
      <c r="S22" s="245">
        <f t="shared" si="59"/>
        <v>0</v>
      </c>
      <c r="T22" s="270"/>
      <c r="U22" s="246">
        <f t="shared" si="60"/>
        <v>0</v>
      </c>
      <c r="V22" s="172">
        <f t="shared" si="61"/>
        <v>0</v>
      </c>
      <c r="W22" s="244">
        <f t="shared" si="62"/>
        <v>0</v>
      </c>
      <c r="X22" s="173">
        <f t="shared" si="63"/>
        <v>0</v>
      </c>
      <c r="Y22" s="273"/>
      <c r="Z22" s="243">
        <f t="shared" si="64"/>
        <v>0</v>
      </c>
      <c r="AA22" s="172">
        <f t="shared" si="65"/>
        <v>0</v>
      </c>
      <c r="AB22" s="244">
        <f t="shared" si="66"/>
        <v>0</v>
      </c>
      <c r="AC22" s="245">
        <f t="shared" si="67"/>
        <v>0</v>
      </c>
      <c r="AD22" s="270"/>
      <c r="AE22" s="246">
        <f t="shared" si="68"/>
        <v>0</v>
      </c>
      <c r="AF22" s="172">
        <f t="shared" si="69"/>
        <v>0</v>
      </c>
      <c r="AG22" s="244">
        <f t="shared" si="70"/>
        <v>0</v>
      </c>
      <c r="AH22" s="173">
        <f t="shared" si="71"/>
        <v>0</v>
      </c>
      <c r="AI22" s="273"/>
      <c r="AJ22" s="210">
        <f t="shared" si="72"/>
        <v>0</v>
      </c>
      <c r="AK22" s="179">
        <f t="shared" si="73"/>
        <v>0</v>
      </c>
      <c r="AL22" s="247">
        <f t="shared" si="74"/>
        <v>0</v>
      </c>
      <c r="AM22" s="179">
        <f t="shared" si="75"/>
        <v>0</v>
      </c>
      <c r="AN22" s="248">
        <f t="shared" si="76"/>
        <v>0</v>
      </c>
      <c r="AO22" s="173">
        <f t="shared" si="77"/>
        <v>0</v>
      </c>
      <c r="AP22" s="273"/>
      <c r="AQ22" s="210">
        <f t="shared" si="78"/>
        <v>0</v>
      </c>
      <c r="AR22" s="179">
        <f t="shared" si="79"/>
        <v>0</v>
      </c>
      <c r="AS22" s="246">
        <f t="shared" si="80"/>
        <v>0</v>
      </c>
      <c r="AT22" s="179">
        <f t="shared" si="81"/>
        <v>0</v>
      </c>
      <c r="AU22" s="246">
        <f t="shared" si="82"/>
        <v>0</v>
      </c>
      <c r="AV22" s="179">
        <f t="shared" si="83"/>
        <v>0</v>
      </c>
      <c r="AW22" s="246">
        <f t="shared" si="84"/>
        <v>0</v>
      </c>
      <c r="AX22" s="179">
        <f t="shared" si="85"/>
        <v>0</v>
      </c>
      <c r="AY22" s="249">
        <f t="shared" si="86"/>
        <v>0</v>
      </c>
      <c r="AZ22" s="173">
        <f t="shared" si="87"/>
        <v>0</v>
      </c>
      <c r="BA22" s="77"/>
      <c r="BB22" s="76"/>
      <c r="BC22" s="36"/>
      <c r="BD22" s="74"/>
      <c r="BE22" s="75"/>
      <c r="BF22" s="76"/>
      <c r="BG22" s="36"/>
      <c r="BH22" s="74"/>
      <c r="BI22" s="75"/>
      <c r="BJ22" s="76"/>
      <c r="BK22" s="36"/>
      <c r="BL22" s="74"/>
      <c r="BM22" s="75"/>
      <c r="BN22" s="76"/>
      <c r="BO22" s="36"/>
      <c r="BP22" s="74"/>
      <c r="BQ22" s="75"/>
      <c r="BR22" s="76"/>
      <c r="BS22" s="36"/>
      <c r="BT22" s="74"/>
      <c r="BU22" s="75"/>
      <c r="BV22" s="76"/>
    </row>
    <row r="23" spans="1:147" s="34" customFormat="1">
      <c r="A23" s="19" t="s">
        <v>11</v>
      </c>
      <c r="B23" s="204">
        <v>40913</v>
      </c>
      <c r="C23" s="35" t="s">
        <v>73</v>
      </c>
      <c r="D23" s="52">
        <v>18</v>
      </c>
      <c r="E23" s="221">
        <f t="shared" si="0"/>
        <v>10</v>
      </c>
      <c r="G23" s="62">
        <v>10</v>
      </c>
      <c r="H23" s="67">
        <v>20.8</v>
      </c>
      <c r="I23" s="64">
        <v>11.2</v>
      </c>
      <c r="J23" s="69">
        <v>23</v>
      </c>
      <c r="K23" s="62">
        <v>9.8000000000000007</v>
      </c>
      <c r="L23" s="67">
        <v>26.1</v>
      </c>
      <c r="M23" s="64">
        <v>10.7</v>
      </c>
      <c r="N23" s="69">
        <v>17.7</v>
      </c>
      <c r="O23" s="266"/>
      <c r="P23" s="80">
        <f t="shared" si="56"/>
        <v>0</v>
      </c>
      <c r="Q23" s="95">
        <f t="shared" si="57"/>
        <v>0</v>
      </c>
      <c r="R23" s="83">
        <f t="shared" si="58"/>
        <v>10.8</v>
      </c>
      <c r="S23" s="96">
        <f t="shared" si="59"/>
        <v>10.8</v>
      </c>
      <c r="T23" s="270"/>
      <c r="U23" s="86">
        <f t="shared" si="60"/>
        <v>1.1999999999999993</v>
      </c>
      <c r="V23" s="117">
        <f t="shared" si="61"/>
        <v>1.1999999999999993</v>
      </c>
      <c r="W23" s="83">
        <f t="shared" si="62"/>
        <v>13</v>
      </c>
      <c r="X23" s="118">
        <f t="shared" si="63"/>
        <v>13</v>
      </c>
      <c r="Y23" s="273"/>
      <c r="Z23" s="80">
        <f t="shared" si="64"/>
        <v>-0.19999999999999929</v>
      </c>
      <c r="AA23" s="166">
        <f t="shared" si="65"/>
        <v>-0.19999999999999929</v>
      </c>
      <c r="AB23" s="83">
        <f t="shared" si="66"/>
        <v>16.100000000000001</v>
      </c>
      <c r="AC23" s="167">
        <f t="shared" si="67"/>
        <v>16.100000000000001</v>
      </c>
      <c r="AD23" s="270"/>
      <c r="AE23" s="86">
        <f t="shared" si="68"/>
        <v>0.69999999999999929</v>
      </c>
      <c r="AF23" s="172">
        <f t="shared" si="69"/>
        <v>0.69999999999999929</v>
      </c>
      <c r="AG23" s="83">
        <f t="shared" si="70"/>
        <v>7.6999999999999993</v>
      </c>
      <c r="AH23" s="173">
        <f t="shared" si="71"/>
        <v>7.6999999999999993</v>
      </c>
      <c r="AI23" s="273"/>
      <c r="AJ23" s="62">
        <f t="shared" si="72"/>
        <v>1.6999999999999993</v>
      </c>
      <c r="AK23" s="144">
        <f t="shared" si="73"/>
        <v>1.6999999999999993</v>
      </c>
      <c r="AL23" s="85">
        <f t="shared" si="74"/>
        <v>47.600000000000009</v>
      </c>
      <c r="AM23" s="144">
        <f t="shared" si="75"/>
        <v>47.600000000000009</v>
      </c>
      <c r="AN23" s="101">
        <f t="shared" si="76"/>
        <v>49.300000000000011</v>
      </c>
      <c r="AO23" s="145">
        <f t="shared" si="77"/>
        <v>49.300000000000011</v>
      </c>
      <c r="AP23" s="273"/>
      <c r="AQ23" s="62">
        <f t="shared" si="78"/>
        <v>10.8</v>
      </c>
      <c r="AR23" s="157">
        <f t="shared" si="79"/>
        <v>10.8</v>
      </c>
      <c r="AS23" s="86">
        <f t="shared" si="80"/>
        <v>14.2</v>
      </c>
      <c r="AT23" s="156">
        <f t="shared" si="81"/>
        <v>14.2</v>
      </c>
      <c r="AU23" s="86">
        <f t="shared" si="82"/>
        <v>15.900000000000002</v>
      </c>
      <c r="AV23" s="178">
        <f t="shared" si="83"/>
        <v>15.900000000000002</v>
      </c>
      <c r="AW23" s="86">
        <f t="shared" si="84"/>
        <v>8.3999999999999986</v>
      </c>
      <c r="AX23" s="179">
        <f t="shared" si="85"/>
        <v>8.3999999999999986</v>
      </c>
      <c r="AY23" s="74">
        <f t="shared" si="86"/>
        <v>25</v>
      </c>
      <c r="AZ23" s="147">
        <f t="shared" si="87"/>
        <v>25</v>
      </c>
      <c r="BA23" s="77"/>
      <c r="BB23" s="76"/>
      <c r="BC23" s="36"/>
      <c r="BD23" s="74"/>
      <c r="BE23" s="75"/>
      <c r="BF23" s="76"/>
      <c r="BG23" s="36"/>
      <c r="BH23" s="74"/>
      <c r="BI23" s="75"/>
      <c r="BJ23" s="76"/>
      <c r="BK23" s="36"/>
      <c r="BL23" s="74"/>
      <c r="BM23" s="75"/>
      <c r="BN23" s="76"/>
      <c r="BO23" s="36"/>
      <c r="BP23" s="74"/>
      <c r="BQ23" s="75"/>
      <c r="BR23" s="76"/>
      <c r="BS23" s="36"/>
      <c r="BT23" s="74"/>
      <c r="BU23" s="75"/>
      <c r="BV23" s="76"/>
    </row>
    <row r="24" spans="1:147" s="34" customFormat="1">
      <c r="C24" s="205"/>
      <c r="D24" s="206"/>
      <c r="E24" s="221">
        <f t="shared" si="0"/>
        <v>0</v>
      </c>
      <c r="F24" s="19"/>
      <c r="G24" s="214"/>
      <c r="H24" s="215"/>
      <c r="I24" s="216"/>
      <c r="J24" s="217"/>
      <c r="K24" s="214"/>
      <c r="L24" s="215"/>
      <c r="M24" s="216"/>
      <c r="N24" s="217"/>
      <c r="O24" s="266"/>
      <c r="P24" s="234">
        <f t="shared" ref="P24:P30" si="88">IF($D24&gt;0,G24-$E24,0)</f>
        <v>0</v>
      </c>
      <c r="Q24" s="95">
        <f t="shared" si="57"/>
        <v>0</v>
      </c>
      <c r="R24" s="235">
        <f t="shared" si="58"/>
        <v>0</v>
      </c>
      <c r="S24" s="96">
        <f t="shared" si="59"/>
        <v>0</v>
      </c>
      <c r="T24" s="270"/>
      <c r="U24" s="237">
        <f t="shared" si="60"/>
        <v>0</v>
      </c>
      <c r="V24" s="95">
        <f t="shared" si="61"/>
        <v>0</v>
      </c>
      <c r="W24" s="235">
        <f t="shared" si="62"/>
        <v>0</v>
      </c>
      <c r="X24" s="238">
        <f t="shared" si="63"/>
        <v>0</v>
      </c>
      <c r="Y24" s="273"/>
      <c r="Z24" s="234">
        <f t="shared" si="64"/>
        <v>0</v>
      </c>
      <c r="AA24" s="95">
        <f t="shared" si="65"/>
        <v>0</v>
      </c>
      <c r="AB24" s="235">
        <f t="shared" si="66"/>
        <v>0</v>
      </c>
      <c r="AC24" s="96">
        <f t="shared" si="67"/>
        <v>0</v>
      </c>
      <c r="AD24" s="270"/>
      <c r="AE24" s="237">
        <f t="shared" si="68"/>
        <v>0</v>
      </c>
      <c r="AF24" s="95">
        <f t="shared" si="69"/>
        <v>0</v>
      </c>
      <c r="AG24" s="235">
        <f t="shared" si="70"/>
        <v>0</v>
      </c>
      <c r="AH24" s="238">
        <f t="shared" si="71"/>
        <v>0</v>
      </c>
      <c r="AI24" s="273"/>
      <c r="AJ24" s="214">
        <f t="shared" si="72"/>
        <v>0</v>
      </c>
      <c r="AK24" s="157">
        <f t="shared" si="73"/>
        <v>0</v>
      </c>
      <c r="AL24" s="240">
        <f t="shared" si="74"/>
        <v>0</v>
      </c>
      <c r="AM24" s="157">
        <f t="shared" si="75"/>
        <v>0</v>
      </c>
      <c r="AN24" s="241">
        <f t="shared" si="76"/>
        <v>0</v>
      </c>
      <c r="AO24" s="238">
        <f t="shared" si="77"/>
        <v>0</v>
      </c>
      <c r="AP24" s="273"/>
      <c r="AQ24" s="214">
        <f t="shared" si="78"/>
        <v>0</v>
      </c>
      <c r="AR24" s="157">
        <f t="shared" si="79"/>
        <v>0</v>
      </c>
      <c r="AS24" s="237">
        <f t="shared" si="80"/>
        <v>0</v>
      </c>
      <c r="AT24" s="157">
        <f t="shared" si="81"/>
        <v>0</v>
      </c>
      <c r="AU24" s="237">
        <f t="shared" si="82"/>
        <v>0</v>
      </c>
      <c r="AV24" s="157">
        <f t="shared" si="83"/>
        <v>0</v>
      </c>
      <c r="AW24" s="237">
        <f t="shared" si="84"/>
        <v>0</v>
      </c>
      <c r="AX24" s="157">
        <f t="shared" si="85"/>
        <v>0</v>
      </c>
      <c r="AY24" s="242">
        <f t="shared" si="86"/>
        <v>0</v>
      </c>
      <c r="AZ24" s="238">
        <f t="shared" si="87"/>
        <v>0</v>
      </c>
      <c r="BA24" s="77"/>
      <c r="BB24" s="76"/>
      <c r="BC24" s="36"/>
      <c r="BD24" s="74"/>
      <c r="BE24" s="75"/>
      <c r="BF24" s="76"/>
      <c r="BG24" s="36"/>
      <c r="BH24" s="74"/>
      <c r="BI24" s="75"/>
      <c r="BJ24" s="76"/>
      <c r="BK24" s="36"/>
      <c r="BL24" s="74"/>
      <c r="BM24" s="75"/>
      <c r="BN24" s="76"/>
      <c r="BO24" s="36"/>
      <c r="BP24" s="74"/>
      <c r="BQ24" s="75"/>
      <c r="BR24" s="76"/>
      <c r="BS24" s="36"/>
      <c r="BT24" s="74"/>
      <c r="BU24" s="75"/>
      <c r="BV24" s="76"/>
    </row>
    <row r="25" spans="1:147" s="34" customFormat="1">
      <c r="A25" s="155" t="s">
        <v>13</v>
      </c>
      <c r="B25" s="207">
        <v>40916</v>
      </c>
      <c r="C25" s="35" t="s">
        <v>70</v>
      </c>
      <c r="D25" s="52">
        <v>13</v>
      </c>
      <c r="E25" s="221">
        <f t="shared" si="0"/>
        <v>10</v>
      </c>
      <c r="G25" s="62">
        <v>6.4</v>
      </c>
      <c r="H25" s="67">
        <v>5.7</v>
      </c>
      <c r="I25" s="64">
        <v>6.3</v>
      </c>
      <c r="J25" s="69">
        <v>5.7</v>
      </c>
      <c r="K25" s="62">
        <v>6.7</v>
      </c>
      <c r="L25" s="67">
        <v>6</v>
      </c>
      <c r="M25" s="64">
        <v>6</v>
      </c>
      <c r="N25" s="69">
        <v>5.0999999999999996</v>
      </c>
      <c r="O25" s="266"/>
      <c r="P25" s="80">
        <f t="shared" si="88"/>
        <v>-3.5999999999999996</v>
      </c>
      <c r="Q25" s="95">
        <f t="shared" si="57"/>
        <v>-3.5999999999999996</v>
      </c>
      <c r="R25" s="83">
        <f t="shared" si="58"/>
        <v>-4.3</v>
      </c>
      <c r="S25" s="96">
        <f t="shared" si="59"/>
        <v>-4.3</v>
      </c>
      <c r="T25" s="270"/>
      <c r="U25" s="86">
        <f t="shared" si="60"/>
        <v>-3.7</v>
      </c>
      <c r="V25" s="117">
        <f t="shared" si="61"/>
        <v>-3.7</v>
      </c>
      <c r="W25" s="83">
        <f t="shared" si="62"/>
        <v>-4.3</v>
      </c>
      <c r="X25" s="118">
        <f t="shared" si="63"/>
        <v>-4.3</v>
      </c>
      <c r="Y25" s="273"/>
      <c r="Z25" s="80">
        <f t="shared" si="64"/>
        <v>-3.3</v>
      </c>
      <c r="AA25" s="166">
        <f t="shared" si="65"/>
        <v>-3.3</v>
      </c>
      <c r="AB25" s="83">
        <f t="shared" si="66"/>
        <v>-4</v>
      </c>
      <c r="AC25" s="167">
        <f t="shared" si="67"/>
        <v>-4</v>
      </c>
      <c r="AD25" s="270"/>
      <c r="AE25" s="86">
        <f t="shared" si="68"/>
        <v>-4</v>
      </c>
      <c r="AF25" s="172">
        <f t="shared" si="69"/>
        <v>-4</v>
      </c>
      <c r="AG25" s="83">
        <f t="shared" si="70"/>
        <v>-4.9000000000000004</v>
      </c>
      <c r="AH25" s="173">
        <f t="shared" si="71"/>
        <v>-4.9000000000000004</v>
      </c>
      <c r="AI25" s="273"/>
      <c r="AJ25" s="62">
        <f t="shared" si="72"/>
        <v>-14.6</v>
      </c>
      <c r="AK25" s="144">
        <f t="shared" si="73"/>
        <v>-14.6</v>
      </c>
      <c r="AL25" s="85">
        <f t="shared" si="74"/>
        <v>-17.5</v>
      </c>
      <c r="AM25" s="144">
        <f t="shared" si="75"/>
        <v>-17.5</v>
      </c>
      <c r="AN25" s="101">
        <f t="shared" si="76"/>
        <v>-32.1</v>
      </c>
      <c r="AO25" s="145">
        <f t="shared" si="77"/>
        <v>-32.1</v>
      </c>
      <c r="AP25" s="273"/>
      <c r="AQ25" s="62">
        <f t="shared" si="78"/>
        <v>-7.8999999999999995</v>
      </c>
      <c r="AR25" s="157">
        <f t="shared" si="79"/>
        <v>-7.8999999999999995</v>
      </c>
      <c r="AS25" s="86">
        <f t="shared" si="80"/>
        <v>-8</v>
      </c>
      <c r="AT25" s="156">
        <f t="shared" si="81"/>
        <v>-8</v>
      </c>
      <c r="AU25" s="86">
        <f t="shared" si="82"/>
        <v>-7.3</v>
      </c>
      <c r="AV25" s="178">
        <f t="shared" si="83"/>
        <v>-7.3</v>
      </c>
      <c r="AW25" s="86">
        <f t="shared" si="84"/>
        <v>-8.9</v>
      </c>
      <c r="AX25" s="179">
        <f t="shared" si="85"/>
        <v>-8.9</v>
      </c>
      <c r="AY25" s="74">
        <f t="shared" si="86"/>
        <v>-15.899999999999999</v>
      </c>
      <c r="AZ25" s="147">
        <f t="shared" si="87"/>
        <v>-15.899999999999999</v>
      </c>
      <c r="BA25" s="77"/>
      <c r="BB25" s="76"/>
      <c r="BC25" s="36"/>
      <c r="BD25" s="74"/>
      <c r="BE25" s="75"/>
      <c r="BF25" s="76"/>
      <c r="BG25" s="36"/>
      <c r="BH25" s="74"/>
      <c r="BI25" s="75"/>
      <c r="BJ25" s="76"/>
      <c r="BK25" s="36"/>
      <c r="BL25" s="74"/>
      <c r="BM25" s="75"/>
      <c r="BN25" s="76"/>
      <c r="BO25" s="36"/>
      <c r="BP25" s="74"/>
      <c r="BQ25" s="75"/>
      <c r="BR25" s="76"/>
      <c r="BS25" s="36"/>
      <c r="BT25" s="74"/>
      <c r="BU25" s="75"/>
      <c r="BV25" s="76"/>
    </row>
    <row r="26" spans="1:147" s="34" customFormat="1">
      <c r="B26" s="37"/>
      <c r="C26" s="35"/>
      <c r="D26" s="52">
        <v>16</v>
      </c>
      <c r="E26" s="221">
        <f t="shared" si="0"/>
        <v>10</v>
      </c>
      <c r="G26" s="62">
        <v>14</v>
      </c>
      <c r="H26" s="67">
        <v>8.1999999999999993</v>
      </c>
      <c r="I26" s="64">
        <v>11.9</v>
      </c>
      <c r="J26" s="69">
        <v>10.5</v>
      </c>
      <c r="K26" s="62">
        <v>13.6</v>
      </c>
      <c r="L26" s="67">
        <v>10.8</v>
      </c>
      <c r="M26" s="64">
        <v>11.5</v>
      </c>
      <c r="N26" s="69">
        <v>10.4</v>
      </c>
      <c r="O26" s="266"/>
      <c r="P26" s="80">
        <f t="shared" si="88"/>
        <v>4</v>
      </c>
      <c r="Q26" s="95">
        <f t="shared" si="57"/>
        <v>0.40000000000000036</v>
      </c>
      <c r="R26" s="83">
        <f t="shared" si="58"/>
        <v>-1.8000000000000007</v>
      </c>
      <c r="S26" s="96">
        <f t="shared" si="59"/>
        <v>-6.1000000000000005</v>
      </c>
      <c r="T26" s="270"/>
      <c r="U26" s="86">
        <f t="shared" si="60"/>
        <v>1.9000000000000004</v>
      </c>
      <c r="V26" s="117">
        <f t="shared" si="61"/>
        <v>-1.7999999999999998</v>
      </c>
      <c r="W26" s="83">
        <f t="shared" si="62"/>
        <v>0.5</v>
      </c>
      <c r="X26" s="118">
        <f t="shared" si="63"/>
        <v>-3.8</v>
      </c>
      <c r="Y26" s="273"/>
      <c r="Z26" s="80">
        <f t="shared" si="64"/>
        <v>3.5999999999999996</v>
      </c>
      <c r="AA26" s="166">
        <f t="shared" si="65"/>
        <v>0.29999999999999982</v>
      </c>
      <c r="AB26" s="83">
        <f t="shared" si="66"/>
        <v>0.80000000000000071</v>
      </c>
      <c r="AC26" s="167">
        <f t="shared" si="67"/>
        <v>-3.1999999999999993</v>
      </c>
      <c r="AD26" s="270"/>
      <c r="AE26" s="86">
        <f t="shared" si="68"/>
        <v>1.5</v>
      </c>
      <c r="AF26" s="172">
        <f t="shared" si="69"/>
        <v>-2.5</v>
      </c>
      <c r="AG26" s="83">
        <f t="shared" si="70"/>
        <v>0.40000000000000036</v>
      </c>
      <c r="AH26" s="173">
        <f t="shared" si="71"/>
        <v>-4.5</v>
      </c>
      <c r="AI26" s="273"/>
      <c r="AJ26" s="62">
        <f t="shared" si="72"/>
        <v>11</v>
      </c>
      <c r="AK26" s="144">
        <f t="shared" si="73"/>
        <v>-3.5999999999999996</v>
      </c>
      <c r="AL26" s="85">
        <f t="shared" si="74"/>
        <v>-9.9999999999999645E-2</v>
      </c>
      <c r="AM26" s="144">
        <f t="shared" si="75"/>
        <v>-17.600000000000001</v>
      </c>
      <c r="AN26" s="101">
        <f t="shared" si="76"/>
        <v>10.9</v>
      </c>
      <c r="AO26" s="145">
        <f t="shared" si="77"/>
        <v>-21.200000000000003</v>
      </c>
      <c r="AP26" s="273"/>
      <c r="AQ26" s="62">
        <f t="shared" si="78"/>
        <v>2.1999999999999993</v>
      </c>
      <c r="AR26" s="157">
        <f t="shared" si="79"/>
        <v>-5.7</v>
      </c>
      <c r="AS26" s="86">
        <f t="shared" si="80"/>
        <v>2.4000000000000004</v>
      </c>
      <c r="AT26" s="156">
        <f t="shared" si="81"/>
        <v>-5.6</v>
      </c>
      <c r="AU26" s="86">
        <f t="shared" si="82"/>
        <v>4.4000000000000004</v>
      </c>
      <c r="AV26" s="178">
        <f t="shared" si="83"/>
        <v>-2.8999999999999995</v>
      </c>
      <c r="AW26" s="86">
        <f t="shared" si="84"/>
        <v>1.9000000000000004</v>
      </c>
      <c r="AX26" s="179">
        <f t="shared" si="85"/>
        <v>-7</v>
      </c>
      <c r="AY26" s="74">
        <f t="shared" si="86"/>
        <v>4.5999999999999996</v>
      </c>
      <c r="AZ26" s="147">
        <f t="shared" si="87"/>
        <v>-11.299999999999999</v>
      </c>
      <c r="BA26" s="77"/>
      <c r="BB26" s="76"/>
      <c r="BC26" s="36"/>
      <c r="BD26" s="74"/>
      <c r="BE26" s="75"/>
      <c r="BF26" s="76"/>
      <c r="BG26" s="36"/>
      <c r="BH26" s="74"/>
      <c r="BI26" s="75"/>
      <c r="BJ26" s="76"/>
      <c r="BK26" s="36"/>
      <c r="BL26" s="74"/>
      <c r="BM26" s="75"/>
      <c r="BN26" s="76"/>
      <c r="BO26" s="36"/>
      <c r="BP26" s="74"/>
      <c r="BQ26" s="75"/>
      <c r="BR26" s="76"/>
      <c r="BS26" s="36"/>
      <c r="BT26" s="74"/>
      <c r="BU26" s="75"/>
      <c r="BV26" s="76"/>
    </row>
    <row r="27" spans="1:147" s="34" customFormat="1">
      <c r="B27" s="37"/>
      <c r="C27" s="190"/>
      <c r="D27" s="191"/>
      <c r="E27" s="221">
        <f t="shared" si="0"/>
        <v>0</v>
      </c>
      <c r="F27" s="155"/>
      <c r="G27" s="192"/>
      <c r="H27" s="193"/>
      <c r="I27" s="194"/>
      <c r="J27" s="195"/>
      <c r="K27" s="192"/>
      <c r="L27" s="193"/>
      <c r="M27" s="194"/>
      <c r="N27" s="195"/>
      <c r="O27" s="266"/>
      <c r="P27" s="223">
        <f t="shared" si="88"/>
        <v>0</v>
      </c>
      <c r="Q27" s="224">
        <f t="shared" si="57"/>
        <v>0</v>
      </c>
      <c r="R27" s="225">
        <f t="shared" si="58"/>
        <v>0</v>
      </c>
      <c r="S27" s="226">
        <f t="shared" si="59"/>
        <v>0</v>
      </c>
      <c r="T27" s="270"/>
      <c r="U27" s="227">
        <f t="shared" si="60"/>
        <v>0</v>
      </c>
      <c r="V27" s="224">
        <f t="shared" si="61"/>
        <v>0</v>
      </c>
      <c r="W27" s="225">
        <f t="shared" si="62"/>
        <v>0</v>
      </c>
      <c r="X27" s="228">
        <f t="shared" si="63"/>
        <v>0</v>
      </c>
      <c r="Y27" s="273"/>
      <c r="Z27" s="223">
        <f t="shared" si="64"/>
        <v>0</v>
      </c>
      <c r="AA27" s="224">
        <f t="shared" si="65"/>
        <v>0</v>
      </c>
      <c r="AB27" s="225">
        <f t="shared" si="66"/>
        <v>0</v>
      </c>
      <c r="AC27" s="226">
        <f t="shared" si="67"/>
        <v>0</v>
      </c>
      <c r="AD27" s="270"/>
      <c r="AE27" s="227">
        <f t="shared" si="68"/>
        <v>0</v>
      </c>
      <c r="AF27" s="224">
        <f t="shared" si="69"/>
        <v>0</v>
      </c>
      <c r="AG27" s="225">
        <f t="shared" si="70"/>
        <v>0</v>
      </c>
      <c r="AH27" s="228">
        <f t="shared" si="71"/>
        <v>0</v>
      </c>
      <c r="AI27" s="273"/>
      <c r="AJ27" s="192">
        <f t="shared" si="72"/>
        <v>0</v>
      </c>
      <c r="AK27" s="229">
        <f t="shared" si="73"/>
        <v>0</v>
      </c>
      <c r="AL27" s="230">
        <f t="shared" si="74"/>
        <v>0</v>
      </c>
      <c r="AM27" s="229">
        <f t="shared" si="75"/>
        <v>0</v>
      </c>
      <c r="AN27" s="231">
        <f t="shared" si="76"/>
        <v>0</v>
      </c>
      <c r="AO27" s="228">
        <f t="shared" si="77"/>
        <v>0</v>
      </c>
      <c r="AP27" s="273"/>
      <c r="AQ27" s="192">
        <f t="shared" si="78"/>
        <v>0</v>
      </c>
      <c r="AR27" s="229">
        <f t="shared" si="79"/>
        <v>0</v>
      </c>
      <c r="AS27" s="227">
        <f t="shared" si="80"/>
        <v>0</v>
      </c>
      <c r="AT27" s="229">
        <f t="shared" si="81"/>
        <v>0</v>
      </c>
      <c r="AU27" s="227">
        <f t="shared" si="82"/>
        <v>0</v>
      </c>
      <c r="AV27" s="229">
        <f t="shared" si="83"/>
        <v>0</v>
      </c>
      <c r="AW27" s="227">
        <f t="shared" si="84"/>
        <v>0</v>
      </c>
      <c r="AX27" s="229">
        <f t="shared" si="85"/>
        <v>0</v>
      </c>
      <c r="AY27" s="232">
        <f t="shared" si="86"/>
        <v>0</v>
      </c>
      <c r="AZ27" s="228">
        <f t="shared" si="87"/>
        <v>0</v>
      </c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</row>
    <row r="28" spans="1:147" s="34" customFormat="1">
      <c r="A28" s="196" t="s">
        <v>9</v>
      </c>
      <c r="B28" s="198">
        <v>40917</v>
      </c>
      <c r="C28" s="35" t="s">
        <v>73</v>
      </c>
      <c r="D28" s="52">
        <v>15</v>
      </c>
      <c r="E28" s="221">
        <f t="shared" si="0"/>
        <v>10</v>
      </c>
      <c r="G28" s="62">
        <v>31.5</v>
      </c>
      <c r="H28" s="67">
        <v>16</v>
      </c>
      <c r="I28" s="64">
        <v>30.5</v>
      </c>
      <c r="J28" s="69">
        <v>14</v>
      </c>
      <c r="K28" s="62">
        <v>17.399999999999999</v>
      </c>
      <c r="L28" s="67">
        <v>11</v>
      </c>
      <c r="M28" s="64">
        <v>29.4</v>
      </c>
      <c r="N28" s="69">
        <v>13.6</v>
      </c>
      <c r="O28" s="266"/>
      <c r="P28" s="80">
        <f t="shared" si="88"/>
        <v>21.5</v>
      </c>
      <c r="Q28" s="95">
        <f t="shared" si="57"/>
        <v>21.5</v>
      </c>
      <c r="R28" s="83">
        <f t="shared" si="58"/>
        <v>6</v>
      </c>
      <c r="S28" s="96">
        <f t="shared" si="59"/>
        <v>6</v>
      </c>
      <c r="T28" s="270"/>
      <c r="U28" s="86">
        <f t="shared" si="60"/>
        <v>20.5</v>
      </c>
      <c r="V28" s="117">
        <f t="shared" si="61"/>
        <v>20.5</v>
      </c>
      <c r="W28" s="83">
        <f t="shared" si="62"/>
        <v>4</v>
      </c>
      <c r="X28" s="118">
        <f t="shared" si="63"/>
        <v>4</v>
      </c>
      <c r="Y28" s="273"/>
      <c r="Z28" s="80">
        <f t="shared" si="64"/>
        <v>7.3999999999999986</v>
      </c>
      <c r="AA28" s="166">
        <f t="shared" si="65"/>
        <v>7.3999999999999986</v>
      </c>
      <c r="AB28" s="83">
        <f t="shared" si="66"/>
        <v>1</v>
      </c>
      <c r="AC28" s="167">
        <f t="shared" si="67"/>
        <v>1</v>
      </c>
      <c r="AD28" s="270"/>
      <c r="AE28" s="86">
        <f t="shared" si="68"/>
        <v>19.399999999999999</v>
      </c>
      <c r="AF28" s="172">
        <f t="shared" si="69"/>
        <v>19.399999999999999</v>
      </c>
      <c r="AG28" s="83">
        <f t="shared" si="70"/>
        <v>3.5999999999999996</v>
      </c>
      <c r="AH28" s="173">
        <f t="shared" si="71"/>
        <v>3.5999999999999996</v>
      </c>
      <c r="AI28" s="273"/>
      <c r="AJ28" s="62">
        <f t="shared" si="72"/>
        <v>68.8</v>
      </c>
      <c r="AK28" s="144">
        <f t="shared" si="73"/>
        <v>68.8</v>
      </c>
      <c r="AL28" s="85">
        <f t="shared" si="74"/>
        <v>14.6</v>
      </c>
      <c r="AM28" s="144">
        <f t="shared" si="75"/>
        <v>14.6</v>
      </c>
      <c r="AN28" s="101">
        <f t="shared" si="76"/>
        <v>83.399999999999991</v>
      </c>
      <c r="AO28" s="145">
        <f t="shared" si="77"/>
        <v>83.399999999999991</v>
      </c>
      <c r="AP28" s="273"/>
      <c r="AQ28" s="62">
        <f t="shared" si="78"/>
        <v>27.5</v>
      </c>
      <c r="AR28" s="157">
        <f t="shared" si="79"/>
        <v>27.5</v>
      </c>
      <c r="AS28" s="86">
        <f t="shared" si="80"/>
        <v>24.5</v>
      </c>
      <c r="AT28" s="156">
        <f t="shared" si="81"/>
        <v>24.5</v>
      </c>
      <c r="AU28" s="86">
        <f t="shared" si="82"/>
        <v>8.3999999999999986</v>
      </c>
      <c r="AV28" s="178">
        <f t="shared" si="83"/>
        <v>8.3999999999999986</v>
      </c>
      <c r="AW28" s="86">
        <f t="shared" si="84"/>
        <v>23</v>
      </c>
      <c r="AX28" s="179">
        <f t="shared" si="85"/>
        <v>23</v>
      </c>
      <c r="AY28" s="74">
        <f t="shared" si="86"/>
        <v>52</v>
      </c>
      <c r="AZ28" s="147">
        <f t="shared" si="87"/>
        <v>52</v>
      </c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</row>
    <row r="29" spans="1:147" s="34" customFormat="1">
      <c r="C29" s="276"/>
      <c r="D29" s="277"/>
      <c r="E29" s="278">
        <f t="shared" si="0"/>
        <v>0</v>
      </c>
      <c r="F29" s="196"/>
      <c r="G29" s="279"/>
      <c r="H29" s="280"/>
      <c r="I29" s="281"/>
      <c r="J29" s="282"/>
      <c r="K29" s="279"/>
      <c r="L29" s="280"/>
      <c r="M29" s="281"/>
      <c r="N29" s="282"/>
      <c r="O29" s="283"/>
      <c r="P29" s="284">
        <f t="shared" si="88"/>
        <v>0</v>
      </c>
      <c r="Q29" s="117">
        <f t="shared" si="57"/>
        <v>0</v>
      </c>
      <c r="R29" s="285">
        <f t="shared" si="58"/>
        <v>0</v>
      </c>
      <c r="S29" s="286">
        <f t="shared" si="59"/>
        <v>0</v>
      </c>
      <c r="T29" s="287"/>
      <c r="U29" s="288">
        <f t="shared" si="60"/>
        <v>0</v>
      </c>
      <c r="V29" s="117">
        <f t="shared" si="61"/>
        <v>0</v>
      </c>
      <c r="W29" s="285">
        <f t="shared" si="62"/>
        <v>0</v>
      </c>
      <c r="X29" s="118">
        <f t="shared" si="63"/>
        <v>0</v>
      </c>
      <c r="Y29" s="289"/>
      <c r="Z29" s="284">
        <f t="shared" si="64"/>
        <v>0</v>
      </c>
      <c r="AA29" s="117">
        <f t="shared" si="65"/>
        <v>0</v>
      </c>
      <c r="AB29" s="285">
        <f t="shared" si="66"/>
        <v>0</v>
      </c>
      <c r="AC29" s="286">
        <f t="shared" si="67"/>
        <v>0</v>
      </c>
      <c r="AD29" s="287"/>
      <c r="AE29" s="288">
        <f t="shared" si="68"/>
        <v>0</v>
      </c>
      <c r="AF29" s="117">
        <f t="shared" si="69"/>
        <v>0</v>
      </c>
      <c r="AG29" s="285">
        <f t="shared" si="70"/>
        <v>0</v>
      </c>
      <c r="AH29" s="118">
        <f t="shared" si="71"/>
        <v>0</v>
      </c>
      <c r="AI29" s="289"/>
      <c r="AJ29" s="279">
        <f t="shared" si="72"/>
        <v>0</v>
      </c>
      <c r="AK29" s="156">
        <f t="shared" si="73"/>
        <v>0</v>
      </c>
      <c r="AL29" s="290">
        <f t="shared" si="74"/>
        <v>0</v>
      </c>
      <c r="AM29" s="156">
        <f t="shared" si="75"/>
        <v>0</v>
      </c>
      <c r="AN29" s="291">
        <f t="shared" si="76"/>
        <v>0</v>
      </c>
      <c r="AO29" s="118">
        <f t="shared" si="77"/>
        <v>0</v>
      </c>
      <c r="AP29" s="289"/>
      <c r="AQ29" s="279">
        <f t="shared" si="78"/>
        <v>0</v>
      </c>
      <c r="AR29" s="156">
        <f t="shared" si="79"/>
        <v>0</v>
      </c>
      <c r="AS29" s="288">
        <f t="shared" si="80"/>
        <v>0</v>
      </c>
      <c r="AT29" s="156">
        <f t="shared" si="81"/>
        <v>0</v>
      </c>
      <c r="AU29" s="288">
        <f t="shared" si="82"/>
        <v>0</v>
      </c>
      <c r="AV29" s="156">
        <f t="shared" si="83"/>
        <v>0</v>
      </c>
      <c r="AW29" s="288">
        <f t="shared" si="84"/>
        <v>0</v>
      </c>
      <c r="AX29" s="156">
        <f t="shared" si="85"/>
        <v>0</v>
      </c>
      <c r="AY29" s="292">
        <f t="shared" si="86"/>
        <v>0</v>
      </c>
      <c r="AZ29" s="118">
        <f t="shared" si="87"/>
        <v>0</v>
      </c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</row>
    <row r="30" spans="1:147" s="34" customFormat="1">
      <c r="A30" s="19" t="s">
        <v>11</v>
      </c>
      <c r="B30" s="204">
        <v>40920</v>
      </c>
      <c r="C30" s="35" t="s">
        <v>70</v>
      </c>
      <c r="D30" s="52">
        <v>14</v>
      </c>
      <c r="E30" s="221">
        <f t="shared" si="0"/>
        <v>10</v>
      </c>
      <c r="G30" s="62">
        <v>11.4</v>
      </c>
      <c r="H30" s="67">
        <v>18.8</v>
      </c>
      <c r="I30" s="64">
        <v>8.9</v>
      </c>
      <c r="J30" s="69">
        <v>13.9</v>
      </c>
      <c r="K30" s="62">
        <v>9.9</v>
      </c>
      <c r="L30" s="67">
        <v>13.6</v>
      </c>
      <c r="M30" s="64">
        <v>8.6</v>
      </c>
      <c r="N30" s="69">
        <v>13.2</v>
      </c>
      <c r="O30" s="266"/>
      <c r="P30" s="80">
        <f t="shared" si="88"/>
        <v>1.4000000000000004</v>
      </c>
      <c r="Q30" s="95">
        <f t="shared" si="57"/>
        <v>1.4000000000000004</v>
      </c>
      <c r="R30" s="83">
        <f t="shared" si="58"/>
        <v>8.8000000000000007</v>
      </c>
      <c r="S30" s="96">
        <f t="shared" si="59"/>
        <v>8.8000000000000007</v>
      </c>
      <c r="T30" s="270"/>
      <c r="U30" s="86">
        <f t="shared" si="60"/>
        <v>-1.0999999999999996</v>
      </c>
      <c r="V30" s="117">
        <f t="shared" si="61"/>
        <v>-1.0999999999999996</v>
      </c>
      <c r="W30" s="83">
        <f t="shared" si="62"/>
        <v>3.9000000000000004</v>
      </c>
      <c r="X30" s="118">
        <f t="shared" si="63"/>
        <v>3.9000000000000004</v>
      </c>
      <c r="Y30" s="273"/>
      <c r="Z30" s="80">
        <f t="shared" si="64"/>
        <v>-9.9999999999999645E-2</v>
      </c>
      <c r="AA30" s="166">
        <f t="shared" si="65"/>
        <v>-9.9999999999999645E-2</v>
      </c>
      <c r="AB30" s="83">
        <f t="shared" si="66"/>
        <v>3.5999999999999996</v>
      </c>
      <c r="AC30" s="167">
        <f t="shared" si="67"/>
        <v>3.5999999999999996</v>
      </c>
      <c r="AD30" s="270"/>
      <c r="AE30" s="86">
        <f t="shared" si="68"/>
        <v>-1.4000000000000004</v>
      </c>
      <c r="AF30" s="172">
        <f t="shared" si="69"/>
        <v>-1.4000000000000004</v>
      </c>
      <c r="AG30" s="83">
        <f t="shared" si="70"/>
        <v>3.1999999999999993</v>
      </c>
      <c r="AH30" s="173">
        <f t="shared" si="71"/>
        <v>3.1999999999999993</v>
      </c>
      <c r="AI30" s="273"/>
      <c r="AJ30" s="62">
        <f t="shared" si="72"/>
        <v>-1.1999999999999993</v>
      </c>
      <c r="AK30" s="144">
        <f t="shared" si="73"/>
        <v>-1.1999999999999993</v>
      </c>
      <c r="AL30" s="85">
        <f t="shared" si="74"/>
        <v>19.5</v>
      </c>
      <c r="AM30" s="144">
        <f t="shared" si="75"/>
        <v>19.5</v>
      </c>
      <c r="AN30" s="101">
        <f t="shared" si="76"/>
        <v>18.3</v>
      </c>
      <c r="AO30" s="145">
        <f t="shared" si="77"/>
        <v>18.3</v>
      </c>
      <c r="AP30" s="273"/>
      <c r="AQ30" s="62">
        <f t="shared" si="78"/>
        <v>10.200000000000001</v>
      </c>
      <c r="AR30" s="157">
        <f t="shared" si="79"/>
        <v>10.200000000000001</v>
      </c>
      <c r="AS30" s="86">
        <f t="shared" si="80"/>
        <v>2.8000000000000007</v>
      </c>
      <c r="AT30" s="156">
        <f t="shared" si="81"/>
        <v>2.8000000000000007</v>
      </c>
      <c r="AU30" s="86">
        <f t="shared" si="82"/>
        <v>3.5</v>
      </c>
      <c r="AV30" s="178">
        <f t="shared" si="83"/>
        <v>3.5</v>
      </c>
      <c r="AW30" s="86">
        <f t="shared" si="84"/>
        <v>1.7999999999999989</v>
      </c>
      <c r="AX30" s="179">
        <f t="shared" si="85"/>
        <v>1.7999999999999989</v>
      </c>
      <c r="AY30" s="74">
        <f t="shared" si="86"/>
        <v>13.000000000000002</v>
      </c>
      <c r="AZ30" s="147">
        <f t="shared" si="87"/>
        <v>13.000000000000002</v>
      </c>
    </row>
    <row r="31" spans="1:147" s="34" customFormat="1">
      <c r="B31" s="37"/>
      <c r="C31" s="35"/>
      <c r="D31" s="52">
        <v>14</v>
      </c>
      <c r="E31" s="221">
        <f t="shared" si="0"/>
        <v>10</v>
      </c>
      <c r="G31" s="62">
        <v>7.4</v>
      </c>
      <c r="H31" s="67">
        <v>9.8000000000000007</v>
      </c>
      <c r="I31" s="64">
        <v>5.8</v>
      </c>
      <c r="J31" s="69">
        <v>10</v>
      </c>
      <c r="K31" s="62">
        <v>7.8</v>
      </c>
      <c r="L31" s="67">
        <v>9.9</v>
      </c>
      <c r="M31" s="64">
        <v>5.6</v>
      </c>
      <c r="N31" s="69">
        <v>9.6999999999999993</v>
      </c>
      <c r="O31" s="266"/>
      <c r="P31" s="80">
        <f>IF($D31&gt;0,G31-$E31,0)</f>
        <v>-2.5999999999999996</v>
      </c>
      <c r="Q31" s="95">
        <f t="shared" si="57"/>
        <v>-1.1999999999999993</v>
      </c>
      <c r="R31" s="83">
        <f t="shared" si="58"/>
        <v>-0.19999999999999929</v>
      </c>
      <c r="S31" s="96">
        <f t="shared" si="59"/>
        <v>8.6000000000000014</v>
      </c>
      <c r="T31" s="270"/>
      <c r="U31" s="86">
        <f t="shared" si="60"/>
        <v>-4.2</v>
      </c>
      <c r="V31" s="117">
        <f t="shared" si="61"/>
        <v>-5.3</v>
      </c>
      <c r="W31" s="83">
        <f t="shared" si="62"/>
        <v>0</v>
      </c>
      <c r="X31" s="118">
        <f t="shared" si="63"/>
        <v>3.9000000000000004</v>
      </c>
      <c r="Y31" s="273"/>
      <c r="Z31" s="80">
        <f t="shared" si="64"/>
        <v>-2.2000000000000002</v>
      </c>
      <c r="AA31" s="166">
        <f t="shared" si="65"/>
        <v>-2.2999999999999998</v>
      </c>
      <c r="AB31" s="83">
        <f t="shared" si="66"/>
        <v>-9.9999999999999645E-2</v>
      </c>
      <c r="AC31" s="167">
        <f t="shared" si="67"/>
        <v>3.5</v>
      </c>
      <c r="AD31" s="270"/>
      <c r="AE31" s="86">
        <f t="shared" si="68"/>
        <v>-4.4000000000000004</v>
      </c>
      <c r="AF31" s="172">
        <f t="shared" si="69"/>
        <v>-5.8000000000000007</v>
      </c>
      <c r="AG31" s="83">
        <f t="shared" si="70"/>
        <v>-0.30000000000000071</v>
      </c>
      <c r="AH31" s="173">
        <f t="shared" si="71"/>
        <v>2.8999999999999986</v>
      </c>
      <c r="AI31" s="273"/>
      <c r="AJ31" s="62">
        <f t="shared" si="72"/>
        <v>-13.4</v>
      </c>
      <c r="AK31" s="144">
        <f t="shared" si="73"/>
        <v>-14.6</v>
      </c>
      <c r="AL31" s="85">
        <f t="shared" si="74"/>
        <v>-0.59999999999999964</v>
      </c>
      <c r="AM31" s="144">
        <f t="shared" si="75"/>
        <v>18.899999999999999</v>
      </c>
      <c r="AN31" s="101">
        <f t="shared" si="76"/>
        <v>-14</v>
      </c>
      <c r="AO31" s="145">
        <f t="shared" si="77"/>
        <v>4.3000000000000007</v>
      </c>
      <c r="AP31" s="273"/>
      <c r="AQ31" s="62">
        <f t="shared" si="78"/>
        <v>-2.7999999999999989</v>
      </c>
      <c r="AR31" s="157">
        <f t="shared" si="79"/>
        <v>7.4000000000000021</v>
      </c>
      <c r="AS31" s="86">
        <f t="shared" si="80"/>
        <v>-4.2</v>
      </c>
      <c r="AT31" s="156">
        <f t="shared" si="81"/>
        <v>-1.3999999999999995</v>
      </c>
      <c r="AU31" s="86">
        <f t="shared" si="82"/>
        <v>-2.2999999999999998</v>
      </c>
      <c r="AV31" s="178">
        <f t="shared" si="83"/>
        <v>1.2000000000000002</v>
      </c>
      <c r="AW31" s="86">
        <f t="shared" si="84"/>
        <v>-4.7000000000000011</v>
      </c>
      <c r="AX31" s="179">
        <f t="shared" si="85"/>
        <v>-2.9000000000000021</v>
      </c>
      <c r="AY31" s="74">
        <f t="shared" si="86"/>
        <v>-6.9999999999999991</v>
      </c>
      <c r="AZ31" s="147">
        <f t="shared" si="87"/>
        <v>6.0000000000000027</v>
      </c>
    </row>
    <row r="32" spans="1:147">
      <c r="A32" s="34"/>
      <c r="B32" s="37"/>
      <c r="C32" s="35"/>
      <c r="D32" s="52">
        <v>16</v>
      </c>
      <c r="E32" s="221">
        <f t="shared" ref="E32:E95" si="89">IF(D32&gt;0,10,0)</f>
        <v>10</v>
      </c>
      <c r="F32" s="34"/>
      <c r="G32" s="62">
        <v>7.5</v>
      </c>
      <c r="H32" s="67">
        <v>12.3</v>
      </c>
      <c r="I32" s="64">
        <v>8.4</v>
      </c>
      <c r="J32" s="69">
        <v>17.2</v>
      </c>
      <c r="K32" s="62">
        <v>9.8000000000000007</v>
      </c>
      <c r="L32" s="67">
        <v>17.399999999999999</v>
      </c>
      <c r="M32" s="64">
        <v>8.1</v>
      </c>
      <c r="N32" s="69">
        <v>16.7</v>
      </c>
      <c r="O32" s="266"/>
      <c r="P32" s="80">
        <f t="shared" ref="P32:P95" si="90">IF($D32&gt;0,G32-$E32,0)</f>
        <v>-2.5</v>
      </c>
      <c r="Q32" s="95">
        <f t="shared" ref="Q32:Q95" si="91">IF($D32&gt;0,P32+Q31,P32)</f>
        <v>-3.6999999999999993</v>
      </c>
      <c r="R32" s="83">
        <f t="shared" ref="R32:R95" si="92">IF($D32&gt;0,H32-$E32,0)</f>
        <v>2.3000000000000007</v>
      </c>
      <c r="S32" s="96">
        <f t="shared" ref="S32:S95" si="93">IF($D32&gt;0,R32+S31,R32)</f>
        <v>10.900000000000002</v>
      </c>
      <c r="T32" s="270"/>
      <c r="U32" s="86">
        <f t="shared" ref="U32:U95" si="94">IF($D32&gt;0,I32-$E32,0)</f>
        <v>-1.5999999999999996</v>
      </c>
      <c r="V32" s="117">
        <f t="shared" ref="V32:V95" si="95">IF($D32&gt;0,U32+V31,U32)</f>
        <v>-6.8999999999999995</v>
      </c>
      <c r="W32" s="83">
        <f t="shared" ref="W32:W95" si="96">IF($D32&gt;0,J32-$E32,0)</f>
        <v>7.1999999999999993</v>
      </c>
      <c r="X32" s="118">
        <f t="shared" ref="X32:X95" si="97">IF($D32&gt;0,W32+X31,W32)</f>
        <v>11.1</v>
      </c>
      <c r="Y32" s="273"/>
      <c r="Z32" s="80">
        <f t="shared" ref="Z32:Z95" si="98">IF($D32&gt;0,K32-$E32,0)</f>
        <v>-0.19999999999999929</v>
      </c>
      <c r="AA32" s="166">
        <f t="shared" ref="AA32:AA95" si="99">IF($D32&gt;0,Z32+AA31,Z32)</f>
        <v>-2.4999999999999991</v>
      </c>
      <c r="AB32" s="83">
        <f t="shared" ref="AB32:AB95" si="100">IF($D32&gt;0,L32-$E32,0)</f>
        <v>7.3999999999999986</v>
      </c>
      <c r="AC32" s="167">
        <f t="shared" ref="AC32:AC95" si="101">IF($D32&gt;0,AB32+AC31,AB32)</f>
        <v>10.899999999999999</v>
      </c>
      <c r="AD32" s="270"/>
      <c r="AE32" s="86">
        <f t="shared" ref="AE32:AE95" si="102">IF($D32&gt;0,M32-$E32,0)</f>
        <v>-1.9000000000000004</v>
      </c>
      <c r="AF32" s="172">
        <f t="shared" ref="AF32:AF95" si="103">IF($D32&gt;0,AE32+AF31,AE32)</f>
        <v>-7.7000000000000011</v>
      </c>
      <c r="AG32" s="83">
        <f t="shared" ref="AG32:AG95" si="104">IF($D32&gt;0,N32-$E32,0)</f>
        <v>6.6999999999999993</v>
      </c>
      <c r="AH32" s="173">
        <f t="shared" ref="AH32:AH95" si="105">IF($D32&gt;0,AG32+AH31,AG32)</f>
        <v>9.5999999999999979</v>
      </c>
      <c r="AI32" s="273"/>
      <c r="AJ32" s="62">
        <f t="shared" ref="AJ32:AJ95" si="106">P32+U32+Z32+AE32</f>
        <v>-6.1999999999999993</v>
      </c>
      <c r="AK32" s="144">
        <f t="shared" ref="AK32:AK95" si="107">IF($D32&gt;0,AJ32+AK31,AJ32)</f>
        <v>-20.799999999999997</v>
      </c>
      <c r="AL32" s="85">
        <f t="shared" ref="AL32:AL95" si="108">R32+W32+AB32+AG32</f>
        <v>23.599999999999998</v>
      </c>
      <c r="AM32" s="144">
        <f t="shared" ref="AM32:AM95" si="109">IF($D32&gt;0,AL32+AM31,AL32)</f>
        <v>42.5</v>
      </c>
      <c r="AN32" s="101">
        <f t="shared" ref="AN32:AN95" si="110">AJ32+AL32</f>
        <v>17.399999999999999</v>
      </c>
      <c r="AO32" s="145">
        <f t="shared" ref="AO32:AO95" si="111">IF($D32&gt;0,AN32+AO31,AN32)</f>
        <v>21.7</v>
      </c>
      <c r="AP32" s="273"/>
      <c r="AQ32" s="62">
        <f t="shared" ref="AQ32:AQ95" si="112">P32+R32</f>
        <v>-0.19999999999999929</v>
      </c>
      <c r="AR32" s="157">
        <f t="shared" ref="AR32:AR95" si="113">IF($D32&gt;0,AQ32+AR31,AQ32)</f>
        <v>7.2000000000000028</v>
      </c>
      <c r="AS32" s="86">
        <f t="shared" ref="AS32:AS95" si="114">U32+W32</f>
        <v>5.6</v>
      </c>
      <c r="AT32" s="156">
        <f t="shared" ref="AT32:AT95" si="115">IF($D32&gt;0,AS32+AT31,AS32)</f>
        <v>4.2</v>
      </c>
      <c r="AU32" s="86">
        <f t="shared" ref="AU32:AU95" si="116">Z32+AB32</f>
        <v>7.1999999999999993</v>
      </c>
      <c r="AV32" s="178">
        <f t="shared" ref="AV32:AV95" si="117">IF($D32&gt;0,AU32+AV31,AU32)</f>
        <v>8.3999999999999986</v>
      </c>
      <c r="AW32" s="86">
        <f t="shared" ref="AW32:AW95" si="118">AE32+AG32</f>
        <v>4.7999999999999989</v>
      </c>
      <c r="AX32" s="179">
        <f t="shared" ref="AX32:AX95" si="119">IF($D32&gt;0,AW32+AX31,AW32)</f>
        <v>1.8999999999999968</v>
      </c>
      <c r="AY32" s="74">
        <f t="shared" ref="AY32:AY95" si="120">AQ32+AS32</f>
        <v>5.4</v>
      </c>
      <c r="AZ32" s="147">
        <f t="shared" ref="AZ32:AZ95" si="121">IF($D32&gt;0,AY32+AZ31,AY32)</f>
        <v>11.400000000000002</v>
      </c>
    </row>
    <row r="33" spans="1:52">
      <c r="A33" s="34"/>
      <c r="B33" s="37"/>
      <c r="C33" s="35"/>
      <c r="D33" s="52">
        <v>15</v>
      </c>
      <c r="E33" s="221">
        <f t="shared" si="89"/>
        <v>10</v>
      </c>
      <c r="F33" s="34"/>
      <c r="G33" s="62">
        <v>3</v>
      </c>
      <c r="H33" s="67">
        <v>8.6999999999999993</v>
      </c>
      <c r="I33" s="64">
        <v>3</v>
      </c>
      <c r="J33" s="69">
        <v>7.7</v>
      </c>
      <c r="K33" s="62">
        <v>3.5</v>
      </c>
      <c r="L33" s="67">
        <v>6.7</v>
      </c>
      <c r="M33" s="64">
        <v>2.9</v>
      </c>
      <c r="N33" s="69">
        <v>7.9</v>
      </c>
      <c r="O33" s="266"/>
      <c r="P33" s="80">
        <f t="shared" si="90"/>
        <v>-7</v>
      </c>
      <c r="Q33" s="95">
        <f t="shared" si="91"/>
        <v>-10.7</v>
      </c>
      <c r="R33" s="83">
        <f t="shared" si="92"/>
        <v>-1.3000000000000007</v>
      </c>
      <c r="S33" s="96">
        <f t="shared" si="93"/>
        <v>9.6000000000000014</v>
      </c>
      <c r="T33" s="270"/>
      <c r="U33" s="86">
        <f t="shared" si="94"/>
        <v>-7</v>
      </c>
      <c r="V33" s="117">
        <f t="shared" si="95"/>
        <v>-13.899999999999999</v>
      </c>
      <c r="W33" s="83">
        <f t="shared" si="96"/>
        <v>-2.2999999999999998</v>
      </c>
      <c r="X33" s="118">
        <f t="shared" si="97"/>
        <v>8.8000000000000007</v>
      </c>
      <c r="Y33" s="273"/>
      <c r="Z33" s="80">
        <f t="shared" si="98"/>
        <v>-6.5</v>
      </c>
      <c r="AA33" s="166">
        <f t="shared" si="99"/>
        <v>-9</v>
      </c>
      <c r="AB33" s="83">
        <f t="shared" si="100"/>
        <v>-3.3</v>
      </c>
      <c r="AC33" s="167">
        <f t="shared" si="101"/>
        <v>7.5999999999999988</v>
      </c>
      <c r="AD33" s="270"/>
      <c r="AE33" s="86">
        <f t="shared" si="102"/>
        <v>-7.1</v>
      </c>
      <c r="AF33" s="172">
        <f t="shared" si="103"/>
        <v>-14.8</v>
      </c>
      <c r="AG33" s="83">
        <f t="shared" si="104"/>
        <v>-2.0999999999999996</v>
      </c>
      <c r="AH33" s="173">
        <f t="shared" si="105"/>
        <v>7.4999999999999982</v>
      </c>
      <c r="AI33" s="273"/>
      <c r="AJ33" s="62">
        <f t="shared" si="106"/>
        <v>-27.6</v>
      </c>
      <c r="AK33" s="144">
        <f t="shared" si="107"/>
        <v>-48.4</v>
      </c>
      <c r="AL33" s="85">
        <f t="shared" si="108"/>
        <v>-9</v>
      </c>
      <c r="AM33" s="144">
        <f t="shared" si="109"/>
        <v>33.5</v>
      </c>
      <c r="AN33" s="101">
        <f t="shared" si="110"/>
        <v>-36.6</v>
      </c>
      <c r="AO33" s="145">
        <f t="shared" si="111"/>
        <v>-14.900000000000002</v>
      </c>
      <c r="AP33" s="273"/>
      <c r="AQ33" s="62">
        <f t="shared" si="112"/>
        <v>-8.3000000000000007</v>
      </c>
      <c r="AR33" s="157">
        <f t="shared" si="113"/>
        <v>-1.0999999999999979</v>
      </c>
      <c r="AS33" s="86">
        <f t="shared" si="114"/>
        <v>-9.3000000000000007</v>
      </c>
      <c r="AT33" s="156">
        <f t="shared" si="115"/>
        <v>-5.1000000000000005</v>
      </c>
      <c r="AU33" s="86">
        <f t="shared" si="116"/>
        <v>-9.8000000000000007</v>
      </c>
      <c r="AV33" s="178">
        <f t="shared" si="117"/>
        <v>-1.4000000000000021</v>
      </c>
      <c r="AW33" s="86">
        <f t="shared" si="118"/>
        <v>-9.1999999999999993</v>
      </c>
      <c r="AX33" s="179">
        <f t="shared" si="119"/>
        <v>-7.3000000000000025</v>
      </c>
      <c r="AY33" s="74">
        <f t="shared" si="120"/>
        <v>-17.600000000000001</v>
      </c>
      <c r="AZ33" s="147">
        <f t="shared" si="121"/>
        <v>-6.1999999999999993</v>
      </c>
    </row>
    <row r="34" spans="1:52">
      <c r="A34" s="34"/>
      <c r="B34" s="37"/>
      <c r="C34" s="205"/>
      <c r="D34" s="206"/>
      <c r="E34" s="274">
        <f t="shared" si="89"/>
        <v>0</v>
      </c>
      <c r="F34" s="19"/>
      <c r="G34" s="214"/>
      <c r="H34" s="215"/>
      <c r="I34" s="216"/>
      <c r="J34" s="217"/>
      <c r="K34" s="214"/>
      <c r="L34" s="215"/>
      <c r="M34" s="216"/>
      <c r="N34" s="217"/>
      <c r="O34" s="233"/>
      <c r="P34" s="234">
        <f t="shared" si="90"/>
        <v>0</v>
      </c>
      <c r="Q34" s="95">
        <f t="shared" si="91"/>
        <v>0</v>
      </c>
      <c r="R34" s="235">
        <f t="shared" si="92"/>
        <v>0</v>
      </c>
      <c r="S34" s="96">
        <f t="shared" si="93"/>
        <v>0</v>
      </c>
      <c r="T34" s="236"/>
      <c r="U34" s="237">
        <f t="shared" si="94"/>
        <v>0</v>
      </c>
      <c r="V34" s="95">
        <f t="shared" si="95"/>
        <v>0</v>
      </c>
      <c r="W34" s="235">
        <f t="shared" si="96"/>
        <v>0</v>
      </c>
      <c r="X34" s="238">
        <f t="shared" si="97"/>
        <v>0</v>
      </c>
      <c r="Y34" s="239"/>
      <c r="Z34" s="234">
        <f t="shared" si="98"/>
        <v>0</v>
      </c>
      <c r="AA34" s="95">
        <f t="shared" si="99"/>
        <v>0</v>
      </c>
      <c r="AB34" s="235">
        <f t="shared" si="100"/>
        <v>0</v>
      </c>
      <c r="AC34" s="96">
        <f t="shared" si="101"/>
        <v>0</v>
      </c>
      <c r="AD34" s="236"/>
      <c r="AE34" s="237">
        <f t="shared" si="102"/>
        <v>0</v>
      </c>
      <c r="AF34" s="95">
        <f t="shared" si="103"/>
        <v>0</v>
      </c>
      <c r="AG34" s="235">
        <f t="shared" si="104"/>
        <v>0</v>
      </c>
      <c r="AH34" s="238">
        <f t="shared" si="105"/>
        <v>0</v>
      </c>
      <c r="AI34" s="239"/>
      <c r="AJ34" s="214">
        <f t="shared" si="106"/>
        <v>0</v>
      </c>
      <c r="AK34" s="157">
        <f t="shared" si="107"/>
        <v>0</v>
      </c>
      <c r="AL34" s="240">
        <f t="shared" si="108"/>
        <v>0</v>
      </c>
      <c r="AM34" s="157">
        <f t="shared" si="109"/>
        <v>0</v>
      </c>
      <c r="AN34" s="241">
        <f t="shared" si="110"/>
        <v>0</v>
      </c>
      <c r="AO34" s="238">
        <f t="shared" si="111"/>
        <v>0</v>
      </c>
      <c r="AP34" s="239"/>
      <c r="AQ34" s="214">
        <f t="shared" si="112"/>
        <v>0</v>
      </c>
      <c r="AR34" s="157">
        <f t="shared" si="113"/>
        <v>0</v>
      </c>
      <c r="AS34" s="237">
        <f t="shared" si="114"/>
        <v>0</v>
      </c>
      <c r="AT34" s="157">
        <f t="shared" si="115"/>
        <v>0</v>
      </c>
      <c r="AU34" s="237">
        <f t="shared" si="116"/>
        <v>0</v>
      </c>
      <c r="AV34" s="157">
        <f t="shared" si="117"/>
        <v>0</v>
      </c>
      <c r="AW34" s="237">
        <f t="shared" si="118"/>
        <v>0</v>
      </c>
      <c r="AX34" s="157">
        <f t="shared" si="119"/>
        <v>0</v>
      </c>
      <c r="AY34" s="242">
        <f t="shared" si="120"/>
        <v>0</v>
      </c>
      <c r="AZ34" s="238">
        <f t="shared" si="121"/>
        <v>0</v>
      </c>
    </row>
    <row r="35" spans="1:52">
      <c r="A35" s="293" t="s">
        <v>12</v>
      </c>
      <c r="B35" s="294">
        <v>40921</v>
      </c>
      <c r="C35" s="35" t="s">
        <v>73</v>
      </c>
      <c r="D35" s="52">
        <v>12</v>
      </c>
      <c r="E35" s="221">
        <f t="shared" si="89"/>
        <v>10</v>
      </c>
      <c r="F35" s="34"/>
      <c r="G35" s="62">
        <v>4.7</v>
      </c>
      <c r="H35" s="67">
        <v>6.4</v>
      </c>
      <c r="I35" s="64">
        <v>3.7</v>
      </c>
      <c r="J35" s="69">
        <v>6.9</v>
      </c>
      <c r="K35" s="62">
        <v>4.2</v>
      </c>
      <c r="L35" s="67">
        <v>6.3</v>
      </c>
      <c r="M35" s="64">
        <v>3.5</v>
      </c>
      <c r="N35" s="69">
        <v>7</v>
      </c>
      <c r="O35" s="266"/>
      <c r="P35" s="80">
        <f t="shared" si="90"/>
        <v>-5.3</v>
      </c>
      <c r="Q35" s="95">
        <f t="shared" si="91"/>
        <v>-5.3</v>
      </c>
      <c r="R35" s="83">
        <f t="shared" si="92"/>
        <v>-3.5999999999999996</v>
      </c>
      <c r="S35" s="96">
        <f t="shared" si="93"/>
        <v>-3.5999999999999996</v>
      </c>
      <c r="T35" s="270"/>
      <c r="U35" s="86">
        <f t="shared" si="94"/>
        <v>-6.3</v>
      </c>
      <c r="V35" s="117">
        <f t="shared" si="95"/>
        <v>-6.3</v>
      </c>
      <c r="W35" s="83">
        <f t="shared" si="96"/>
        <v>-3.0999999999999996</v>
      </c>
      <c r="X35" s="118">
        <f t="shared" si="97"/>
        <v>-3.0999999999999996</v>
      </c>
      <c r="Y35" s="273"/>
      <c r="Z35" s="80">
        <f t="shared" si="98"/>
        <v>-5.8</v>
      </c>
      <c r="AA35" s="166">
        <f t="shared" si="99"/>
        <v>-5.8</v>
      </c>
      <c r="AB35" s="83">
        <f t="shared" si="100"/>
        <v>-3.7</v>
      </c>
      <c r="AC35" s="167">
        <f t="shared" si="101"/>
        <v>-3.7</v>
      </c>
      <c r="AD35" s="270"/>
      <c r="AE35" s="86">
        <f t="shared" si="102"/>
        <v>-6.5</v>
      </c>
      <c r="AF35" s="172">
        <f t="shared" si="103"/>
        <v>-6.5</v>
      </c>
      <c r="AG35" s="83">
        <f t="shared" si="104"/>
        <v>-3</v>
      </c>
      <c r="AH35" s="173">
        <f t="shared" si="105"/>
        <v>-3</v>
      </c>
      <c r="AI35" s="273"/>
      <c r="AJ35" s="62">
        <f t="shared" si="106"/>
        <v>-23.9</v>
      </c>
      <c r="AK35" s="144">
        <f t="shared" si="107"/>
        <v>-23.9</v>
      </c>
      <c r="AL35" s="85">
        <f t="shared" si="108"/>
        <v>-13.399999999999999</v>
      </c>
      <c r="AM35" s="144">
        <f t="shared" si="109"/>
        <v>-13.399999999999999</v>
      </c>
      <c r="AN35" s="101">
        <f t="shared" si="110"/>
        <v>-37.299999999999997</v>
      </c>
      <c r="AO35" s="145">
        <f t="shared" si="111"/>
        <v>-37.299999999999997</v>
      </c>
      <c r="AP35" s="273"/>
      <c r="AQ35" s="62">
        <f t="shared" si="112"/>
        <v>-8.8999999999999986</v>
      </c>
      <c r="AR35" s="157">
        <f t="shared" si="113"/>
        <v>-8.8999999999999986</v>
      </c>
      <c r="AS35" s="86">
        <f t="shared" si="114"/>
        <v>-9.3999999999999986</v>
      </c>
      <c r="AT35" s="156">
        <f t="shared" si="115"/>
        <v>-9.3999999999999986</v>
      </c>
      <c r="AU35" s="86">
        <f t="shared" si="116"/>
        <v>-9.5</v>
      </c>
      <c r="AV35" s="178">
        <f t="shared" si="117"/>
        <v>-9.5</v>
      </c>
      <c r="AW35" s="86">
        <f t="shared" si="118"/>
        <v>-9.5</v>
      </c>
      <c r="AX35" s="179">
        <f t="shared" si="119"/>
        <v>-9.5</v>
      </c>
      <c r="AY35" s="74">
        <f t="shared" si="120"/>
        <v>-18.299999999999997</v>
      </c>
      <c r="AZ35" s="147">
        <f t="shared" si="121"/>
        <v>-18.299999999999997</v>
      </c>
    </row>
    <row r="36" spans="1:52">
      <c r="A36" s="34"/>
      <c r="B36" s="37"/>
      <c r="C36" s="304"/>
      <c r="D36" s="305"/>
      <c r="E36" s="306">
        <f t="shared" si="89"/>
        <v>0</v>
      </c>
      <c r="F36" s="293"/>
      <c r="G36" s="307"/>
      <c r="H36" s="308"/>
      <c r="I36" s="309"/>
      <c r="J36" s="310"/>
      <c r="K36" s="307"/>
      <c r="L36" s="308"/>
      <c r="M36" s="309"/>
      <c r="N36" s="310"/>
      <c r="O36" s="311"/>
      <c r="P36" s="312">
        <f t="shared" si="90"/>
        <v>0</v>
      </c>
      <c r="Q36" s="313">
        <f t="shared" si="91"/>
        <v>0</v>
      </c>
      <c r="R36" s="314">
        <f t="shared" si="92"/>
        <v>0</v>
      </c>
      <c r="S36" s="315">
        <f t="shared" si="93"/>
        <v>0</v>
      </c>
      <c r="T36" s="316"/>
      <c r="U36" s="317">
        <f t="shared" si="94"/>
        <v>0</v>
      </c>
      <c r="V36" s="313">
        <f t="shared" si="95"/>
        <v>0</v>
      </c>
      <c r="W36" s="314">
        <f t="shared" si="96"/>
        <v>0</v>
      </c>
      <c r="X36" s="318">
        <f t="shared" si="97"/>
        <v>0</v>
      </c>
      <c r="Y36" s="319"/>
      <c r="Z36" s="312">
        <f t="shared" si="98"/>
        <v>0</v>
      </c>
      <c r="AA36" s="313">
        <f t="shared" si="99"/>
        <v>0</v>
      </c>
      <c r="AB36" s="314">
        <f t="shared" si="100"/>
        <v>0</v>
      </c>
      <c r="AC36" s="315">
        <f t="shared" si="101"/>
        <v>0</v>
      </c>
      <c r="AD36" s="316"/>
      <c r="AE36" s="317">
        <f t="shared" si="102"/>
        <v>0</v>
      </c>
      <c r="AF36" s="313">
        <f t="shared" si="103"/>
        <v>0</v>
      </c>
      <c r="AG36" s="314">
        <f t="shared" si="104"/>
        <v>0</v>
      </c>
      <c r="AH36" s="318">
        <f t="shared" si="105"/>
        <v>0</v>
      </c>
      <c r="AI36" s="319"/>
      <c r="AJ36" s="307">
        <f t="shared" si="106"/>
        <v>0</v>
      </c>
      <c r="AK36" s="320">
        <f t="shared" si="107"/>
        <v>0</v>
      </c>
      <c r="AL36" s="321">
        <f t="shared" si="108"/>
        <v>0</v>
      </c>
      <c r="AM36" s="320">
        <f t="shared" si="109"/>
        <v>0</v>
      </c>
      <c r="AN36" s="322">
        <f t="shared" si="110"/>
        <v>0</v>
      </c>
      <c r="AO36" s="318">
        <f t="shared" si="111"/>
        <v>0</v>
      </c>
      <c r="AP36" s="319"/>
      <c r="AQ36" s="307">
        <f t="shared" si="112"/>
        <v>0</v>
      </c>
      <c r="AR36" s="320">
        <f t="shared" si="113"/>
        <v>0</v>
      </c>
      <c r="AS36" s="317">
        <f t="shared" si="114"/>
        <v>0</v>
      </c>
      <c r="AT36" s="320">
        <f t="shared" si="115"/>
        <v>0</v>
      </c>
      <c r="AU36" s="317">
        <f t="shared" si="116"/>
        <v>0</v>
      </c>
      <c r="AV36" s="320">
        <f t="shared" si="117"/>
        <v>0</v>
      </c>
      <c r="AW36" s="317">
        <f t="shared" si="118"/>
        <v>0</v>
      </c>
      <c r="AX36" s="320">
        <f t="shared" si="119"/>
        <v>0</v>
      </c>
      <c r="AY36" s="323">
        <f t="shared" si="120"/>
        <v>0</v>
      </c>
      <c r="AZ36" s="318">
        <f t="shared" si="121"/>
        <v>0</v>
      </c>
    </row>
    <row r="37" spans="1:52">
      <c r="A37" s="17" t="s">
        <v>10</v>
      </c>
      <c r="B37" s="199">
        <v>40926</v>
      </c>
      <c r="C37" s="35" t="s">
        <v>73</v>
      </c>
      <c r="D37" s="52">
        <v>18</v>
      </c>
      <c r="E37" s="221">
        <f t="shared" si="89"/>
        <v>10</v>
      </c>
      <c r="F37" s="34"/>
      <c r="G37" s="62">
        <v>6.9</v>
      </c>
      <c r="H37" s="67">
        <v>22.6</v>
      </c>
      <c r="I37" s="64">
        <v>5.3</v>
      </c>
      <c r="J37" s="69">
        <v>13.7</v>
      </c>
      <c r="K37" s="62">
        <v>5.3</v>
      </c>
      <c r="L37" s="67">
        <v>18.100000000000001</v>
      </c>
      <c r="M37" s="64">
        <v>5.3</v>
      </c>
      <c r="N37" s="69">
        <v>10.5</v>
      </c>
      <c r="O37" s="266"/>
      <c r="P37" s="80">
        <f t="shared" si="90"/>
        <v>-3.0999999999999996</v>
      </c>
      <c r="Q37" s="95">
        <f t="shared" si="91"/>
        <v>-3.0999999999999996</v>
      </c>
      <c r="R37" s="83">
        <f t="shared" si="92"/>
        <v>12.600000000000001</v>
      </c>
      <c r="S37" s="96">
        <f t="shared" si="93"/>
        <v>12.600000000000001</v>
      </c>
      <c r="T37" s="270"/>
      <c r="U37" s="86">
        <f t="shared" si="94"/>
        <v>-4.7</v>
      </c>
      <c r="V37" s="117">
        <f t="shared" si="95"/>
        <v>-4.7</v>
      </c>
      <c r="W37" s="83">
        <f t="shared" si="96"/>
        <v>3.6999999999999993</v>
      </c>
      <c r="X37" s="118">
        <f t="shared" si="97"/>
        <v>3.6999999999999993</v>
      </c>
      <c r="Y37" s="273"/>
      <c r="Z37" s="80">
        <f t="shared" si="98"/>
        <v>-4.7</v>
      </c>
      <c r="AA37" s="166">
        <f t="shared" si="99"/>
        <v>-4.7</v>
      </c>
      <c r="AB37" s="83">
        <f t="shared" si="100"/>
        <v>8.1000000000000014</v>
      </c>
      <c r="AC37" s="167">
        <f t="shared" si="101"/>
        <v>8.1000000000000014</v>
      </c>
      <c r="AD37" s="270"/>
      <c r="AE37" s="86">
        <f t="shared" si="102"/>
        <v>-4.7</v>
      </c>
      <c r="AF37" s="172">
        <f t="shared" si="103"/>
        <v>-4.7</v>
      </c>
      <c r="AG37" s="83">
        <f t="shared" si="104"/>
        <v>0.5</v>
      </c>
      <c r="AH37" s="173">
        <f t="shared" si="105"/>
        <v>0.5</v>
      </c>
      <c r="AI37" s="273"/>
      <c r="AJ37" s="62">
        <f t="shared" si="106"/>
        <v>-17.2</v>
      </c>
      <c r="AK37" s="144">
        <f t="shared" si="107"/>
        <v>-17.2</v>
      </c>
      <c r="AL37" s="85">
        <f t="shared" si="108"/>
        <v>24.900000000000002</v>
      </c>
      <c r="AM37" s="144">
        <f t="shared" si="109"/>
        <v>24.900000000000002</v>
      </c>
      <c r="AN37" s="101">
        <f t="shared" si="110"/>
        <v>7.7000000000000028</v>
      </c>
      <c r="AO37" s="145">
        <f t="shared" si="111"/>
        <v>7.7000000000000028</v>
      </c>
      <c r="AP37" s="273"/>
      <c r="AQ37" s="62">
        <f t="shared" si="112"/>
        <v>9.5000000000000018</v>
      </c>
      <c r="AR37" s="157">
        <f t="shared" si="113"/>
        <v>9.5000000000000018</v>
      </c>
      <c r="AS37" s="86">
        <f t="shared" si="114"/>
        <v>-1.0000000000000009</v>
      </c>
      <c r="AT37" s="156">
        <f t="shared" si="115"/>
        <v>-1.0000000000000009</v>
      </c>
      <c r="AU37" s="86">
        <f t="shared" si="116"/>
        <v>3.4000000000000012</v>
      </c>
      <c r="AV37" s="178">
        <f t="shared" si="117"/>
        <v>3.4000000000000012</v>
      </c>
      <c r="AW37" s="86">
        <f t="shared" si="118"/>
        <v>-4.2</v>
      </c>
      <c r="AX37" s="179">
        <f t="shared" si="119"/>
        <v>-4.2</v>
      </c>
      <c r="AY37" s="74">
        <f t="shared" si="120"/>
        <v>8.5</v>
      </c>
      <c r="AZ37" s="147">
        <f t="shared" si="121"/>
        <v>8.5</v>
      </c>
    </row>
    <row r="38" spans="1:52">
      <c r="A38" s="34"/>
      <c r="B38" s="37"/>
      <c r="C38" s="208"/>
      <c r="D38" s="209"/>
      <c r="E38" s="275">
        <f t="shared" si="89"/>
        <v>0</v>
      </c>
      <c r="F38" s="17"/>
      <c r="G38" s="218"/>
      <c r="H38" s="250"/>
      <c r="I38" s="219"/>
      <c r="J38" s="220"/>
      <c r="K38" s="218"/>
      <c r="L38" s="250"/>
      <c r="M38" s="219"/>
      <c r="N38" s="220"/>
      <c r="O38" s="251"/>
      <c r="P38" s="252">
        <f t="shared" si="90"/>
        <v>0</v>
      </c>
      <c r="Q38" s="253">
        <f t="shared" si="91"/>
        <v>0</v>
      </c>
      <c r="R38" s="254">
        <f t="shared" si="92"/>
        <v>0</v>
      </c>
      <c r="S38" s="255">
        <f t="shared" si="93"/>
        <v>0</v>
      </c>
      <c r="T38" s="256"/>
      <c r="U38" s="257">
        <f t="shared" si="94"/>
        <v>0</v>
      </c>
      <c r="V38" s="253">
        <f t="shared" si="95"/>
        <v>0</v>
      </c>
      <c r="W38" s="254">
        <f t="shared" si="96"/>
        <v>0</v>
      </c>
      <c r="X38" s="258">
        <f t="shared" si="97"/>
        <v>0</v>
      </c>
      <c r="Y38" s="259"/>
      <c r="Z38" s="252">
        <f t="shared" si="98"/>
        <v>0</v>
      </c>
      <c r="AA38" s="253">
        <f t="shared" si="99"/>
        <v>0</v>
      </c>
      <c r="AB38" s="254">
        <f t="shared" si="100"/>
        <v>0</v>
      </c>
      <c r="AC38" s="255">
        <f t="shared" si="101"/>
        <v>0</v>
      </c>
      <c r="AD38" s="256"/>
      <c r="AE38" s="257">
        <f t="shared" si="102"/>
        <v>0</v>
      </c>
      <c r="AF38" s="253">
        <f t="shared" si="103"/>
        <v>0</v>
      </c>
      <c r="AG38" s="254">
        <f t="shared" si="104"/>
        <v>0</v>
      </c>
      <c r="AH38" s="258">
        <f t="shared" si="105"/>
        <v>0</v>
      </c>
      <c r="AI38" s="259"/>
      <c r="AJ38" s="218">
        <f t="shared" si="106"/>
        <v>0</v>
      </c>
      <c r="AK38" s="260">
        <f t="shared" si="107"/>
        <v>0</v>
      </c>
      <c r="AL38" s="261">
        <f t="shared" si="108"/>
        <v>0</v>
      </c>
      <c r="AM38" s="260">
        <f t="shared" si="109"/>
        <v>0</v>
      </c>
      <c r="AN38" s="262">
        <f t="shared" si="110"/>
        <v>0</v>
      </c>
      <c r="AO38" s="258">
        <f t="shared" si="111"/>
        <v>0</v>
      </c>
      <c r="AP38" s="259"/>
      <c r="AQ38" s="218">
        <f t="shared" si="112"/>
        <v>0</v>
      </c>
      <c r="AR38" s="260">
        <f t="shared" si="113"/>
        <v>0</v>
      </c>
      <c r="AS38" s="257">
        <f t="shared" si="114"/>
        <v>0</v>
      </c>
      <c r="AT38" s="260">
        <f t="shared" si="115"/>
        <v>0</v>
      </c>
      <c r="AU38" s="257">
        <f t="shared" si="116"/>
        <v>0</v>
      </c>
      <c r="AV38" s="260">
        <f t="shared" si="117"/>
        <v>0</v>
      </c>
      <c r="AW38" s="257">
        <f t="shared" si="118"/>
        <v>0</v>
      </c>
      <c r="AX38" s="260">
        <f t="shared" si="119"/>
        <v>0</v>
      </c>
      <c r="AY38" s="263">
        <f t="shared" si="120"/>
        <v>0</v>
      </c>
      <c r="AZ38" s="258">
        <f t="shared" si="121"/>
        <v>0</v>
      </c>
    </row>
    <row r="39" spans="1:52">
      <c r="A39" s="19" t="s">
        <v>11</v>
      </c>
      <c r="B39" s="204">
        <v>40927</v>
      </c>
      <c r="C39" s="35" t="s">
        <v>73</v>
      </c>
      <c r="D39" s="52">
        <v>17</v>
      </c>
      <c r="E39" s="221">
        <f t="shared" si="89"/>
        <v>10</v>
      </c>
      <c r="F39" s="34"/>
      <c r="G39" s="62">
        <v>21.6</v>
      </c>
      <c r="H39" s="67">
        <v>11.5</v>
      </c>
      <c r="I39" s="64">
        <v>23.6</v>
      </c>
      <c r="J39" s="69">
        <v>10.6</v>
      </c>
      <c r="K39" s="62">
        <v>21.6</v>
      </c>
      <c r="L39" s="67">
        <v>11.5</v>
      </c>
      <c r="M39" s="64">
        <v>22.8</v>
      </c>
      <c r="N39" s="69">
        <v>5.5</v>
      </c>
      <c r="O39" s="266"/>
      <c r="P39" s="80">
        <f t="shared" si="90"/>
        <v>11.600000000000001</v>
      </c>
      <c r="Q39" s="95">
        <f t="shared" si="91"/>
        <v>11.600000000000001</v>
      </c>
      <c r="R39" s="83">
        <f t="shared" si="92"/>
        <v>1.5</v>
      </c>
      <c r="S39" s="96">
        <f t="shared" si="93"/>
        <v>1.5</v>
      </c>
      <c r="T39" s="270"/>
      <c r="U39" s="86">
        <f t="shared" si="94"/>
        <v>13.600000000000001</v>
      </c>
      <c r="V39" s="117">
        <f t="shared" si="95"/>
        <v>13.600000000000001</v>
      </c>
      <c r="W39" s="83">
        <f t="shared" si="96"/>
        <v>0.59999999999999964</v>
      </c>
      <c r="X39" s="118">
        <f t="shared" si="97"/>
        <v>0.59999999999999964</v>
      </c>
      <c r="Y39" s="273"/>
      <c r="Z39" s="80">
        <f t="shared" si="98"/>
        <v>11.600000000000001</v>
      </c>
      <c r="AA39" s="166">
        <f t="shared" si="99"/>
        <v>11.600000000000001</v>
      </c>
      <c r="AB39" s="83">
        <f t="shared" si="100"/>
        <v>1.5</v>
      </c>
      <c r="AC39" s="167">
        <f t="shared" si="101"/>
        <v>1.5</v>
      </c>
      <c r="AD39" s="270"/>
      <c r="AE39" s="86">
        <f t="shared" si="102"/>
        <v>12.8</v>
      </c>
      <c r="AF39" s="172">
        <f t="shared" si="103"/>
        <v>12.8</v>
      </c>
      <c r="AG39" s="83">
        <f t="shared" si="104"/>
        <v>-4.5</v>
      </c>
      <c r="AH39" s="173">
        <f t="shared" si="105"/>
        <v>-4.5</v>
      </c>
      <c r="AI39" s="273"/>
      <c r="AJ39" s="62">
        <f t="shared" si="106"/>
        <v>49.600000000000009</v>
      </c>
      <c r="AK39" s="144">
        <f t="shared" si="107"/>
        <v>49.600000000000009</v>
      </c>
      <c r="AL39" s="85">
        <f t="shared" si="108"/>
        <v>-0.90000000000000036</v>
      </c>
      <c r="AM39" s="144">
        <f t="shared" si="109"/>
        <v>-0.90000000000000036</v>
      </c>
      <c r="AN39" s="101">
        <f t="shared" si="110"/>
        <v>48.70000000000001</v>
      </c>
      <c r="AO39" s="145">
        <f t="shared" si="111"/>
        <v>48.70000000000001</v>
      </c>
      <c r="AP39" s="273"/>
      <c r="AQ39" s="62">
        <f t="shared" si="112"/>
        <v>13.100000000000001</v>
      </c>
      <c r="AR39" s="157">
        <f t="shared" si="113"/>
        <v>13.100000000000001</v>
      </c>
      <c r="AS39" s="86">
        <f t="shared" si="114"/>
        <v>14.200000000000001</v>
      </c>
      <c r="AT39" s="156">
        <f t="shared" si="115"/>
        <v>14.200000000000001</v>
      </c>
      <c r="AU39" s="86">
        <f t="shared" si="116"/>
        <v>13.100000000000001</v>
      </c>
      <c r="AV39" s="178">
        <f t="shared" si="117"/>
        <v>13.100000000000001</v>
      </c>
      <c r="AW39" s="86">
        <f t="shared" si="118"/>
        <v>8.3000000000000007</v>
      </c>
      <c r="AX39" s="179">
        <f t="shared" si="119"/>
        <v>8.3000000000000007</v>
      </c>
      <c r="AY39" s="74">
        <f t="shared" si="120"/>
        <v>27.300000000000004</v>
      </c>
      <c r="AZ39" s="147">
        <f t="shared" si="121"/>
        <v>27.300000000000004</v>
      </c>
    </row>
    <row r="40" spans="1:52">
      <c r="A40" s="34"/>
      <c r="B40" s="37"/>
      <c r="C40" s="205"/>
      <c r="D40" s="206"/>
      <c r="E40" s="274">
        <f t="shared" si="89"/>
        <v>0</v>
      </c>
      <c r="F40" s="19"/>
      <c r="G40" s="214"/>
      <c r="H40" s="215"/>
      <c r="I40" s="216"/>
      <c r="J40" s="217"/>
      <c r="K40" s="214"/>
      <c r="L40" s="215"/>
      <c r="M40" s="216"/>
      <c r="N40" s="217"/>
      <c r="O40" s="233"/>
      <c r="P40" s="234">
        <f t="shared" si="90"/>
        <v>0</v>
      </c>
      <c r="Q40" s="95">
        <f t="shared" si="91"/>
        <v>0</v>
      </c>
      <c r="R40" s="235">
        <f t="shared" si="92"/>
        <v>0</v>
      </c>
      <c r="S40" s="96">
        <f t="shared" si="93"/>
        <v>0</v>
      </c>
      <c r="T40" s="236"/>
      <c r="U40" s="237">
        <f t="shared" si="94"/>
        <v>0</v>
      </c>
      <c r="V40" s="95">
        <f t="shared" si="95"/>
        <v>0</v>
      </c>
      <c r="W40" s="235">
        <f t="shared" si="96"/>
        <v>0</v>
      </c>
      <c r="X40" s="238">
        <f t="shared" si="97"/>
        <v>0</v>
      </c>
      <c r="Y40" s="239"/>
      <c r="Z40" s="234">
        <f t="shared" si="98"/>
        <v>0</v>
      </c>
      <c r="AA40" s="95">
        <f t="shared" si="99"/>
        <v>0</v>
      </c>
      <c r="AB40" s="235">
        <f t="shared" si="100"/>
        <v>0</v>
      </c>
      <c r="AC40" s="96">
        <f t="shared" si="101"/>
        <v>0</v>
      </c>
      <c r="AD40" s="236"/>
      <c r="AE40" s="237">
        <f t="shared" si="102"/>
        <v>0</v>
      </c>
      <c r="AF40" s="95">
        <f t="shared" si="103"/>
        <v>0</v>
      </c>
      <c r="AG40" s="235">
        <f t="shared" si="104"/>
        <v>0</v>
      </c>
      <c r="AH40" s="238">
        <f t="shared" si="105"/>
        <v>0</v>
      </c>
      <c r="AI40" s="239"/>
      <c r="AJ40" s="214">
        <f t="shared" si="106"/>
        <v>0</v>
      </c>
      <c r="AK40" s="157">
        <f t="shared" si="107"/>
        <v>0</v>
      </c>
      <c r="AL40" s="240">
        <f t="shared" si="108"/>
        <v>0</v>
      </c>
      <c r="AM40" s="157">
        <f t="shared" si="109"/>
        <v>0</v>
      </c>
      <c r="AN40" s="241">
        <f t="shared" si="110"/>
        <v>0</v>
      </c>
      <c r="AO40" s="238">
        <f t="shared" si="111"/>
        <v>0</v>
      </c>
      <c r="AP40" s="239"/>
      <c r="AQ40" s="214">
        <f t="shared" si="112"/>
        <v>0</v>
      </c>
      <c r="AR40" s="157">
        <f t="shared" si="113"/>
        <v>0</v>
      </c>
      <c r="AS40" s="237">
        <f t="shared" si="114"/>
        <v>0</v>
      </c>
      <c r="AT40" s="157">
        <f t="shared" si="115"/>
        <v>0</v>
      </c>
      <c r="AU40" s="237">
        <f t="shared" si="116"/>
        <v>0</v>
      </c>
      <c r="AV40" s="157">
        <f t="shared" si="117"/>
        <v>0</v>
      </c>
      <c r="AW40" s="237">
        <f t="shared" si="118"/>
        <v>0</v>
      </c>
      <c r="AX40" s="157">
        <f t="shared" si="119"/>
        <v>0</v>
      </c>
      <c r="AY40" s="242">
        <f t="shared" si="120"/>
        <v>0</v>
      </c>
      <c r="AZ40" s="238">
        <f t="shared" si="121"/>
        <v>0</v>
      </c>
    </row>
    <row r="41" spans="1:52">
      <c r="A41" s="155" t="s">
        <v>13</v>
      </c>
      <c r="B41" s="207">
        <v>40930</v>
      </c>
      <c r="C41" s="35" t="s">
        <v>73</v>
      </c>
      <c r="D41" s="52">
        <v>16</v>
      </c>
      <c r="E41" s="221">
        <f t="shared" si="89"/>
        <v>10</v>
      </c>
      <c r="F41" s="34"/>
      <c r="G41" s="62">
        <v>22.9</v>
      </c>
      <c r="H41" s="67">
        <v>13</v>
      </c>
      <c r="I41" s="64">
        <v>14.2</v>
      </c>
      <c r="J41" s="69">
        <v>11.2</v>
      </c>
      <c r="K41" s="62">
        <v>20.3</v>
      </c>
      <c r="L41" s="67">
        <v>9.6</v>
      </c>
      <c r="M41" s="64">
        <v>13.5</v>
      </c>
      <c r="N41" s="69">
        <v>8</v>
      </c>
      <c r="O41" s="266"/>
      <c r="P41" s="80">
        <f t="shared" si="90"/>
        <v>12.899999999999999</v>
      </c>
      <c r="Q41" s="95">
        <f t="shared" si="91"/>
        <v>12.899999999999999</v>
      </c>
      <c r="R41" s="83">
        <f t="shared" si="92"/>
        <v>3</v>
      </c>
      <c r="S41" s="96">
        <f t="shared" si="93"/>
        <v>3</v>
      </c>
      <c r="T41" s="270"/>
      <c r="U41" s="86">
        <f t="shared" si="94"/>
        <v>4.1999999999999993</v>
      </c>
      <c r="V41" s="117">
        <f t="shared" si="95"/>
        <v>4.1999999999999993</v>
      </c>
      <c r="W41" s="83">
        <f t="shared" si="96"/>
        <v>1.1999999999999993</v>
      </c>
      <c r="X41" s="118">
        <f t="shared" si="97"/>
        <v>1.1999999999999993</v>
      </c>
      <c r="Y41" s="273"/>
      <c r="Z41" s="80">
        <f t="shared" si="98"/>
        <v>10.3</v>
      </c>
      <c r="AA41" s="166">
        <f t="shared" si="99"/>
        <v>10.3</v>
      </c>
      <c r="AB41" s="83">
        <f t="shared" si="100"/>
        <v>-0.40000000000000036</v>
      </c>
      <c r="AC41" s="167">
        <f t="shared" si="101"/>
        <v>-0.40000000000000036</v>
      </c>
      <c r="AD41" s="270"/>
      <c r="AE41" s="86">
        <f t="shared" si="102"/>
        <v>3.5</v>
      </c>
      <c r="AF41" s="172">
        <f t="shared" si="103"/>
        <v>3.5</v>
      </c>
      <c r="AG41" s="83">
        <f t="shared" si="104"/>
        <v>-2</v>
      </c>
      <c r="AH41" s="173">
        <f t="shared" si="105"/>
        <v>-2</v>
      </c>
      <c r="AI41" s="273"/>
      <c r="AJ41" s="62">
        <f t="shared" si="106"/>
        <v>30.9</v>
      </c>
      <c r="AK41" s="144">
        <f t="shared" si="107"/>
        <v>30.9</v>
      </c>
      <c r="AL41" s="85">
        <f t="shared" si="108"/>
        <v>1.7999999999999989</v>
      </c>
      <c r="AM41" s="144">
        <f t="shared" si="109"/>
        <v>1.7999999999999989</v>
      </c>
      <c r="AN41" s="101">
        <f t="shared" si="110"/>
        <v>32.699999999999996</v>
      </c>
      <c r="AO41" s="145">
        <f t="shared" si="111"/>
        <v>32.699999999999996</v>
      </c>
      <c r="AP41" s="273"/>
      <c r="AQ41" s="62">
        <f t="shared" si="112"/>
        <v>15.899999999999999</v>
      </c>
      <c r="AR41" s="157">
        <f t="shared" si="113"/>
        <v>15.899999999999999</v>
      </c>
      <c r="AS41" s="86">
        <f t="shared" si="114"/>
        <v>5.3999999999999986</v>
      </c>
      <c r="AT41" s="156">
        <f t="shared" si="115"/>
        <v>5.3999999999999986</v>
      </c>
      <c r="AU41" s="86">
        <f t="shared" si="116"/>
        <v>9.9</v>
      </c>
      <c r="AV41" s="178">
        <f t="shared" si="117"/>
        <v>9.9</v>
      </c>
      <c r="AW41" s="86">
        <f t="shared" si="118"/>
        <v>1.5</v>
      </c>
      <c r="AX41" s="179">
        <f t="shared" si="119"/>
        <v>1.5</v>
      </c>
      <c r="AY41" s="74">
        <f t="shared" si="120"/>
        <v>21.299999999999997</v>
      </c>
      <c r="AZ41" s="147">
        <f t="shared" si="121"/>
        <v>21.299999999999997</v>
      </c>
    </row>
    <row r="42" spans="1:52">
      <c r="A42" s="34"/>
      <c r="B42" s="37"/>
      <c r="C42" s="35"/>
      <c r="D42" s="52">
        <v>15</v>
      </c>
      <c r="E42" s="221">
        <f t="shared" si="89"/>
        <v>10</v>
      </c>
      <c r="F42" s="34"/>
      <c r="G42" s="62">
        <v>2.7</v>
      </c>
      <c r="H42" s="67">
        <v>12.1</v>
      </c>
      <c r="I42" s="64">
        <v>4</v>
      </c>
      <c r="J42" s="69">
        <v>9.9</v>
      </c>
      <c r="K42" s="62">
        <v>3.5</v>
      </c>
      <c r="L42" s="67">
        <v>9.6</v>
      </c>
      <c r="M42" s="64">
        <v>3.8</v>
      </c>
      <c r="N42" s="69">
        <v>9.6</v>
      </c>
      <c r="O42" s="266"/>
      <c r="P42" s="80">
        <f t="shared" si="90"/>
        <v>-7.3</v>
      </c>
      <c r="Q42" s="95">
        <f t="shared" si="91"/>
        <v>5.5999999999999988</v>
      </c>
      <c r="R42" s="83">
        <f t="shared" si="92"/>
        <v>2.0999999999999996</v>
      </c>
      <c r="S42" s="96">
        <f t="shared" si="93"/>
        <v>5.0999999999999996</v>
      </c>
      <c r="T42" s="270"/>
      <c r="U42" s="86">
        <f t="shared" si="94"/>
        <v>-6</v>
      </c>
      <c r="V42" s="117">
        <f t="shared" si="95"/>
        <v>-1.8000000000000007</v>
      </c>
      <c r="W42" s="83">
        <f t="shared" si="96"/>
        <v>-9.9999999999999645E-2</v>
      </c>
      <c r="X42" s="118">
        <f t="shared" si="97"/>
        <v>1.0999999999999996</v>
      </c>
      <c r="Y42" s="273"/>
      <c r="Z42" s="80">
        <f t="shared" si="98"/>
        <v>-6.5</v>
      </c>
      <c r="AA42" s="166">
        <f t="shared" si="99"/>
        <v>3.8000000000000007</v>
      </c>
      <c r="AB42" s="83">
        <f t="shared" si="100"/>
        <v>-0.40000000000000036</v>
      </c>
      <c r="AC42" s="167">
        <f t="shared" si="101"/>
        <v>-0.80000000000000071</v>
      </c>
      <c r="AD42" s="270"/>
      <c r="AE42" s="86">
        <f t="shared" si="102"/>
        <v>-6.2</v>
      </c>
      <c r="AF42" s="172">
        <f t="shared" si="103"/>
        <v>-2.7</v>
      </c>
      <c r="AG42" s="83">
        <f t="shared" si="104"/>
        <v>-0.40000000000000036</v>
      </c>
      <c r="AH42" s="173">
        <f t="shared" si="105"/>
        <v>-2.4000000000000004</v>
      </c>
      <c r="AI42" s="273"/>
      <c r="AJ42" s="62">
        <f t="shared" si="106"/>
        <v>-26</v>
      </c>
      <c r="AK42" s="144">
        <f t="shared" si="107"/>
        <v>4.8999999999999986</v>
      </c>
      <c r="AL42" s="85">
        <f t="shared" si="108"/>
        <v>1.1999999999999993</v>
      </c>
      <c r="AM42" s="144">
        <f t="shared" si="109"/>
        <v>2.9999999999999982</v>
      </c>
      <c r="AN42" s="101">
        <f t="shared" si="110"/>
        <v>-24.8</v>
      </c>
      <c r="AO42" s="145">
        <f t="shared" si="111"/>
        <v>7.899999999999995</v>
      </c>
      <c r="AP42" s="273"/>
      <c r="AQ42" s="62">
        <f t="shared" si="112"/>
        <v>-5.2</v>
      </c>
      <c r="AR42" s="157">
        <f t="shared" si="113"/>
        <v>10.7</v>
      </c>
      <c r="AS42" s="86">
        <f t="shared" si="114"/>
        <v>-6.1</v>
      </c>
      <c r="AT42" s="156">
        <f t="shared" si="115"/>
        <v>-0.70000000000000107</v>
      </c>
      <c r="AU42" s="86">
        <f t="shared" si="116"/>
        <v>-6.9</v>
      </c>
      <c r="AV42" s="178">
        <f t="shared" si="117"/>
        <v>3</v>
      </c>
      <c r="AW42" s="86">
        <f t="shared" si="118"/>
        <v>-6.6000000000000005</v>
      </c>
      <c r="AX42" s="179">
        <f t="shared" si="119"/>
        <v>-5.1000000000000005</v>
      </c>
      <c r="AY42" s="74">
        <f t="shared" si="120"/>
        <v>-11.3</v>
      </c>
      <c r="AZ42" s="147">
        <f t="shared" si="121"/>
        <v>9.9999999999999964</v>
      </c>
    </row>
    <row r="43" spans="1:52">
      <c r="A43" s="34"/>
      <c r="B43" s="37"/>
      <c r="C43" s="35"/>
      <c r="D43" s="52">
        <v>18</v>
      </c>
      <c r="E43" s="221">
        <f t="shared" si="89"/>
        <v>10</v>
      </c>
      <c r="F43" s="34"/>
      <c r="G43" s="62">
        <v>11.4</v>
      </c>
      <c r="H43" s="67">
        <v>15.8</v>
      </c>
      <c r="I43" s="64">
        <v>9.5</v>
      </c>
      <c r="J43" s="69">
        <v>12.2</v>
      </c>
      <c r="K43" s="62">
        <v>7.5</v>
      </c>
      <c r="L43" s="67">
        <v>11.1</v>
      </c>
      <c r="M43" s="64">
        <v>9</v>
      </c>
      <c r="N43" s="69">
        <v>9.4</v>
      </c>
      <c r="O43" s="266"/>
      <c r="P43" s="80">
        <f t="shared" si="90"/>
        <v>1.4000000000000004</v>
      </c>
      <c r="Q43" s="95">
        <f t="shared" si="91"/>
        <v>6.9999999999999991</v>
      </c>
      <c r="R43" s="83">
        <f t="shared" si="92"/>
        <v>5.8000000000000007</v>
      </c>
      <c r="S43" s="96">
        <f t="shared" si="93"/>
        <v>10.9</v>
      </c>
      <c r="T43" s="270"/>
      <c r="U43" s="86">
        <f t="shared" si="94"/>
        <v>-0.5</v>
      </c>
      <c r="V43" s="117">
        <f t="shared" si="95"/>
        <v>-2.3000000000000007</v>
      </c>
      <c r="W43" s="83">
        <f t="shared" si="96"/>
        <v>2.1999999999999993</v>
      </c>
      <c r="X43" s="118">
        <f t="shared" si="97"/>
        <v>3.2999999999999989</v>
      </c>
      <c r="Y43" s="273"/>
      <c r="Z43" s="80">
        <f t="shared" si="98"/>
        <v>-2.5</v>
      </c>
      <c r="AA43" s="166">
        <f t="shared" si="99"/>
        <v>1.3000000000000007</v>
      </c>
      <c r="AB43" s="83">
        <f t="shared" si="100"/>
        <v>1.0999999999999996</v>
      </c>
      <c r="AC43" s="167">
        <f t="shared" si="101"/>
        <v>0.29999999999999893</v>
      </c>
      <c r="AD43" s="270"/>
      <c r="AE43" s="86">
        <f t="shared" si="102"/>
        <v>-1</v>
      </c>
      <c r="AF43" s="172">
        <f t="shared" si="103"/>
        <v>-3.7</v>
      </c>
      <c r="AG43" s="83">
        <f t="shared" si="104"/>
        <v>-0.59999999999999964</v>
      </c>
      <c r="AH43" s="173">
        <f t="shared" si="105"/>
        <v>-3</v>
      </c>
      <c r="AI43" s="273"/>
      <c r="AJ43" s="62">
        <f t="shared" si="106"/>
        <v>-2.5999999999999996</v>
      </c>
      <c r="AK43" s="144">
        <f t="shared" si="107"/>
        <v>2.2999999999999989</v>
      </c>
      <c r="AL43" s="85">
        <f t="shared" si="108"/>
        <v>8.5</v>
      </c>
      <c r="AM43" s="144">
        <f t="shared" si="109"/>
        <v>11.499999999999998</v>
      </c>
      <c r="AN43" s="101">
        <f t="shared" si="110"/>
        <v>5.9</v>
      </c>
      <c r="AO43" s="145">
        <f t="shared" si="111"/>
        <v>13.799999999999995</v>
      </c>
      <c r="AP43" s="273"/>
      <c r="AQ43" s="62">
        <f t="shared" si="112"/>
        <v>7.2000000000000011</v>
      </c>
      <c r="AR43" s="157">
        <f t="shared" si="113"/>
        <v>17.899999999999999</v>
      </c>
      <c r="AS43" s="86">
        <f t="shared" si="114"/>
        <v>1.6999999999999993</v>
      </c>
      <c r="AT43" s="156">
        <f t="shared" si="115"/>
        <v>0.99999999999999822</v>
      </c>
      <c r="AU43" s="86">
        <f t="shared" si="116"/>
        <v>-1.4000000000000004</v>
      </c>
      <c r="AV43" s="178">
        <f t="shared" si="117"/>
        <v>1.5999999999999996</v>
      </c>
      <c r="AW43" s="86">
        <f t="shared" si="118"/>
        <v>-1.5999999999999996</v>
      </c>
      <c r="AX43" s="179">
        <f t="shared" si="119"/>
        <v>-6.7</v>
      </c>
      <c r="AY43" s="74">
        <f t="shared" si="120"/>
        <v>8.9</v>
      </c>
      <c r="AZ43" s="147">
        <f t="shared" si="121"/>
        <v>18.899999999999999</v>
      </c>
    </row>
    <row r="44" spans="1:52">
      <c r="A44" s="34"/>
      <c r="B44" s="37"/>
      <c r="C44" s="35"/>
      <c r="D44" s="52">
        <v>15</v>
      </c>
      <c r="E44" s="221">
        <f t="shared" si="89"/>
        <v>10</v>
      </c>
      <c r="F44" s="34"/>
      <c r="G44" s="62"/>
      <c r="H44" s="67">
        <v>6.3</v>
      </c>
      <c r="I44" s="64"/>
      <c r="J44" s="69">
        <v>6.2</v>
      </c>
      <c r="K44" s="62"/>
      <c r="L44" s="67">
        <v>5.6</v>
      </c>
      <c r="M44" s="64"/>
      <c r="N44" s="69">
        <v>6.1</v>
      </c>
      <c r="O44" s="266"/>
      <c r="P44" s="80">
        <f t="shared" si="90"/>
        <v>-10</v>
      </c>
      <c r="Q44" s="95">
        <f t="shared" si="91"/>
        <v>-3.0000000000000009</v>
      </c>
      <c r="R44" s="83">
        <f t="shared" si="92"/>
        <v>-3.7</v>
      </c>
      <c r="S44" s="96">
        <f t="shared" si="93"/>
        <v>7.2</v>
      </c>
      <c r="T44" s="270"/>
      <c r="U44" s="86">
        <f t="shared" si="94"/>
        <v>-10</v>
      </c>
      <c r="V44" s="117">
        <f t="shared" si="95"/>
        <v>-12.3</v>
      </c>
      <c r="W44" s="83">
        <f t="shared" si="96"/>
        <v>-3.8</v>
      </c>
      <c r="X44" s="118">
        <f t="shared" si="97"/>
        <v>-0.50000000000000089</v>
      </c>
      <c r="Y44" s="273"/>
      <c r="Z44" s="80">
        <f t="shared" si="98"/>
        <v>-10</v>
      </c>
      <c r="AA44" s="166">
        <f t="shared" si="99"/>
        <v>-8.6999999999999993</v>
      </c>
      <c r="AB44" s="83">
        <f t="shared" si="100"/>
        <v>-4.4000000000000004</v>
      </c>
      <c r="AC44" s="167">
        <f t="shared" si="101"/>
        <v>-4.1000000000000014</v>
      </c>
      <c r="AD44" s="270"/>
      <c r="AE44" s="86">
        <f t="shared" si="102"/>
        <v>-10</v>
      </c>
      <c r="AF44" s="172">
        <f t="shared" si="103"/>
        <v>-13.7</v>
      </c>
      <c r="AG44" s="83">
        <f t="shared" si="104"/>
        <v>-3.9000000000000004</v>
      </c>
      <c r="AH44" s="173">
        <f t="shared" si="105"/>
        <v>-6.9</v>
      </c>
      <c r="AI44" s="273"/>
      <c r="AJ44" s="62">
        <f t="shared" si="106"/>
        <v>-40</v>
      </c>
      <c r="AK44" s="144">
        <f t="shared" si="107"/>
        <v>-37.700000000000003</v>
      </c>
      <c r="AL44" s="85">
        <f t="shared" si="108"/>
        <v>-15.8</v>
      </c>
      <c r="AM44" s="144">
        <f t="shared" si="109"/>
        <v>-4.3000000000000025</v>
      </c>
      <c r="AN44" s="101">
        <f t="shared" si="110"/>
        <v>-55.8</v>
      </c>
      <c r="AO44" s="145">
        <f t="shared" si="111"/>
        <v>-42</v>
      </c>
      <c r="AP44" s="273"/>
      <c r="AQ44" s="62">
        <f t="shared" si="112"/>
        <v>-13.7</v>
      </c>
      <c r="AR44" s="157">
        <f t="shared" si="113"/>
        <v>4.1999999999999993</v>
      </c>
      <c r="AS44" s="86">
        <f t="shared" si="114"/>
        <v>-13.8</v>
      </c>
      <c r="AT44" s="156">
        <f t="shared" si="115"/>
        <v>-12.800000000000002</v>
      </c>
      <c r="AU44" s="86">
        <f t="shared" si="116"/>
        <v>-14.4</v>
      </c>
      <c r="AV44" s="178">
        <f t="shared" si="117"/>
        <v>-12.8</v>
      </c>
      <c r="AW44" s="86">
        <f t="shared" si="118"/>
        <v>-13.9</v>
      </c>
      <c r="AX44" s="179">
        <f t="shared" si="119"/>
        <v>-20.6</v>
      </c>
      <c r="AY44" s="74">
        <f t="shared" si="120"/>
        <v>-27.5</v>
      </c>
      <c r="AZ44" s="147">
        <f t="shared" si="121"/>
        <v>-8.6000000000000014</v>
      </c>
    </row>
    <row r="45" spans="1:52">
      <c r="A45" s="34"/>
      <c r="B45" s="37"/>
      <c r="C45" s="190"/>
      <c r="D45" s="191"/>
      <c r="E45" s="324">
        <f t="shared" si="89"/>
        <v>0</v>
      </c>
      <c r="F45" s="155"/>
      <c r="G45" s="192"/>
      <c r="H45" s="193"/>
      <c r="I45" s="194"/>
      <c r="J45" s="195"/>
      <c r="K45" s="192"/>
      <c r="L45" s="193"/>
      <c r="M45" s="194"/>
      <c r="N45" s="195"/>
      <c r="O45" s="325"/>
      <c r="P45" s="223">
        <f t="shared" si="90"/>
        <v>0</v>
      </c>
      <c r="Q45" s="224">
        <f t="shared" si="91"/>
        <v>0</v>
      </c>
      <c r="R45" s="225">
        <f t="shared" si="92"/>
        <v>0</v>
      </c>
      <c r="S45" s="226">
        <f t="shared" si="93"/>
        <v>0</v>
      </c>
      <c r="T45" s="326"/>
      <c r="U45" s="227">
        <f t="shared" si="94"/>
        <v>0</v>
      </c>
      <c r="V45" s="224">
        <f t="shared" si="95"/>
        <v>0</v>
      </c>
      <c r="W45" s="225">
        <f t="shared" si="96"/>
        <v>0</v>
      </c>
      <c r="X45" s="228">
        <f t="shared" si="97"/>
        <v>0</v>
      </c>
      <c r="Y45" s="327"/>
      <c r="Z45" s="223">
        <f t="shared" si="98"/>
        <v>0</v>
      </c>
      <c r="AA45" s="224">
        <f t="shared" si="99"/>
        <v>0</v>
      </c>
      <c r="AB45" s="225">
        <f t="shared" si="100"/>
        <v>0</v>
      </c>
      <c r="AC45" s="226">
        <f t="shared" si="101"/>
        <v>0</v>
      </c>
      <c r="AD45" s="326"/>
      <c r="AE45" s="227">
        <f t="shared" si="102"/>
        <v>0</v>
      </c>
      <c r="AF45" s="224">
        <f t="shared" si="103"/>
        <v>0</v>
      </c>
      <c r="AG45" s="225">
        <f t="shared" si="104"/>
        <v>0</v>
      </c>
      <c r="AH45" s="228">
        <f t="shared" si="105"/>
        <v>0</v>
      </c>
      <c r="AI45" s="327"/>
      <c r="AJ45" s="192">
        <f t="shared" si="106"/>
        <v>0</v>
      </c>
      <c r="AK45" s="229">
        <f t="shared" si="107"/>
        <v>0</v>
      </c>
      <c r="AL45" s="230">
        <f t="shared" si="108"/>
        <v>0</v>
      </c>
      <c r="AM45" s="229">
        <f t="shared" si="109"/>
        <v>0</v>
      </c>
      <c r="AN45" s="231">
        <f t="shared" si="110"/>
        <v>0</v>
      </c>
      <c r="AO45" s="228">
        <f t="shared" si="111"/>
        <v>0</v>
      </c>
      <c r="AP45" s="327"/>
      <c r="AQ45" s="192">
        <f t="shared" si="112"/>
        <v>0</v>
      </c>
      <c r="AR45" s="229">
        <f t="shared" si="113"/>
        <v>0</v>
      </c>
      <c r="AS45" s="227">
        <f t="shared" si="114"/>
        <v>0</v>
      </c>
      <c r="AT45" s="229">
        <f t="shared" si="115"/>
        <v>0</v>
      </c>
      <c r="AU45" s="227">
        <f t="shared" si="116"/>
        <v>0</v>
      </c>
      <c r="AV45" s="229">
        <f t="shared" si="117"/>
        <v>0</v>
      </c>
      <c r="AW45" s="227">
        <f t="shared" si="118"/>
        <v>0</v>
      </c>
      <c r="AX45" s="229">
        <f t="shared" si="119"/>
        <v>0</v>
      </c>
      <c r="AY45" s="232">
        <f t="shared" si="120"/>
        <v>0</v>
      </c>
      <c r="AZ45" s="228">
        <f t="shared" si="121"/>
        <v>0</v>
      </c>
    </row>
    <row r="46" spans="1:52">
      <c r="A46" s="200" t="s">
        <v>14</v>
      </c>
      <c r="B46" s="201">
        <v>40933</v>
      </c>
      <c r="C46" s="35" t="s">
        <v>73</v>
      </c>
      <c r="D46" s="52">
        <v>16</v>
      </c>
      <c r="E46" s="221">
        <f t="shared" si="89"/>
        <v>10</v>
      </c>
      <c r="F46" s="34"/>
      <c r="G46" s="62">
        <v>9.3000000000000007</v>
      </c>
      <c r="H46" s="67">
        <v>7.2</v>
      </c>
      <c r="I46" s="64">
        <v>5.9</v>
      </c>
      <c r="J46" s="69">
        <v>5.7</v>
      </c>
      <c r="K46" s="62">
        <v>7</v>
      </c>
      <c r="L46" s="67">
        <v>5.7</v>
      </c>
      <c r="M46" s="64">
        <v>5.6</v>
      </c>
      <c r="N46" s="69">
        <v>5.3</v>
      </c>
      <c r="O46" s="266"/>
      <c r="P46" s="80">
        <f t="shared" si="90"/>
        <v>-0.69999999999999929</v>
      </c>
      <c r="Q46" s="95">
        <f t="shared" si="91"/>
        <v>-0.69999999999999929</v>
      </c>
      <c r="R46" s="83">
        <f t="shared" si="92"/>
        <v>-2.8</v>
      </c>
      <c r="S46" s="96">
        <f t="shared" si="93"/>
        <v>-2.8</v>
      </c>
      <c r="T46" s="270"/>
      <c r="U46" s="86">
        <f t="shared" si="94"/>
        <v>-4.0999999999999996</v>
      </c>
      <c r="V46" s="117">
        <f t="shared" si="95"/>
        <v>-4.0999999999999996</v>
      </c>
      <c r="W46" s="83">
        <f t="shared" si="96"/>
        <v>-4.3</v>
      </c>
      <c r="X46" s="118">
        <f t="shared" si="97"/>
        <v>-4.3</v>
      </c>
      <c r="Y46" s="273"/>
      <c r="Z46" s="80">
        <f t="shared" si="98"/>
        <v>-3</v>
      </c>
      <c r="AA46" s="166">
        <f t="shared" si="99"/>
        <v>-3</v>
      </c>
      <c r="AB46" s="83">
        <f t="shared" si="100"/>
        <v>-4.3</v>
      </c>
      <c r="AC46" s="167">
        <f t="shared" si="101"/>
        <v>-4.3</v>
      </c>
      <c r="AD46" s="270"/>
      <c r="AE46" s="86">
        <f t="shared" si="102"/>
        <v>-4.4000000000000004</v>
      </c>
      <c r="AF46" s="172">
        <f t="shared" si="103"/>
        <v>-4.4000000000000004</v>
      </c>
      <c r="AG46" s="83">
        <f t="shared" si="104"/>
        <v>-4.7</v>
      </c>
      <c r="AH46" s="173">
        <f t="shared" si="105"/>
        <v>-4.7</v>
      </c>
      <c r="AI46" s="273"/>
      <c r="AJ46" s="62">
        <f t="shared" si="106"/>
        <v>-12.2</v>
      </c>
      <c r="AK46" s="144">
        <f t="shared" si="107"/>
        <v>-12.2</v>
      </c>
      <c r="AL46" s="85">
        <f t="shared" si="108"/>
        <v>-16.099999999999998</v>
      </c>
      <c r="AM46" s="144">
        <f t="shared" si="109"/>
        <v>-16.099999999999998</v>
      </c>
      <c r="AN46" s="101">
        <f t="shared" si="110"/>
        <v>-28.299999999999997</v>
      </c>
      <c r="AO46" s="145">
        <f t="shared" si="111"/>
        <v>-28.299999999999997</v>
      </c>
      <c r="AP46" s="273"/>
      <c r="AQ46" s="62">
        <f t="shared" si="112"/>
        <v>-3.4999999999999991</v>
      </c>
      <c r="AR46" s="157">
        <f t="shared" si="113"/>
        <v>-3.4999999999999991</v>
      </c>
      <c r="AS46" s="86">
        <f t="shared" si="114"/>
        <v>-8.3999999999999986</v>
      </c>
      <c r="AT46" s="156">
        <f t="shared" si="115"/>
        <v>-8.3999999999999986</v>
      </c>
      <c r="AU46" s="86">
        <f t="shared" si="116"/>
        <v>-7.3</v>
      </c>
      <c r="AV46" s="178">
        <f t="shared" si="117"/>
        <v>-7.3</v>
      </c>
      <c r="AW46" s="86">
        <f t="shared" si="118"/>
        <v>-9.1000000000000014</v>
      </c>
      <c r="AX46" s="179">
        <f t="shared" si="119"/>
        <v>-9.1000000000000014</v>
      </c>
      <c r="AY46" s="74">
        <f t="shared" si="120"/>
        <v>-11.899999999999999</v>
      </c>
      <c r="AZ46" s="147">
        <f t="shared" si="121"/>
        <v>-11.899999999999999</v>
      </c>
    </row>
    <row r="47" spans="1:52">
      <c r="A47" s="34"/>
      <c r="B47" s="37"/>
      <c r="C47" s="35"/>
      <c r="D47" s="52">
        <v>16</v>
      </c>
      <c r="E47" s="221">
        <f t="shared" si="89"/>
        <v>10</v>
      </c>
      <c r="F47" s="34"/>
      <c r="G47" s="62">
        <v>14.6</v>
      </c>
      <c r="H47" s="67">
        <v>13.2</v>
      </c>
      <c r="I47" s="64">
        <v>17.5</v>
      </c>
      <c r="J47" s="69">
        <v>18.5</v>
      </c>
      <c r="K47" s="62">
        <v>21.3</v>
      </c>
      <c r="L47" s="67">
        <v>13.5</v>
      </c>
      <c r="M47" s="64">
        <v>16.7</v>
      </c>
      <c r="N47" s="69">
        <v>18.399999999999999</v>
      </c>
      <c r="O47" s="266"/>
      <c r="P47" s="80">
        <f t="shared" si="90"/>
        <v>4.5999999999999996</v>
      </c>
      <c r="Q47" s="95">
        <f t="shared" si="91"/>
        <v>3.9000000000000004</v>
      </c>
      <c r="R47" s="83">
        <f t="shared" si="92"/>
        <v>3.1999999999999993</v>
      </c>
      <c r="S47" s="96">
        <f t="shared" si="93"/>
        <v>0.39999999999999947</v>
      </c>
      <c r="T47" s="270"/>
      <c r="U47" s="86">
        <f t="shared" si="94"/>
        <v>7.5</v>
      </c>
      <c r="V47" s="117">
        <f t="shared" si="95"/>
        <v>3.4000000000000004</v>
      </c>
      <c r="W47" s="83">
        <f t="shared" si="96"/>
        <v>8.5</v>
      </c>
      <c r="X47" s="118">
        <f t="shared" si="97"/>
        <v>4.2</v>
      </c>
      <c r="Y47" s="273"/>
      <c r="Z47" s="80">
        <f t="shared" si="98"/>
        <v>11.3</v>
      </c>
      <c r="AA47" s="166">
        <f t="shared" si="99"/>
        <v>8.3000000000000007</v>
      </c>
      <c r="AB47" s="83">
        <f t="shared" si="100"/>
        <v>3.5</v>
      </c>
      <c r="AC47" s="167">
        <f t="shared" si="101"/>
        <v>-0.79999999999999982</v>
      </c>
      <c r="AD47" s="270"/>
      <c r="AE47" s="86">
        <f t="shared" si="102"/>
        <v>6.6999999999999993</v>
      </c>
      <c r="AF47" s="172">
        <f t="shared" si="103"/>
        <v>2.2999999999999989</v>
      </c>
      <c r="AG47" s="83">
        <f t="shared" si="104"/>
        <v>8.3999999999999986</v>
      </c>
      <c r="AH47" s="173">
        <f t="shared" si="105"/>
        <v>3.6999999999999984</v>
      </c>
      <c r="AI47" s="273"/>
      <c r="AJ47" s="62">
        <f t="shared" si="106"/>
        <v>30.099999999999998</v>
      </c>
      <c r="AK47" s="144">
        <f t="shared" si="107"/>
        <v>17.899999999999999</v>
      </c>
      <c r="AL47" s="85">
        <f t="shared" si="108"/>
        <v>23.599999999999998</v>
      </c>
      <c r="AM47" s="144">
        <f t="shared" si="109"/>
        <v>7.5</v>
      </c>
      <c r="AN47" s="101">
        <f t="shared" si="110"/>
        <v>53.699999999999996</v>
      </c>
      <c r="AO47" s="145">
        <f t="shared" si="111"/>
        <v>25.4</v>
      </c>
      <c r="AP47" s="273"/>
      <c r="AQ47" s="62">
        <f t="shared" si="112"/>
        <v>7.7999999999999989</v>
      </c>
      <c r="AR47" s="157">
        <f t="shared" si="113"/>
        <v>4.3</v>
      </c>
      <c r="AS47" s="86">
        <f t="shared" si="114"/>
        <v>16</v>
      </c>
      <c r="AT47" s="156">
        <f t="shared" si="115"/>
        <v>7.6000000000000014</v>
      </c>
      <c r="AU47" s="86">
        <f t="shared" si="116"/>
        <v>14.8</v>
      </c>
      <c r="AV47" s="178">
        <f t="shared" si="117"/>
        <v>7.5000000000000009</v>
      </c>
      <c r="AW47" s="86">
        <f t="shared" si="118"/>
        <v>15.099999999999998</v>
      </c>
      <c r="AX47" s="179">
        <f t="shared" si="119"/>
        <v>5.9999999999999964</v>
      </c>
      <c r="AY47" s="74">
        <f t="shared" si="120"/>
        <v>23.799999999999997</v>
      </c>
      <c r="AZ47" s="147">
        <f t="shared" si="121"/>
        <v>11.899999999999999</v>
      </c>
    </row>
    <row r="48" spans="1:52">
      <c r="A48" s="34"/>
      <c r="B48" s="37"/>
      <c r="C48" s="35"/>
      <c r="D48" s="52">
        <v>18</v>
      </c>
      <c r="E48" s="221">
        <f t="shared" si="89"/>
        <v>10</v>
      </c>
      <c r="F48" s="34"/>
      <c r="G48" s="62">
        <v>15.2</v>
      </c>
      <c r="H48" s="67">
        <v>15.2</v>
      </c>
      <c r="I48" s="64">
        <v>13.6</v>
      </c>
      <c r="J48" s="69">
        <v>12.1</v>
      </c>
      <c r="K48" s="62">
        <v>9.3000000000000007</v>
      </c>
      <c r="L48" s="67">
        <v>10.3</v>
      </c>
      <c r="M48" s="64">
        <v>14.9</v>
      </c>
      <c r="N48" s="69">
        <v>11.8</v>
      </c>
      <c r="O48" s="266"/>
      <c r="P48" s="80">
        <f t="shared" si="90"/>
        <v>5.1999999999999993</v>
      </c>
      <c r="Q48" s="95">
        <f t="shared" si="91"/>
        <v>9.1</v>
      </c>
      <c r="R48" s="83">
        <f t="shared" si="92"/>
        <v>5.1999999999999993</v>
      </c>
      <c r="S48" s="96">
        <f t="shared" si="93"/>
        <v>5.5999999999999988</v>
      </c>
      <c r="T48" s="270"/>
      <c r="U48" s="86">
        <f t="shared" si="94"/>
        <v>3.5999999999999996</v>
      </c>
      <c r="V48" s="117">
        <f t="shared" si="95"/>
        <v>7</v>
      </c>
      <c r="W48" s="83">
        <f t="shared" si="96"/>
        <v>2.0999999999999996</v>
      </c>
      <c r="X48" s="118">
        <f t="shared" si="97"/>
        <v>6.3</v>
      </c>
      <c r="Y48" s="273"/>
      <c r="Z48" s="80">
        <f t="shared" si="98"/>
        <v>-0.69999999999999929</v>
      </c>
      <c r="AA48" s="166">
        <f t="shared" si="99"/>
        <v>7.6000000000000014</v>
      </c>
      <c r="AB48" s="83">
        <f t="shared" si="100"/>
        <v>0.30000000000000071</v>
      </c>
      <c r="AC48" s="167">
        <f t="shared" si="101"/>
        <v>-0.49999999999999911</v>
      </c>
      <c r="AD48" s="270"/>
      <c r="AE48" s="86">
        <f t="shared" si="102"/>
        <v>4.9000000000000004</v>
      </c>
      <c r="AF48" s="172">
        <f t="shared" si="103"/>
        <v>7.1999999999999993</v>
      </c>
      <c r="AG48" s="83">
        <f t="shared" si="104"/>
        <v>1.8000000000000007</v>
      </c>
      <c r="AH48" s="173">
        <f t="shared" si="105"/>
        <v>5.4999999999999991</v>
      </c>
      <c r="AI48" s="273"/>
      <c r="AJ48" s="62">
        <f t="shared" si="106"/>
        <v>13</v>
      </c>
      <c r="AK48" s="144">
        <f t="shared" si="107"/>
        <v>30.9</v>
      </c>
      <c r="AL48" s="85">
        <f t="shared" si="108"/>
        <v>9.4</v>
      </c>
      <c r="AM48" s="144">
        <f t="shared" si="109"/>
        <v>16.899999999999999</v>
      </c>
      <c r="AN48" s="101">
        <f t="shared" si="110"/>
        <v>22.4</v>
      </c>
      <c r="AO48" s="145">
        <f t="shared" si="111"/>
        <v>47.8</v>
      </c>
      <c r="AP48" s="273"/>
      <c r="AQ48" s="62">
        <f t="shared" si="112"/>
        <v>10.399999999999999</v>
      </c>
      <c r="AR48" s="157">
        <f t="shared" si="113"/>
        <v>14.7</v>
      </c>
      <c r="AS48" s="86">
        <f t="shared" si="114"/>
        <v>5.6999999999999993</v>
      </c>
      <c r="AT48" s="156">
        <f t="shared" si="115"/>
        <v>13.3</v>
      </c>
      <c r="AU48" s="86">
        <f t="shared" si="116"/>
        <v>-0.39999999999999858</v>
      </c>
      <c r="AV48" s="178">
        <f t="shared" si="117"/>
        <v>7.1000000000000023</v>
      </c>
      <c r="AW48" s="86">
        <f t="shared" si="118"/>
        <v>6.7000000000000011</v>
      </c>
      <c r="AX48" s="179">
        <f t="shared" si="119"/>
        <v>12.699999999999998</v>
      </c>
      <c r="AY48" s="74">
        <f t="shared" si="120"/>
        <v>16.099999999999998</v>
      </c>
      <c r="AZ48" s="147">
        <f t="shared" si="121"/>
        <v>27.999999999999996</v>
      </c>
    </row>
    <row r="49" spans="1:52">
      <c r="A49" s="34"/>
      <c r="B49" s="37"/>
      <c r="C49" s="202"/>
      <c r="D49" s="203"/>
      <c r="E49" s="328">
        <f t="shared" si="89"/>
        <v>0</v>
      </c>
      <c r="F49" s="200"/>
      <c r="G49" s="210"/>
      <c r="H49" s="211"/>
      <c r="I49" s="212"/>
      <c r="J49" s="213"/>
      <c r="K49" s="210"/>
      <c r="L49" s="211"/>
      <c r="M49" s="212"/>
      <c r="N49" s="213"/>
      <c r="O49" s="329"/>
      <c r="P49" s="243">
        <f t="shared" si="90"/>
        <v>0</v>
      </c>
      <c r="Q49" s="172">
        <f t="shared" si="91"/>
        <v>0</v>
      </c>
      <c r="R49" s="244">
        <f t="shared" si="92"/>
        <v>0</v>
      </c>
      <c r="S49" s="245">
        <f t="shared" si="93"/>
        <v>0</v>
      </c>
      <c r="T49" s="330"/>
      <c r="U49" s="246">
        <f t="shared" si="94"/>
        <v>0</v>
      </c>
      <c r="V49" s="172">
        <f t="shared" si="95"/>
        <v>0</v>
      </c>
      <c r="W49" s="244">
        <f t="shared" si="96"/>
        <v>0</v>
      </c>
      <c r="X49" s="173">
        <f t="shared" si="97"/>
        <v>0</v>
      </c>
      <c r="Y49" s="331"/>
      <c r="Z49" s="243">
        <f t="shared" si="98"/>
        <v>0</v>
      </c>
      <c r="AA49" s="172">
        <f t="shared" si="99"/>
        <v>0</v>
      </c>
      <c r="AB49" s="244">
        <f t="shared" si="100"/>
        <v>0</v>
      </c>
      <c r="AC49" s="245">
        <f t="shared" si="101"/>
        <v>0</v>
      </c>
      <c r="AD49" s="330"/>
      <c r="AE49" s="246">
        <f t="shared" si="102"/>
        <v>0</v>
      </c>
      <c r="AF49" s="172">
        <f t="shared" si="103"/>
        <v>0</v>
      </c>
      <c r="AG49" s="244">
        <f t="shared" si="104"/>
        <v>0</v>
      </c>
      <c r="AH49" s="173">
        <f t="shared" si="105"/>
        <v>0</v>
      </c>
      <c r="AI49" s="331"/>
      <c r="AJ49" s="210">
        <f t="shared" si="106"/>
        <v>0</v>
      </c>
      <c r="AK49" s="179">
        <f t="shared" si="107"/>
        <v>0</v>
      </c>
      <c r="AL49" s="247">
        <f t="shared" si="108"/>
        <v>0</v>
      </c>
      <c r="AM49" s="179">
        <f t="shared" si="109"/>
        <v>0</v>
      </c>
      <c r="AN49" s="248">
        <f t="shared" si="110"/>
        <v>0</v>
      </c>
      <c r="AO49" s="173">
        <f t="shared" si="111"/>
        <v>0</v>
      </c>
      <c r="AP49" s="331"/>
      <c r="AQ49" s="210">
        <f t="shared" si="112"/>
        <v>0</v>
      </c>
      <c r="AR49" s="179">
        <f t="shared" si="113"/>
        <v>0</v>
      </c>
      <c r="AS49" s="246">
        <f t="shared" si="114"/>
        <v>0</v>
      </c>
      <c r="AT49" s="179">
        <f t="shared" si="115"/>
        <v>0</v>
      </c>
      <c r="AU49" s="246">
        <f t="shared" si="116"/>
        <v>0</v>
      </c>
      <c r="AV49" s="179">
        <f t="shared" si="117"/>
        <v>0</v>
      </c>
      <c r="AW49" s="246">
        <f t="shared" si="118"/>
        <v>0</v>
      </c>
      <c r="AX49" s="179">
        <f t="shared" si="119"/>
        <v>0</v>
      </c>
      <c r="AY49" s="249">
        <f t="shared" si="120"/>
        <v>0</v>
      </c>
      <c r="AZ49" s="173">
        <f t="shared" si="121"/>
        <v>0</v>
      </c>
    </row>
    <row r="50" spans="1:52">
      <c r="A50" s="293" t="s">
        <v>12</v>
      </c>
      <c r="B50" s="294">
        <v>40935</v>
      </c>
      <c r="C50" s="35" t="s">
        <v>73</v>
      </c>
      <c r="D50" s="52">
        <v>18</v>
      </c>
      <c r="E50" s="221">
        <f t="shared" si="89"/>
        <v>10</v>
      </c>
      <c r="F50" s="34"/>
      <c r="G50" s="62">
        <v>17.3</v>
      </c>
      <c r="H50" s="67">
        <v>11.1</v>
      </c>
      <c r="I50" s="64">
        <v>12</v>
      </c>
      <c r="J50" s="69">
        <v>8.5</v>
      </c>
      <c r="K50" s="62">
        <v>12.8</v>
      </c>
      <c r="L50" s="67">
        <v>9.6999999999999993</v>
      </c>
      <c r="M50" s="64">
        <v>9</v>
      </c>
      <c r="N50" s="69">
        <v>16.899999999999999</v>
      </c>
      <c r="O50" s="266"/>
      <c r="P50" s="80">
        <f t="shared" si="90"/>
        <v>7.3000000000000007</v>
      </c>
      <c r="Q50" s="95">
        <f t="shared" si="91"/>
        <v>7.3000000000000007</v>
      </c>
      <c r="R50" s="83">
        <f t="shared" si="92"/>
        <v>1.0999999999999996</v>
      </c>
      <c r="S50" s="96">
        <f t="shared" si="93"/>
        <v>1.0999999999999996</v>
      </c>
      <c r="T50" s="270"/>
      <c r="U50" s="86">
        <f t="shared" si="94"/>
        <v>2</v>
      </c>
      <c r="V50" s="117">
        <f t="shared" si="95"/>
        <v>2</v>
      </c>
      <c r="W50" s="83">
        <f t="shared" si="96"/>
        <v>-1.5</v>
      </c>
      <c r="X50" s="118">
        <f t="shared" si="97"/>
        <v>-1.5</v>
      </c>
      <c r="Y50" s="273"/>
      <c r="Z50" s="80">
        <f t="shared" si="98"/>
        <v>2.8000000000000007</v>
      </c>
      <c r="AA50" s="166">
        <f t="shared" si="99"/>
        <v>2.8000000000000007</v>
      </c>
      <c r="AB50" s="83">
        <f t="shared" si="100"/>
        <v>-0.30000000000000071</v>
      </c>
      <c r="AC50" s="167">
        <f t="shared" si="101"/>
        <v>-0.30000000000000071</v>
      </c>
      <c r="AD50" s="270"/>
      <c r="AE50" s="86">
        <f t="shared" si="102"/>
        <v>-1</v>
      </c>
      <c r="AF50" s="172">
        <f t="shared" si="103"/>
        <v>-1</v>
      </c>
      <c r="AG50" s="83">
        <f t="shared" si="104"/>
        <v>6.8999999999999986</v>
      </c>
      <c r="AH50" s="173">
        <f t="shared" si="105"/>
        <v>6.8999999999999986</v>
      </c>
      <c r="AI50" s="273"/>
      <c r="AJ50" s="62">
        <f t="shared" si="106"/>
        <v>11.100000000000001</v>
      </c>
      <c r="AK50" s="144">
        <f t="shared" si="107"/>
        <v>11.100000000000001</v>
      </c>
      <c r="AL50" s="85">
        <f t="shared" si="108"/>
        <v>6.1999999999999975</v>
      </c>
      <c r="AM50" s="144">
        <f t="shared" si="109"/>
        <v>6.1999999999999975</v>
      </c>
      <c r="AN50" s="101">
        <f t="shared" si="110"/>
        <v>17.299999999999997</v>
      </c>
      <c r="AO50" s="145">
        <f t="shared" si="111"/>
        <v>17.299999999999997</v>
      </c>
      <c r="AP50" s="273"/>
      <c r="AQ50" s="62">
        <f t="shared" si="112"/>
        <v>8.4</v>
      </c>
      <c r="AR50" s="157">
        <f t="shared" si="113"/>
        <v>8.4</v>
      </c>
      <c r="AS50" s="86">
        <f t="shared" si="114"/>
        <v>0.5</v>
      </c>
      <c r="AT50" s="156">
        <f t="shared" si="115"/>
        <v>0.5</v>
      </c>
      <c r="AU50" s="86">
        <f t="shared" si="116"/>
        <v>2.5</v>
      </c>
      <c r="AV50" s="178">
        <f t="shared" si="117"/>
        <v>2.5</v>
      </c>
      <c r="AW50" s="86">
        <f t="shared" si="118"/>
        <v>5.8999999999999986</v>
      </c>
      <c r="AX50" s="179">
        <f t="shared" si="119"/>
        <v>5.8999999999999986</v>
      </c>
      <c r="AY50" s="74">
        <f t="shared" si="120"/>
        <v>8.9</v>
      </c>
      <c r="AZ50" s="147">
        <f t="shared" si="121"/>
        <v>8.9</v>
      </c>
    </row>
    <row r="51" spans="1:52">
      <c r="A51" s="34"/>
      <c r="B51" s="37"/>
      <c r="C51" s="304"/>
      <c r="D51" s="305"/>
      <c r="E51" s="306">
        <f t="shared" si="89"/>
        <v>0</v>
      </c>
      <c r="F51" s="293"/>
      <c r="G51" s="307"/>
      <c r="H51" s="308"/>
      <c r="I51" s="309"/>
      <c r="J51" s="310"/>
      <c r="K51" s="307"/>
      <c r="L51" s="308"/>
      <c r="M51" s="309"/>
      <c r="N51" s="310"/>
      <c r="O51" s="311"/>
      <c r="P51" s="312">
        <f t="shared" si="90"/>
        <v>0</v>
      </c>
      <c r="Q51" s="313">
        <f t="shared" si="91"/>
        <v>0</v>
      </c>
      <c r="R51" s="314">
        <f t="shared" si="92"/>
        <v>0</v>
      </c>
      <c r="S51" s="315">
        <f t="shared" si="93"/>
        <v>0</v>
      </c>
      <c r="T51" s="316"/>
      <c r="U51" s="317">
        <f t="shared" si="94"/>
        <v>0</v>
      </c>
      <c r="V51" s="313">
        <f t="shared" si="95"/>
        <v>0</v>
      </c>
      <c r="W51" s="314">
        <f t="shared" si="96"/>
        <v>0</v>
      </c>
      <c r="X51" s="318">
        <f t="shared" si="97"/>
        <v>0</v>
      </c>
      <c r="Y51" s="319"/>
      <c r="Z51" s="312">
        <f t="shared" si="98"/>
        <v>0</v>
      </c>
      <c r="AA51" s="313">
        <f t="shared" si="99"/>
        <v>0</v>
      </c>
      <c r="AB51" s="314">
        <f t="shared" si="100"/>
        <v>0</v>
      </c>
      <c r="AC51" s="315">
        <f t="shared" si="101"/>
        <v>0</v>
      </c>
      <c r="AD51" s="316"/>
      <c r="AE51" s="317">
        <f t="shared" si="102"/>
        <v>0</v>
      </c>
      <c r="AF51" s="313">
        <f t="shared" si="103"/>
        <v>0</v>
      </c>
      <c r="AG51" s="314">
        <f t="shared" si="104"/>
        <v>0</v>
      </c>
      <c r="AH51" s="318">
        <f t="shared" si="105"/>
        <v>0</v>
      </c>
      <c r="AI51" s="319"/>
      <c r="AJ51" s="307">
        <f t="shared" si="106"/>
        <v>0</v>
      </c>
      <c r="AK51" s="320">
        <f t="shared" si="107"/>
        <v>0</v>
      </c>
      <c r="AL51" s="321">
        <f t="shared" si="108"/>
        <v>0</v>
      </c>
      <c r="AM51" s="320">
        <f t="shared" si="109"/>
        <v>0</v>
      </c>
      <c r="AN51" s="322">
        <f t="shared" si="110"/>
        <v>0</v>
      </c>
      <c r="AO51" s="318">
        <f t="shared" si="111"/>
        <v>0</v>
      </c>
      <c r="AP51" s="319"/>
      <c r="AQ51" s="307">
        <f t="shared" si="112"/>
        <v>0</v>
      </c>
      <c r="AR51" s="320">
        <f t="shared" si="113"/>
        <v>0</v>
      </c>
      <c r="AS51" s="317">
        <f t="shared" si="114"/>
        <v>0</v>
      </c>
      <c r="AT51" s="320">
        <f t="shared" si="115"/>
        <v>0</v>
      </c>
      <c r="AU51" s="317">
        <f t="shared" si="116"/>
        <v>0</v>
      </c>
      <c r="AV51" s="320">
        <f t="shared" si="117"/>
        <v>0</v>
      </c>
      <c r="AW51" s="317">
        <f t="shared" si="118"/>
        <v>0</v>
      </c>
      <c r="AX51" s="320">
        <f t="shared" si="119"/>
        <v>0</v>
      </c>
      <c r="AY51" s="323">
        <f t="shared" si="120"/>
        <v>0</v>
      </c>
      <c r="AZ51" s="318">
        <f t="shared" si="121"/>
        <v>0</v>
      </c>
    </row>
    <row r="52" spans="1:52">
      <c r="A52" s="332" t="s">
        <v>8</v>
      </c>
      <c r="B52" s="333">
        <v>40936</v>
      </c>
      <c r="C52" s="35" t="s">
        <v>73</v>
      </c>
      <c r="D52" s="52">
        <v>13</v>
      </c>
      <c r="E52" s="221">
        <f t="shared" si="89"/>
        <v>10</v>
      </c>
      <c r="F52" s="34"/>
      <c r="G52" s="62">
        <v>18.899999999999999</v>
      </c>
      <c r="H52" s="67">
        <v>14.9</v>
      </c>
      <c r="I52" s="64">
        <v>16.899999999999999</v>
      </c>
      <c r="J52" s="69">
        <v>15.2</v>
      </c>
      <c r="K52" s="62">
        <v>18.2</v>
      </c>
      <c r="L52" s="67">
        <v>12.6</v>
      </c>
      <c r="M52" s="64">
        <v>16</v>
      </c>
      <c r="N52" s="69">
        <v>15.3</v>
      </c>
      <c r="O52" s="266"/>
      <c r="P52" s="80">
        <f t="shared" si="90"/>
        <v>8.8999999999999986</v>
      </c>
      <c r="Q52" s="95">
        <f t="shared" si="91"/>
        <v>8.8999999999999986</v>
      </c>
      <c r="R52" s="83">
        <f t="shared" si="92"/>
        <v>4.9000000000000004</v>
      </c>
      <c r="S52" s="96">
        <f t="shared" si="93"/>
        <v>4.9000000000000004</v>
      </c>
      <c r="T52" s="270"/>
      <c r="U52" s="86">
        <f t="shared" si="94"/>
        <v>6.8999999999999986</v>
      </c>
      <c r="V52" s="117">
        <f t="shared" si="95"/>
        <v>6.8999999999999986</v>
      </c>
      <c r="W52" s="83">
        <f t="shared" si="96"/>
        <v>5.1999999999999993</v>
      </c>
      <c r="X52" s="118">
        <f t="shared" si="97"/>
        <v>5.1999999999999993</v>
      </c>
      <c r="Y52" s="273"/>
      <c r="Z52" s="80">
        <f t="shared" si="98"/>
        <v>8.1999999999999993</v>
      </c>
      <c r="AA52" s="166">
        <f t="shared" si="99"/>
        <v>8.1999999999999993</v>
      </c>
      <c r="AB52" s="83">
        <f t="shared" si="100"/>
        <v>2.5999999999999996</v>
      </c>
      <c r="AC52" s="167">
        <f t="shared" si="101"/>
        <v>2.5999999999999996</v>
      </c>
      <c r="AD52" s="270"/>
      <c r="AE52" s="86">
        <f t="shared" si="102"/>
        <v>6</v>
      </c>
      <c r="AF52" s="172">
        <f t="shared" si="103"/>
        <v>6</v>
      </c>
      <c r="AG52" s="83">
        <f t="shared" si="104"/>
        <v>5.3000000000000007</v>
      </c>
      <c r="AH52" s="173">
        <f t="shared" si="105"/>
        <v>5.3000000000000007</v>
      </c>
      <c r="AI52" s="273"/>
      <c r="AJ52" s="62">
        <f t="shared" si="106"/>
        <v>29.999999999999996</v>
      </c>
      <c r="AK52" s="144">
        <f t="shared" si="107"/>
        <v>29.999999999999996</v>
      </c>
      <c r="AL52" s="85">
        <f t="shared" si="108"/>
        <v>18</v>
      </c>
      <c r="AM52" s="144">
        <f t="shared" si="109"/>
        <v>18</v>
      </c>
      <c r="AN52" s="101">
        <f t="shared" si="110"/>
        <v>48</v>
      </c>
      <c r="AO52" s="145">
        <f t="shared" si="111"/>
        <v>48</v>
      </c>
      <c r="AP52" s="273"/>
      <c r="AQ52" s="62">
        <f t="shared" si="112"/>
        <v>13.799999999999999</v>
      </c>
      <c r="AR52" s="157">
        <f t="shared" si="113"/>
        <v>13.799999999999999</v>
      </c>
      <c r="AS52" s="86">
        <f t="shared" si="114"/>
        <v>12.099999999999998</v>
      </c>
      <c r="AT52" s="156">
        <f t="shared" si="115"/>
        <v>12.099999999999998</v>
      </c>
      <c r="AU52" s="86">
        <f t="shared" si="116"/>
        <v>10.799999999999999</v>
      </c>
      <c r="AV52" s="178">
        <f t="shared" si="117"/>
        <v>10.799999999999999</v>
      </c>
      <c r="AW52" s="86">
        <f t="shared" si="118"/>
        <v>11.3</v>
      </c>
      <c r="AX52" s="179">
        <f t="shared" si="119"/>
        <v>11.3</v>
      </c>
      <c r="AY52" s="74">
        <f t="shared" si="120"/>
        <v>25.9</v>
      </c>
      <c r="AZ52" s="147">
        <f t="shared" si="121"/>
        <v>25.9</v>
      </c>
    </row>
    <row r="53" spans="1:52">
      <c r="A53" s="34"/>
      <c r="B53" s="37"/>
      <c r="C53" s="334"/>
      <c r="D53" s="335"/>
      <c r="E53" s="336">
        <f t="shared" si="89"/>
        <v>0</v>
      </c>
      <c r="F53" s="332"/>
      <c r="G53" s="337"/>
      <c r="H53" s="338"/>
      <c r="I53" s="339"/>
      <c r="J53" s="340"/>
      <c r="K53" s="337"/>
      <c r="L53" s="338"/>
      <c r="M53" s="339"/>
      <c r="N53" s="340"/>
      <c r="O53" s="341"/>
      <c r="P53" s="342">
        <f t="shared" si="90"/>
        <v>0</v>
      </c>
      <c r="Q53" s="343">
        <f t="shared" si="91"/>
        <v>0</v>
      </c>
      <c r="R53" s="344">
        <f t="shared" si="92"/>
        <v>0</v>
      </c>
      <c r="S53" s="345">
        <f t="shared" si="93"/>
        <v>0</v>
      </c>
      <c r="T53" s="346"/>
      <c r="U53" s="347">
        <f t="shared" si="94"/>
        <v>0</v>
      </c>
      <c r="V53" s="343">
        <f t="shared" si="95"/>
        <v>0</v>
      </c>
      <c r="W53" s="344">
        <f t="shared" si="96"/>
        <v>0</v>
      </c>
      <c r="X53" s="348">
        <f t="shared" si="97"/>
        <v>0</v>
      </c>
      <c r="Y53" s="349"/>
      <c r="Z53" s="342">
        <f t="shared" si="98"/>
        <v>0</v>
      </c>
      <c r="AA53" s="343">
        <f t="shared" si="99"/>
        <v>0</v>
      </c>
      <c r="AB53" s="344">
        <f t="shared" si="100"/>
        <v>0</v>
      </c>
      <c r="AC53" s="345">
        <f t="shared" si="101"/>
        <v>0</v>
      </c>
      <c r="AD53" s="346"/>
      <c r="AE53" s="347">
        <f t="shared" si="102"/>
        <v>0</v>
      </c>
      <c r="AF53" s="343">
        <f t="shared" si="103"/>
        <v>0</v>
      </c>
      <c r="AG53" s="344">
        <f t="shared" si="104"/>
        <v>0</v>
      </c>
      <c r="AH53" s="348">
        <f t="shared" si="105"/>
        <v>0</v>
      </c>
      <c r="AI53" s="349"/>
      <c r="AJ53" s="337">
        <f t="shared" si="106"/>
        <v>0</v>
      </c>
      <c r="AK53" s="350">
        <f t="shared" si="107"/>
        <v>0</v>
      </c>
      <c r="AL53" s="351">
        <f t="shared" si="108"/>
        <v>0</v>
      </c>
      <c r="AM53" s="350">
        <f t="shared" si="109"/>
        <v>0</v>
      </c>
      <c r="AN53" s="352">
        <f t="shared" si="110"/>
        <v>0</v>
      </c>
      <c r="AO53" s="348">
        <f t="shared" si="111"/>
        <v>0</v>
      </c>
      <c r="AP53" s="349"/>
      <c r="AQ53" s="337">
        <f t="shared" si="112"/>
        <v>0</v>
      </c>
      <c r="AR53" s="350">
        <f t="shared" si="113"/>
        <v>0</v>
      </c>
      <c r="AS53" s="347">
        <f t="shared" si="114"/>
        <v>0</v>
      </c>
      <c r="AT53" s="350">
        <f t="shared" si="115"/>
        <v>0</v>
      </c>
      <c r="AU53" s="347">
        <f t="shared" si="116"/>
        <v>0</v>
      </c>
      <c r="AV53" s="350">
        <f t="shared" si="117"/>
        <v>0</v>
      </c>
      <c r="AW53" s="347">
        <f t="shared" si="118"/>
        <v>0</v>
      </c>
      <c r="AX53" s="350">
        <f t="shared" si="119"/>
        <v>0</v>
      </c>
      <c r="AY53" s="353">
        <f t="shared" si="120"/>
        <v>0</v>
      </c>
      <c r="AZ53" s="348">
        <f t="shared" si="121"/>
        <v>0</v>
      </c>
    </row>
    <row r="54" spans="1:52">
      <c r="A54" s="34"/>
      <c r="B54" s="37"/>
      <c r="C54" s="35"/>
      <c r="D54" s="52"/>
      <c r="E54" s="221"/>
      <c r="F54" s="34"/>
      <c r="G54" s="62"/>
      <c r="H54" s="67"/>
      <c r="I54" s="64"/>
      <c r="J54" s="69"/>
      <c r="K54" s="62"/>
      <c r="L54" s="67"/>
      <c r="M54" s="64"/>
      <c r="N54" s="69"/>
      <c r="O54" s="266"/>
      <c r="P54" s="80">
        <f t="shared" si="90"/>
        <v>0</v>
      </c>
      <c r="Q54" s="95">
        <f t="shared" si="91"/>
        <v>0</v>
      </c>
      <c r="R54" s="83">
        <f t="shared" si="92"/>
        <v>0</v>
      </c>
      <c r="S54" s="96">
        <f t="shared" si="93"/>
        <v>0</v>
      </c>
      <c r="T54" s="270"/>
      <c r="U54" s="86">
        <f t="shared" si="94"/>
        <v>0</v>
      </c>
      <c r="V54" s="117">
        <f t="shared" si="95"/>
        <v>0</v>
      </c>
      <c r="W54" s="83">
        <f t="shared" si="96"/>
        <v>0</v>
      </c>
      <c r="X54" s="118">
        <f t="shared" si="97"/>
        <v>0</v>
      </c>
      <c r="Y54" s="273"/>
      <c r="Z54" s="80">
        <f t="shared" si="98"/>
        <v>0</v>
      </c>
      <c r="AA54" s="166">
        <f t="shared" si="99"/>
        <v>0</v>
      </c>
      <c r="AB54" s="83">
        <f t="shared" si="100"/>
        <v>0</v>
      </c>
      <c r="AC54" s="167">
        <f t="shared" si="101"/>
        <v>0</v>
      </c>
      <c r="AD54" s="270"/>
      <c r="AE54" s="86">
        <f t="shared" si="102"/>
        <v>0</v>
      </c>
      <c r="AF54" s="172">
        <f t="shared" si="103"/>
        <v>0</v>
      </c>
      <c r="AG54" s="83">
        <f t="shared" si="104"/>
        <v>0</v>
      </c>
      <c r="AH54" s="173">
        <f t="shared" si="105"/>
        <v>0</v>
      </c>
      <c r="AI54" s="273"/>
      <c r="AJ54" s="62">
        <f t="shared" si="106"/>
        <v>0</v>
      </c>
      <c r="AK54" s="144">
        <f t="shared" si="107"/>
        <v>0</v>
      </c>
      <c r="AL54" s="85">
        <f t="shared" si="108"/>
        <v>0</v>
      </c>
      <c r="AM54" s="144">
        <f t="shared" si="109"/>
        <v>0</v>
      </c>
      <c r="AN54" s="101">
        <f t="shared" si="110"/>
        <v>0</v>
      </c>
      <c r="AO54" s="145">
        <f t="shared" si="111"/>
        <v>0</v>
      </c>
      <c r="AP54" s="273"/>
      <c r="AQ54" s="62">
        <f t="shared" si="112"/>
        <v>0</v>
      </c>
      <c r="AR54" s="157">
        <f t="shared" si="113"/>
        <v>0</v>
      </c>
      <c r="AS54" s="86">
        <f t="shared" si="114"/>
        <v>0</v>
      </c>
      <c r="AT54" s="156">
        <f t="shared" si="115"/>
        <v>0</v>
      </c>
      <c r="AU54" s="86">
        <f t="shared" si="116"/>
        <v>0</v>
      </c>
      <c r="AV54" s="178">
        <f t="shared" si="117"/>
        <v>0</v>
      </c>
      <c r="AW54" s="86">
        <f t="shared" si="118"/>
        <v>0</v>
      </c>
      <c r="AX54" s="179">
        <f t="shared" si="119"/>
        <v>0</v>
      </c>
      <c r="AY54" s="74">
        <f t="shared" si="120"/>
        <v>0</v>
      </c>
      <c r="AZ54" s="147">
        <f t="shared" si="121"/>
        <v>0</v>
      </c>
    </row>
    <row r="55" spans="1:52">
      <c r="A55" s="34"/>
      <c r="B55" s="37"/>
      <c r="C55" s="35"/>
      <c r="D55" s="52"/>
      <c r="E55" s="221"/>
      <c r="G55" s="374" t="s">
        <v>31</v>
      </c>
      <c r="H55" s="375"/>
      <c r="I55" s="392" t="s">
        <v>32</v>
      </c>
      <c r="J55" s="393"/>
      <c r="K55" s="363" t="s">
        <v>49</v>
      </c>
      <c r="L55" s="364"/>
      <c r="M55" s="365" t="s">
        <v>50</v>
      </c>
      <c r="N55" s="366"/>
      <c r="O55" s="264"/>
      <c r="P55" s="374" t="s">
        <v>33</v>
      </c>
      <c r="Q55" s="375"/>
      <c r="R55" s="375"/>
      <c r="S55" s="375"/>
      <c r="T55" s="267"/>
      <c r="U55" s="376" t="s">
        <v>34</v>
      </c>
      <c r="V55" s="376"/>
      <c r="W55" s="376"/>
      <c r="X55" s="377"/>
      <c r="Y55" s="271"/>
      <c r="Z55" s="367" t="s">
        <v>51</v>
      </c>
      <c r="AA55" s="368"/>
      <c r="AB55" s="368"/>
      <c r="AC55" s="368"/>
      <c r="AD55" s="267"/>
      <c r="AE55" s="369" t="s">
        <v>52</v>
      </c>
      <c r="AF55" s="369"/>
      <c r="AG55" s="369"/>
      <c r="AH55" s="370"/>
      <c r="AI55" s="271"/>
      <c r="AJ55" s="381" t="s">
        <v>53</v>
      </c>
      <c r="AK55" s="382"/>
      <c r="AL55" s="382"/>
      <c r="AM55" s="382"/>
      <c r="AN55" s="382"/>
      <c r="AO55" s="383"/>
      <c r="AP55" s="271"/>
      <c r="AQ55" s="360" t="s">
        <v>40</v>
      </c>
      <c r="AR55" s="361"/>
      <c r="AS55" s="361"/>
      <c r="AT55" s="361"/>
      <c r="AU55" s="361"/>
      <c r="AV55" s="361"/>
      <c r="AW55" s="361"/>
      <c r="AX55" s="361"/>
      <c r="AY55" s="361"/>
      <c r="AZ55" s="362"/>
    </row>
    <row r="56" spans="1:52">
      <c r="A56" s="34"/>
      <c r="B56" s="37"/>
      <c r="C56" s="35"/>
      <c r="D56" s="52"/>
      <c r="E56" s="221"/>
      <c r="G56" s="60" t="s">
        <v>29</v>
      </c>
      <c r="H56" s="65" t="s">
        <v>30</v>
      </c>
      <c r="I56" s="119" t="s">
        <v>29</v>
      </c>
      <c r="J56" s="123" t="s">
        <v>30</v>
      </c>
      <c r="K56" s="158" t="s">
        <v>29</v>
      </c>
      <c r="L56" s="159" t="s">
        <v>30</v>
      </c>
      <c r="M56" s="164" t="s">
        <v>29</v>
      </c>
      <c r="N56" s="165" t="s">
        <v>30</v>
      </c>
      <c r="O56" s="265"/>
      <c r="P56" s="89" t="s">
        <v>29</v>
      </c>
      <c r="Q56" s="91" t="s">
        <v>38</v>
      </c>
      <c r="R56" s="92" t="s">
        <v>30</v>
      </c>
      <c r="S56" s="93" t="s">
        <v>39</v>
      </c>
      <c r="T56" s="268"/>
      <c r="U56" s="153" t="s">
        <v>29</v>
      </c>
      <c r="V56" s="120" t="s">
        <v>38</v>
      </c>
      <c r="W56" s="121" t="s">
        <v>30</v>
      </c>
      <c r="X56" s="122" t="s">
        <v>39</v>
      </c>
      <c r="Y56" s="272"/>
      <c r="Z56" s="168" t="s">
        <v>29</v>
      </c>
      <c r="AA56" s="169" t="s">
        <v>38</v>
      </c>
      <c r="AB56" s="170" t="s">
        <v>30</v>
      </c>
      <c r="AC56" s="171" t="s">
        <v>39</v>
      </c>
      <c r="AD56" s="268"/>
      <c r="AE56" s="160" t="s">
        <v>29</v>
      </c>
      <c r="AF56" s="161" t="s">
        <v>38</v>
      </c>
      <c r="AG56" s="162" t="s">
        <v>30</v>
      </c>
      <c r="AH56" s="163" t="s">
        <v>39</v>
      </c>
      <c r="AI56" s="272"/>
      <c r="AJ56" s="138" t="s">
        <v>42</v>
      </c>
      <c r="AK56" s="139" t="s">
        <v>54</v>
      </c>
      <c r="AL56" s="140" t="s">
        <v>43</v>
      </c>
      <c r="AM56" s="141" t="s">
        <v>55</v>
      </c>
      <c r="AN56" s="142" t="s">
        <v>44</v>
      </c>
      <c r="AO56" s="143" t="s">
        <v>56</v>
      </c>
      <c r="AP56" s="272"/>
      <c r="AQ56" s="100" t="s">
        <v>36</v>
      </c>
      <c r="AR56" s="104" t="s">
        <v>59</v>
      </c>
      <c r="AS56" s="124" t="s">
        <v>37</v>
      </c>
      <c r="AT56" s="125" t="s">
        <v>60</v>
      </c>
      <c r="AU56" s="174" t="s">
        <v>57</v>
      </c>
      <c r="AV56" s="175" t="s">
        <v>61</v>
      </c>
      <c r="AW56" s="176" t="s">
        <v>58</v>
      </c>
      <c r="AX56" s="177" t="s">
        <v>62</v>
      </c>
      <c r="AY56" s="105" t="s">
        <v>64</v>
      </c>
      <c r="AZ56" s="106" t="s">
        <v>63</v>
      </c>
    </row>
    <row r="57" spans="1:52">
      <c r="A57" s="34"/>
      <c r="B57" s="37"/>
      <c r="C57" s="35"/>
      <c r="D57" s="52"/>
      <c r="E57" s="221"/>
      <c r="F57" s="34"/>
      <c r="G57" s="61"/>
      <c r="H57" s="66"/>
      <c r="I57" s="63"/>
      <c r="J57" s="68"/>
      <c r="K57" s="61"/>
      <c r="L57" s="66"/>
      <c r="M57" s="63"/>
      <c r="N57" s="68"/>
      <c r="O57" s="266"/>
      <c r="P57" s="90"/>
      <c r="Q57" s="94"/>
      <c r="R57" s="81"/>
      <c r="S57" s="87"/>
      <c r="T57" s="269"/>
      <c r="U57" s="154"/>
      <c r="V57" s="97"/>
      <c r="W57" s="98"/>
      <c r="X57" s="99"/>
      <c r="Y57" s="273"/>
      <c r="Z57" s="90"/>
      <c r="AA57" s="94"/>
      <c r="AB57" s="81"/>
      <c r="AC57" s="87"/>
      <c r="AD57" s="269"/>
      <c r="AE57" s="154"/>
      <c r="AF57" s="97"/>
      <c r="AG57" s="98"/>
      <c r="AH57" s="99"/>
      <c r="AI57" s="273"/>
      <c r="AJ57" s="61"/>
      <c r="AK57" s="103"/>
      <c r="AL57" s="32"/>
      <c r="AM57" s="66"/>
      <c r="AN57" s="101"/>
      <c r="AO57" s="82"/>
      <c r="AP57" s="273"/>
      <c r="AQ57" s="61"/>
      <c r="AR57" s="103"/>
      <c r="AS57" s="102"/>
      <c r="AT57" s="66"/>
      <c r="AU57" s="102"/>
      <c r="AV57" s="66"/>
      <c r="AW57" s="102"/>
      <c r="AX57" s="66"/>
      <c r="AY57" s="74"/>
      <c r="AZ57" s="82"/>
    </row>
    <row r="58" spans="1:52">
      <c r="A58" s="34"/>
      <c r="B58" s="37"/>
      <c r="C58" s="35"/>
      <c r="D58" s="52"/>
      <c r="E58" s="221"/>
      <c r="F58" s="34"/>
      <c r="G58" s="62"/>
      <c r="H58" s="67"/>
      <c r="I58" s="64"/>
      <c r="J58" s="69"/>
      <c r="K58" s="62"/>
      <c r="L58" s="67"/>
      <c r="M58" s="64"/>
      <c r="N58" s="69"/>
      <c r="O58" s="266"/>
      <c r="P58" s="80">
        <f t="shared" si="90"/>
        <v>0</v>
      </c>
      <c r="Q58" s="95">
        <f t="shared" si="91"/>
        <v>0</v>
      </c>
      <c r="R58" s="83">
        <f t="shared" si="92"/>
        <v>0</v>
      </c>
      <c r="S58" s="96">
        <f t="shared" si="93"/>
        <v>0</v>
      </c>
      <c r="T58" s="270"/>
      <c r="U58" s="86">
        <f t="shared" si="94"/>
        <v>0</v>
      </c>
      <c r="V58" s="117">
        <f t="shared" si="95"/>
        <v>0</v>
      </c>
      <c r="W58" s="83">
        <f t="shared" si="96"/>
        <v>0</v>
      </c>
      <c r="X58" s="118">
        <f t="shared" si="97"/>
        <v>0</v>
      </c>
      <c r="Y58" s="273"/>
      <c r="Z58" s="80">
        <f t="shared" si="98"/>
        <v>0</v>
      </c>
      <c r="AA58" s="166">
        <f t="shared" si="99"/>
        <v>0</v>
      </c>
      <c r="AB58" s="83">
        <f t="shared" si="100"/>
        <v>0</v>
      </c>
      <c r="AC58" s="167">
        <f t="shared" si="101"/>
        <v>0</v>
      </c>
      <c r="AD58" s="270"/>
      <c r="AE58" s="86">
        <f t="shared" si="102"/>
        <v>0</v>
      </c>
      <c r="AF58" s="172">
        <f t="shared" si="103"/>
        <v>0</v>
      </c>
      <c r="AG58" s="83">
        <f t="shared" si="104"/>
        <v>0</v>
      </c>
      <c r="AH58" s="173">
        <f t="shared" si="105"/>
        <v>0</v>
      </c>
      <c r="AI58" s="273"/>
      <c r="AJ58" s="62">
        <f t="shared" si="106"/>
        <v>0</v>
      </c>
      <c r="AK58" s="144">
        <f t="shared" si="107"/>
        <v>0</v>
      </c>
      <c r="AL58" s="85">
        <f t="shared" si="108"/>
        <v>0</v>
      </c>
      <c r="AM58" s="144">
        <f t="shared" si="109"/>
        <v>0</v>
      </c>
      <c r="AN58" s="101">
        <f t="shared" si="110"/>
        <v>0</v>
      </c>
      <c r="AO58" s="145">
        <f t="shared" si="111"/>
        <v>0</v>
      </c>
      <c r="AP58" s="273"/>
      <c r="AQ58" s="62">
        <f t="shared" si="112"/>
        <v>0</v>
      </c>
      <c r="AR58" s="157">
        <f t="shared" si="113"/>
        <v>0</v>
      </c>
      <c r="AS58" s="86">
        <f t="shared" si="114"/>
        <v>0</v>
      </c>
      <c r="AT58" s="156">
        <f t="shared" si="115"/>
        <v>0</v>
      </c>
      <c r="AU58" s="86">
        <f t="shared" si="116"/>
        <v>0</v>
      </c>
      <c r="AV58" s="178">
        <f t="shared" si="117"/>
        <v>0</v>
      </c>
      <c r="AW58" s="86">
        <f t="shared" si="118"/>
        <v>0</v>
      </c>
      <c r="AX58" s="179">
        <f t="shared" si="119"/>
        <v>0</v>
      </c>
      <c r="AY58" s="74">
        <f t="shared" si="120"/>
        <v>0</v>
      </c>
      <c r="AZ58" s="147">
        <f t="shared" si="121"/>
        <v>0</v>
      </c>
    </row>
    <row r="59" spans="1:52">
      <c r="A59" s="34"/>
      <c r="B59" s="37"/>
      <c r="C59" s="35"/>
      <c r="D59" s="52"/>
      <c r="E59" s="221"/>
      <c r="F59" s="34"/>
      <c r="G59" s="62"/>
      <c r="H59" s="67"/>
      <c r="I59" s="64"/>
      <c r="J59" s="69"/>
      <c r="K59" s="62"/>
      <c r="L59" s="67"/>
      <c r="M59" s="64"/>
      <c r="N59" s="69"/>
      <c r="O59" s="266"/>
      <c r="P59" s="80">
        <f t="shared" si="90"/>
        <v>0</v>
      </c>
      <c r="Q59" s="95">
        <f t="shared" si="91"/>
        <v>0</v>
      </c>
      <c r="R59" s="83">
        <f t="shared" si="92"/>
        <v>0</v>
      </c>
      <c r="S59" s="96">
        <f t="shared" si="93"/>
        <v>0</v>
      </c>
      <c r="T59" s="270"/>
      <c r="U59" s="86">
        <f t="shared" si="94"/>
        <v>0</v>
      </c>
      <c r="V59" s="117">
        <f t="shared" si="95"/>
        <v>0</v>
      </c>
      <c r="W59" s="83">
        <f t="shared" si="96"/>
        <v>0</v>
      </c>
      <c r="X59" s="118">
        <f t="shared" si="97"/>
        <v>0</v>
      </c>
      <c r="Y59" s="273"/>
      <c r="Z59" s="80">
        <f t="shared" si="98"/>
        <v>0</v>
      </c>
      <c r="AA59" s="166">
        <f t="shared" si="99"/>
        <v>0</v>
      </c>
      <c r="AB59" s="83">
        <f t="shared" si="100"/>
        <v>0</v>
      </c>
      <c r="AC59" s="167">
        <f t="shared" si="101"/>
        <v>0</v>
      </c>
      <c r="AD59" s="270"/>
      <c r="AE59" s="86">
        <f t="shared" si="102"/>
        <v>0</v>
      </c>
      <c r="AF59" s="172">
        <f t="shared" si="103"/>
        <v>0</v>
      </c>
      <c r="AG59" s="83">
        <f t="shared" si="104"/>
        <v>0</v>
      </c>
      <c r="AH59" s="173">
        <f t="shared" si="105"/>
        <v>0</v>
      </c>
      <c r="AI59" s="273"/>
      <c r="AJ59" s="62">
        <f t="shared" si="106"/>
        <v>0</v>
      </c>
      <c r="AK59" s="144">
        <f t="shared" si="107"/>
        <v>0</v>
      </c>
      <c r="AL59" s="85">
        <f t="shared" si="108"/>
        <v>0</v>
      </c>
      <c r="AM59" s="144">
        <f t="shared" si="109"/>
        <v>0</v>
      </c>
      <c r="AN59" s="101">
        <f t="shared" si="110"/>
        <v>0</v>
      </c>
      <c r="AO59" s="145">
        <f t="shared" si="111"/>
        <v>0</v>
      </c>
      <c r="AP59" s="273"/>
      <c r="AQ59" s="62">
        <f t="shared" si="112"/>
        <v>0</v>
      </c>
      <c r="AR59" s="157">
        <f t="shared" si="113"/>
        <v>0</v>
      </c>
      <c r="AS59" s="86">
        <f t="shared" si="114"/>
        <v>0</v>
      </c>
      <c r="AT59" s="156">
        <f t="shared" si="115"/>
        <v>0</v>
      </c>
      <c r="AU59" s="86">
        <f t="shared" si="116"/>
        <v>0</v>
      </c>
      <c r="AV59" s="178">
        <f t="shared" si="117"/>
        <v>0</v>
      </c>
      <c r="AW59" s="86">
        <f t="shared" si="118"/>
        <v>0</v>
      </c>
      <c r="AX59" s="179">
        <f t="shared" si="119"/>
        <v>0</v>
      </c>
      <c r="AY59" s="74">
        <f t="shared" si="120"/>
        <v>0</v>
      </c>
      <c r="AZ59" s="147">
        <f t="shared" si="121"/>
        <v>0</v>
      </c>
    </row>
    <row r="60" spans="1:52">
      <c r="A60" s="34"/>
      <c r="B60" s="37"/>
      <c r="C60" s="35"/>
      <c r="D60" s="52"/>
      <c r="E60" s="221"/>
      <c r="F60" s="34"/>
      <c r="G60" s="62"/>
      <c r="H60" s="67"/>
      <c r="I60" s="64"/>
      <c r="J60" s="69"/>
      <c r="K60" s="62"/>
      <c r="L60" s="67"/>
      <c r="M60" s="64"/>
      <c r="N60" s="69"/>
      <c r="O60" s="266"/>
      <c r="P60" s="80">
        <f t="shared" si="90"/>
        <v>0</v>
      </c>
      <c r="Q60" s="95">
        <f t="shared" si="91"/>
        <v>0</v>
      </c>
      <c r="R60" s="83">
        <f t="shared" si="92"/>
        <v>0</v>
      </c>
      <c r="S60" s="96">
        <f t="shared" si="93"/>
        <v>0</v>
      </c>
      <c r="T60" s="270"/>
      <c r="U60" s="86">
        <f t="shared" si="94"/>
        <v>0</v>
      </c>
      <c r="V60" s="117">
        <f t="shared" si="95"/>
        <v>0</v>
      </c>
      <c r="W60" s="83">
        <f t="shared" si="96"/>
        <v>0</v>
      </c>
      <c r="X60" s="118">
        <f t="shared" si="97"/>
        <v>0</v>
      </c>
      <c r="Y60" s="273"/>
      <c r="Z60" s="80">
        <f t="shared" si="98"/>
        <v>0</v>
      </c>
      <c r="AA60" s="166">
        <f t="shared" si="99"/>
        <v>0</v>
      </c>
      <c r="AB60" s="83">
        <f t="shared" si="100"/>
        <v>0</v>
      </c>
      <c r="AC60" s="167">
        <f t="shared" si="101"/>
        <v>0</v>
      </c>
      <c r="AD60" s="270"/>
      <c r="AE60" s="86">
        <f t="shared" si="102"/>
        <v>0</v>
      </c>
      <c r="AF60" s="172">
        <f t="shared" si="103"/>
        <v>0</v>
      </c>
      <c r="AG60" s="83">
        <f t="shared" si="104"/>
        <v>0</v>
      </c>
      <c r="AH60" s="173">
        <f t="shared" si="105"/>
        <v>0</v>
      </c>
      <c r="AI60" s="273"/>
      <c r="AJ60" s="62">
        <f t="shared" si="106"/>
        <v>0</v>
      </c>
      <c r="AK60" s="144">
        <f t="shared" si="107"/>
        <v>0</v>
      </c>
      <c r="AL60" s="85">
        <f t="shared" si="108"/>
        <v>0</v>
      </c>
      <c r="AM60" s="144">
        <f t="shared" si="109"/>
        <v>0</v>
      </c>
      <c r="AN60" s="101">
        <f t="shared" si="110"/>
        <v>0</v>
      </c>
      <c r="AO60" s="145">
        <f t="shared" si="111"/>
        <v>0</v>
      </c>
      <c r="AP60" s="273"/>
      <c r="AQ60" s="62">
        <f t="shared" si="112"/>
        <v>0</v>
      </c>
      <c r="AR60" s="157">
        <f t="shared" si="113"/>
        <v>0</v>
      </c>
      <c r="AS60" s="86">
        <f t="shared" si="114"/>
        <v>0</v>
      </c>
      <c r="AT60" s="156">
        <f t="shared" si="115"/>
        <v>0</v>
      </c>
      <c r="AU60" s="86">
        <f t="shared" si="116"/>
        <v>0</v>
      </c>
      <c r="AV60" s="178">
        <f t="shared" si="117"/>
        <v>0</v>
      </c>
      <c r="AW60" s="86">
        <f t="shared" si="118"/>
        <v>0</v>
      </c>
      <c r="AX60" s="179">
        <f t="shared" si="119"/>
        <v>0</v>
      </c>
      <c r="AY60" s="74">
        <f t="shared" si="120"/>
        <v>0</v>
      </c>
      <c r="AZ60" s="147">
        <f t="shared" si="121"/>
        <v>0</v>
      </c>
    </row>
    <row r="61" spans="1:52">
      <c r="A61" s="34"/>
      <c r="B61" s="37"/>
      <c r="C61" s="35"/>
      <c r="D61" s="52"/>
      <c r="E61" s="221"/>
      <c r="F61" s="34"/>
      <c r="G61" s="62"/>
      <c r="H61" s="67"/>
      <c r="I61" s="64"/>
      <c r="J61" s="69"/>
      <c r="K61" s="62"/>
      <c r="L61" s="67"/>
      <c r="M61" s="64"/>
      <c r="N61" s="69"/>
      <c r="O61" s="266"/>
      <c r="P61" s="80">
        <f t="shared" si="90"/>
        <v>0</v>
      </c>
      <c r="Q61" s="95">
        <f t="shared" si="91"/>
        <v>0</v>
      </c>
      <c r="R61" s="83">
        <f t="shared" si="92"/>
        <v>0</v>
      </c>
      <c r="S61" s="96">
        <f t="shared" si="93"/>
        <v>0</v>
      </c>
      <c r="T61" s="270"/>
      <c r="U61" s="86">
        <f t="shared" si="94"/>
        <v>0</v>
      </c>
      <c r="V61" s="117">
        <f t="shared" si="95"/>
        <v>0</v>
      </c>
      <c r="W61" s="83">
        <f t="shared" si="96"/>
        <v>0</v>
      </c>
      <c r="X61" s="118">
        <f t="shared" si="97"/>
        <v>0</v>
      </c>
      <c r="Y61" s="273"/>
      <c r="Z61" s="80">
        <f t="shared" si="98"/>
        <v>0</v>
      </c>
      <c r="AA61" s="166">
        <f t="shared" si="99"/>
        <v>0</v>
      </c>
      <c r="AB61" s="83">
        <f t="shared" si="100"/>
        <v>0</v>
      </c>
      <c r="AC61" s="167">
        <f t="shared" si="101"/>
        <v>0</v>
      </c>
      <c r="AD61" s="270"/>
      <c r="AE61" s="86">
        <f t="shared" si="102"/>
        <v>0</v>
      </c>
      <c r="AF61" s="172">
        <f t="shared" si="103"/>
        <v>0</v>
      </c>
      <c r="AG61" s="83">
        <f t="shared" si="104"/>
        <v>0</v>
      </c>
      <c r="AH61" s="173">
        <f t="shared" si="105"/>
        <v>0</v>
      </c>
      <c r="AI61" s="273"/>
      <c r="AJ61" s="62">
        <f t="shared" si="106"/>
        <v>0</v>
      </c>
      <c r="AK61" s="144">
        <f t="shared" si="107"/>
        <v>0</v>
      </c>
      <c r="AL61" s="85">
        <f t="shared" si="108"/>
        <v>0</v>
      </c>
      <c r="AM61" s="144">
        <f t="shared" si="109"/>
        <v>0</v>
      </c>
      <c r="AN61" s="101">
        <f t="shared" si="110"/>
        <v>0</v>
      </c>
      <c r="AO61" s="145">
        <f t="shared" si="111"/>
        <v>0</v>
      </c>
      <c r="AP61" s="273"/>
      <c r="AQ61" s="62">
        <f t="shared" si="112"/>
        <v>0</v>
      </c>
      <c r="AR61" s="157">
        <f t="shared" si="113"/>
        <v>0</v>
      </c>
      <c r="AS61" s="86">
        <f t="shared" si="114"/>
        <v>0</v>
      </c>
      <c r="AT61" s="156">
        <f t="shared" si="115"/>
        <v>0</v>
      </c>
      <c r="AU61" s="86">
        <f t="shared" si="116"/>
        <v>0</v>
      </c>
      <c r="AV61" s="178">
        <f t="shared" si="117"/>
        <v>0</v>
      </c>
      <c r="AW61" s="86">
        <f t="shared" si="118"/>
        <v>0</v>
      </c>
      <c r="AX61" s="179">
        <f t="shared" si="119"/>
        <v>0</v>
      </c>
      <c r="AY61" s="74">
        <f t="shared" si="120"/>
        <v>0</v>
      </c>
      <c r="AZ61" s="147">
        <f t="shared" si="121"/>
        <v>0</v>
      </c>
    </row>
    <row r="62" spans="1:52">
      <c r="A62" s="34"/>
      <c r="B62" s="37"/>
      <c r="C62" s="35"/>
      <c r="D62" s="52"/>
      <c r="E62" s="221">
        <f t="shared" si="89"/>
        <v>0</v>
      </c>
      <c r="F62" s="34"/>
      <c r="G62" s="62"/>
      <c r="H62" s="67"/>
      <c r="I62" s="64"/>
      <c r="J62" s="69"/>
      <c r="K62" s="62"/>
      <c r="L62" s="67"/>
      <c r="M62" s="64"/>
      <c r="N62" s="69"/>
      <c r="O62" s="266"/>
      <c r="P62" s="80">
        <f t="shared" si="90"/>
        <v>0</v>
      </c>
      <c r="Q62" s="95">
        <f t="shared" si="91"/>
        <v>0</v>
      </c>
      <c r="R62" s="83">
        <f t="shared" si="92"/>
        <v>0</v>
      </c>
      <c r="S62" s="96">
        <f t="shared" si="93"/>
        <v>0</v>
      </c>
      <c r="T62" s="270"/>
      <c r="U62" s="86">
        <f t="shared" si="94"/>
        <v>0</v>
      </c>
      <c r="V62" s="117">
        <f t="shared" si="95"/>
        <v>0</v>
      </c>
      <c r="W62" s="83">
        <f t="shared" si="96"/>
        <v>0</v>
      </c>
      <c r="X62" s="118">
        <f t="shared" si="97"/>
        <v>0</v>
      </c>
      <c r="Y62" s="273"/>
      <c r="Z62" s="80">
        <f t="shared" si="98"/>
        <v>0</v>
      </c>
      <c r="AA62" s="166">
        <f t="shared" si="99"/>
        <v>0</v>
      </c>
      <c r="AB62" s="83">
        <f t="shared" si="100"/>
        <v>0</v>
      </c>
      <c r="AC62" s="167">
        <f t="shared" si="101"/>
        <v>0</v>
      </c>
      <c r="AD62" s="270"/>
      <c r="AE62" s="86">
        <f t="shared" si="102"/>
        <v>0</v>
      </c>
      <c r="AF62" s="172">
        <f t="shared" si="103"/>
        <v>0</v>
      </c>
      <c r="AG62" s="83">
        <f t="shared" si="104"/>
        <v>0</v>
      </c>
      <c r="AH62" s="173">
        <f t="shared" si="105"/>
        <v>0</v>
      </c>
      <c r="AI62" s="273"/>
      <c r="AJ62" s="62">
        <f t="shared" si="106"/>
        <v>0</v>
      </c>
      <c r="AK62" s="144">
        <f t="shared" si="107"/>
        <v>0</v>
      </c>
      <c r="AL62" s="85">
        <f t="shared" si="108"/>
        <v>0</v>
      </c>
      <c r="AM62" s="144">
        <f t="shared" si="109"/>
        <v>0</v>
      </c>
      <c r="AN62" s="101">
        <f t="shared" si="110"/>
        <v>0</v>
      </c>
      <c r="AO62" s="145">
        <f t="shared" si="111"/>
        <v>0</v>
      </c>
      <c r="AP62" s="273"/>
      <c r="AQ62" s="62">
        <f t="shared" si="112"/>
        <v>0</v>
      </c>
      <c r="AR62" s="157">
        <f t="shared" si="113"/>
        <v>0</v>
      </c>
      <c r="AS62" s="86">
        <f t="shared" si="114"/>
        <v>0</v>
      </c>
      <c r="AT62" s="156">
        <f t="shared" si="115"/>
        <v>0</v>
      </c>
      <c r="AU62" s="86">
        <f t="shared" si="116"/>
        <v>0</v>
      </c>
      <c r="AV62" s="178">
        <f t="shared" si="117"/>
        <v>0</v>
      </c>
      <c r="AW62" s="86">
        <f t="shared" si="118"/>
        <v>0</v>
      </c>
      <c r="AX62" s="179">
        <f t="shared" si="119"/>
        <v>0</v>
      </c>
      <c r="AY62" s="74">
        <f t="shared" si="120"/>
        <v>0</v>
      </c>
      <c r="AZ62" s="147">
        <f t="shared" si="121"/>
        <v>0</v>
      </c>
    </row>
    <row r="63" spans="1:52">
      <c r="A63" s="34"/>
      <c r="B63" s="37"/>
      <c r="C63" s="35"/>
      <c r="D63" s="52"/>
      <c r="E63" s="221">
        <f t="shared" si="89"/>
        <v>0</v>
      </c>
      <c r="F63" s="34"/>
      <c r="G63" s="62"/>
      <c r="H63" s="67"/>
      <c r="I63" s="64"/>
      <c r="J63" s="69"/>
      <c r="K63" s="62"/>
      <c r="L63" s="67"/>
      <c r="M63" s="64"/>
      <c r="N63" s="69"/>
      <c r="O63" s="266"/>
      <c r="P63" s="80">
        <f t="shared" si="90"/>
        <v>0</v>
      </c>
      <c r="Q63" s="95">
        <f t="shared" si="91"/>
        <v>0</v>
      </c>
      <c r="R63" s="83">
        <f t="shared" si="92"/>
        <v>0</v>
      </c>
      <c r="S63" s="96">
        <f t="shared" si="93"/>
        <v>0</v>
      </c>
      <c r="T63" s="270"/>
      <c r="U63" s="86">
        <f t="shared" si="94"/>
        <v>0</v>
      </c>
      <c r="V63" s="117">
        <f t="shared" si="95"/>
        <v>0</v>
      </c>
      <c r="W63" s="83">
        <f t="shared" si="96"/>
        <v>0</v>
      </c>
      <c r="X63" s="118">
        <f t="shared" si="97"/>
        <v>0</v>
      </c>
      <c r="Y63" s="273"/>
      <c r="Z63" s="80">
        <f t="shared" si="98"/>
        <v>0</v>
      </c>
      <c r="AA63" s="166">
        <f t="shared" si="99"/>
        <v>0</v>
      </c>
      <c r="AB63" s="83">
        <f t="shared" si="100"/>
        <v>0</v>
      </c>
      <c r="AC63" s="167">
        <f t="shared" si="101"/>
        <v>0</v>
      </c>
      <c r="AD63" s="270"/>
      <c r="AE63" s="86">
        <f t="shared" si="102"/>
        <v>0</v>
      </c>
      <c r="AF63" s="172">
        <f t="shared" si="103"/>
        <v>0</v>
      </c>
      <c r="AG63" s="83">
        <f t="shared" si="104"/>
        <v>0</v>
      </c>
      <c r="AH63" s="173">
        <f t="shared" si="105"/>
        <v>0</v>
      </c>
      <c r="AI63" s="273"/>
      <c r="AJ63" s="62">
        <f t="shared" si="106"/>
        <v>0</v>
      </c>
      <c r="AK63" s="144">
        <f t="shared" si="107"/>
        <v>0</v>
      </c>
      <c r="AL63" s="85">
        <f t="shared" si="108"/>
        <v>0</v>
      </c>
      <c r="AM63" s="144">
        <f t="shared" si="109"/>
        <v>0</v>
      </c>
      <c r="AN63" s="101">
        <f t="shared" si="110"/>
        <v>0</v>
      </c>
      <c r="AO63" s="145">
        <f t="shared" si="111"/>
        <v>0</v>
      </c>
      <c r="AP63" s="273"/>
      <c r="AQ63" s="62">
        <f t="shared" si="112"/>
        <v>0</v>
      </c>
      <c r="AR63" s="157">
        <f t="shared" si="113"/>
        <v>0</v>
      </c>
      <c r="AS63" s="86">
        <f t="shared" si="114"/>
        <v>0</v>
      </c>
      <c r="AT63" s="156">
        <f t="shared" si="115"/>
        <v>0</v>
      </c>
      <c r="AU63" s="86">
        <f t="shared" si="116"/>
        <v>0</v>
      </c>
      <c r="AV63" s="178">
        <f t="shared" si="117"/>
        <v>0</v>
      </c>
      <c r="AW63" s="86">
        <f t="shared" si="118"/>
        <v>0</v>
      </c>
      <c r="AX63" s="179">
        <f t="shared" si="119"/>
        <v>0</v>
      </c>
      <c r="AY63" s="74">
        <f t="shared" si="120"/>
        <v>0</v>
      </c>
      <c r="AZ63" s="147">
        <f t="shared" si="121"/>
        <v>0</v>
      </c>
    </row>
    <row r="64" spans="1:52">
      <c r="A64" s="34"/>
      <c r="B64" s="37"/>
      <c r="C64" s="35"/>
      <c r="D64" s="52"/>
      <c r="E64" s="221">
        <f t="shared" si="89"/>
        <v>0</v>
      </c>
      <c r="F64" s="34"/>
      <c r="G64" s="62"/>
      <c r="H64" s="67"/>
      <c r="I64" s="64"/>
      <c r="J64" s="69"/>
      <c r="K64" s="62"/>
      <c r="L64" s="67"/>
      <c r="M64" s="64"/>
      <c r="N64" s="69"/>
      <c r="O64" s="266"/>
      <c r="P64" s="80">
        <f t="shared" si="90"/>
        <v>0</v>
      </c>
      <c r="Q64" s="95">
        <f t="shared" si="91"/>
        <v>0</v>
      </c>
      <c r="R64" s="83">
        <f t="shared" si="92"/>
        <v>0</v>
      </c>
      <c r="S64" s="96">
        <f t="shared" si="93"/>
        <v>0</v>
      </c>
      <c r="T64" s="270"/>
      <c r="U64" s="86">
        <f t="shared" si="94"/>
        <v>0</v>
      </c>
      <c r="V64" s="117">
        <f t="shared" si="95"/>
        <v>0</v>
      </c>
      <c r="W64" s="83">
        <f t="shared" si="96"/>
        <v>0</v>
      </c>
      <c r="X64" s="118">
        <f t="shared" si="97"/>
        <v>0</v>
      </c>
      <c r="Y64" s="273"/>
      <c r="Z64" s="80">
        <f t="shared" si="98"/>
        <v>0</v>
      </c>
      <c r="AA64" s="166">
        <f t="shared" si="99"/>
        <v>0</v>
      </c>
      <c r="AB64" s="83">
        <f t="shared" si="100"/>
        <v>0</v>
      </c>
      <c r="AC64" s="167">
        <f t="shared" si="101"/>
        <v>0</v>
      </c>
      <c r="AD64" s="270"/>
      <c r="AE64" s="86">
        <f t="shared" si="102"/>
        <v>0</v>
      </c>
      <c r="AF64" s="172">
        <f t="shared" si="103"/>
        <v>0</v>
      </c>
      <c r="AG64" s="83">
        <f t="shared" si="104"/>
        <v>0</v>
      </c>
      <c r="AH64" s="173">
        <f t="shared" si="105"/>
        <v>0</v>
      </c>
      <c r="AI64" s="273"/>
      <c r="AJ64" s="62">
        <f t="shared" si="106"/>
        <v>0</v>
      </c>
      <c r="AK64" s="144">
        <f t="shared" si="107"/>
        <v>0</v>
      </c>
      <c r="AL64" s="85">
        <f t="shared" si="108"/>
        <v>0</v>
      </c>
      <c r="AM64" s="144">
        <f t="shared" si="109"/>
        <v>0</v>
      </c>
      <c r="AN64" s="101">
        <f t="shared" si="110"/>
        <v>0</v>
      </c>
      <c r="AO64" s="145">
        <f t="shared" si="111"/>
        <v>0</v>
      </c>
      <c r="AP64" s="273"/>
      <c r="AQ64" s="62">
        <f t="shared" si="112"/>
        <v>0</v>
      </c>
      <c r="AR64" s="157">
        <f t="shared" si="113"/>
        <v>0</v>
      </c>
      <c r="AS64" s="86">
        <f t="shared" si="114"/>
        <v>0</v>
      </c>
      <c r="AT64" s="156">
        <f t="shared" si="115"/>
        <v>0</v>
      </c>
      <c r="AU64" s="86">
        <f t="shared" si="116"/>
        <v>0</v>
      </c>
      <c r="AV64" s="178">
        <f t="shared" si="117"/>
        <v>0</v>
      </c>
      <c r="AW64" s="86">
        <f t="shared" si="118"/>
        <v>0</v>
      </c>
      <c r="AX64" s="179">
        <f t="shared" si="119"/>
        <v>0</v>
      </c>
      <c r="AY64" s="74">
        <f t="shared" si="120"/>
        <v>0</v>
      </c>
      <c r="AZ64" s="147">
        <f t="shared" si="121"/>
        <v>0</v>
      </c>
    </row>
    <row r="65" spans="1:52">
      <c r="A65" s="34"/>
      <c r="B65" s="37"/>
      <c r="C65" s="35"/>
      <c r="D65" s="52"/>
      <c r="E65" s="221">
        <f t="shared" si="89"/>
        <v>0</v>
      </c>
      <c r="F65" s="34"/>
      <c r="G65" s="62"/>
      <c r="H65" s="67"/>
      <c r="I65" s="64"/>
      <c r="J65" s="69"/>
      <c r="K65" s="62"/>
      <c r="L65" s="67"/>
      <c r="M65" s="64"/>
      <c r="N65" s="69"/>
      <c r="O65" s="266"/>
      <c r="P65" s="80">
        <f t="shared" si="90"/>
        <v>0</v>
      </c>
      <c r="Q65" s="95">
        <f t="shared" si="91"/>
        <v>0</v>
      </c>
      <c r="R65" s="83">
        <f t="shared" si="92"/>
        <v>0</v>
      </c>
      <c r="S65" s="96">
        <f t="shared" si="93"/>
        <v>0</v>
      </c>
      <c r="T65" s="270"/>
      <c r="U65" s="86">
        <f t="shared" si="94"/>
        <v>0</v>
      </c>
      <c r="V65" s="117">
        <f t="shared" si="95"/>
        <v>0</v>
      </c>
      <c r="W65" s="83">
        <f t="shared" si="96"/>
        <v>0</v>
      </c>
      <c r="X65" s="118">
        <f t="shared" si="97"/>
        <v>0</v>
      </c>
      <c r="Y65" s="273"/>
      <c r="Z65" s="80">
        <f t="shared" si="98"/>
        <v>0</v>
      </c>
      <c r="AA65" s="166">
        <f t="shared" si="99"/>
        <v>0</v>
      </c>
      <c r="AB65" s="83">
        <f t="shared" si="100"/>
        <v>0</v>
      </c>
      <c r="AC65" s="167">
        <f t="shared" si="101"/>
        <v>0</v>
      </c>
      <c r="AD65" s="270"/>
      <c r="AE65" s="86">
        <f t="shared" si="102"/>
        <v>0</v>
      </c>
      <c r="AF65" s="172">
        <f t="shared" si="103"/>
        <v>0</v>
      </c>
      <c r="AG65" s="83">
        <f t="shared" si="104"/>
        <v>0</v>
      </c>
      <c r="AH65" s="173">
        <f t="shared" si="105"/>
        <v>0</v>
      </c>
      <c r="AI65" s="273"/>
      <c r="AJ65" s="62">
        <f t="shared" si="106"/>
        <v>0</v>
      </c>
      <c r="AK65" s="144">
        <f t="shared" si="107"/>
        <v>0</v>
      </c>
      <c r="AL65" s="85">
        <f t="shared" si="108"/>
        <v>0</v>
      </c>
      <c r="AM65" s="144">
        <f t="shared" si="109"/>
        <v>0</v>
      </c>
      <c r="AN65" s="101">
        <f t="shared" si="110"/>
        <v>0</v>
      </c>
      <c r="AO65" s="145">
        <f t="shared" si="111"/>
        <v>0</v>
      </c>
      <c r="AP65" s="273"/>
      <c r="AQ65" s="62">
        <f t="shared" si="112"/>
        <v>0</v>
      </c>
      <c r="AR65" s="157">
        <f t="shared" si="113"/>
        <v>0</v>
      </c>
      <c r="AS65" s="86">
        <f t="shared" si="114"/>
        <v>0</v>
      </c>
      <c r="AT65" s="156">
        <f t="shared" si="115"/>
        <v>0</v>
      </c>
      <c r="AU65" s="86">
        <f t="shared" si="116"/>
        <v>0</v>
      </c>
      <c r="AV65" s="178">
        <f t="shared" si="117"/>
        <v>0</v>
      </c>
      <c r="AW65" s="86">
        <f t="shared" si="118"/>
        <v>0</v>
      </c>
      <c r="AX65" s="179">
        <f t="shared" si="119"/>
        <v>0</v>
      </c>
      <c r="AY65" s="74">
        <f t="shared" si="120"/>
        <v>0</v>
      </c>
      <c r="AZ65" s="147">
        <f t="shared" si="121"/>
        <v>0</v>
      </c>
    </row>
    <row r="66" spans="1:52">
      <c r="A66" s="34"/>
      <c r="B66" s="37"/>
      <c r="C66" s="35"/>
      <c r="D66" s="52"/>
      <c r="E66" s="221">
        <f t="shared" si="89"/>
        <v>0</v>
      </c>
      <c r="F66" s="34"/>
      <c r="G66" s="62"/>
      <c r="H66" s="67"/>
      <c r="I66" s="64"/>
      <c r="J66" s="69"/>
      <c r="K66" s="62"/>
      <c r="L66" s="67"/>
      <c r="M66" s="64"/>
      <c r="N66" s="69"/>
      <c r="O66" s="266"/>
      <c r="P66" s="80">
        <f t="shared" si="90"/>
        <v>0</v>
      </c>
      <c r="Q66" s="95">
        <f t="shared" si="91"/>
        <v>0</v>
      </c>
      <c r="R66" s="83">
        <f t="shared" si="92"/>
        <v>0</v>
      </c>
      <c r="S66" s="96">
        <f t="shared" si="93"/>
        <v>0</v>
      </c>
      <c r="T66" s="270"/>
      <c r="U66" s="86">
        <f t="shared" si="94"/>
        <v>0</v>
      </c>
      <c r="V66" s="117">
        <f t="shared" si="95"/>
        <v>0</v>
      </c>
      <c r="W66" s="83">
        <f t="shared" si="96"/>
        <v>0</v>
      </c>
      <c r="X66" s="118">
        <f t="shared" si="97"/>
        <v>0</v>
      </c>
      <c r="Y66" s="273"/>
      <c r="Z66" s="80">
        <f t="shared" si="98"/>
        <v>0</v>
      </c>
      <c r="AA66" s="166">
        <f t="shared" si="99"/>
        <v>0</v>
      </c>
      <c r="AB66" s="83">
        <f t="shared" si="100"/>
        <v>0</v>
      </c>
      <c r="AC66" s="167">
        <f t="shared" si="101"/>
        <v>0</v>
      </c>
      <c r="AD66" s="270"/>
      <c r="AE66" s="86">
        <f t="shared" si="102"/>
        <v>0</v>
      </c>
      <c r="AF66" s="172">
        <f t="shared" si="103"/>
        <v>0</v>
      </c>
      <c r="AG66" s="83">
        <f t="shared" si="104"/>
        <v>0</v>
      </c>
      <c r="AH66" s="173">
        <f t="shared" si="105"/>
        <v>0</v>
      </c>
      <c r="AI66" s="273"/>
      <c r="AJ66" s="62">
        <f t="shared" si="106"/>
        <v>0</v>
      </c>
      <c r="AK66" s="144">
        <f t="shared" si="107"/>
        <v>0</v>
      </c>
      <c r="AL66" s="85">
        <f t="shared" si="108"/>
        <v>0</v>
      </c>
      <c r="AM66" s="144">
        <f t="shared" si="109"/>
        <v>0</v>
      </c>
      <c r="AN66" s="101">
        <f t="shared" si="110"/>
        <v>0</v>
      </c>
      <c r="AO66" s="145">
        <f t="shared" si="111"/>
        <v>0</v>
      </c>
      <c r="AP66" s="273"/>
      <c r="AQ66" s="62">
        <f t="shared" si="112"/>
        <v>0</v>
      </c>
      <c r="AR66" s="157">
        <f t="shared" si="113"/>
        <v>0</v>
      </c>
      <c r="AS66" s="86">
        <f t="shared" si="114"/>
        <v>0</v>
      </c>
      <c r="AT66" s="156">
        <f t="shared" si="115"/>
        <v>0</v>
      </c>
      <c r="AU66" s="86">
        <f t="shared" si="116"/>
        <v>0</v>
      </c>
      <c r="AV66" s="178">
        <f t="shared" si="117"/>
        <v>0</v>
      </c>
      <c r="AW66" s="86">
        <f t="shared" si="118"/>
        <v>0</v>
      </c>
      <c r="AX66" s="179">
        <f t="shared" si="119"/>
        <v>0</v>
      </c>
      <c r="AY66" s="74">
        <f t="shared" si="120"/>
        <v>0</v>
      </c>
      <c r="AZ66" s="147">
        <f t="shared" si="121"/>
        <v>0</v>
      </c>
    </row>
    <row r="67" spans="1:52">
      <c r="A67" s="34"/>
      <c r="B67" s="37"/>
      <c r="C67" s="35"/>
      <c r="D67" s="52"/>
      <c r="E67" s="221">
        <f t="shared" si="89"/>
        <v>0</v>
      </c>
      <c r="F67" s="34"/>
      <c r="G67" s="62"/>
      <c r="H67" s="67"/>
      <c r="I67" s="64"/>
      <c r="J67" s="69"/>
      <c r="K67" s="62"/>
      <c r="L67" s="67"/>
      <c r="M67" s="64"/>
      <c r="N67" s="69"/>
      <c r="O67" s="266"/>
      <c r="P67" s="80">
        <f t="shared" si="90"/>
        <v>0</v>
      </c>
      <c r="Q67" s="95">
        <f t="shared" si="91"/>
        <v>0</v>
      </c>
      <c r="R67" s="83">
        <f t="shared" si="92"/>
        <v>0</v>
      </c>
      <c r="S67" s="96">
        <f t="shared" si="93"/>
        <v>0</v>
      </c>
      <c r="T67" s="270"/>
      <c r="U67" s="86">
        <f t="shared" si="94"/>
        <v>0</v>
      </c>
      <c r="V67" s="117">
        <f t="shared" si="95"/>
        <v>0</v>
      </c>
      <c r="W67" s="83">
        <f t="shared" si="96"/>
        <v>0</v>
      </c>
      <c r="X67" s="118">
        <f t="shared" si="97"/>
        <v>0</v>
      </c>
      <c r="Y67" s="273"/>
      <c r="Z67" s="80">
        <f t="shared" si="98"/>
        <v>0</v>
      </c>
      <c r="AA67" s="166">
        <f t="shared" si="99"/>
        <v>0</v>
      </c>
      <c r="AB67" s="83">
        <f t="shared" si="100"/>
        <v>0</v>
      </c>
      <c r="AC67" s="167">
        <f t="shared" si="101"/>
        <v>0</v>
      </c>
      <c r="AD67" s="270"/>
      <c r="AE67" s="86">
        <f t="shared" si="102"/>
        <v>0</v>
      </c>
      <c r="AF67" s="172">
        <f t="shared" si="103"/>
        <v>0</v>
      </c>
      <c r="AG67" s="83">
        <f t="shared" si="104"/>
        <v>0</v>
      </c>
      <c r="AH67" s="173">
        <f t="shared" si="105"/>
        <v>0</v>
      </c>
      <c r="AI67" s="273"/>
      <c r="AJ67" s="62">
        <f t="shared" si="106"/>
        <v>0</v>
      </c>
      <c r="AK67" s="144">
        <f t="shared" si="107"/>
        <v>0</v>
      </c>
      <c r="AL67" s="85">
        <f t="shared" si="108"/>
        <v>0</v>
      </c>
      <c r="AM67" s="144">
        <f t="shared" si="109"/>
        <v>0</v>
      </c>
      <c r="AN67" s="101">
        <f t="shared" si="110"/>
        <v>0</v>
      </c>
      <c r="AO67" s="145">
        <f t="shared" si="111"/>
        <v>0</v>
      </c>
      <c r="AP67" s="273"/>
      <c r="AQ67" s="62">
        <f t="shared" si="112"/>
        <v>0</v>
      </c>
      <c r="AR67" s="157">
        <f t="shared" si="113"/>
        <v>0</v>
      </c>
      <c r="AS67" s="86">
        <f t="shared" si="114"/>
        <v>0</v>
      </c>
      <c r="AT67" s="156">
        <f t="shared" si="115"/>
        <v>0</v>
      </c>
      <c r="AU67" s="86">
        <f t="shared" si="116"/>
        <v>0</v>
      </c>
      <c r="AV67" s="178">
        <f t="shared" si="117"/>
        <v>0</v>
      </c>
      <c r="AW67" s="86">
        <f t="shared" si="118"/>
        <v>0</v>
      </c>
      <c r="AX67" s="179">
        <f t="shared" si="119"/>
        <v>0</v>
      </c>
      <c r="AY67" s="74">
        <f t="shared" si="120"/>
        <v>0</v>
      </c>
      <c r="AZ67" s="147">
        <f t="shared" si="121"/>
        <v>0</v>
      </c>
    </row>
    <row r="68" spans="1:52">
      <c r="A68" s="34"/>
      <c r="B68" s="37"/>
      <c r="C68" s="35"/>
      <c r="D68" s="52"/>
      <c r="E68" s="221">
        <f t="shared" si="89"/>
        <v>0</v>
      </c>
      <c r="F68" s="34"/>
      <c r="G68" s="62"/>
      <c r="H68" s="67"/>
      <c r="I68" s="64"/>
      <c r="J68" s="69"/>
      <c r="K68" s="62"/>
      <c r="L68" s="67"/>
      <c r="M68" s="64"/>
      <c r="N68" s="69"/>
      <c r="O68" s="266"/>
      <c r="P68" s="80">
        <f t="shared" si="90"/>
        <v>0</v>
      </c>
      <c r="Q68" s="95">
        <f t="shared" si="91"/>
        <v>0</v>
      </c>
      <c r="R68" s="83">
        <f t="shared" si="92"/>
        <v>0</v>
      </c>
      <c r="S68" s="96">
        <f t="shared" si="93"/>
        <v>0</v>
      </c>
      <c r="T68" s="270"/>
      <c r="U68" s="86">
        <f t="shared" si="94"/>
        <v>0</v>
      </c>
      <c r="V68" s="117">
        <f t="shared" si="95"/>
        <v>0</v>
      </c>
      <c r="W68" s="83">
        <f t="shared" si="96"/>
        <v>0</v>
      </c>
      <c r="X68" s="118">
        <f t="shared" si="97"/>
        <v>0</v>
      </c>
      <c r="Y68" s="273"/>
      <c r="Z68" s="80">
        <f t="shared" si="98"/>
        <v>0</v>
      </c>
      <c r="AA68" s="166">
        <f t="shared" si="99"/>
        <v>0</v>
      </c>
      <c r="AB68" s="83">
        <f t="shared" si="100"/>
        <v>0</v>
      </c>
      <c r="AC68" s="167">
        <f t="shared" si="101"/>
        <v>0</v>
      </c>
      <c r="AD68" s="270"/>
      <c r="AE68" s="86">
        <f t="shared" si="102"/>
        <v>0</v>
      </c>
      <c r="AF68" s="172">
        <f t="shared" si="103"/>
        <v>0</v>
      </c>
      <c r="AG68" s="83">
        <f t="shared" si="104"/>
        <v>0</v>
      </c>
      <c r="AH68" s="173">
        <f t="shared" si="105"/>
        <v>0</v>
      </c>
      <c r="AI68" s="273"/>
      <c r="AJ68" s="62">
        <f t="shared" si="106"/>
        <v>0</v>
      </c>
      <c r="AK68" s="144">
        <f t="shared" si="107"/>
        <v>0</v>
      </c>
      <c r="AL68" s="85">
        <f t="shared" si="108"/>
        <v>0</v>
      </c>
      <c r="AM68" s="144">
        <f t="shared" si="109"/>
        <v>0</v>
      </c>
      <c r="AN68" s="101">
        <f t="shared" si="110"/>
        <v>0</v>
      </c>
      <c r="AO68" s="145">
        <f t="shared" si="111"/>
        <v>0</v>
      </c>
      <c r="AP68" s="273"/>
      <c r="AQ68" s="62">
        <f t="shared" si="112"/>
        <v>0</v>
      </c>
      <c r="AR68" s="157">
        <f t="shared" si="113"/>
        <v>0</v>
      </c>
      <c r="AS68" s="86">
        <f t="shared" si="114"/>
        <v>0</v>
      </c>
      <c r="AT68" s="156">
        <f t="shared" si="115"/>
        <v>0</v>
      </c>
      <c r="AU68" s="86">
        <f t="shared" si="116"/>
        <v>0</v>
      </c>
      <c r="AV68" s="178">
        <f t="shared" si="117"/>
        <v>0</v>
      </c>
      <c r="AW68" s="86">
        <f t="shared" si="118"/>
        <v>0</v>
      </c>
      <c r="AX68" s="179">
        <f t="shared" si="119"/>
        <v>0</v>
      </c>
      <c r="AY68" s="74">
        <f t="shared" si="120"/>
        <v>0</v>
      </c>
      <c r="AZ68" s="147">
        <f t="shared" si="121"/>
        <v>0</v>
      </c>
    </row>
    <row r="69" spans="1:52">
      <c r="A69" s="34"/>
      <c r="B69" s="37"/>
      <c r="C69" s="35"/>
      <c r="D69" s="52"/>
      <c r="E69" s="221">
        <f t="shared" si="89"/>
        <v>0</v>
      </c>
      <c r="F69" s="34"/>
      <c r="G69" s="62"/>
      <c r="H69" s="67"/>
      <c r="I69" s="64"/>
      <c r="J69" s="69"/>
      <c r="K69" s="62"/>
      <c r="L69" s="67"/>
      <c r="M69" s="64"/>
      <c r="N69" s="69"/>
      <c r="O69" s="266"/>
      <c r="P69" s="80">
        <f t="shared" si="90"/>
        <v>0</v>
      </c>
      <c r="Q69" s="95">
        <f t="shared" si="91"/>
        <v>0</v>
      </c>
      <c r="R69" s="83">
        <f t="shared" si="92"/>
        <v>0</v>
      </c>
      <c r="S69" s="96">
        <f t="shared" si="93"/>
        <v>0</v>
      </c>
      <c r="T69" s="270"/>
      <c r="U69" s="86">
        <f t="shared" si="94"/>
        <v>0</v>
      </c>
      <c r="V69" s="117">
        <f t="shared" si="95"/>
        <v>0</v>
      </c>
      <c r="W69" s="83">
        <f t="shared" si="96"/>
        <v>0</v>
      </c>
      <c r="X69" s="118">
        <f t="shared" si="97"/>
        <v>0</v>
      </c>
      <c r="Y69" s="273"/>
      <c r="Z69" s="80">
        <f t="shared" si="98"/>
        <v>0</v>
      </c>
      <c r="AA69" s="166">
        <f t="shared" si="99"/>
        <v>0</v>
      </c>
      <c r="AB69" s="83">
        <f t="shared" si="100"/>
        <v>0</v>
      </c>
      <c r="AC69" s="167">
        <f t="shared" si="101"/>
        <v>0</v>
      </c>
      <c r="AD69" s="270"/>
      <c r="AE69" s="86">
        <f t="shared" si="102"/>
        <v>0</v>
      </c>
      <c r="AF69" s="172">
        <f t="shared" si="103"/>
        <v>0</v>
      </c>
      <c r="AG69" s="83">
        <f t="shared" si="104"/>
        <v>0</v>
      </c>
      <c r="AH69" s="173">
        <f t="shared" si="105"/>
        <v>0</v>
      </c>
      <c r="AI69" s="273"/>
      <c r="AJ69" s="62">
        <f t="shared" si="106"/>
        <v>0</v>
      </c>
      <c r="AK69" s="144">
        <f t="shared" si="107"/>
        <v>0</v>
      </c>
      <c r="AL69" s="85">
        <f t="shared" si="108"/>
        <v>0</v>
      </c>
      <c r="AM69" s="144">
        <f t="shared" si="109"/>
        <v>0</v>
      </c>
      <c r="AN69" s="101">
        <f t="shared" si="110"/>
        <v>0</v>
      </c>
      <c r="AO69" s="145">
        <f t="shared" si="111"/>
        <v>0</v>
      </c>
      <c r="AP69" s="273"/>
      <c r="AQ69" s="62">
        <f t="shared" si="112"/>
        <v>0</v>
      </c>
      <c r="AR69" s="157">
        <f t="shared" si="113"/>
        <v>0</v>
      </c>
      <c r="AS69" s="86">
        <f t="shared" si="114"/>
        <v>0</v>
      </c>
      <c r="AT69" s="156">
        <f t="shared" si="115"/>
        <v>0</v>
      </c>
      <c r="AU69" s="86">
        <f t="shared" si="116"/>
        <v>0</v>
      </c>
      <c r="AV69" s="178">
        <f t="shared" si="117"/>
        <v>0</v>
      </c>
      <c r="AW69" s="86">
        <f t="shared" si="118"/>
        <v>0</v>
      </c>
      <c r="AX69" s="179">
        <f t="shared" si="119"/>
        <v>0</v>
      </c>
      <c r="AY69" s="74">
        <f t="shared" si="120"/>
        <v>0</v>
      </c>
      <c r="AZ69" s="147">
        <f t="shared" si="121"/>
        <v>0</v>
      </c>
    </row>
    <row r="70" spans="1:52">
      <c r="A70" s="34"/>
      <c r="B70" s="37"/>
      <c r="C70" s="35"/>
      <c r="D70" s="52"/>
      <c r="E70" s="221">
        <f t="shared" si="89"/>
        <v>0</v>
      </c>
      <c r="F70" s="34"/>
      <c r="G70" s="62"/>
      <c r="H70" s="67"/>
      <c r="I70" s="64"/>
      <c r="J70" s="69"/>
      <c r="K70" s="62"/>
      <c r="L70" s="67"/>
      <c r="M70" s="64"/>
      <c r="N70" s="69"/>
      <c r="O70" s="266"/>
      <c r="P70" s="80">
        <f t="shared" si="90"/>
        <v>0</v>
      </c>
      <c r="Q70" s="95">
        <f t="shared" si="91"/>
        <v>0</v>
      </c>
      <c r="R70" s="83">
        <f t="shared" si="92"/>
        <v>0</v>
      </c>
      <c r="S70" s="96">
        <f t="shared" si="93"/>
        <v>0</v>
      </c>
      <c r="T70" s="270"/>
      <c r="U70" s="86">
        <f t="shared" si="94"/>
        <v>0</v>
      </c>
      <c r="V70" s="117">
        <f t="shared" si="95"/>
        <v>0</v>
      </c>
      <c r="W70" s="83">
        <f t="shared" si="96"/>
        <v>0</v>
      </c>
      <c r="X70" s="118">
        <f t="shared" si="97"/>
        <v>0</v>
      </c>
      <c r="Y70" s="273"/>
      <c r="Z70" s="80">
        <f t="shared" si="98"/>
        <v>0</v>
      </c>
      <c r="AA70" s="166">
        <f t="shared" si="99"/>
        <v>0</v>
      </c>
      <c r="AB70" s="83">
        <f t="shared" si="100"/>
        <v>0</v>
      </c>
      <c r="AC70" s="167">
        <f t="shared" si="101"/>
        <v>0</v>
      </c>
      <c r="AD70" s="270"/>
      <c r="AE70" s="86">
        <f t="shared" si="102"/>
        <v>0</v>
      </c>
      <c r="AF70" s="172">
        <f t="shared" si="103"/>
        <v>0</v>
      </c>
      <c r="AG70" s="83">
        <f t="shared" si="104"/>
        <v>0</v>
      </c>
      <c r="AH70" s="173">
        <f t="shared" si="105"/>
        <v>0</v>
      </c>
      <c r="AI70" s="273"/>
      <c r="AJ70" s="62">
        <f t="shared" si="106"/>
        <v>0</v>
      </c>
      <c r="AK70" s="144">
        <f t="shared" si="107"/>
        <v>0</v>
      </c>
      <c r="AL70" s="85">
        <f t="shared" si="108"/>
        <v>0</v>
      </c>
      <c r="AM70" s="144">
        <f t="shared" si="109"/>
        <v>0</v>
      </c>
      <c r="AN70" s="101">
        <f t="shared" si="110"/>
        <v>0</v>
      </c>
      <c r="AO70" s="145">
        <f t="shared" si="111"/>
        <v>0</v>
      </c>
      <c r="AP70" s="273"/>
      <c r="AQ70" s="62">
        <f t="shared" si="112"/>
        <v>0</v>
      </c>
      <c r="AR70" s="157">
        <f t="shared" si="113"/>
        <v>0</v>
      </c>
      <c r="AS70" s="86">
        <f t="shared" si="114"/>
        <v>0</v>
      </c>
      <c r="AT70" s="156">
        <f t="shared" si="115"/>
        <v>0</v>
      </c>
      <c r="AU70" s="86">
        <f t="shared" si="116"/>
        <v>0</v>
      </c>
      <c r="AV70" s="178">
        <f t="shared" si="117"/>
        <v>0</v>
      </c>
      <c r="AW70" s="86">
        <f t="shared" si="118"/>
        <v>0</v>
      </c>
      <c r="AX70" s="179">
        <f t="shared" si="119"/>
        <v>0</v>
      </c>
      <c r="AY70" s="74">
        <f t="shared" si="120"/>
        <v>0</v>
      </c>
      <c r="AZ70" s="147">
        <f t="shared" si="121"/>
        <v>0</v>
      </c>
    </row>
    <row r="71" spans="1:52">
      <c r="A71" s="34"/>
      <c r="B71" s="37"/>
      <c r="C71" s="35"/>
      <c r="D71" s="52"/>
      <c r="E71" s="221">
        <f t="shared" si="89"/>
        <v>0</v>
      </c>
      <c r="F71" s="34"/>
      <c r="G71" s="62"/>
      <c r="H71" s="67"/>
      <c r="I71" s="64"/>
      <c r="J71" s="69"/>
      <c r="K71" s="62"/>
      <c r="L71" s="67"/>
      <c r="M71" s="64"/>
      <c r="N71" s="69"/>
      <c r="O71" s="266"/>
      <c r="P71" s="80">
        <f t="shared" si="90"/>
        <v>0</v>
      </c>
      <c r="Q71" s="95">
        <f t="shared" si="91"/>
        <v>0</v>
      </c>
      <c r="R71" s="83">
        <f t="shared" si="92"/>
        <v>0</v>
      </c>
      <c r="S71" s="96">
        <f t="shared" si="93"/>
        <v>0</v>
      </c>
      <c r="T71" s="270"/>
      <c r="U71" s="86">
        <f t="shared" si="94"/>
        <v>0</v>
      </c>
      <c r="V71" s="117">
        <f t="shared" si="95"/>
        <v>0</v>
      </c>
      <c r="W71" s="83">
        <f t="shared" si="96"/>
        <v>0</v>
      </c>
      <c r="X71" s="118">
        <f t="shared" si="97"/>
        <v>0</v>
      </c>
      <c r="Y71" s="273"/>
      <c r="Z71" s="80">
        <f t="shared" si="98"/>
        <v>0</v>
      </c>
      <c r="AA71" s="166">
        <f t="shared" si="99"/>
        <v>0</v>
      </c>
      <c r="AB71" s="83">
        <f t="shared" si="100"/>
        <v>0</v>
      </c>
      <c r="AC71" s="167">
        <f t="shared" si="101"/>
        <v>0</v>
      </c>
      <c r="AD71" s="270"/>
      <c r="AE71" s="86">
        <f t="shared" si="102"/>
        <v>0</v>
      </c>
      <c r="AF71" s="172">
        <f t="shared" si="103"/>
        <v>0</v>
      </c>
      <c r="AG71" s="83">
        <f t="shared" si="104"/>
        <v>0</v>
      </c>
      <c r="AH71" s="173">
        <f t="shared" si="105"/>
        <v>0</v>
      </c>
      <c r="AI71" s="273"/>
      <c r="AJ71" s="62">
        <f t="shared" si="106"/>
        <v>0</v>
      </c>
      <c r="AK71" s="144">
        <f t="shared" si="107"/>
        <v>0</v>
      </c>
      <c r="AL71" s="85">
        <f t="shared" si="108"/>
        <v>0</v>
      </c>
      <c r="AM71" s="144">
        <f t="shared" si="109"/>
        <v>0</v>
      </c>
      <c r="AN71" s="101">
        <f t="shared" si="110"/>
        <v>0</v>
      </c>
      <c r="AO71" s="145">
        <f t="shared" si="111"/>
        <v>0</v>
      </c>
      <c r="AP71" s="273"/>
      <c r="AQ71" s="62">
        <f t="shared" si="112"/>
        <v>0</v>
      </c>
      <c r="AR71" s="157">
        <f t="shared" si="113"/>
        <v>0</v>
      </c>
      <c r="AS71" s="86">
        <f t="shared" si="114"/>
        <v>0</v>
      </c>
      <c r="AT71" s="156">
        <f t="shared" si="115"/>
        <v>0</v>
      </c>
      <c r="AU71" s="86">
        <f t="shared" si="116"/>
        <v>0</v>
      </c>
      <c r="AV71" s="178">
        <f t="shared" si="117"/>
        <v>0</v>
      </c>
      <c r="AW71" s="86">
        <f t="shared" si="118"/>
        <v>0</v>
      </c>
      <c r="AX71" s="179">
        <f t="shared" si="119"/>
        <v>0</v>
      </c>
      <c r="AY71" s="74">
        <f t="shared" si="120"/>
        <v>0</v>
      </c>
      <c r="AZ71" s="147">
        <f t="shared" si="121"/>
        <v>0</v>
      </c>
    </row>
    <row r="72" spans="1:52">
      <c r="A72" s="34"/>
      <c r="B72" s="37"/>
      <c r="C72" s="35"/>
      <c r="D72" s="52"/>
      <c r="E72" s="221">
        <f t="shared" si="89"/>
        <v>0</v>
      </c>
      <c r="F72" s="34"/>
      <c r="G72" s="62"/>
      <c r="H72" s="67"/>
      <c r="I72" s="64"/>
      <c r="J72" s="69"/>
      <c r="K72" s="62"/>
      <c r="L72" s="67"/>
      <c r="M72" s="64"/>
      <c r="N72" s="69"/>
      <c r="O72" s="266"/>
      <c r="P72" s="80">
        <f t="shared" si="90"/>
        <v>0</v>
      </c>
      <c r="Q72" s="95">
        <f t="shared" si="91"/>
        <v>0</v>
      </c>
      <c r="R72" s="83">
        <f t="shared" si="92"/>
        <v>0</v>
      </c>
      <c r="S72" s="96">
        <f t="shared" si="93"/>
        <v>0</v>
      </c>
      <c r="T72" s="270"/>
      <c r="U72" s="86">
        <f t="shared" si="94"/>
        <v>0</v>
      </c>
      <c r="V72" s="117">
        <f t="shared" si="95"/>
        <v>0</v>
      </c>
      <c r="W72" s="83">
        <f t="shared" si="96"/>
        <v>0</v>
      </c>
      <c r="X72" s="118">
        <f t="shared" si="97"/>
        <v>0</v>
      </c>
      <c r="Y72" s="273"/>
      <c r="Z72" s="80">
        <f t="shared" si="98"/>
        <v>0</v>
      </c>
      <c r="AA72" s="166">
        <f t="shared" si="99"/>
        <v>0</v>
      </c>
      <c r="AB72" s="83">
        <f t="shared" si="100"/>
        <v>0</v>
      </c>
      <c r="AC72" s="167">
        <f t="shared" si="101"/>
        <v>0</v>
      </c>
      <c r="AD72" s="270"/>
      <c r="AE72" s="86">
        <f t="shared" si="102"/>
        <v>0</v>
      </c>
      <c r="AF72" s="172">
        <f t="shared" si="103"/>
        <v>0</v>
      </c>
      <c r="AG72" s="83">
        <f t="shared" si="104"/>
        <v>0</v>
      </c>
      <c r="AH72" s="173">
        <f t="shared" si="105"/>
        <v>0</v>
      </c>
      <c r="AI72" s="273"/>
      <c r="AJ72" s="62">
        <f t="shared" si="106"/>
        <v>0</v>
      </c>
      <c r="AK72" s="144">
        <f t="shared" si="107"/>
        <v>0</v>
      </c>
      <c r="AL72" s="85">
        <f t="shared" si="108"/>
        <v>0</v>
      </c>
      <c r="AM72" s="144">
        <f t="shared" si="109"/>
        <v>0</v>
      </c>
      <c r="AN72" s="101">
        <f t="shared" si="110"/>
        <v>0</v>
      </c>
      <c r="AO72" s="145">
        <f t="shared" si="111"/>
        <v>0</v>
      </c>
      <c r="AP72" s="273"/>
      <c r="AQ72" s="62">
        <f t="shared" si="112"/>
        <v>0</v>
      </c>
      <c r="AR72" s="157">
        <f t="shared" si="113"/>
        <v>0</v>
      </c>
      <c r="AS72" s="86">
        <f t="shared" si="114"/>
        <v>0</v>
      </c>
      <c r="AT72" s="156">
        <f t="shared" si="115"/>
        <v>0</v>
      </c>
      <c r="AU72" s="86">
        <f t="shared" si="116"/>
        <v>0</v>
      </c>
      <c r="AV72" s="178">
        <f t="shared" si="117"/>
        <v>0</v>
      </c>
      <c r="AW72" s="86">
        <f t="shared" si="118"/>
        <v>0</v>
      </c>
      <c r="AX72" s="179">
        <f t="shared" si="119"/>
        <v>0</v>
      </c>
      <c r="AY72" s="74">
        <f t="shared" si="120"/>
        <v>0</v>
      </c>
      <c r="AZ72" s="147">
        <f t="shared" si="121"/>
        <v>0</v>
      </c>
    </row>
    <row r="73" spans="1:52">
      <c r="A73" s="34"/>
      <c r="B73" s="37"/>
      <c r="C73" s="35"/>
      <c r="D73" s="52"/>
      <c r="E73" s="221">
        <f t="shared" si="89"/>
        <v>0</v>
      </c>
      <c r="F73" s="34"/>
      <c r="G73" s="62"/>
      <c r="H73" s="67"/>
      <c r="I73" s="64"/>
      <c r="J73" s="69"/>
      <c r="K73" s="62"/>
      <c r="L73" s="67"/>
      <c r="M73" s="64"/>
      <c r="N73" s="69"/>
      <c r="O73" s="266"/>
      <c r="P73" s="80">
        <f t="shared" si="90"/>
        <v>0</v>
      </c>
      <c r="Q73" s="95">
        <f t="shared" si="91"/>
        <v>0</v>
      </c>
      <c r="R73" s="83">
        <f t="shared" si="92"/>
        <v>0</v>
      </c>
      <c r="S73" s="96">
        <f t="shared" si="93"/>
        <v>0</v>
      </c>
      <c r="T73" s="270"/>
      <c r="U73" s="86">
        <f t="shared" si="94"/>
        <v>0</v>
      </c>
      <c r="V73" s="117">
        <f t="shared" si="95"/>
        <v>0</v>
      </c>
      <c r="W73" s="83">
        <f t="shared" si="96"/>
        <v>0</v>
      </c>
      <c r="X73" s="118">
        <f t="shared" si="97"/>
        <v>0</v>
      </c>
      <c r="Y73" s="273"/>
      <c r="Z73" s="80">
        <f t="shared" si="98"/>
        <v>0</v>
      </c>
      <c r="AA73" s="166">
        <f t="shared" si="99"/>
        <v>0</v>
      </c>
      <c r="AB73" s="83">
        <f t="shared" si="100"/>
        <v>0</v>
      </c>
      <c r="AC73" s="167">
        <f t="shared" si="101"/>
        <v>0</v>
      </c>
      <c r="AD73" s="270"/>
      <c r="AE73" s="86">
        <f t="shared" si="102"/>
        <v>0</v>
      </c>
      <c r="AF73" s="172">
        <f t="shared" si="103"/>
        <v>0</v>
      </c>
      <c r="AG73" s="83">
        <f t="shared" si="104"/>
        <v>0</v>
      </c>
      <c r="AH73" s="173">
        <f t="shared" si="105"/>
        <v>0</v>
      </c>
      <c r="AI73" s="273"/>
      <c r="AJ73" s="62">
        <f t="shared" si="106"/>
        <v>0</v>
      </c>
      <c r="AK73" s="144">
        <f t="shared" si="107"/>
        <v>0</v>
      </c>
      <c r="AL73" s="85">
        <f t="shared" si="108"/>
        <v>0</v>
      </c>
      <c r="AM73" s="144">
        <f t="shared" si="109"/>
        <v>0</v>
      </c>
      <c r="AN73" s="101">
        <f t="shared" si="110"/>
        <v>0</v>
      </c>
      <c r="AO73" s="145">
        <f t="shared" si="111"/>
        <v>0</v>
      </c>
      <c r="AP73" s="273"/>
      <c r="AQ73" s="62">
        <f t="shared" si="112"/>
        <v>0</v>
      </c>
      <c r="AR73" s="157">
        <f t="shared" si="113"/>
        <v>0</v>
      </c>
      <c r="AS73" s="86">
        <f t="shared" si="114"/>
        <v>0</v>
      </c>
      <c r="AT73" s="156">
        <f t="shared" si="115"/>
        <v>0</v>
      </c>
      <c r="AU73" s="86">
        <f t="shared" si="116"/>
        <v>0</v>
      </c>
      <c r="AV73" s="178">
        <f t="shared" si="117"/>
        <v>0</v>
      </c>
      <c r="AW73" s="86">
        <f t="shared" si="118"/>
        <v>0</v>
      </c>
      <c r="AX73" s="179">
        <f t="shared" si="119"/>
        <v>0</v>
      </c>
      <c r="AY73" s="74">
        <f t="shared" si="120"/>
        <v>0</v>
      </c>
      <c r="AZ73" s="147">
        <f t="shared" si="121"/>
        <v>0</v>
      </c>
    </row>
    <row r="74" spans="1:52">
      <c r="A74" s="34"/>
      <c r="B74" s="37"/>
      <c r="C74" s="35"/>
      <c r="D74" s="52"/>
      <c r="E74" s="221">
        <f t="shared" si="89"/>
        <v>0</v>
      </c>
      <c r="F74" s="34"/>
      <c r="G74" s="62"/>
      <c r="H74" s="67"/>
      <c r="I74" s="64"/>
      <c r="J74" s="69"/>
      <c r="K74" s="62"/>
      <c r="L74" s="67"/>
      <c r="M74" s="64"/>
      <c r="N74" s="69"/>
      <c r="O74" s="266"/>
      <c r="P74" s="80">
        <f t="shared" si="90"/>
        <v>0</v>
      </c>
      <c r="Q74" s="95">
        <f t="shared" si="91"/>
        <v>0</v>
      </c>
      <c r="R74" s="83">
        <f t="shared" si="92"/>
        <v>0</v>
      </c>
      <c r="S74" s="96">
        <f t="shared" si="93"/>
        <v>0</v>
      </c>
      <c r="T74" s="270"/>
      <c r="U74" s="86">
        <f t="shared" si="94"/>
        <v>0</v>
      </c>
      <c r="V74" s="117">
        <f t="shared" si="95"/>
        <v>0</v>
      </c>
      <c r="W74" s="83">
        <f t="shared" si="96"/>
        <v>0</v>
      </c>
      <c r="X74" s="118">
        <f t="shared" si="97"/>
        <v>0</v>
      </c>
      <c r="Y74" s="273"/>
      <c r="Z74" s="80">
        <f t="shared" si="98"/>
        <v>0</v>
      </c>
      <c r="AA74" s="166">
        <f t="shared" si="99"/>
        <v>0</v>
      </c>
      <c r="AB74" s="83">
        <f t="shared" si="100"/>
        <v>0</v>
      </c>
      <c r="AC74" s="167">
        <f t="shared" si="101"/>
        <v>0</v>
      </c>
      <c r="AD74" s="270"/>
      <c r="AE74" s="86">
        <f t="shared" si="102"/>
        <v>0</v>
      </c>
      <c r="AF74" s="172">
        <f t="shared" si="103"/>
        <v>0</v>
      </c>
      <c r="AG74" s="83">
        <f t="shared" si="104"/>
        <v>0</v>
      </c>
      <c r="AH74" s="173">
        <f t="shared" si="105"/>
        <v>0</v>
      </c>
      <c r="AI74" s="273"/>
      <c r="AJ74" s="62">
        <f t="shared" si="106"/>
        <v>0</v>
      </c>
      <c r="AK74" s="144">
        <f t="shared" si="107"/>
        <v>0</v>
      </c>
      <c r="AL74" s="85">
        <f t="shared" si="108"/>
        <v>0</v>
      </c>
      <c r="AM74" s="144">
        <f t="shared" si="109"/>
        <v>0</v>
      </c>
      <c r="AN74" s="101">
        <f t="shared" si="110"/>
        <v>0</v>
      </c>
      <c r="AO74" s="145">
        <f t="shared" si="111"/>
        <v>0</v>
      </c>
      <c r="AP74" s="273"/>
      <c r="AQ74" s="62">
        <f t="shared" si="112"/>
        <v>0</v>
      </c>
      <c r="AR74" s="157">
        <f t="shared" si="113"/>
        <v>0</v>
      </c>
      <c r="AS74" s="86">
        <f t="shared" si="114"/>
        <v>0</v>
      </c>
      <c r="AT74" s="156">
        <f t="shared" si="115"/>
        <v>0</v>
      </c>
      <c r="AU74" s="86">
        <f t="shared" si="116"/>
        <v>0</v>
      </c>
      <c r="AV74" s="178">
        <f t="shared" si="117"/>
        <v>0</v>
      </c>
      <c r="AW74" s="86">
        <f t="shared" si="118"/>
        <v>0</v>
      </c>
      <c r="AX74" s="179">
        <f t="shared" si="119"/>
        <v>0</v>
      </c>
      <c r="AY74" s="74">
        <f t="shared" si="120"/>
        <v>0</v>
      </c>
      <c r="AZ74" s="147">
        <f t="shared" si="121"/>
        <v>0</v>
      </c>
    </row>
    <row r="75" spans="1:52">
      <c r="A75" s="34"/>
      <c r="B75" s="37"/>
      <c r="C75" s="35"/>
      <c r="D75" s="52"/>
      <c r="E75" s="221">
        <f t="shared" si="89"/>
        <v>0</v>
      </c>
      <c r="F75" s="34"/>
      <c r="G75" s="62"/>
      <c r="H75" s="67"/>
      <c r="I75" s="64"/>
      <c r="J75" s="69"/>
      <c r="K75" s="62"/>
      <c r="L75" s="67"/>
      <c r="M75" s="64"/>
      <c r="N75" s="69"/>
      <c r="O75" s="266"/>
      <c r="P75" s="80">
        <f t="shared" si="90"/>
        <v>0</v>
      </c>
      <c r="Q75" s="95">
        <f t="shared" si="91"/>
        <v>0</v>
      </c>
      <c r="R75" s="83">
        <f t="shared" si="92"/>
        <v>0</v>
      </c>
      <c r="S75" s="96">
        <f t="shared" si="93"/>
        <v>0</v>
      </c>
      <c r="T75" s="270"/>
      <c r="U75" s="86">
        <f t="shared" si="94"/>
        <v>0</v>
      </c>
      <c r="V75" s="117">
        <f t="shared" si="95"/>
        <v>0</v>
      </c>
      <c r="W75" s="83">
        <f t="shared" si="96"/>
        <v>0</v>
      </c>
      <c r="X75" s="118">
        <f t="shared" si="97"/>
        <v>0</v>
      </c>
      <c r="Y75" s="273"/>
      <c r="Z75" s="80">
        <f t="shared" si="98"/>
        <v>0</v>
      </c>
      <c r="AA75" s="166">
        <f t="shared" si="99"/>
        <v>0</v>
      </c>
      <c r="AB75" s="83">
        <f t="shared" si="100"/>
        <v>0</v>
      </c>
      <c r="AC75" s="167">
        <f t="shared" si="101"/>
        <v>0</v>
      </c>
      <c r="AD75" s="270"/>
      <c r="AE75" s="86">
        <f t="shared" si="102"/>
        <v>0</v>
      </c>
      <c r="AF75" s="172">
        <f t="shared" si="103"/>
        <v>0</v>
      </c>
      <c r="AG75" s="83">
        <f t="shared" si="104"/>
        <v>0</v>
      </c>
      <c r="AH75" s="173">
        <f t="shared" si="105"/>
        <v>0</v>
      </c>
      <c r="AI75" s="273"/>
      <c r="AJ75" s="62">
        <f t="shared" si="106"/>
        <v>0</v>
      </c>
      <c r="AK75" s="144">
        <f t="shared" si="107"/>
        <v>0</v>
      </c>
      <c r="AL75" s="85">
        <f t="shared" si="108"/>
        <v>0</v>
      </c>
      <c r="AM75" s="144">
        <f t="shared" si="109"/>
        <v>0</v>
      </c>
      <c r="AN75" s="101">
        <f t="shared" si="110"/>
        <v>0</v>
      </c>
      <c r="AO75" s="145">
        <f t="shared" si="111"/>
        <v>0</v>
      </c>
      <c r="AP75" s="273"/>
      <c r="AQ75" s="62">
        <f t="shared" si="112"/>
        <v>0</v>
      </c>
      <c r="AR75" s="157">
        <f t="shared" si="113"/>
        <v>0</v>
      </c>
      <c r="AS75" s="86">
        <f t="shared" si="114"/>
        <v>0</v>
      </c>
      <c r="AT75" s="156">
        <f t="shared" si="115"/>
        <v>0</v>
      </c>
      <c r="AU75" s="86">
        <f t="shared" si="116"/>
        <v>0</v>
      </c>
      <c r="AV75" s="178">
        <f t="shared" si="117"/>
        <v>0</v>
      </c>
      <c r="AW75" s="86">
        <f t="shared" si="118"/>
        <v>0</v>
      </c>
      <c r="AX75" s="179">
        <f t="shared" si="119"/>
        <v>0</v>
      </c>
      <c r="AY75" s="74">
        <f t="shared" si="120"/>
        <v>0</v>
      </c>
      <c r="AZ75" s="147">
        <f t="shared" si="121"/>
        <v>0</v>
      </c>
    </row>
    <row r="76" spans="1:52">
      <c r="A76" s="34"/>
      <c r="B76" s="37"/>
      <c r="C76" s="35"/>
      <c r="D76" s="52"/>
      <c r="E76" s="221">
        <f t="shared" si="89"/>
        <v>0</v>
      </c>
      <c r="F76" s="34"/>
      <c r="G76" s="62"/>
      <c r="H76" s="67"/>
      <c r="I76" s="64"/>
      <c r="J76" s="69"/>
      <c r="K76" s="62"/>
      <c r="L76" s="67"/>
      <c r="M76" s="64"/>
      <c r="N76" s="69"/>
      <c r="O76" s="266"/>
      <c r="P76" s="80">
        <f t="shared" si="90"/>
        <v>0</v>
      </c>
      <c r="Q76" s="95">
        <f t="shared" si="91"/>
        <v>0</v>
      </c>
      <c r="R76" s="83">
        <f t="shared" si="92"/>
        <v>0</v>
      </c>
      <c r="S76" s="96">
        <f t="shared" si="93"/>
        <v>0</v>
      </c>
      <c r="T76" s="270"/>
      <c r="U76" s="86">
        <f t="shared" si="94"/>
        <v>0</v>
      </c>
      <c r="V76" s="117">
        <f t="shared" si="95"/>
        <v>0</v>
      </c>
      <c r="W76" s="83">
        <f t="shared" si="96"/>
        <v>0</v>
      </c>
      <c r="X76" s="118">
        <f t="shared" si="97"/>
        <v>0</v>
      </c>
      <c r="Y76" s="273"/>
      <c r="Z76" s="80">
        <f t="shared" si="98"/>
        <v>0</v>
      </c>
      <c r="AA76" s="166">
        <f t="shared" si="99"/>
        <v>0</v>
      </c>
      <c r="AB76" s="83">
        <f t="shared" si="100"/>
        <v>0</v>
      </c>
      <c r="AC76" s="167">
        <f t="shared" si="101"/>
        <v>0</v>
      </c>
      <c r="AD76" s="270"/>
      <c r="AE76" s="86">
        <f t="shared" si="102"/>
        <v>0</v>
      </c>
      <c r="AF76" s="172">
        <f t="shared" si="103"/>
        <v>0</v>
      </c>
      <c r="AG76" s="83">
        <f t="shared" si="104"/>
        <v>0</v>
      </c>
      <c r="AH76" s="173">
        <f t="shared" si="105"/>
        <v>0</v>
      </c>
      <c r="AI76" s="273"/>
      <c r="AJ76" s="62">
        <f t="shared" si="106"/>
        <v>0</v>
      </c>
      <c r="AK76" s="144">
        <f t="shared" si="107"/>
        <v>0</v>
      </c>
      <c r="AL76" s="85">
        <f t="shared" si="108"/>
        <v>0</v>
      </c>
      <c r="AM76" s="144">
        <f t="shared" si="109"/>
        <v>0</v>
      </c>
      <c r="AN76" s="101">
        <f t="shared" si="110"/>
        <v>0</v>
      </c>
      <c r="AO76" s="145">
        <f t="shared" si="111"/>
        <v>0</v>
      </c>
      <c r="AP76" s="273"/>
      <c r="AQ76" s="62">
        <f t="shared" si="112"/>
        <v>0</v>
      </c>
      <c r="AR76" s="157">
        <f t="shared" si="113"/>
        <v>0</v>
      </c>
      <c r="AS76" s="86">
        <f t="shared" si="114"/>
        <v>0</v>
      </c>
      <c r="AT76" s="156">
        <f t="shared" si="115"/>
        <v>0</v>
      </c>
      <c r="AU76" s="86">
        <f t="shared" si="116"/>
        <v>0</v>
      </c>
      <c r="AV76" s="178">
        <f t="shared" si="117"/>
        <v>0</v>
      </c>
      <c r="AW76" s="86">
        <f t="shared" si="118"/>
        <v>0</v>
      </c>
      <c r="AX76" s="179">
        <f t="shared" si="119"/>
        <v>0</v>
      </c>
      <c r="AY76" s="74">
        <f t="shared" si="120"/>
        <v>0</v>
      </c>
      <c r="AZ76" s="147">
        <f t="shared" si="121"/>
        <v>0</v>
      </c>
    </row>
    <row r="77" spans="1:52">
      <c r="A77" s="34"/>
      <c r="B77" s="37"/>
      <c r="C77" s="35"/>
      <c r="D77" s="52"/>
      <c r="E77" s="221">
        <f t="shared" si="89"/>
        <v>0</v>
      </c>
      <c r="F77" s="34"/>
      <c r="G77" s="62"/>
      <c r="H77" s="67"/>
      <c r="I77" s="64"/>
      <c r="J77" s="69"/>
      <c r="K77" s="62"/>
      <c r="L77" s="67"/>
      <c r="M77" s="64"/>
      <c r="N77" s="69"/>
      <c r="O77" s="266"/>
      <c r="P77" s="80">
        <f t="shared" si="90"/>
        <v>0</v>
      </c>
      <c r="Q77" s="95">
        <f t="shared" si="91"/>
        <v>0</v>
      </c>
      <c r="R77" s="83">
        <f t="shared" si="92"/>
        <v>0</v>
      </c>
      <c r="S77" s="96">
        <f t="shared" si="93"/>
        <v>0</v>
      </c>
      <c r="T77" s="270"/>
      <c r="U77" s="86">
        <f t="shared" si="94"/>
        <v>0</v>
      </c>
      <c r="V77" s="117">
        <f t="shared" si="95"/>
        <v>0</v>
      </c>
      <c r="W77" s="83">
        <f t="shared" si="96"/>
        <v>0</v>
      </c>
      <c r="X77" s="118">
        <f t="shared" si="97"/>
        <v>0</v>
      </c>
      <c r="Y77" s="273"/>
      <c r="Z77" s="80">
        <f t="shared" si="98"/>
        <v>0</v>
      </c>
      <c r="AA77" s="166">
        <f t="shared" si="99"/>
        <v>0</v>
      </c>
      <c r="AB77" s="83">
        <f t="shared" si="100"/>
        <v>0</v>
      </c>
      <c r="AC77" s="167">
        <f t="shared" si="101"/>
        <v>0</v>
      </c>
      <c r="AD77" s="270"/>
      <c r="AE77" s="86">
        <f t="shared" si="102"/>
        <v>0</v>
      </c>
      <c r="AF77" s="172">
        <f t="shared" si="103"/>
        <v>0</v>
      </c>
      <c r="AG77" s="83">
        <f t="shared" si="104"/>
        <v>0</v>
      </c>
      <c r="AH77" s="173">
        <f t="shared" si="105"/>
        <v>0</v>
      </c>
      <c r="AI77" s="273"/>
      <c r="AJ77" s="62">
        <f t="shared" si="106"/>
        <v>0</v>
      </c>
      <c r="AK77" s="144">
        <f t="shared" si="107"/>
        <v>0</v>
      </c>
      <c r="AL77" s="85">
        <f t="shared" si="108"/>
        <v>0</v>
      </c>
      <c r="AM77" s="144">
        <f t="shared" si="109"/>
        <v>0</v>
      </c>
      <c r="AN77" s="101">
        <f t="shared" si="110"/>
        <v>0</v>
      </c>
      <c r="AO77" s="145">
        <f t="shared" si="111"/>
        <v>0</v>
      </c>
      <c r="AP77" s="273"/>
      <c r="AQ77" s="62">
        <f t="shared" si="112"/>
        <v>0</v>
      </c>
      <c r="AR77" s="157">
        <f t="shared" si="113"/>
        <v>0</v>
      </c>
      <c r="AS77" s="86">
        <f t="shared" si="114"/>
        <v>0</v>
      </c>
      <c r="AT77" s="156">
        <f t="shared" si="115"/>
        <v>0</v>
      </c>
      <c r="AU77" s="86">
        <f t="shared" si="116"/>
        <v>0</v>
      </c>
      <c r="AV77" s="178">
        <f t="shared" si="117"/>
        <v>0</v>
      </c>
      <c r="AW77" s="86">
        <f t="shared" si="118"/>
        <v>0</v>
      </c>
      <c r="AX77" s="179">
        <f t="shared" si="119"/>
        <v>0</v>
      </c>
      <c r="AY77" s="74">
        <f t="shared" si="120"/>
        <v>0</v>
      </c>
      <c r="AZ77" s="147">
        <f t="shared" si="121"/>
        <v>0</v>
      </c>
    </row>
    <row r="78" spans="1:52">
      <c r="A78" s="34"/>
      <c r="B78" s="37"/>
      <c r="C78" s="35"/>
      <c r="D78" s="52"/>
      <c r="E78" s="221">
        <f t="shared" si="89"/>
        <v>0</v>
      </c>
      <c r="F78" s="34"/>
      <c r="G78" s="62"/>
      <c r="H78" s="67"/>
      <c r="I78" s="64"/>
      <c r="J78" s="69"/>
      <c r="K78" s="62"/>
      <c r="L78" s="67"/>
      <c r="M78" s="64"/>
      <c r="N78" s="69"/>
      <c r="O78" s="266"/>
      <c r="P78" s="80">
        <f t="shared" si="90"/>
        <v>0</v>
      </c>
      <c r="Q78" s="95">
        <f t="shared" si="91"/>
        <v>0</v>
      </c>
      <c r="R78" s="83">
        <f t="shared" si="92"/>
        <v>0</v>
      </c>
      <c r="S78" s="96">
        <f t="shared" si="93"/>
        <v>0</v>
      </c>
      <c r="T78" s="270"/>
      <c r="U78" s="86">
        <f t="shared" si="94"/>
        <v>0</v>
      </c>
      <c r="V78" s="117">
        <f t="shared" si="95"/>
        <v>0</v>
      </c>
      <c r="W78" s="83">
        <f t="shared" si="96"/>
        <v>0</v>
      </c>
      <c r="X78" s="118">
        <f t="shared" si="97"/>
        <v>0</v>
      </c>
      <c r="Y78" s="273"/>
      <c r="Z78" s="80">
        <f t="shared" si="98"/>
        <v>0</v>
      </c>
      <c r="AA78" s="166">
        <f t="shared" si="99"/>
        <v>0</v>
      </c>
      <c r="AB78" s="83">
        <f t="shared" si="100"/>
        <v>0</v>
      </c>
      <c r="AC78" s="167">
        <f t="shared" si="101"/>
        <v>0</v>
      </c>
      <c r="AD78" s="270"/>
      <c r="AE78" s="86">
        <f t="shared" si="102"/>
        <v>0</v>
      </c>
      <c r="AF78" s="172">
        <f t="shared" si="103"/>
        <v>0</v>
      </c>
      <c r="AG78" s="83">
        <f t="shared" si="104"/>
        <v>0</v>
      </c>
      <c r="AH78" s="173">
        <f t="shared" si="105"/>
        <v>0</v>
      </c>
      <c r="AI78" s="273"/>
      <c r="AJ78" s="62">
        <f t="shared" si="106"/>
        <v>0</v>
      </c>
      <c r="AK78" s="144">
        <f t="shared" si="107"/>
        <v>0</v>
      </c>
      <c r="AL78" s="85">
        <f t="shared" si="108"/>
        <v>0</v>
      </c>
      <c r="AM78" s="144">
        <f t="shared" si="109"/>
        <v>0</v>
      </c>
      <c r="AN78" s="101">
        <f t="shared" si="110"/>
        <v>0</v>
      </c>
      <c r="AO78" s="145">
        <f t="shared" si="111"/>
        <v>0</v>
      </c>
      <c r="AP78" s="273"/>
      <c r="AQ78" s="62">
        <f t="shared" si="112"/>
        <v>0</v>
      </c>
      <c r="AR78" s="157">
        <f t="shared" si="113"/>
        <v>0</v>
      </c>
      <c r="AS78" s="86">
        <f t="shared" si="114"/>
        <v>0</v>
      </c>
      <c r="AT78" s="156">
        <f t="shared" si="115"/>
        <v>0</v>
      </c>
      <c r="AU78" s="86">
        <f t="shared" si="116"/>
        <v>0</v>
      </c>
      <c r="AV78" s="178">
        <f t="shared" si="117"/>
        <v>0</v>
      </c>
      <c r="AW78" s="86">
        <f t="shared" si="118"/>
        <v>0</v>
      </c>
      <c r="AX78" s="179">
        <f t="shared" si="119"/>
        <v>0</v>
      </c>
      <c r="AY78" s="74">
        <f t="shared" si="120"/>
        <v>0</v>
      </c>
      <c r="AZ78" s="147">
        <f t="shared" si="121"/>
        <v>0</v>
      </c>
    </row>
    <row r="79" spans="1:52">
      <c r="A79" s="34"/>
      <c r="B79" s="37"/>
      <c r="C79" s="35"/>
      <c r="D79" s="52"/>
      <c r="E79" s="221">
        <f t="shared" si="89"/>
        <v>0</v>
      </c>
      <c r="F79" s="34"/>
      <c r="G79" s="62"/>
      <c r="H79" s="67"/>
      <c r="I79" s="64"/>
      <c r="J79" s="69"/>
      <c r="K79" s="62"/>
      <c r="L79" s="67"/>
      <c r="M79" s="64"/>
      <c r="N79" s="69"/>
      <c r="O79" s="266"/>
      <c r="P79" s="80">
        <f t="shared" si="90"/>
        <v>0</v>
      </c>
      <c r="Q79" s="95">
        <f t="shared" si="91"/>
        <v>0</v>
      </c>
      <c r="R79" s="83">
        <f t="shared" si="92"/>
        <v>0</v>
      </c>
      <c r="S79" s="96">
        <f t="shared" si="93"/>
        <v>0</v>
      </c>
      <c r="T79" s="270"/>
      <c r="U79" s="86">
        <f t="shared" si="94"/>
        <v>0</v>
      </c>
      <c r="V79" s="117">
        <f t="shared" si="95"/>
        <v>0</v>
      </c>
      <c r="W79" s="83">
        <f t="shared" si="96"/>
        <v>0</v>
      </c>
      <c r="X79" s="118">
        <f t="shared" si="97"/>
        <v>0</v>
      </c>
      <c r="Y79" s="273"/>
      <c r="Z79" s="80">
        <f t="shared" si="98"/>
        <v>0</v>
      </c>
      <c r="AA79" s="166">
        <f t="shared" si="99"/>
        <v>0</v>
      </c>
      <c r="AB79" s="83">
        <f t="shared" si="100"/>
        <v>0</v>
      </c>
      <c r="AC79" s="167">
        <f t="shared" si="101"/>
        <v>0</v>
      </c>
      <c r="AD79" s="270"/>
      <c r="AE79" s="86">
        <f t="shared" si="102"/>
        <v>0</v>
      </c>
      <c r="AF79" s="172">
        <f t="shared" si="103"/>
        <v>0</v>
      </c>
      <c r="AG79" s="83">
        <f t="shared" si="104"/>
        <v>0</v>
      </c>
      <c r="AH79" s="173">
        <f t="shared" si="105"/>
        <v>0</v>
      </c>
      <c r="AI79" s="273"/>
      <c r="AJ79" s="62">
        <f t="shared" si="106"/>
        <v>0</v>
      </c>
      <c r="AK79" s="144">
        <f t="shared" si="107"/>
        <v>0</v>
      </c>
      <c r="AL79" s="85">
        <f t="shared" si="108"/>
        <v>0</v>
      </c>
      <c r="AM79" s="144">
        <f t="shared" si="109"/>
        <v>0</v>
      </c>
      <c r="AN79" s="101">
        <f t="shared" si="110"/>
        <v>0</v>
      </c>
      <c r="AO79" s="145">
        <f t="shared" si="111"/>
        <v>0</v>
      </c>
      <c r="AP79" s="273"/>
      <c r="AQ79" s="62">
        <f t="shared" si="112"/>
        <v>0</v>
      </c>
      <c r="AR79" s="157">
        <f t="shared" si="113"/>
        <v>0</v>
      </c>
      <c r="AS79" s="86">
        <f t="shared" si="114"/>
        <v>0</v>
      </c>
      <c r="AT79" s="156">
        <f t="shared" si="115"/>
        <v>0</v>
      </c>
      <c r="AU79" s="86">
        <f t="shared" si="116"/>
        <v>0</v>
      </c>
      <c r="AV79" s="178">
        <f t="shared" si="117"/>
        <v>0</v>
      </c>
      <c r="AW79" s="86">
        <f t="shared" si="118"/>
        <v>0</v>
      </c>
      <c r="AX79" s="179">
        <f t="shared" si="119"/>
        <v>0</v>
      </c>
      <c r="AY79" s="74">
        <f t="shared" si="120"/>
        <v>0</v>
      </c>
      <c r="AZ79" s="147">
        <f t="shared" si="121"/>
        <v>0</v>
      </c>
    </row>
    <row r="80" spans="1:52">
      <c r="A80" s="34"/>
      <c r="B80" s="37"/>
      <c r="C80" s="35"/>
      <c r="D80" s="52"/>
      <c r="E80" s="221">
        <f t="shared" si="89"/>
        <v>0</v>
      </c>
      <c r="F80" s="34"/>
      <c r="G80" s="62"/>
      <c r="H80" s="67"/>
      <c r="I80" s="64"/>
      <c r="J80" s="69"/>
      <c r="K80" s="62"/>
      <c r="L80" s="67"/>
      <c r="M80" s="64"/>
      <c r="N80" s="69"/>
      <c r="O80" s="266"/>
      <c r="P80" s="80">
        <f t="shared" si="90"/>
        <v>0</v>
      </c>
      <c r="Q80" s="95">
        <f t="shared" si="91"/>
        <v>0</v>
      </c>
      <c r="R80" s="83">
        <f t="shared" si="92"/>
        <v>0</v>
      </c>
      <c r="S80" s="96">
        <f t="shared" si="93"/>
        <v>0</v>
      </c>
      <c r="T80" s="270"/>
      <c r="U80" s="86">
        <f t="shared" si="94"/>
        <v>0</v>
      </c>
      <c r="V80" s="117">
        <f t="shared" si="95"/>
        <v>0</v>
      </c>
      <c r="W80" s="83">
        <f t="shared" si="96"/>
        <v>0</v>
      </c>
      <c r="X80" s="118">
        <f t="shared" si="97"/>
        <v>0</v>
      </c>
      <c r="Y80" s="273"/>
      <c r="Z80" s="80">
        <f t="shared" si="98"/>
        <v>0</v>
      </c>
      <c r="AA80" s="166">
        <f t="shared" si="99"/>
        <v>0</v>
      </c>
      <c r="AB80" s="83">
        <f t="shared" si="100"/>
        <v>0</v>
      </c>
      <c r="AC80" s="167">
        <f t="shared" si="101"/>
        <v>0</v>
      </c>
      <c r="AD80" s="270"/>
      <c r="AE80" s="86">
        <f t="shared" si="102"/>
        <v>0</v>
      </c>
      <c r="AF80" s="172">
        <f t="shared" si="103"/>
        <v>0</v>
      </c>
      <c r="AG80" s="83">
        <f t="shared" si="104"/>
        <v>0</v>
      </c>
      <c r="AH80" s="173">
        <f t="shared" si="105"/>
        <v>0</v>
      </c>
      <c r="AI80" s="273"/>
      <c r="AJ80" s="62">
        <f t="shared" si="106"/>
        <v>0</v>
      </c>
      <c r="AK80" s="144">
        <f t="shared" si="107"/>
        <v>0</v>
      </c>
      <c r="AL80" s="85">
        <f t="shared" si="108"/>
        <v>0</v>
      </c>
      <c r="AM80" s="144">
        <f t="shared" si="109"/>
        <v>0</v>
      </c>
      <c r="AN80" s="101">
        <f t="shared" si="110"/>
        <v>0</v>
      </c>
      <c r="AO80" s="145">
        <f t="shared" si="111"/>
        <v>0</v>
      </c>
      <c r="AP80" s="273"/>
      <c r="AQ80" s="62">
        <f t="shared" si="112"/>
        <v>0</v>
      </c>
      <c r="AR80" s="157">
        <f t="shared" si="113"/>
        <v>0</v>
      </c>
      <c r="AS80" s="86">
        <f t="shared" si="114"/>
        <v>0</v>
      </c>
      <c r="AT80" s="156">
        <f t="shared" si="115"/>
        <v>0</v>
      </c>
      <c r="AU80" s="86">
        <f t="shared" si="116"/>
        <v>0</v>
      </c>
      <c r="AV80" s="178">
        <f t="shared" si="117"/>
        <v>0</v>
      </c>
      <c r="AW80" s="86">
        <f t="shared" si="118"/>
        <v>0</v>
      </c>
      <c r="AX80" s="179">
        <f t="shared" si="119"/>
        <v>0</v>
      </c>
      <c r="AY80" s="74">
        <f t="shared" si="120"/>
        <v>0</v>
      </c>
      <c r="AZ80" s="147">
        <f t="shared" si="121"/>
        <v>0</v>
      </c>
    </row>
    <row r="81" spans="1:52">
      <c r="A81" s="34"/>
      <c r="B81" s="37"/>
      <c r="C81" s="35"/>
      <c r="D81" s="52"/>
      <c r="E81" s="221">
        <f t="shared" si="89"/>
        <v>0</v>
      </c>
      <c r="F81" s="34"/>
      <c r="G81" s="62"/>
      <c r="H81" s="67"/>
      <c r="I81" s="64"/>
      <c r="J81" s="69"/>
      <c r="K81" s="62"/>
      <c r="L81" s="67"/>
      <c r="M81" s="64"/>
      <c r="N81" s="69"/>
      <c r="O81" s="266"/>
      <c r="P81" s="80">
        <f t="shared" si="90"/>
        <v>0</v>
      </c>
      <c r="Q81" s="95">
        <f t="shared" si="91"/>
        <v>0</v>
      </c>
      <c r="R81" s="83">
        <f t="shared" si="92"/>
        <v>0</v>
      </c>
      <c r="S81" s="96">
        <f t="shared" si="93"/>
        <v>0</v>
      </c>
      <c r="T81" s="270"/>
      <c r="U81" s="86">
        <f t="shared" si="94"/>
        <v>0</v>
      </c>
      <c r="V81" s="117">
        <f t="shared" si="95"/>
        <v>0</v>
      </c>
      <c r="W81" s="83">
        <f t="shared" si="96"/>
        <v>0</v>
      </c>
      <c r="X81" s="118">
        <f t="shared" si="97"/>
        <v>0</v>
      </c>
      <c r="Y81" s="273"/>
      <c r="Z81" s="80">
        <f t="shared" si="98"/>
        <v>0</v>
      </c>
      <c r="AA81" s="166">
        <f t="shared" si="99"/>
        <v>0</v>
      </c>
      <c r="AB81" s="83">
        <f t="shared" si="100"/>
        <v>0</v>
      </c>
      <c r="AC81" s="167">
        <f t="shared" si="101"/>
        <v>0</v>
      </c>
      <c r="AD81" s="270"/>
      <c r="AE81" s="86">
        <f t="shared" si="102"/>
        <v>0</v>
      </c>
      <c r="AF81" s="172">
        <f t="shared" si="103"/>
        <v>0</v>
      </c>
      <c r="AG81" s="83">
        <f t="shared" si="104"/>
        <v>0</v>
      </c>
      <c r="AH81" s="173">
        <f t="shared" si="105"/>
        <v>0</v>
      </c>
      <c r="AI81" s="273"/>
      <c r="AJ81" s="62">
        <f t="shared" si="106"/>
        <v>0</v>
      </c>
      <c r="AK81" s="144">
        <f t="shared" si="107"/>
        <v>0</v>
      </c>
      <c r="AL81" s="85">
        <f t="shared" si="108"/>
        <v>0</v>
      </c>
      <c r="AM81" s="144">
        <f t="shared" si="109"/>
        <v>0</v>
      </c>
      <c r="AN81" s="101">
        <f t="shared" si="110"/>
        <v>0</v>
      </c>
      <c r="AO81" s="145">
        <f t="shared" si="111"/>
        <v>0</v>
      </c>
      <c r="AP81" s="273"/>
      <c r="AQ81" s="62">
        <f t="shared" si="112"/>
        <v>0</v>
      </c>
      <c r="AR81" s="157">
        <f t="shared" si="113"/>
        <v>0</v>
      </c>
      <c r="AS81" s="86">
        <f t="shared" si="114"/>
        <v>0</v>
      </c>
      <c r="AT81" s="156">
        <f t="shared" si="115"/>
        <v>0</v>
      </c>
      <c r="AU81" s="86">
        <f t="shared" si="116"/>
        <v>0</v>
      </c>
      <c r="AV81" s="178">
        <f t="shared" si="117"/>
        <v>0</v>
      </c>
      <c r="AW81" s="86">
        <f t="shared" si="118"/>
        <v>0</v>
      </c>
      <c r="AX81" s="179">
        <f t="shared" si="119"/>
        <v>0</v>
      </c>
      <c r="AY81" s="74">
        <f t="shared" si="120"/>
        <v>0</v>
      </c>
      <c r="AZ81" s="147">
        <f t="shared" si="121"/>
        <v>0</v>
      </c>
    </row>
    <row r="82" spans="1:52">
      <c r="A82" s="34"/>
      <c r="B82" s="37"/>
      <c r="C82" s="35"/>
      <c r="D82" s="52"/>
      <c r="E82" s="221">
        <f t="shared" si="89"/>
        <v>0</v>
      </c>
      <c r="F82" s="34"/>
      <c r="G82" s="62"/>
      <c r="H82" s="67"/>
      <c r="I82" s="64"/>
      <c r="J82" s="69"/>
      <c r="K82" s="62"/>
      <c r="L82" s="67"/>
      <c r="M82" s="64"/>
      <c r="N82" s="69"/>
      <c r="O82" s="266"/>
      <c r="P82" s="80">
        <f t="shared" si="90"/>
        <v>0</v>
      </c>
      <c r="Q82" s="95">
        <f t="shared" si="91"/>
        <v>0</v>
      </c>
      <c r="R82" s="83">
        <f t="shared" si="92"/>
        <v>0</v>
      </c>
      <c r="S82" s="96">
        <f t="shared" si="93"/>
        <v>0</v>
      </c>
      <c r="T82" s="270"/>
      <c r="U82" s="86">
        <f t="shared" si="94"/>
        <v>0</v>
      </c>
      <c r="V82" s="117">
        <f t="shared" si="95"/>
        <v>0</v>
      </c>
      <c r="W82" s="83">
        <f t="shared" si="96"/>
        <v>0</v>
      </c>
      <c r="X82" s="118">
        <f t="shared" si="97"/>
        <v>0</v>
      </c>
      <c r="Y82" s="273"/>
      <c r="Z82" s="80">
        <f t="shared" si="98"/>
        <v>0</v>
      </c>
      <c r="AA82" s="166">
        <f t="shared" si="99"/>
        <v>0</v>
      </c>
      <c r="AB82" s="83">
        <f t="shared" si="100"/>
        <v>0</v>
      </c>
      <c r="AC82" s="167">
        <f t="shared" si="101"/>
        <v>0</v>
      </c>
      <c r="AD82" s="270"/>
      <c r="AE82" s="86">
        <f t="shared" si="102"/>
        <v>0</v>
      </c>
      <c r="AF82" s="172">
        <f t="shared" si="103"/>
        <v>0</v>
      </c>
      <c r="AG82" s="83">
        <f t="shared" si="104"/>
        <v>0</v>
      </c>
      <c r="AH82" s="173">
        <f t="shared" si="105"/>
        <v>0</v>
      </c>
      <c r="AI82" s="273"/>
      <c r="AJ82" s="62">
        <f t="shared" si="106"/>
        <v>0</v>
      </c>
      <c r="AK82" s="144">
        <f t="shared" si="107"/>
        <v>0</v>
      </c>
      <c r="AL82" s="85">
        <f t="shared" si="108"/>
        <v>0</v>
      </c>
      <c r="AM82" s="144">
        <f t="shared" si="109"/>
        <v>0</v>
      </c>
      <c r="AN82" s="101">
        <f t="shared" si="110"/>
        <v>0</v>
      </c>
      <c r="AO82" s="145">
        <f t="shared" si="111"/>
        <v>0</v>
      </c>
      <c r="AP82" s="273"/>
      <c r="AQ82" s="62">
        <f t="shared" si="112"/>
        <v>0</v>
      </c>
      <c r="AR82" s="157">
        <f t="shared" si="113"/>
        <v>0</v>
      </c>
      <c r="AS82" s="86">
        <f t="shared" si="114"/>
        <v>0</v>
      </c>
      <c r="AT82" s="156">
        <f t="shared" si="115"/>
        <v>0</v>
      </c>
      <c r="AU82" s="86">
        <f t="shared" si="116"/>
        <v>0</v>
      </c>
      <c r="AV82" s="178">
        <f t="shared" si="117"/>
        <v>0</v>
      </c>
      <c r="AW82" s="86">
        <f t="shared" si="118"/>
        <v>0</v>
      </c>
      <c r="AX82" s="179">
        <f t="shared" si="119"/>
        <v>0</v>
      </c>
      <c r="AY82" s="74">
        <f t="shared" si="120"/>
        <v>0</v>
      </c>
      <c r="AZ82" s="147">
        <f t="shared" si="121"/>
        <v>0</v>
      </c>
    </row>
    <row r="83" spans="1:52">
      <c r="A83" s="34"/>
      <c r="B83" s="37"/>
      <c r="C83" s="35"/>
      <c r="D83" s="52"/>
      <c r="E83" s="221">
        <f t="shared" si="89"/>
        <v>0</v>
      </c>
      <c r="F83" s="34"/>
      <c r="G83" s="62"/>
      <c r="H83" s="67"/>
      <c r="I83" s="64"/>
      <c r="J83" s="69"/>
      <c r="K83" s="62"/>
      <c r="L83" s="67"/>
      <c r="M83" s="64"/>
      <c r="N83" s="69"/>
      <c r="O83" s="266"/>
      <c r="P83" s="80">
        <f t="shared" si="90"/>
        <v>0</v>
      </c>
      <c r="Q83" s="95">
        <f t="shared" si="91"/>
        <v>0</v>
      </c>
      <c r="R83" s="83">
        <f t="shared" si="92"/>
        <v>0</v>
      </c>
      <c r="S83" s="96">
        <f t="shared" si="93"/>
        <v>0</v>
      </c>
      <c r="T83" s="270"/>
      <c r="U83" s="86">
        <f t="shared" si="94"/>
        <v>0</v>
      </c>
      <c r="V83" s="117">
        <f t="shared" si="95"/>
        <v>0</v>
      </c>
      <c r="W83" s="83">
        <f t="shared" si="96"/>
        <v>0</v>
      </c>
      <c r="X83" s="118">
        <f t="shared" si="97"/>
        <v>0</v>
      </c>
      <c r="Y83" s="273"/>
      <c r="Z83" s="80">
        <f t="shared" si="98"/>
        <v>0</v>
      </c>
      <c r="AA83" s="166">
        <f t="shared" si="99"/>
        <v>0</v>
      </c>
      <c r="AB83" s="83">
        <f t="shared" si="100"/>
        <v>0</v>
      </c>
      <c r="AC83" s="167">
        <f t="shared" si="101"/>
        <v>0</v>
      </c>
      <c r="AD83" s="270"/>
      <c r="AE83" s="86">
        <f t="shared" si="102"/>
        <v>0</v>
      </c>
      <c r="AF83" s="172">
        <f t="shared" si="103"/>
        <v>0</v>
      </c>
      <c r="AG83" s="83">
        <f t="shared" si="104"/>
        <v>0</v>
      </c>
      <c r="AH83" s="173">
        <f t="shared" si="105"/>
        <v>0</v>
      </c>
      <c r="AI83" s="273"/>
      <c r="AJ83" s="62">
        <f t="shared" si="106"/>
        <v>0</v>
      </c>
      <c r="AK83" s="144">
        <f t="shared" si="107"/>
        <v>0</v>
      </c>
      <c r="AL83" s="85">
        <f t="shared" si="108"/>
        <v>0</v>
      </c>
      <c r="AM83" s="144">
        <f t="shared" si="109"/>
        <v>0</v>
      </c>
      <c r="AN83" s="101">
        <f t="shared" si="110"/>
        <v>0</v>
      </c>
      <c r="AO83" s="145">
        <f t="shared" si="111"/>
        <v>0</v>
      </c>
      <c r="AP83" s="273"/>
      <c r="AQ83" s="62">
        <f t="shared" si="112"/>
        <v>0</v>
      </c>
      <c r="AR83" s="157">
        <f t="shared" si="113"/>
        <v>0</v>
      </c>
      <c r="AS83" s="86">
        <f t="shared" si="114"/>
        <v>0</v>
      </c>
      <c r="AT83" s="156">
        <f t="shared" si="115"/>
        <v>0</v>
      </c>
      <c r="AU83" s="86">
        <f t="shared" si="116"/>
        <v>0</v>
      </c>
      <c r="AV83" s="178">
        <f t="shared" si="117"/>
        <v>0</v>
      </c>
      <c r="AW83" s="86">
        <f t="shared" si="118"/>
        <v>0</v>
      </c>
      <c r="AX83" s="179">
        <f t="shared" si="119"/>
        <v>0</v>
      </c>
      <c r="AY83" s="74">
        <f t="shared" si="120"/>
        <v>0</v>
      </c>
      <c r="AZ83" s="147">
        <f t="shared" si="121"/>
        <v>0</v>
      </c>
    </row>
    <row r="84" spans="1:52">
      <c r="A84" s="34"/>
      <c r="B84" s="37"/>
      <c r="C84" s="35"/>
      <c r="D84" s="52"/>
      <c r="E84" s="221">
        <f t="shared" si="89"/>
        <v>0</v>
      </c>
      <c r="F84" s="34"/>
      <c r="G84" s="62"/>
      <c r="H84" s="67"/>
      <c r="I84" s="64"/>
      <c r="J84" s="69"/>
      <c r="K84" s="62"/>
      <c r="L84" s="67"/>
      <c r="M84" s="64"/>
      <c r="N84" s="69"/>
      <c r="O84" s="266"/>
      <c r="P84" s="80">
        <f t="shared" si="90"/>
        <v>0</v>
      </c>
      <c r="Q84" s="95">
        <f t="shared" si="91"/>
        <v>0</v>
      </c>
      <c r="R84" s="83">
        <f t="shared" si="92"/>
        <v>0</v>
      </c>
      <c r="S84" s="96">
        <f t="shared" si="93"/>
        <v>0</v>
      </c>
      <c r="T84" s="270"/>
      <c r="U84" s="86">
        <f t="shared" si="94"/>
        <v>0</v>
      </c>
      <c r="V84" s="117">
        <f t="shared" si="95"/>
        <v>0</v>
      </c>
      <c r="W84" s="83">
        <f t="shared" si="96"/>
        <v>0</v>
      </c>
      <c r="X84" s="118">
        <f t="shared" si="97"/>
        <v>0</v>
      </c>
      <c r="Y84" s="273"/>
      <c r="Z84" s="80">
        <f t="shared" si="98"/>
        <v>0</v>
      </c>
      <c r="AA84" s="166">
        <f t="shared" si="99"/>
        <v>0</v>
      </c>
      <c r="AB84" s="83">
        <f t="shared" si="100"/>
        <v>0</v>
      </c>
      <c r="AC84" s="167">
        <f t="shared" si="101"/>
        <v>0</v>
      </c>
      <c r="AD84" s="270"/>
      <c r="AE84" s="86">
        <f t="shared" si="102"/>
        <v>0</v>
      </c>
      <c r="AF84" s="172">
        <f t="shared" si="103"/>
        <v>0</v>
      </c>
      <c r="AG84" s="83">
        <f t="shared" si="104"/>
        <v>0</v>
      </c>
      <c r="AH84" s="173">
        <f t="shared" si="105"/>
        <v>0</v>
      </c>
      <c r="AI84" s="273"/>
      <c r="AJ84" s="62">
        <f t="shared" si="106"/>
        <v>0</v>
      </c>
      <c r="AK84" s="144">
        <f t="shared" si="107"/>
        <v>0</v>
      </c>
      <c r="AL84" s="85">
        <f t="shared" si="108"/>
        <v>0</v>
      </c>
      <c r="AM84" s="144">
        <f t="shared" si="109"/>
        <v>0</v>
      </c>
      <c r="AN84" s="101">
        <f t="shared" si="110"/>
        <v>0</v>
      </c>
      <c r="AO84" s="145">
        <f t="shared" si="111"/>
        <v>0</v>
      </c>
      <c r="AP84" s="273"/>
      <c r="AQ84" s="62">
        <f t="shared" si="112"/>
        <v>0</v>
      </c>
      <c r="AR84" s="157">
        <f t="shared" si="113"/>
        <v>0</v>
      </c>
      <c r="AS84" s="86">
        <f t="shared" si="114"/>
        <v>0</v>
      </c>
      <c r="AT84" s="156">
        <f t="shared" si="115"/>
        <v>0</v>
      </c>
      <c r="AU84" s="86">
        <f t="shared" si="116"/>
        <v>0</v>
      </c>
      <c r="AV84" s="178">
        <f t="shared" si="117"/>
        <v>0</v>
      </c>
      <c r="AW84" s="86">
        <f t="shared" si="118"/>
        <v>0</v>
      </c>
      <c r="AX84" s="179">
        <f t="shared" si="119"/>
        <v>0</v>
      </c>
      <c r="AY84" s="74">
        <f t="shared" si="120"/>
        <v>0</v>
      </c>
      <c r="AZ84" s="147">
        <f t="shared" si="121"/>
        <v>0</v>
      </c>
    </row>
    <row r="85" spans="1:52">
      <c r="A85" s="34"/>
      <c r="B85" s="37"/>
      <c r="C85" s="35"/>
      <c r="D85" s="52"/>
      <c r="E85" s="221">
        <f t="shared" si="89"/>
        <v>0</v>
      </c>
      <c r="F85" s="34"/>
      <c r="G85" s="62"/>
      <c r="H85" s="67"/>
      <c r="I85" s="64"/>
      <c r="J85" s="69"/>
      <c r="K85" s="62"/>
      <c r="L85" s="67"/>
      <c r="M85" s="64"/>
      <c r="N85" s="69"/>
      <c r="O85" s="266"/>
      <c r="P85" s="80">
        <f t="shared" si="90"/>
        <v>0</v>
      </c>
      <c r="Q85" s="95">
        <f t="shared" si="91"/>
        <v>0</v>
      </c>
      <c r="R85" s="83">
        <f t="shared" si="92"/>
        <v>0</v>
      </c>
      <c r="S85" s="96">
        <f t="shared" si="93"/>
        <v>0</v>
      </c>
      <c r="T85" s="270"/>
      <c r="U85" s="86">
        <f t="shared" si="94"/>
        <v>0</v>
      </c>
      <c r="V85" s="117">
        <f t="shared" si="95"/>
        <v>0</v>
      </c>
      <c r="W85" s="83">
        <f t="shared" si="96"/>
        <v>0</v>
      </c>
      <c r="X85" s="118">
        <f t="shared" si="97"/>
        <v>0</v>
      </c>
      <c r="Y85" s="273"/>
      <c r="Z85" s="80">
        <f t="shared" si="98"/>
        <v>0</v>
      </c>
      <c r="AA85" s="166">
        <f t="shared" si="99"/>
        <v>0</v>
      </c>
      <c r="AB85" s="83">
        <f t="shared" si="100"/>
        <v>0</v>
      </c>
      <c r="AC85" s="167">
        <f t="shared" si="101"/>
        <v>0</v>
      </c>
      <c r="AD85" s="270"/>
      <c r="AE85" s="86">
        <f t="shared" si="102"/>
        <v>0</v>
      </c>
      <c r="AF85" s="172">
        <f t="shared" si="103"/>
        <v>0</v>
      </c>
      <c r="AG85" s="83">
        <f t="shared" si="104"/>
        <v>0</v>
      </c>
      <c r="AH85" s="173">
        <f t="shared" si="105"/>
        <v>0</v>
      </c>
      <c r="AI85" s="273"/>
      <c r="AJ85" s="62">
        <f t="shared" si="106"/>
        <v>0</v>
      </c>
      <c r="AK85" s="144">
        <f t="shared" si="107"/>
        <v>0</v>
      </c>
      <c r="AL85" s="85">
        <f t="shared" si="108"/>
        <v>0</v>
      </c>
      <c r="AM85" s="144">
        <f t="shared" si="109"/>
        <v>0</v>
      </c>
      <c r="AN85" s="101">
        <f t="shared" si="110"/>
        <v>0</v>
      </c>
      <c r="AO85" s="145">
        <f t="shared" si="111"/>
        <v>0</v>
      </c>
      <c r="AP85" s="273"/>
      <c r="AQ85" s="62">
        <f t="shared" si="112"/>
        <v>0</v>
      </c>
      <c r="AR85" s="157">
        <f t="shared" si="113"/>
        <v>0</v>
      </c>
      <c r="AS85" s="86">
        <f t="shared" si="114"/>
        <v>0</v>
      </c>
      <c r="AT85" s="156">
        <f t="shared" si="115"/>
        <v>0</v>
      </c>
      <c r="AU85" s="86">
        <f t="shared" si="116"/>
        <v>0</v>
      </c>
      <c r="AV85" s="178">
        <f t="shared" si="117"/>
        <v>0</v>
      </c>
      <c r="AW85" s="86">
        <f t="shared" si="118"/>
        <v>0</v>
      </c>
      <c r="AX85" s="179">
        <f t="shared" si="119"/>
        <v>0</v>
      </c>
      <c r="AY85" s="74">
        <f t="shared" si="120"/>
        <v>0</v>
      </c>
      <c r="AZ85" s="147">
        <f t="shared" si="121"/>
        <v>0</v>
      </c>
    </row>
    <row r="86" spans="1:52">
      <c r="A86" s="34"/>
      <c r="B86" s="37"/>
      <c r="C86" s="35"/>
      <c r="D86" s="52"/>
      <c r="E86" s="221">
        <f t="shared" si="89"/>
        <v>0</v>
      </c>
      <c r="F86" s="34"/>
      <c r="G86" s="62"/>
      <c r="H86" s="67"/>
      <c r="I86" s="64"/>
      <c r="J86" s="69"/>
      <c r="K86" s="62"/>
      <c r="L86" s="67"/>
      <c r="M86" s="64"/>
      <c r="N86" s="69"/>
      <c r="O86" s="266"/>
      <c r="P86" s="80">
        <f t="shared" si="90"/>
        <v>0</v>
      </c>
      <c r="Q86" s="95">
        <f t="shared" si="91"/>
        <v>0</v>
      </c>
      <c r="R86" s="83">
        <f t="shared" si="92"/>
        <v>0</v>
      </c>
      <c r="S86" s="96">
        <f t="shared" si="93"/>
        <v>0</v>
      </c>
      <c r="T86" s="270"/>
      <c r="U86" s="86">
        <f t="shared" si="94"/>
        <v>0</v>
      </c>
      <c r="V86" s="117">
        <f t="shared" si="95"/>
        <v>0</v>
      </c>
      <c r="W86" s="83">
        <f t="shared" si="96"/>
        <v>0</v>
      </c>
      <c r="X86" s="118">
        <f t="shared" si="97"/>
        <v>0</v>
      </c>
      <c r="Y86" s="273"/>
      <c r="Z86" s="80">
        <f t="shared" si="98"/>
        <v>0</v>
      </c>
      <c r="AA86" s="166">
        <f t="shared" si="99"/>
        <v>0</v>
      </c>
      <c r="AB86" s="83">
        <f t="shared" si="100"/>
        <v>0</v>
      </c>
      <c r="AC86" s="167">
        <f t="shared" si="101"/>
        <v>0</v>
      </c>
      <c r="AD86" s="270"/>
      <c r="AE86" s="86">
        <f t="shared" si="102"/>
        <v>0</v>
      </c>
      <c r="AF86" s="172">
        <f t="shared" si="103"/>
        <v>0</v>
      </c>
      <c r="AG86" s="83">
        <f t="shared" si="104"/>
        <v>0</v>
      </c>
      <c r="AH86" s="173">
        <f t="shared" si="105"/>
        <v>0</v>
      </c>
      <c r="AI86" s="273"/>
      <c r="AJ86" s="62">
        <f t="shared" si="106"/>
        <v>0</v>
      </c>
      <c r="AK86" s="144">
        <f t="shared" si="107"/>
        <v>0</v>
      </c>
      <c r="AL86" s="85">
        <f t="shared" si="108"/>
        <v>0</v>
      </c>
      <c r="AM86" s="144">
        <f t="shared" si="109"/>
        <v>0</v>
      </c>
      <c r="AN86" s="101">
        <f t="shared" si="110"/>
        <v>0</v>
      </c>
      <c r="AO86" s="145">
        <f t="shared" si="111"/>
        <v>0</v>
      </c>
      <c r="AP86" s="273"/>
      <c r="AQ86" s="62">
        <f t="shared" si="112"/>
        <v>0</v>
      </c>
      <c r="AR86" s="157">
        <f t="shared" si="113"/>
        <v>0</v>
      </c>
      <c r="AS86" s="86">
        <f t="shared" si="114"/>
        <v>0</v>
      </c>
      <c r="AT86" s="156">
        <f t="shared" si="115"/>
        <v>0</v>
      </c>
      <c r="AU86" s="86">
        <f t="shared" si="116"/>
        <v>0</v>
      </c>
      <c r="AV86" s="178">
        <f t="shared" si="117"/>
        <v>0</v>
      </c>
      <c r="AW86" s="86">
        <f t="shared" si="118"/>
        <v>0</v>
      </c>
      <c r="AX86" s="179">
        <f t="shared" si="119"/>
        <v>0</v>
      </c>
      <c r="AY86" s="74">
        <f t="shared" si="120"/>
        <v>0</v>
      </c>
      <c r="AZ86" s="147">
        <f t="shared" si="121"/>
        <v>0</v>
      </c>
    </row>
    <row r="87" spans="1:52">
      <c r="A87" s="34"/>
      <c r="B87" s="37"/>
      <c r="C87" s="35"/>
      <c r="D87" s="52"/>
      <c r="E87" s="221">
        <f t="shared" si="89"/>
        <v>0</v>
      </c>
      <c r="F87" s="34"/>
      <c r="G87" s="62"/>
      <c r="H87" s="67"/>
      <c r="I87" s="64"/>
      <c r="J87" s="69"/>
      <c r="K87" s="62"/>
      <c r="L87" s="67"/>
      <c r="M87" s="64"/>
      <c r="N87" s="69"/>
      <c r="O87" s="266"/>
      <c r="P87" s="80">
        <f t="shared" si="90"/>
        <v>0</v>
      </c>
      <c r="Q87" s="95">
        <f t="shared" si="91"/>
        <v>0</v>
      </c>
      <c r="R87" s="83">
        <f t="shared" si="92"/>
        <v>0</v>
      </c>
      <c r="S87" s="96">
        <f t="shared" si="93"/>
        <v>0</v>
      </c>
      <c r="T87" s="270"/>
      <c r="U87" s="86">
        <f t="shared" si="94"/>
        <v>0</v>
      </c>
      <c r="V87" s="117">
        <f t="shared" si="95"/>
        <v>0</v>
      </c>
      <c r="W87" s="83">
        <f t="shared" si="96"/>
        <v>0</v>
      </c>
      <c r="X87" s="118">
        <f t="shared" si="97"/>
        <v>0</v>
      </c>
      <c r="Y87" s="273"/>
      <c r="Z87" s="80">
        <f t="shared" si="98"/>
        <v>0</v>
      </c>
      <c r="AA87" s="166">
        <f t="shared" si="99"/>
        <v>0</v>
      </c>
      <c r="AB87" s="83">
        <f t="shared" si="100"/>
        <v>0</v>
      </c>
      <c r="AC87" s="167">
        <f t="shared" si="101"/>
        <v>0</v>
      </c>
      <c r="AD87" s="270"/>
      <c r="AE87" s="86">
        <f t="shared" si="102"/>
        <v>0</v>
      </c>
      <c r="AF87" s="172">
        <f t="shared" si="103"/>
        <v>0</v>
      </c>
      <c r="AG87" s="83">
        <f t="shared" si="104"/>
        <v>0</v>
      </c>
      <c r="AH87" s="173">
        <f t="shared" si="105"/>
        <v>0</v>
      </c>
      <c r="AI87" s="273"/>
      <c r="AJ87" s="62">
        <f t="shared" si="106"/>
        <v>0</v>
      </c>
      <c r="AK87" s="144">
        <f t="shared" si="107"/>
        <v>0</v>
      </c>
      <c r="AL87" s="85">
        <f t="shared" si="108"/>
        <v>0</v>
      </c>
      <c r="AM87" s="144">
        <f t="shared" si="109"/>
        <v>0</v>
      </c>
      <c r="AN87" s="101">
        <f t="shared" si="110"/>
        <v>0</v>
      </c>
      <c r="AO87" s="145">
        <f t="shared" si="111"/>
        <v>0</v>
      </c>
      <c r="AP87" s="273"/>
      <c r="AQ87" s="62">
        <f t="shared" si="112"/>
        <v>0</v>
      </c>
      <c r="AR87" s="157">
        <f t="shared" si="113"/>
        <v>0</v>
      </c>
      <c r="AS87" s="86">
        <f t="shared" si="114"/>
        <v>0</v>
      </c>
      <c r="AT87" s="156">
        <f t="shared" si="115"/>
        <v>0</v>
      </c>
      <c r="AU87" s="86">
        <f t="shared" si="116"/>
        <v>0</v>
      </c>
      <c r="AV87" s="178">
        <f t="shared" si="117"/>
        <v>0</v>
      </c>
      <c r="AW87" s="86">
        <f t="shared" si="118"/>
        <v>0</v>
      </c>
      <c r="AX87" s="179">
        <f t="shared" si="119"/>
        <v>0</v>
      </c>
      <c r="AY87" s="74">
        <f t="shared" si="120"/>
        <v>0</v>
      </c>
      <c r="AZ87" s="147">
        <f t="shared" si="121"/>
        <v>0</v>
      </c>
    </row>
    <row r="88" spans="1:52">
      <c r="A88" s="34"/>
      <c r="B88" s="37"/>
      <c r="C88" s="35"/>
      <c r="D88" s="52"/>
      <c r="E88" s="221">
        <f t="shared" si="89"/>
        <v>0</v>
      </c>
      <c r="F88" s="34"/>
      <c r="G88" s="62"/>
      <c r="H88" s="67"/>
      <c r="I88" s="64"/>
      <c r="J88" s="69"/>
      <c r="K88" s="62"/>
      <c r="L88" s="67"/>
      <c r="M88" s="64"/>
      <c r="N88" s="69"/>
      <c r="O88" s="266"/>
      <c r="P88" s="80">
        <f t="shared" si="90"/>
        <v>0</v>
      </c>
      <c r="Q88" s="95">
        <f t="shared" si="91"/>
        <v>0</v>
      </c>
      <c r="R88" s="83">
        <f t="shared" si="92"/>
        <v>0</v>
      </c>
      <c r="S88" s="96">
        <f t="shared" si="93"/>
        <v>0</v>
      </c>
      <c r="T88" s="270"/>
      <c r="U88" s="86">
        <f t="shared" si="94"/>
        <v>0</v>
      </c>
      <c r="V88" s="117">
        <f t="shared" si="95"/>
        <v>0</v>
      </c>
      <c r="W88" s="83">
        <f t="shared" si="96"/>
        <v>0</v>
      </c>
      <c r="X88" s="118">
        <f t="shared" si="97"/>
        <v>0</v>
      </c>
      <c r="Y88" s="273"/>
      <c r="Z88" s="80">
        <f t="shared" si="98"/>
        <v>0</v>
      </c>
      <c r="AA88" s="166">
        <f t="shared" si="99"/>
        <v>0</v>
      </c>
      <c r="AB88" s="83">
        <f t="shared" si="100"/>
        <v>0</v>
      </c>
      <c r="AC88" s="167">
        <f t="shared" si="101"/>
        <v>0</v>
      </c>
      <c r="AD88" s="270"/>
      <c r="AE88" s="86">
        <f t="shared" si="102"/>
        <v>0</v>
      </c>
      <c r="AF88" s="172">
        <f t="shared" si="103"/>
        <v>0</v>
      </c>
      <c r="AG88" s="83">
        <f t="shared" si="104"/>
        <v>0</v>
      </c>
      <c r="AH88" s="173">
        <f t="shared" si="105"/>
        <v>0</v>
      </c>
      <c r="AI88" s="273"/>
      <c r="AJ88" s="62">
        <f t="shared" si="106"/>
        <v>0</v>
      </c>
      <c r="AK88" s="144">
        <f t="shared" si="107"/>
        <v>0</v>
      </c>
      <c r="AL88" s="85">
        <f t="shared" si="108"/>
        <v>0</v>
      </c>
      <c r="AM88" s="144">
        <f t="shared" si="109"/>
        <v>0</v>
      </c>
      <c r="AN88" s="101">
        <f t="shared" si="110"/>
        <v>0</v>
      </c>
      <c r="AO88" s="145">
        <f t="shared" si="111"/>
        <v>0</v>
      </c>
      <c r="AP88" s="273"/>
      <c r="AQ88" s="62">
        <f t="shared" si="112"/>
        <v>0</v>
      </c>
      <c r="AR88" s="157">
        <f t="shared" si="113"/>
        <v>0</v>
      </c>
      <c r="AS88" s="86">
        <f t="shared" si="114"/>
        <v>0</v>
      </c>
      <c r="AT88" s="156">
        <f t="shared" si="115"/>
        <v>0</v>
      </c>
      <c r="AU88" s="86">
        <f t="shared" si="116"/>
        <v>0</v>
      </c>
      <c r="AV88" s="178">
        <f t="shared" si="117"/>
        <v>0</v>
      </c>
      <c r="AW88" s="86">
        <f t="shared" si="118"/>
        <v>0</v>
      </c>
      <c r="AX88" s="179">
        <f t="shared" si="119"/>
        <v>0</v>
      </c>
      <c r="AY88" s="74">
        <f t="shared" si="120"/>
        <v>0</v>
      </c>
      <c r="AZ88" s="147">
        <f t="shared" si="121"/>
        <v>0</v>
      </c>
    </row>
    <row r="89" spans="1:52">
      <c r="A89" s="34"/>
      <c r="B89" s="37"/>
      <c r="C89" s="35"/>
      <c r="D89" s="52"/>
      <c r="E89" s="221">
        <f t="shared" si="89"/>
        <v>0</v>
      </c>
      <c r="F89" s="34"/>
      <c r="G89" s="62"/>
      <c r="H89" s="67"/>
      <c r="I89" s="64"/>
      <c r="J89" s="69"/>
      <c r="K89" s="62"/>
      <c r="L89" s="67"/>
      <c r="M89" s="64"/>
      <c r="N89" s="69"/>
      <c r="O89" s="266"/>
      <c r="P89" s="80">
        <f t="shared" si="90"/>
        <v>0</v>
      </c>
      <c r="Q89" s="95">
        <f t="shared" si="91"/>
        <v>0</v>
      </c>
      <c r="R89" s="83">
        <f t="shared" si="92"/>
        <v>0</v>
      </c>
      <c r="S89" s="96">
        <f t="shared" si="93"/>
        <v>0</v>
      </c>
      <c r="T89" s="270"/>
      <c r="U89" s="86">
        <f t="shared" si="94"/>
        <v>0</v>
      </c>
      <c r="V89" s="117">
        <f t="shared" si="95"/>
        <v>0</v>
      </c>
      <c r="W89" s="83">
        <f t="shared" si="96"/>
        <v>0</v>
      </c>
      <c r="X89" s="118">
        <f t="shared" si="97"/>
        <v>0</v>
      </c>
      <c r="Y89" s="273"/>
      <c r="Z89" s="80">
        <f t="shared" si="98"/>
        <v>0</v>
      </c>
      <c r="AA89" s="166">
        <f t="shared" si="99"/>
        <v>0</v>
      </c>
      <c r="AB89" s="83">
        <f t="shared" si="100"/>
        <v>0</v>
      </c>
      <c r="AC89" s="167">
        <f t="shared" si="101"/>
        <v>0</v>
      </c>
      <c r="AD89" s="270"/>
      <c r="AE89" s="86">
        <f t="shared" si="102"/>
        <v>0</v>
      </c>
      <c r="AF89" s="172">
        <f t="shared" si="103"/>
        <v>0</v>
      </c>
      <c r="AG89" s="83">
        <f t="shared" si="104"/>
        <v>0</v>
      </c>
      <c r="AH89" s="173">
        <f t="shared" si="105"/>
        <v>0</v>
      </c>
      <c r="AI89" s="273"/>
      <c r="AJ89" s="62">
        <f t="shared" si="106"/>
        <v>0</v>
      </c>
      <c r="AK89" s="144">
        <f t="shared" si="107"/>
        <v>0</v>
      </c>
      <c r="AL89" s="85">
        <f t="shared" si="108"/>
        <v>0</v>
      </c>
      <c r="AM89" s="144">
        <f t="shared" si="109"/>
        <v>0</v>
      </c>
      <c r="AN89" s="101">
        <f t="shared" si="110"/>
        <v>0</v>
      </c>
      <c r="AO89" s="145">
        <f t="shared" si="111"/>
        <v>0</v>
      </c>
      <c r="AP89" s="273"/>
      <c r="AQ89" s="62">
        <f t="shared" si="112"/>
        <v>0</v>
      </c>
      <c r="AR89" s="157">
        <f t="shared" si="113"/>
        <v>0</v>
      </c>
      <c r="AS89" s="86">
        <f t="shared" si="114"/>
        <v>0</v>
      </c>
      <c r="AT89" s="156">
        <f t="shared" si="115"/>
        <v>0</v>
      </c>
      <c r="AU89" s="86">
        <f t="shared" si="116"/>
        <v>0</v>
      </c>
      <c r="AV89" s="178">
        <f t="shared" si="117"/>
        <v>0</v>
      </c>
      <c r="AW89" s="86">
        <f t="shared" si="118"/>
        <v>0</v>
      </c>
      <c r="AX89" s="179">
        <f t="shared" si="119"/>
        <v>0</v>
      </c>
      <c r="AY89" s="74">
        <f t="shared" si="120"/>
        <v>0</v>
      </c>
      <c r="AZ89" s="147">
        <f t="shared" si="121"/>
        <v>0</v>
      </c>
    </row>
    <row r="90" spans="1:52">
      <c r="A90" s="34"/>
      <c r="B90" s="37"/>
      <c r="C90" s="35"/>
      <c r="D90" s="52"/>
      <c r="E90" s="221">
        <f t="shared" si="89"/>
        <v>0</v>
      </c>
      <c r="F90" s="34"/>
      <c r="G90" s="62"/>
      <c r="H90" s="67"/>
      <c r="I90" s="64"/>
      <c r="J90" s="69"/>
      <c r="K90" s="62"/>
      <c r="L90" s="67"/>
      <c r="M90" s="64"/>
      <c r="N90" s="69"/>
      <c r="O90" s="266"/>
      <c r="P90" s="80">
        <f t="shared" si="90"/>
        <v>0</v>
      </c>
      <c r="Q90" s="95">
        <f t="shared" si="91"/>
        <v>0</v>
      </c>
      <c r="R90" s="83">
        <f t="shared" si="92"/>
        <v>0</v>
      </c>
      <c r="S90" s="96">
        <f t="shared" si="93"/>
        <v>0</v>
      </c>
      <c r="T90" s="270"/>
      <c r="U90" s="86">
        <f t="shared" si="94"/>
        <v>0</v>
      </c>
      <c r="V90" s="117">
        <f t="shared" si="95"/>
        <v>0</v>
      </c>
      <c r="W90" s="83">
        <f t="shared" si="96"/>
        <v>0</v>
      </c>
      <c r="X90" s="118">
        <f t="shared" si="97"/>
        <v>0</v>
      </c>
      <c r="Y90" s="273"/>
      <c r="Z90" s="80">
        <f t="shared" si="98"/>
        <v>0</v>
      </c>
      <c r="AA90" s="166">
        <f t="shared" si="99"/>
        <v>0</v>
      </c>
      <c r="AB90" s="83">
        <f t="shared" si="100"/>
        <v>0</v>
      </c>
      <c r="AC90" s="167">
        <f t="shared" si="101"/>
        <v>0</v>
      </c>
      <c r="AD90" s="270"/>
      <c r="AE90" s="86">
        <f t="shared" si="102"/>
        <v>0</v>
      </c>
      <c r="AF90" s="172">
        <f t="shared" si="103"/>
        <v>0</v>
      </c>
      <c r="AG90" s="83">
        <f t="shared" si="104"/>
        <v>0</v>
      </c>
      <c r="AH90" s="173">
        <f t="shared" si="105"/>
        <v>0</v>
      </c>
      <c r="AI90" s="273"/>
      <c r="AJ90" s="62">
        <f t="shared" si="106"/>
        <v>0</v>
      </c>
      <c r="AK90" s="144">
        <f t="shared" si="107"/>
        <v>0</v>
      </c>
      <c r="AL90" s="85">
        <f t="shared" si="108"/>
        <v>0</v>
      </c>
      <c r="AM90" s="144">
        <f t="shared" si="109"/>
        <v>0</v>
      </c>
      <c r="AN90" s="101">
        <f t="shared" si="110"/>
        <v>0</v>
      </c>
      <c r="AO90" s="145">
        <f t="shared" si="111"/>
        <v>0</v>
      </c>
      <c r="AP90" s="273"/>
      <c r="AQ90" s="62">
        <f t="shared" si="112"/>
        <v>0</v>
      </c>
      <c r="AR90" s="157">
        <f t="shared" si="113"/>
        <v>0</v>
      </c>
      <c r="AS90" s="86">
        <f t="shared" si="114"/>
        <v>0</v>
      </c>
      <c r="AT90" s="156">
        <f t="shared" si="115"/>
        <v>0</v>
      </c>
      <c r="AU90" s="86">
        <f t="shared" si="116"/>
        <v>0</v>
      </c>
      <c r="AV90" s="178">
        <f t="shared" si="117"/>
        <v>0</v>
      </c>
      <c r="AW90" s="86">
        <f t="shared" si="118"/>
        <v>0</v>
      </c>
      <c r="AX90" s="179">
        <f t="shared" si="119"/>
        <v>0</v>
      </c>
      <c r="AY90" s="74">
        <f t="shared" si="120"/>
        <v>0</v>
      </c>
      <c r="AZ90" s="147">
        <f t="shared" si="121"/>
        <v>0</v>
      </c>
    </row>
    <row r="91" spans="1:52">
      <c r="A91" s="34"/>
      <c r="B91" s="37"/>
      <c r="C91" s="35"/>
      <c r="D91" s="52"/>
      <c r="E91" s="221">
        <f t="shared" si="89"/>
        <v>0</v>
      </c>
      <c r="F91" s="34"/>
      <c r="G91" s="62"/>
      <c r="H91" s="67"/>
      <c r="I91" s="64"/>
      <c r="J91" s="69"/>
      <c r="K91" s="62"/>
      <c r="L91" s="67"/>
      <c r="M91" s="64"/>
      <c r="N91" s="69"/>
      <c r="O91" s="266"/>
      <c r="P91" s="80">
        <f t="shared" si="90"/>
        <v>0</v>
      </c>
      <c r="Q91" s="95">
        <f t="shared" si="91"/>
        <v>0</v>
      </c>
      <c r="R91" s="83">
        <f t="shared" si="92"/>
        <v>0</v>
      </c>
      <c r="S91" s="96">
        <f t="shared" si="93"/>
        <v>0</v>
      </c>
      <c r="T91" s="270"/>
      <c r="U91" s="86">
        <f t="shared" si="94"/>
        <v>0</v>
      </c>
      <c r="V91" s="117">
        <f t="shared" si="95"/>
        <v>0</v>
      </c>
      <c r="W91" s="83">
        <f t="shared" si="96"/>
        <v>0</v>
      </c>
      <c r="X91" s="118">
        <f t="shared" si="97"/>
        <v>0</v>
      </c>
      <c r="Y91" s="273"/>
      <c r="Z91" s="80">
        <f t="shared" si="98"/>
        <v>0</v>
      </c>
      <c r="AA91" s="166">
        <f t="shared" si="99"/>
        <v>0</v>
      </c>
      <c r="AB91" s="83">
        <f t="shared" si="100"/>
        <v>0</v>
      </c>
      <c r="AC91" s="167">
        <f t="shared" si="101"/>
        <v>0</v>
      </c>
      <c r="AD91" s="270"/>
      <c r="AE91" s="86">
        <f t="shared" si="102"/>
        <v>0</v>
      </c>
      <c r="AF91" s="172">
        <f t="shared" si="103"/>
        <v>0</v>
      </c>
      <c r="AG91" s="83">
        <f t="shared" si="104"/>
        <v>0</v>
      </c>
      <c r="AH91" s="173">
        <f t="shared" si="105"/>
        <v>0</v>
      </c>
      <c r="AI91" s="273"/>
      <c r="AJ91" s="62">
        <f t="shared" si="106"/>
        <v>0</v>
      </c>
      <c r="AK91" s="144">
        <f t="shared" si="107"/>
        <v>0</v>
      </c>
      <c r="AL91" s="85">
        <f t="shared" si="108"/>
        <v>0</v>
      </c>
      <c r="AM91" s="144">
        <f t="shared" si="109"/>
        <v>0</v>
      </c>
      <c r="AN91" s="101">
        <f t="shared" si="110"/>
        <v>0</v>
      </c>
      <c r="AO91" s="145">
        <f t="shared" si="111"/>
        <v>0</v>
      </c>
      <c r="AP91" s="273"/>
      <c r="AQ91" s="62">
        <f t="shared" si="112"/>
        <v>0</v>
      </c>
      <c r="AR91" s="157">
        <f t="shared" si="113"/>
        <v>0</v>
      </c>
      <c r="AS91" s="86">
        <f t="shared" si="114"/>
        <v>0</v>
      </c>
      <c r="AT91" s="156">
        <f t="shared" si="115"/>
        <v>0</v>
      </c>
      <c r="AU91" s="86">
        <f t="shared" si="116"/>
        <v>0</v>
      </c>
      <c r="AV91" s="178">
        <f t="shared" si="117"/>
        <v>0</v>
      </c>
      <c r="AW91" s="86">
        <f t="shared" si="118"/>
        <v>0</v>
      </c>
      <c r="AX91" s="179">
        <f t="shared" si="119"/>
        <v>0</v>
      </c>
      <c r="AY91" s="74">
        <f t="shared" si="120"/>
        <v>0</v>
      </c>
      <c r="AZ91" s="147">
        <f t="shared" si="121"/>
        <v>0</v>
      </c>
    </row>
    <row r="92" spans="1:52">
      <c r="A92" s="34"/>
      <c r="B92" s="37"/>
      <c r="C92" s="35"/>
      <c r="D92" s="52"/>
      <c r="E92" s="221">
        <f t="shared" si="89"/>
        <v>0</v>
      </c>
      <c r="F92" s="34"/>
      <c r="G92" s="62"/>
      <c r="H92" s="67"/>
      <c r="I92" s="64"/>
      <c r="J92" s="69"/>
      <c r="K92" s="62"/>
      <c r="L92" s="67"/>
      <c r="M92" s="64"/>
      <c r="N92" s="69"/>
      <c r="O92" s="266"/>
      <c r="P92" s="80">
        <f t="shared" si="90"/>
        <v>0</v>
      </c>
      <c r="Q92" s="95">
        <f t="shared" si="91"/>
        <v>0</v>
      </c>
      <c r="R92" s="83">
        <f t="shared" si="92"/>
        <v>0</v>
      </c>
      <c r="S92" s="96">
        <f t="shared" si="93"/>
        <v>0</v>
      </c>
      <c r="T92" s="270"/>
      <c r="U92" s="86">
        <f t="shared" si="94"/>
        <v>0</v>
      </c>
      <c r="V92" s="117">
        <f t="shared" si="95"/>
        <v>0</v>
      </c>
      <c r="W92" s="83">
        <f t="shared" si="96"/>
        <v>0</v>
      </c>
      <c r="X92" s="118">
        <f t="shared" si="97"/>
        <v>0</v>
      </c>
      <c r="Y92" s="273"/>
      <c r="Z92" s="80">
        <f t="shared" si="98"/>
        <v>0</v>
      </c>
      <c r="AA92" s="166">
        <f t="shared" si="99"/>
        <v>0</v>
      </c>
      <c r="AB92" s="83">
        <f t="shared" si="100"/>
        <v>0</v>
      </c>
      <c r="AC92" s="167">
        <f t="shared" si="101"/>
        <v>0</v>
      </c>
      <c r="AD92" s="270"/>
      <c r="AE92" s="86">
        <f t="shared" si="102"/>
        <v>0</v>
      </c>
      <c r="AF92" s="172">
        <f t="shared" si="103"/>
        <v>0</v>
      </c>
      <c r="AG92" s="83">
        <f t="shared" si="104"/>
        <v>0</v>
      </c>
      <c r="AH92" s="173">
        <f t="shared" si="105"/>
        <v>0</v>
      </c>
      <c r="AI92" s="273"/>
      <c r="AJ92" s="62">
        <f t="shared" si="106"/>
        <v>0</v>
      </c>
      <c r="AK92" s="144">
        <f t="shared" si="107"/>
        <v>0</v>
      </c>
      <c r="AL92" s="85">
        <f t="shared" si="108"/>
        <v>0</v>
      </c>
      <c r="AM92" s="144">
        <f t="shared" si="109"/>
        <v>0</v>
      </c>
      <c r="AN92" s="101">
        <f t="shared" si="110"/>
        <v>0</v>
      </c>
      <c r="AO92" s="145">
        <f t="shared" si="111"/>
        <v>0</v>
      </c>
      <c r="AP92" s="273"/>
      <c r="AQ92" s="62">
        <f t="shared" si="112"/>
        <v>0</v>
      </c>
      <c r="AR92" s="157">
        <f t="shared" si="113"/>
        <v>0</v>
      </c>
      <c r="AS92" s="86">
        <f t="shared" si="114"/>
        <v>0</v>
      </c>
      <c r="AT92" s="156">
        <f t="shared" si="115"/>
        <v>0</v>
      </c>
      <c r="AU92" s="86">
        <f t="shared" si="116"/>
        <v>0</v>
      </c>
      <c r="AV92" s="178">
        <f t="shared" si="117"/>
        <v>0</v>
      </c>
      <c r="AW92" s="86">
        <f t="shared" si="118"/>
        <v>0</v>
      </c>
      <c r="AX92" s="179">
        <f t="shared" si="119"/>
        <v>0</v>
      </c>
      <c r="AY92" s="74">
        <f t="shared" si="120"/>
        <v>0</v>
      </c>
      <c r="AZ92" s="147">
        <f t="shared" si="121"/>
        <v>0</v>
      </c>
    </row>
    <row r="93" spans="1:52">
      <c r="A93" s="34"/>
      <c r="B93" s="37"/>
      <c r="C93" s="35"/>
      <c r="D93" s="52"/>
      <c r="E93" s="221">
        <f t="shared" si="89"/>
        <v>0</v>
      </c>
      <c r="F93" s="34"/>
      <c r="G93" s="62"/>
      <c r="H93" s="67"/>
      <c r="I93" s="64"/>
      <c r="J93" s="69"/>
      <c r="K93" s="62"/>
      <c r="L93" s="67"/>
      <c r="M93" s="64"/>
      <c r="N93" s="69"/>
      <c r="O93" s="266"/>
      <c r="P93" s="80">
        <f t="shared" si="90"/>
        <v>0</v>
      </c>
      <c r="Q93" s="95">
        <f t="shared" si="91"/>
        <v>0</v>
      </c>
      <c r="R93" s="83">
        <f t="shared" si="92"/>
        <v>0</v>
      </c>
      <c r="S93" s="96">
        <f t="shared" si="93"/>
        <v>0</v>
      </c>
      <c r="T93" s="270"/>
      <c r="U93" s="86">
        <f t="shared" si="94"/>
        <v>0</v>
      </c>
      <c r="V93" s="117">
        <f t="shared" si="95"/>
        <v>0</v>
      </c>
      <c r="W93" s="83">
        <f t="shared" si="96"/>
        <v>0</v>
      </c>
      <c r="X93" s="118">
        <f t="shared" si="97"/>
        <v>0</v>
      </c>
      <c r="Y93" s="273"/>
      <c r="Z93" s="80">
        <f t="shared" si="98"/>
        <v>0</v>
      </c>
      <c r="AA93" s="166">
        <f t="shared" si="99"/>
        <v>0</v>
      </c>
      <c r="AB93" s="83">
        <f t="shared" si="100"/>
        <v>0</v>
      </c>
      <c r="AC93" s="167">
        <f t="shared" si="101"/>
        <v>0</v>
      </c>
      <c r="AD93" s="270"/>
      <c r="AE93" s="86">
        <f t="shared" si="102"/>
        <v>0</v>
      </c>
      <c r="AF93" s="172">
        <f t="shared" si="103"/>
        <v>0</v>
      </c>
      <c r="AG93" s="83">
        <f t="shared" si="104"/>
        <v>0</v>
      </c>
      <c r="AH93" s="173">
        <f t="shared" si="105"/>
        <v>0</v>
      </c>
      <c r="AI93" s="273"/>
      <c r="AJ93" s="62">
        <f t="shared" si="106"/>
        <v>0</v>
      </c>
      <c r="AK93" s="144">
        <f t="shared" si="107"/>
        <v>0</v>
      </c>
      <c r="AL93" s="85">
        <f t="shared" si="108"/>
        <v>0</v>
      </c>
      <c r="AM93" s="144">
        <f t="shared" si="109"/>
        <v>0</v>
      </c>
      <c r="AN93" s="101">
        <f t="shared" si="110"/>
        <v>0</v>
      </c>
      <c r="AO93" s="145">
        <f t="shared" si="111"/>
        <v>0</v>
      </c>
      <c r="AP93" s="273"/>
      <c r="AQ93" s="62">
        <f t="shared" si="112"/>
        <v>0</v>
      </c>
      <c r="AR93" s="157">
        <f t="shared" si="113"/>
        <v>0</v>
      </c>
      <c r="AS93" s="86">
        <f t="shared" si="114"/>
        <v>0</v>
      </c>
      <c r="AT93" s="156">
        <f t="shared" si="115"/>
        <v>0</v>
      </c>
      <c r="AU93" s="86">
        <f t="shared" si="116"/>
        <v>0</v>
      </c>
      <c r="AV93" s="178">
        <f t="shared" si="117"/>
        <v>0</v>
      </c>
      <c r="AW93" s="86">
        <f t="shared" si="118"/>
        <v>0</v>
      </c>
      <c r="AX93" s="179">
        <f t="shared" si="119"/>
        <v>0</v>
      </c>
      <c r="AY93" s="74">
        <f t="shared" si="120"/>
        <v>0</v>
      </c>
      <c r="AZ93" s="147">
        <f t="shared" si="121"/>
        <v>0</v>
      </c>
    </row>
    <row r="94" spans="1:52">
      <c r="A94" s="34"/>
      <c r="B94" s="37"/>
      <c r="C94" s="35"/>
      <c r="D94" s="52"/>
      <c r="E94" s="221">
        <f t="shared" si="89"/>
        <v>0</v>
      </c>
      <c r="F94" s="34"/>
      <c r="G94" s="62"/>
      <c r="H94" s="67"/>
      <c r="I94" s="64"/>
      <c r="J94" s="69"/>
      <c r="K94" s="62"/>
      <c r="L94" s="67"/>
      <c r="M94" s="64"/>
      <c r="N94" s="69"/>
      <c r="O94" s="266"/>
      <c r="P94" s="80">
        <f t="shared" si="90"/>
        <v>0</v>
      </c>
      <c r="Q94" s="95">
        <f t="shared" si="91"/>
        <v>0</v>
      </c>
      <c r="R94" s="83">
        <f t="shared" si="92"/>
        <v>0</v>
      </c>
      <c r="S94" s="96">
        <f t="shared" si="93"/>
        <v>0</v>
      </c>
      <c r="T94" s="270"/>
      <c r="U94" s="86">
        <f t="shared" si="94"/>
        <v>0</v>
      </c>
      <c r="V94" s="117">
        <f t="shared" si="95"/>
        <v>0</v>
      </c>
      <c r="W94" s="83">
        <f t="shared" si="96"/>
        <v>0</v>
      </c>
      <c r="X94" s="118">
        <f t="shared" si="97"/>
        <v>0</v>
      </c>
      <c r="Y94" s="273"/>
      <c r="Z94" s="80">
        <f t="shared" si="98"/>
        <v>0</v>
      </c>
      <c r="AA94" s="166">
        <f t="shared" si="99"/>
        <v>0</v>
      </c>
      <c r="AB94" s="83">
        <f t="shared" si="100"/>
        <v>0</v>
      </c>
      <c r="AC94" s="167">
        <f t="shared" si="101"/>
        <v>0</v>
      </c>
      <c r="AD94" s="270"/>
      <c r="AE94" s="86">
        <f t="shared" si="102"/>
        <v>0</v>
      </c>
      <c r="AF94" s="172">
        <f t="shared" si="103"/>
        <v>0</v>
      </c>
      <c r="AG94" s="83">
        <f t="shared" si="104"/>
        <v>0</v>
      </c>
      <c r="AH94" s="173">
        <f t="shared" si="105"/>
        <v>0</v>
      </c>
      <c r="AI94" s="273"/>
      <c r="AJ94" s="62">
        <f t="shared" si="106"/>
        <v>0</v>
      </c>
      <c r="AK94" s="144">
        <f t="shared" si="107"/>
        <v>0</v>
      </c>
      <c r="AL94" s="85">
        <f t="shared" si="108"/>
        <v>0</v>
      </c>
      <c r="AM94" s="144">
        <f t="shared" si="109"/>
        <v>0</v>
      </c>
      <c r="AN94" s="101">
        <f t="shared" si="110"/>
        <v>0</v>
      </c>
      <c r="AO94" s="145">
        <f t="shared" si="111"/>
        <v>0</v>
      </c>
      <c r="AP94" s="273"/>
      <c r="AQ94" s="62">
        <f t="shared" si="112"/>
        <v>0</v>
      </c>
      <c r="AR94" s="157">
        <f t="shared" si="113"/>
        <v>0</v>
      </c>
      <c r="AS94" s="86">
        <f t="shared" si="114"/>
        <v>0</v>
      </c>
      <c r="AT94" s="156">
        <f t="shared" si="115"/>
        <v>0</v>
      </c>
      <c r="AU94" s="86">
        <f t="shared" si="116"/>
        <v>0</v>
      </c>
      <c r="AV94" s="178">
        <f t="shared" si="117"/>
        <v>0</v>
      </c>
      <c r="AW94" s="86">
        <f t="shared" si="118"/>
        <v>0</v>
      </c>
      <c r="AX94" s="179">
        <f t="shared" si="119"/>
        <v>0</v>
      </c>
      <c r="AY94" s="74">
        <f t="shared" si="120"/>
        <v>0</v>
      </c>
      <c r="AZ94" s="147">
        <f t="shared" si="121"/>
        <v>0</v>
      </c>
    </row>
    <row r="95" spans="1:52">
      <c r="A95" s="34"/>
      <c r="B95" s="37"/>
      <c r="C95" s="35"/>
      <c r="D95" s="52"/>
      <c r="E95" s="221">
        <f t="shared" si="89"/>
        <v>0</v>
      </c>
      <c r="F95" s="34"/>
      <c r="G95" s="62"/>
      <c r="H95" s="67"/>
      <c r="I95" s="64"/>
      <c r="J95" s="69"/>
      <c r="K95" s="62"/>
      <c r="L95" s="67"/>
      <c r="M95" s="64"/>
      <c r="N95" s="69"/>
      <c r="O95" s="266"/>
      <c r="P95" s="80">
        <f t="shared" si="90"/>
        <v>0</v>
      </c>
      <c r="Q95" s="95">
        <f t="shared" si="91"/>
        <v>0</v>
      </c>
      <c r="R95" s="83">
        <f t="shared" si="92"/>
        <v>0</v>
      </c>
      <c r="S95" s="96">
        <f t="shared" si="93"/>
        <v>0</v>
      </c>
      <c r="T95" s="270"/>
      <c r="U95" s="86">
        <f t="shared" si="94"/>
        <v>0</v>
      </c>
      <c r="V95" s="117">
        <f t="shared" si="95"/>
        <v>0</v>
      </c>
      <c r="W95" s="83">
        <f t="shared" si="96"/>
        <v>0</v>
      </c>
      <c r="X95" s="118">
        <f t="shared" si="97"/>
        <v>0</v>
      </c>
      <c r="Y95" s="273"/>
      <c r="Z95" s="80">
        <f t="shared" si="98"/>
        <v>0</v>
      </c>
      <c r="AA95" s="166">
        <f t="shared" si="99"/>
        <v>0</v>
      </c>
      <c r="AB95" s="83">
        <f t="shared" si="100"/>
        <v>0</v>
      </c>
      <c r="AC95" s="167">
        <f t="shared" si="101"/>
        <v>0</v>
      </c>
      <c r="AD95" s="270"/>
      <c r="AE95" s="86">
        <f t="shared" si="102"/>
        <v>0</v>
      </c>
      <c r="AF95" s="172">
        <f t="shared" si="103"/>
        <v>0</v>
      </c>
      <c r="AG95" s="83">
        <f t="shared" si="104"/>
        <v>0</v>
      </c>
      <c r="AH95" s="173">
        <f t="shared" si="105"/>
        <v>0</v>
      </c>
      <c r="AI95" s="273"/>
      <c r="AJ95" s="62">
        <f t="shared" si="106"/>
        <v>0</v>
      </c>
      <c r="AK95" s="144">
        <f t="shared" si="107"/>
        <v>0</v>
      </c>
      <c r="AL95" s="85">
        <f t="shared" si="108"/>
        <v>0</v>
      </c>
      <c r="AM95" s="144">
        <f t="shared" si="109"/>
        <v>0</v>
      </c>
      <c r="AN95" s="101">
        <f t="shared" si="110"/>
        <v>0</v>
      </c>
      <c r="AO95" s="145">
        <f t="shared" si="111"/>
        <v>0</v>
      </c>
      <c r="AP95" s="273"/>
      <c r="AQ95" s="62">
        <f t="shared" si="112"/>
        <v>0</v>
      </c>
      <c r="AR95" s="157">
        <f t="shared" si="113"/>
        <v>0</v>
      </c>
      <c r="AS95" s="86">
        <f t="shared" si="114"/>
        <v>0</v>
      </c>
      <c r="AT95" s="156">
        <f t="shared" si="115"/>
        <v>0</v>
      </c>
      <c r="AU95" s="86">
        <f t="shared" si="116"/>
        <v>0</v>
      </c>
      <c r="AV95" s="178">
        <f t="shared" si="117"/>
        <v>0</v>
      </c>
      <c r="AW95" s="86">
        <f t="shared" si="118"/>
        <v>0</v>
      </c>
      <c r="AX95" s="179">
        <f t="shared" si="119"/>
        <v>0</v>
      </c>
      <c r="AY95" s="74">
        <f t="shared" si="120"/>
        <v>0</v>
      </c>
      <c r="AZ95" s="147">
        <f t="shared" si="121"/>
        <v>0</v>
      </c>
    </row>
    <row r="96" spans="1:52">
      <c r="A96" s="34"/>
      <c r="B96" s="37"/>
      <c r="C96" s="35"/>
      <c r="D96" s="52"/>
      <c r="E96" s="221">
        <f t="shared" ref="E96:E147" si="122">IF(D96&gt;0,10,0)</f>
        <v>0</v>
      </c>
      <c r="F96" s="34"/>
      <c r="G96" s="62"/>
      <c r="H96" s="67"/>
      <c r="I96" s="64"/>
      <c r="J96" s="69"/>
      <c r="K96" s="62"/>
      <c r="L96" s="67"/>
      <c r="M96" s="64"/>
      <c r="N96" s="69"/>
      <c r="O96" s="266"/>
      <c r="P96" s="80">
        <f t="shared" ref="P96:P147" si="123">IF($D96&gt;0,G96-$E96,0)</f>
        <v>0</v>
      </c>
      <c r="Q96" s="95">
        <f t="shared" ref="Q96:Q147" si="124">IF($D96&gt;0,P96+Q95,P96)</f>
        <v>0</v>
      </c>
      <c r="R96" s="83">
        <f t="shared" ref="R96:R147" si="125">IF($D96&gt;0,H96-$E96,0)</f>
        <v>0</v>
      </c>
      <c r="S96" s="96">
        <f t="shared" ref="S96:S147" si="126">IF($D96&gt;0,R96+S95,R96)</f>
        <v>0</v>
      </c>
      <c r="T96" s="270"/>
      <c r="U96" s="86">
        <f t="shared" ref="U96:U147" si="127">IF($D96&gt;0,I96-$E96,0)</f>
        <v>0</v>
      </c>
      <c r="V96" s="117">
        <f t="shared" ref="V96:V147" si="128">IF($D96&gt;0,U96+V95,U96)</f>
        <v>0</v>
      </c>
      <c r="W96" s="83">
        <f t="shared" ref="W96:W147" si="129">IF($D96&gt;0,J96-$E96,0)</f>
        <v>0</v>
      </c>
      <c r="X96" s="118">
        <f t="shared" ref="X96:X147" si="130">IF($D96&gt;0,W96+X95,W96)</f>
        <v>0</v>
      </c>
      <c r="Y96" s="273"/>
      <c r="Z96" s="80">
        <f t="shared" ref="Z96:Z147" si="131">IF($D96&gt;0,K96-$E96,0)</f>
        <v>0</v>
      </c>
      <c r="AA96" s="166">
        <f t="shared" ref="AA96:AA147" si="132">IF($D96&gt;0,Z96+AA95,Z96)</f>
        <v>0</v>
      </c>
      <c r="AB96" s="83">
        <f t="shared" ref="AB96:AB147" si="133">IF($D96&gt;0,L96-$E96,0)</f>
        <v>0</v>
      </c>
      <c r="AC96" s="167">
        <f t="shared" ref="AC96:AC147" si="134">IF($D96&gt;0,AB96+AC95,AB96)</f>
        <v>0</v>
      </c>
      <c r="AD96" s="270"/>
      <c r="AE96" s="86">
        <f t="shared" ref="AE96:AE147" si="135">IF($D96&gt;0,M96-$E96,0)</f>
        <v>0</v>
      </c>
      <c r="AF96" s="172">
        <f t="shared" ref="AF96:AF147" si="136">IF($D96&gt;0,AE96+AF95,AE96)</f>
        <v>0</v>
      </c>
      <c r="AG96" s="83">
        <f t="shared" ref="AG96:AG147" si="137">IF($D96&gt;0,N96-$E96,0)</f>
        <v>0</v>
      </c>
      <c r="AH96" s="173">
        <f t="shared" ref="AH96:AH147" si="138">IF($D96&gt;0,AG96+AH95,AG96)</f>
        <v>0</v>
      </c>
      <c r="AI96" s="273"/>
      <c r="AJ96" s="62">
        <f t="shared" ref="AJ96:AJ147" si="139">P96+U96+Z96+AE96</f>
        <v>0</v>
      </c>
      <c r="AK96" s="144">
        <f t="shared" ref="AK96:AK147" si="140">IF($D96&gt;0,AJ96+AK95,AJ96)</f>
        <v>0</v>
      </c>
      <c r="AL96" s="85">
        <f t="shared" ref="AL96:AL147" si="141">R96+W96+AB96+AG96</f>
        <v>0</v>
      </c>
      <c r="AM96" s="144">
        <f t="shared" ref="AM96:AM147" si="142">IF($D96&gt;0,AL96+AM95,AL96)</f>
        <v>0</v>
      </c>
      <c r="AN96" s="101">
        <f t="shared" ref="AN96:AN147" si="143">AJ96+AL96</f>
        <v>0</v>
      </c>
      <c r="AO96" s="145">
        <f t="shared" ref="AO96:AO147" si="144">IF($D96&gt;0,AN96+AO95,AN96)</f>
        <v>0</v>
      </c>
      <c r="AP96" s="273"/>
      <c r="AQ96" s="62">
        <f t="shared" ref="AQ96:AQ147" si="145">P96+R96</f>
        <v>0</v>
      </c>
      <c r="AR96" s="157">
        <f t="shared" ref="AR96:AR147" si="146">IF($D96&gt;0,AQ96+AR95,AQ96)</f>
        <v>0</v>
      </c>
      <c r="AS96" s="86">
        <f t="shared" ref="AS96:AS147" si="147">U96+W96</f>
        <v>0</v>
      </c>
      <c r="AT96" s="156">
        <f t="shared" ref="AT96:AT147" si="148">IF($D96&gt;0,AS96+AT95,AS96)</f>
        <v>0</v>
      </c>
      <c r="AU96" s="86">
        <f t="shared" ref="AU96:AU147" si="149">Z96+AB96</f>
        <v>0</v>
      </c>
      <c r="AV96" s="178">
        <f t="shared" ref="AV96:AV147" si="150">IF($D96&gt;0,AU96+AV95,AU96)</f>
        <v>0</v>
      </c>
      <c r="AW96" s="86">
        <f t="shared" ref="AW96:AW147" si="151">AE96+AG96</f>
        <v>0</v>
      </c>
      <c r="AX96" s="179">
        <f t="shared" ref="AX96:AX147" si="152">IF($D96&gt;0,AW96+AX95,AW96)</f>
        <v>0</v>
      </c>
      <c r="AY96" s="74">
        <f t="shared" ref="AY96:AY147" si="153">AQ96+AS96</f>
        <v>0</v>
      </c>
      <c r="AZ96" s="147">
        <f t="shared" ref="AZ96:AZ147" si="154">IF($D96&gt;0,AY96+AZ95,AY96)</f>
        <v>0</v>
      </c>
    </row>
    <row r="97" spans="1:52">
      <c r="A97" s="34"/>
      <c r="B97" s="37"/>
      <c r="C97" s="35"/>
      <c r="D97" s="52"/>
      <c r="E97" s="221">
        <f t="shared" si="122"/>
        <v>0</v>
      </c>
      <c r="F97" s="34"/>
      <c r="G97" s="62"/>
      <c r="H97" s="67"/>
      <c r="I97" s="64"/>
      <c r="J97" s="69"/>
      <c r="K97" s="62"/>
      <c r="L97" s="67"/>
      <c r="M97" s="64"/>
      <c r="N97" s="69"/>
      <c r="O97" s="266"/>
      <c r="P97" s="80">
        <f t="shared" si="123"/>
        <v>0</v>
      </c>
      <c r="Q97" s="95">
        <f t="shared" si="124"/>
        <v>0</v>
      </c>
      <c r="R97" s="83">
        <f t="shared" si="125"/>
        <v>0</v>
      </c>
      <c r="S97" s="96">
        <f t="shared" si="126"/>
        <v>0</v>
      </c>
      <c r="T97" s="270"/>
      <c r="U97" s="86">
        <f t="shared" si="127"/>
        <v>0</v>
      </c>
      <c r="V97" s="117">
        <f t="shared" si="128"/>
        <v>0</v>
      </c>
      <c r="W97" s="83">
        <f t="shared" si="129"/>
        <v>0</v>
      </c>
      <c r="X97" s="118">
        <f t="shared" si="130"/>
        <v>0</v>
      </c>
      <c r="Y97" s="273"/>
      <c r="Z97" s="80">
        <f t="shared" si="131"/>
        <v>0</v>
      </c>
      <c r="AA97" s="166">
        <f t="shared" si="132"/>
        <v>0</v>
      </c>
      <c r="AB97" s="83">
        <f t="shared" si="133"/>
        <v>0</v>
      </c>
      <c r="AC97" s="167">
        <f t="shared" si="134"/>
        <v>0</v>
      </c>
      <c r="AD97" s="270"/>
      <c r="AE97" s="86">
        <f t="shared" si="135"/>
        <v>0</v>
      </c>
      <c r="AF97" s="172">
        <f t="shared" si="136"/>
        <v>0</v>
      </c>
      <c r="AG97" s="83">
        <f t="shared" si="137"/>
        <v>0</v>
      </c>
      <c r="AH97" s="173">
        <f t="shared" si="138"/>
        <v>0</v>
      </c>
      <c r="AI97" s="273"/>
      <c r="AJ97" s="62">
        <f t="shared" si="139"/>
        <v>0</v>
      </c>
      <c r="AK97" s="144">
        <f t="shared" si="140"/>
        <v>0</v>
      </c>
      <c r="AL97" s="85">
        <f t="shared" si="141"/>
        <v>0</v>
      </c>
      <c r="AM97" s="144">
        <f t="shared" si="142"/>
        <v>0</v>
      </c>
      <c r="AN97" s="101">
        <f t="shared" si="143"/>
        <v>0</v>
      </c>
      <c r="AO97" s="145">
        <f t="shared" si="144"/>
        <v>0</v>
      </c>
      <c r="AP97" s="273"/>
      <c r="AQ97" s="62">
        <f t="shared" si="145"/>
        <v>0</v>
      </c>
      <c r="AR97" s="157">
        <f t="shared" si="146"/>
        <v>0</v>
      </c>
      <c r="AS97" s="86">
        <f t="shared" si="147"/>
        <v>0</v>
      </c>
      <c r="AT97" s="156">
        <f t="shared" si="148"/>
        <v>0</v>
      </c>
      <c r="AU97" s="86">
        <f t="shared" si="149"/>
        <v>0</v>
      </c>
      <c r="AV97" s="178">
        <f t="shared" si="150"/>
        <v>0</v>
      </c>
      <c r="AW97" s="86">
        <f t="shared" si="151"/>
        <v>0</v>
      </c>
      <c r="AX97" s="179">
        <f t="shared" si="152"/>
        <v>0</v>
      </c>
      <c r="AY97" s="74">
        <f t="shared" si="153"/>
        <v>0</v>
      </c>
      <c r="AZ97" s="147">
        <f t="shared" si="154"/>
        <v>0</v>
      </c>
    </row>
    <row r="98" spans="1:52">
      <c r="A98" s="34"/>
      <c r="B98" s="37"/>
      <c r="C98" s="35"/>
      <c r="D98" s="52"/>
      <c r="E98" s="221">
        <f t="shared" si="122"/>
        <v>0</v>
      </c>
      <c r="F98" s="34"/>
      <c r="G98" s="62"/>
      <c r="H98" s="67"/>
      <c r="I98" s="64"/>
      <c r="J98" s="69"/>
      <c r="K98" s="62"/>
      <c r="L98" s="67"/>
      <c r="M98" s="64"/>
      <c r="N98" s="69"/>
      <c r="O98" s="266"/>
      <c r="P98" s="80">
        <f t="shared" si="123"/>
        <v>0</v>
      </c>
      <c r="Q98" s="95">
        <f t="shared" si="124"/>
        <v>0</v>
      </c>
      <c r="R98" s="83">
        <f t="shared" si="125"/>
        <v>0</v>
      </c>
      <c r="S98" s="96">
        <f t="shared" si="126"/>
        <v>0</v>
      </c>
      <c r="T98" s="270"/>
      <c r="U98" s="86">
        <f t="shared" si="127"/>
        <v>0</v>
      </c>
      <c r="V98" s="117">
        <f t="shared" si="128"/>
        <v>0</v>
      </c>
      <c r="W98" s="83">
        <f t="shared" si="129"/>
        <v>0</v>
      </c>
      <c r="X98" s="118">
        <f t="shared" si="130"/>
        <v>0</v>
      </c>
      <c r="Y98" s="273"/>
      <c r="Z98" s="80">
        <f t="shared" si="131"/>
        <v>0</v>
      </c>
      <c r="AA98" s="166">
        <f t="shared" si="132"/>
        <v>0</v>
      </c>
      <c r="AB98" s="83">
        <f t="shared" si="133"/>
        <v>0</v>
      </c>
      <c r="AC98" s="167">
        <f t="shared" si="134"/>
        <v>0</v>
      </c>
      <c r="AD98" s="270"/>
      <c r="AE98" s="86">
        <f t="shared" si="135"/>
        <v>0</v>
      </c>
      <c r="AF98" s="172">
        <f t="shared" si="136"/>
        <v>0</v>
      </c>
      <c r="AG98" s="83">
        <f t="shared" si="137"/>
        <v>0</v>
      </c>
      <c r="AH98" s="173">
        <f t="shared" si="138"/>
        <v>0</v>
      </c>
      <c r="AI98" s="273"/>
      <c r="AJ98" s="62">
        <f t="shared" si="139"/>
        <v>0</v>
      </c>
      <c r="AK98" s="144">
        <f t="shared" si="140"/>
        <v>0</v>
      </c>
      <c r="AL98" s="85">
        <f t="shared" si="141"/>
        <v>0</v>
      </c>
      <c r="AM98" s="144">
        <f t="shared" si="142"/>
        <v>0</v>
      </c>
      <c r="AN98" s="101">
        <f t="shared" si="143"/>
        <v>0</v>
      </c>
      <c r="AO98" s="145">
        <f t="shared" si="144"/>
        <v>0</v>
      </c>
      <c r="AP98" s="273"/>
      <c r="AQ98" s="62">
        <f t="shared" si="145"/>
        <v>0</v>
      </c>
      <c r="AR98" s="157">
        <f t="shared" si="146"/>
        <v>0</v>
      </c>
      <c r="AS98" s="86">
        <f t="shared" si="147"/>
        <v>0</v>
      </c>
      <c r="AT98" s="156">
        <f t="shared" si="148"/>
        <v>0</v>
      </c>
      <c r="AU98" s="86">
        <f t="shared" si="149"/>
        <v>0</v>
      </c>
      <c r="AV98" s="178">
        <f t="shared" si="150"/>
        <v>0</v>
      </c>
      <c r="AW98" s="86">
        <f t="shared" si="151"/>
        <v>0</v>
      </c>
      <c r="AX98" s="179">
        <f t="shared" si="152"/>
        <v>0</v>
      </c>
      <c r="AY98" s="74">
        <f t="shared" si="153"/>
        <v>0</v>
      </c>
      <c r="AZ98" s="147">
        <f t="shared" si="154"/>
        <v>0</v>
      </c>
    </row>
    <row r="99" spans="1:52">
      <c r="A99" s="34"/>
      <c r="B99" s="37"/>
      <c r="C99" s="35"/>
      <c r="D99" s="52"/>
      <c r="E99" s="221">
        <f t="shared" si="122"/>
        <v>0</v>
      </c>
      <c r="F99" s="34"/>
      <c r="G99" s="62"/>
      <c r="H99" s="67"/>
      <c r="I99" s="64"/>
      <c r="J99" s="69"/>
      <c r="K99" s="62"/>
      <c r="L99" s="67"/>
      <c r="M99" s="64"/>
      <c r="N99" s="69"/>
      <c r="O99" s="266"/>
      <c r="P99" s="80">
        <f t="shared" si="123"/>
        <v>0</v>
      </c>
      <c r="Q99" s="95">
        <f t="shared" si="124"/>
        <v>0</v>
      </c>
      <c r="R99" s="83">
        <f t="shared" si="125"/>
        <v>0</v>
      </c>
      <c r="S99" s="96">
        <f t="shared" si="126"/>
        <v>0</v>
      </c>
      <c r="T99" s="270"/>
      <c r="U99" s="86">
        <f t="shared" si="127"/>
        <v>0</v>
      </c>
      <c r="V99" s="117">
        <f t="shared" si="128"/>
        <v>0</v>
      </c>
      <c r="W99" s="83">
        <f t="shared" si="129"/>
        <v>0</v>
      </c>
      <c r="X99" s="118">
        <f t="shared" si="130"/>
        <v>0</v>
      </c>
      <c r="Y99" s="273"/>
      <c r="Z99" s="80">
        <f t="shared" si="131"/>
        <v>0</v>
      </c>
      <c r="AA99" s="166">
        <f t="shared" si="132"/>
        <v>0</v>
      </c>
      <c r="AB99" s="83">
        <f t="shared" si="133"/>
        <v>0</v>
      </c>
      <c r="AC99" s="167">
        <f t="shared" si="134"/>
        <v>0</v>
      </c>
      <c r="AD99" s="270"/>
      <c r="AE99" s="86">
        <f t="shared" si="135"/>
        <v>0</v>
      </c>
      <c r="AF99" s="172">
        <f t="shared" si="136"/>
        <v>0</v>
      </c>
      <c r="AG99" s="83">
        <f t="shared" si="137"/>
        <v>0</v>
      </c>
      <c r="AH99" s="173">
        <f t="shared" si="138"/>
        <v>0</v>
      </c>
      <c r="AI99" s="273"/>
      <c r="AJ99" s="62">
        <f t="shared" si="139"/>
        <v>0</v>
      </c>
      <c r="AK99" s="144">
        <f t="shared" si="140"/>
        <v>0</v>
      </c>
      <c r="AL99" s="85">
        <f t="shared" si="141"/>
        <v>0</v>
      </c>
      <c r="AM99" s="144">
        <f t="shared" si="142"/>
        <v>0</v>
      </c>
      <c r="AN99" s="101">
        <f t="shared" si="143"/>
        <v>0</v>
      </c>
      <c r="AO99" s="145">
        <f t="shared" si="144"/>
        <v>0</v>
      </c>
      <c r="AP99" s="273"/>
      <c r="AQ99" s="62">
        <f t="shared" si="145"/>
        <v>0</v>
      </c>
      <c r="AR99" s="157">
        <f t="shared" si="146"/>
        <v>0</v>
      </c>
      <c r="AS99" s="86">
        <f t="shared" si="147"/>
        <v>0</v>
      </c>
      <c r="AT99" s="156">
        <f t="shared" si="148"/>
        <v>0</v>
      </c>
      <c r="AU99" s="86">
        <f t="shared" si="149"/>
        <v>0</v>
      </c>
      <c r="AV99" s="178">
        <f t="shared" si="150"/>
        <v>0</v>
      </c>
      <c r="AW99" s="86">
        <f t="shared" si="151"/>
        <v>0</v>
      </c>
      <c r="AX99" s="179">
        <f t="shared" si="152"/>
        <v>0</v>
      </c>
      <c r="AY99" s="74">
        <f t="shared" si="153"/>
        <v>0</v>
      </c>
      <c r="AZ99" s="147">
        <f t="shared" si="154"/>
        <v>0</v>
      </c>
    </row>
    <row r="100" spans="1:52">
      <c r="A100" s="34"/>
      <c r="B100" s="37"/>
      <c r="C100" s="35"/>
      <c r="D100" s="52"/>
      <c r="E100" s="221">
        <f t="shared" si="122"/>
        <v>0</v>
      </c>
      <c r="F100" s="34"/>
      <c r="G100" s="62"/>
      <c r="H100" s="67"/>
      <c r="I100" s="64"/>
      <c r="J100" s="69"/>
      <c r="K100" s="62"/>
      <c r="L100" s="67"/>
      <c r="M100" s="64"/>
      <c r="N100" s="69"/>
      <c r="O100" s="266"/>
      <c r="P100" s="80">
        <f t="shared" si="123"/>
        <v>0</v>
      </c>
      <c r="Q100" s="95">
        <f t="shared" si="124"/>
        <v>0</v>
      </c>
      <c r="R100" s="83">
        <f t="shared" si="125"/>
        <v>0</v>
      </c>
      <c r="S100" s="96">
        <f t="shared" si="126"/>
        <v>0</v>
      </c>
      <c r="T100" s="270"/>
      <c r="U100" s="86">
        <f t="shared" si="127"/>
        <v>0</v>
      </c>
      <c r="V100" s="117">
        <f t="shared" si="128"/>
        <v>0</v>
      </c>
      <c r="W100" s="83">
        <f t="shared" si="129"/>
        <v>0</v>
      </c>
      <c r="X100" s="118">
        <f t="shared" si="130"/>
        <v>0</v>
      </c>
      <c r="Y100" s="273"/>
      <c r="Z100" s="80">
        <f t="shared" si="131"/>
        <v>0</v>
      </c>
      <c r="AA100" s="166">
        <f t="shared" si="132"/>
        <v>0</v>
      </c>
      <c r="AB100" s="83">
        <f t="shared" si="133"/>
        <v>0</v>
      </c>
      <c r="AC100" s="167">
        <f t="shared" si="134"/>
        <v>0</v>
      </c>
      <c r="AD100" s="270"/>
      <c r="AE100" s="86">
        <f t="shared" si="135"/>
        <v>0</v>
      </c>
      <c r="AF100" s="172">
        <f t="shared" si="136"/>
        <v>0</v>
      </c>
      <c r="AG100" s="83">
        <f t="shared" si="137"/>
        <v>0</v>
      </c>
      <c r="AH100" s="173">
        <f t="shared" si="138"/>
        <v>0</v>
      </c>
      <c r="AI100" s="273"/>
      <c r="AJ100" s="62">
        <f t="shared" si="139"/>
        <v>0</v>
      </c>
      <c r="AK100" s="144">
        <f t="shared" si="140"/>
        <v>0</v>
      </c>
      <c r="AL100" s="85">
        <f t="shared" si="141"/>
        <v>0</v>
      </c>
      <c r="AM100" s="144">
        <f t="shared" si="142"/>
        <v>0</v>
      </c>
      <c r="AN100" s="101">
        <f t="shared" si="143"/>
        <v>0</v>
      </c>
      <c r="AO100" s="145">
        <f t="shared" si="144"/>
        <v>0</v>
      </c>
      <c r="AP100" s="273"/>
      <c r="AQ100" s="62">
        <f t="shared" si="145"/>
        <v>0</v>
      </c>
      <c r="AR100" s="157">
        <f t="shared" si="146"/>
        <v>0</v>
      </c>
      <c r="AS100" s="86">
        <f t="shared" si="147"/>
        <v>0</v>
      </c>
      <c r="AT100" s="156">
        <f t="shared" si="148"/>
        <v>0</v>
      </c>
      <c r="AU100" s="86">
        <f t="shared" si="149"/>
        <v>0</v>
      </c>
      <c r="AV100" s="178">
        <f t="shared" si="150"/>
        <v>0</v>
      </c>
      <c r="AW100" s="86">
        <f t="shared" si="151"/>
        <v>0</v>
      </c>
      <c r="AX100" s="179">
        <f t="shared" si="152"/>
        <v>0</v>
      </c>
      <c r="AY100" s="74">
        <f t="shared" si="153"/>
        <v>0</v>
      </c>
      <c r="AZ100" s="147">
        <f t="shared" si="154"/>
        <v>0</v>
      </c>
    </row>
    <row r="101" spans="1:52">
      <c r="A101" s="34"/>
      <c r="B101" s="37"/>
      <c r="C101" s="35"/>
      <c r="D101" s="52"/>
      <c r="E101" s="221">
        <f t="shared" si="122"/>
        <v>0</v>
      </c>
      <c r="F101" s="34"/>
      <c r="G101" s="62"/>
      <c r="H101" s="67"/>
      <c r="I101" s="64"/>
      <c r="J101" s="69"/>
      <c r="K101" s="62"/>
      <c r="L101" s="67"/>
      <c r="M101" s="64"/>
      <c r="N101" s="69"/>
      <c r="O101" s="266"/>
      <c r="P101" s="80">
        <f t="shared" si="123"/>
        <v>0</v>
      </c>
      <c r="Q101" s="95">
        <f t="shared" si="124"/>
        <v>0</v>
      </c>
      <c r="R101" s="83">
        <f t="shared" si="125"/>
        <v>0</v>
      </c>
      <c r="S101" s="96">
        <f t="shared" si="126"/>
        <v>0</v>
      </c>
      <c r="T101" s="270"/>
      <c r="U101" s="86">
        <f t="shared" si="127"/>
        <v>0</v>
      </c>
      <c r="V101" s="117">
        <f t="shared" si="128"/>
        <v>0</v>
      </c>
      <c r="W101" s="83">
        <f t="shared" si="129"/>
        <v>0</v>
      </c>
      <c r="X101" s="118">
        <f t="shared" si="130"/>
        <v>0</v>
      </c>
      <c r="Y101" s="273"/>
      <c r="Z101" s="80">
        <f t="shared" si="131"/>
        <v>0</v>
      </c>
      <c r="AA101" s="166">
        <f t="shared" si="132"/>
        <v>0</v>
      </c>
      <c r="AB101" s="83">
        <f t="shared" si="133"/>
        <v>0</v>
      </c>
      <c r="AC101" s="167">
        <f t="shared" si="134"/>
        <v>0</v>
      </c>
      <c r="AD101" s="270"/>
      <c r="AE101" s="86">
        <f t="shared" si="135"/>
        <v>0</v>
      </c>
      <c r="AF101" s="172">
        <f t="shared" si="136"/>
        <v>0</v>
      </c>
      <c r="AG101" s="83">
        <f t="shared" si="137"/>
        <v>0</v>
      </c>
      <c r="AH101" s="173">
        <f t="shared" si="138"/>
        <v>0</v>
      </c>
      <c r="AI101" s="273"/>
      <c r="AJ101" s="62">
        <f t="shared" si="139"/>
        <v>0</v>
      </c>
      <c r="AK101" s="144">
        <f t="shared" si="140"/>
        <v>0</v>
      </c>
      <c r="AL101" s="85">
        <f t="shared" si="141"/>
        <v>0</v>
      </c>
      <c r="AM101" s="144">
        <f t="shared" si="142"/>
        <v>0</v>
      </c>
      <c r="AN101" s="101">
        <f t="shared" si="143"/>
        <v>0</v>
      </c>
      <c r="AO101" s="145">
        <f t="shared" si="144"/>
        <v>0</v>
      </c>
      <c r="AP101" s="273"/>
      <c r="AQ101" s="62">
        <f t="shared" si="145"/>
        <v>0</v>
      </c>
      <c r="AR101" s="157">
        <f t="shared" si="146"/>
        <v>0</v>
      </c>
      <c r="AS101" s="86">
        <f t="shared" si="147"/>
        <v>0</v>
      </c>
      <c r="AT101" s="156">
        <f t="shared" si="148"/>
        <v>0</v>
      </c>
      <c r="AU101" s="86">
        <f t="shared" si="149"/>
        <v>0</v>
      </c>
      <c r="AV101" s="178">
        <f t="shared" si="150"/>
        <v>0</v>
      </c>
      <c r="AW101" s="86">
        <f t="shared" si="151"/>
        <v>0</v>
      </c>
      <c r="AX101" s="179">
        <f t="shared" si="152"/>
        <v>0</v>
      </c>
      <c r="AY101" s="74">
        <f t="shared" si="153"/>
        <v>0</v>
      </c>
      <c r="AZ101" s="147">
        <f t="shared" si="154"/>
        <v>0</v>
      </c>
    </row>
    <row r="102" spans="1:52">
      <c r="A102" s="34"/>
      <c r="B102" s="37"/>
      <c r="C102" s="35"/>
      <c r="D102" s="52"/>
      <c r="E102" s="221">
        <f t="shared" si="122"/>
        <v>0</v>
      </c>
      <c r="F102" s="34"/>
      <c r="G102" s="62"/>
      <c r="H102" s="67"/>
      <c r="I102" s="64"/>
      <c r="J102" s="69"/>
      <c r="K102" s="62"/>
      <c r="L102" s="67"/>
      <c r="M102" s="64"/>
      <c r="N102" s="69"/>
      <c r="O102" s="266"/>
      <c r="P102" s="80">
        <f t="shared" si="123"/>
        <v>0</v>
      </c>
      <c r="Q102" s="95">
        <f t="shared" si="124"/>
        <v>0</v>
      </c>
      <c r="R102" s="83">
        <f t="shared" si="125"/>
        <v>0</v>
      </c>
      <c r="S102" s="96">
        <f t="shared" si="126"/>
        <v>0</v>
      </c>
      <c r="T102" s="270"/>
      <c r="U102" s="86">
        <f t="shared" si="127"/>
        <v>0</v>
      </c>
      <c r="V102" s="117">
        <f t="shared" si="128"/>
        <v>0</v>
      </c>
      <c r="W102" s="83">
        <f t="shared" si="129"/>
        <v>0</v>
      </c>
      <c r="X102" s="118">
        <f t="shared" si="130"/>
        <v>0</v>
      </c>
      <c r="Y102" s="273"/>
      <c r="Z102" s="80">
        <f t="shared" si="131"/>
        <v>0</v>
      </c>
      <c r="AA102" s="166">
        <f t="shared" si="132"/>
        <v>0</v>
      </c>
      <c r="AB102" s="83">
        <f t="shared" si="133"/>
        <v>0</v>
      </c>
      <c r="AC102" s="167">
        <f t="shared" si="134"/>
        <v>0</v>
      </c>
      <c r="AD102" s="270"/>
      <c r="AE102" s="86">
        <f t="shared" si="135"/>
        <v>0</v>
      </c>
      <c r="AF102" s="172">
        <f t="shared" si="136"/>
        <v>0</v>
      </c>
      <c r="AG102" s="83">
        <f t="shared" si="137"/>
        <v>0</v>
      </c>
      <c r="AH102" s="173">
        <f t="shared" si="138"/>
        <v>0</v>
      </c>
      <c r="AI102" s="273"/>
      <c r="AJ102" s="62">
        <f t="shared" si="139"/>
        <v>0</v>
      </c>
      <c r="AK102" s="144">
        <f t="shared" si="140"/>
        <v>0</v>
      </c>
      <c r="AL102" s="85">
        <f t="shared" si="141"/>
        <v>0</v>
      </c>
      <c r="AM102" s="144">
        <f t="shared" si="142"/>
        <v>0</v>
      </c>
      <c r="AN102" s="101">
        <f t="shared" si="143"/>
        <v>0</v>
      </c>
      <c r="AO102" s="145">
        <f t="shared" si="144"/>
        <v>0</v>
      </c>
      <c r="AP102" s="273"/>
      <c r="AQ102" s="62">
        <f t="shared" si="145"/>
        <v>0</v>
      </c>
      <c r="AR102" s="157">
        <f t="shared" si="146"/>
        <v>0</v>
      </c>
      <c r="AS102" s="86">
        <f t="shared" si="147"/>
        <v>0</v>
      </c>
      <c r="AT102" s="156">
        <f t="shared" si="148"/>
        <v>0</v>
      </c>
      <c r="AU102" s="86">
        <f t="shared" si="149"/>
        <v>0</v>
      </c>
      <c r="AV102" s="178">
        <f t="shared" si="150"/>
        <v>0</v>
      </c>
      <c r="AW102" s="86">
        <f t="shared" si="151"/>
        <v>0</v>
      </c>
      <c r="AX102" s="179">
        <f t="shared" si="152"/>
        <v>0</v>
      </c>
      <c r="AY102" s="74">
        <f t="shared" si="153"/>
        <v>0</v>
      </c>
      <c r="AZ102" s="147">
        <f t="shared" si="154"/>
        <v>0</v>
      </c>
    </row>
    <row r="103" spans="1:52">
      <c r="A103" s="34"/>
      <c r="B103" s="37"/>
      <c r="C103" s="35"/>
      <c r="D103" s="52"/>
      <c r="E103" s="221">
        <f t="shared" si="122"/>
        <v>0</v>
      </c>
      <c r="F103" s="34"/>
      <c r="G103" s="62"/>
      <c r="H103" s="67"/>
      <c r="I103" s="64"/>
      <c r="J103" s="69"/>
      <c r="K103" s="62"/>
      <c r="L103" s="67"/>
      <c r="M103" s="64"/>
      <c r="N103" s="69"/>
      <c r="O103" s="266"/>
      <c r="P103" s="80">
        <f t="shared" si="123"/>
        <v>0</v>
      </c>
      <c r="Q103" s="95">
        <f t="shared" si="124"/>
        <v>0</v>
      </c>
      <c r="R103" s="83">
        <f t="shared" si="125"/>
        <v>0</v>
      </c>
      <c r="S103" s="96">
        <f t="shared" si="126"/>
        <v>0</v>
      </c>
      <c r="T103" s="270"/>
      <c r="U103" s="86">
        <f t="shared" si="127"/>
        <v>0</v>
      </c>
      <c r="V103" s="117">
        <f t="shared" si="128"/>
        <v>0</v>
      </c>
      <c r="W103" s="83">
        <f t="shared" si="129"/>
        <v>0</v>
      </c>
      <c r="X103" s="118">
        <f t="shared" si="130"/>
        <v>0</v>
      </c>
      <c r="Y103" s="273"/>
      <c r="Z103" s="80">
        <f t="shared" si="131"/>
        <v>0</v>
      </c>
      <c r="AA103" s="166">
        <f t="shared" si="132"/>
        <v>0</v>
      </c>
      <c r="AB103" s="83">
        <f t="shared" si="133"/>
        <v>0</v>
      </c>
      <c r="AC103" s="167">
        <f t="shared" si="134"/>
        <v>0</v>
      </c>
      <c r="AD103" s="270"/>
      <c r="AE103" s="86">
        <f t="shared" si="135"/>
        <v>0</v>
      </c>
      <c r="AF103" s="172">
        <f t="shared" si="136"/>
        <v>0</v>
      </c>
      <c r="AG103" s="83">
        <f t="shared" si="137"/>
        <v>0</v>
      </c>
      <c r="AH103" s="173">
        <f t="shared" si="138"/>
        <v>0</v>
      </c>
      <c r="AI103" s="273"/>
      <c r="AJ103" s="62">
        <f t="shared" si="139"/>
        <v>0</v>
      </c>
      <c r="AK103" s="144">
        <f t="shared" si="140"/>
        <v>0</v>
      </c>
      <c r="AL103" s="85">
        <f t="shared" si="141"/>
        <v>0</v>
      </c>
      <c r="AM103" s="144">
        <f t="shared" si="142"/>
        <v>0</v>
      </c>
      <c r="AN103" s="101">
        <f t="shared" si="143"/>
        <v>0</v>
      </c>
      <c r="AO103" s="145">
        <f t="shared" si="144"/>
        <v>0</v>
      </c>
      <c r="AP103" s="273"/>
      <c r="AQ103" s="62">
        <f t="shared" si="145"/>
        <v>0</v>
      </c>
      <c r="AR103" s="157">
        <f t="shared" si="146"/>
        <v>0</v>
      </c>
      <c r="AS103" s="86">
        <f t="shared" si="147"/>
        <v>0</v>
      </c>
      <c r="AT103" s="156">
        <f t="shared" si="148"/>
        <v>0</v>
      </c>
      <c r="AU103" s="86">
        <f t="shared" si="149"/>
        <v>0</v>
      </c>
      <c r="AV103" s="178">
        <f t="shared" si="150"/>
        <v>0</v>
      </c>
      <c r="AW103" s="86">
        <f t="shared" si="151"/>
        <v>0</v>
      </c>
      <c r="AX103" s="179">
        <f t="shared" si="152"/>
        <v>0</v>
      </c>
      <c r="AY103" s="74">
        <f t="shared" si="153"/>
        <v>0</v>
      </c>
      <c r="AZ103" s="147">
        <f t="shared" si="154"/>
        <v>0</v>
      </c>
    </row>
    <row r="104" spans="1:52">
      <c r="A104" s="34"/>
      <c r="B104" s="37"/>
      <c r="C104" s="35"/>
      <c r="D104" s="52"/>
      <c r="E104" s="221">
        <f t="shared" si="122"/>
        <v>0</v>
      </c>
      <c r="F104" s="34"/>
      <c r="G104" s="62"/>
      <c r="H104" s="67"/>
      <c r="I104" s="64"/>
      <c r="J104" s="69"/>
      <c r="K104" s="62"/>
      <c r="L104" s="67"/>
      <c r="M104" s="64"/>
      <c r="N104" s="69"/>
      <c r="O104" s="266"/>
      <c r="P104" s="80">
        <f t="shared" si="123"/>
        <v>0</v>
      </c>
      <c r="Q104" s="95">
        <f t="shared" si="124"/>
        <v>0</v>
      </c>
      <c r="R104" s="83">
        <f t="shared" si="125"/>
        <v>0</v>
      </c>
      <c r="S104" s="96">
        <f t="shared" si="126"/>
        <v>0</v>
      </c>
      <c r="T104" s="270"/>
      <c r="U104" s="86">
        <f t="shared" si="127"/>
        <v>0</v>
      </c>
      <c r="V104" s="117">
        <f t="shared" si="128"/>
        <v>0</v>
      </c>
      <c r="W104" s="83">
        <f t="shared" si="129"/>
        <v>0</v>
      </c>
      <c r="X104" s="118">
        <f t="shared" si="130"/>
        <v>0</v>
      </c>
      <c r="Y104" s="273"/>
      <c r="Z104" s="80">
        <f t="shared" si="131"/>
        <v>0</v>
      </c>
      <c r="AA104" s="166">
        <f t="shared" si="132"/>
        <v>0</v>
      </c>
      <c r="AB104" s="83">
        <f t="shared" si="133"/>
        <v>0</v>
      </c>
      <c r="AC104" s="167">
        <f t="shared" si="134"/>
        <v>0</v>
      </c>
      <c r="AD104" s="270"/>
      <c r="AE104" s="86">
        <f t="shared" si="135"/>
        <v>0</v>
      </c>
      <c r="AF104" s="172">
        <f t="shared" si="136"/>
        <v>0</v>
      </c>
      <c r="AG104" s="83">
        <f t="shared" si="137"/>
        <v>0</v>
      </c>
      <c r="AH104" s="173">
        <f t="shared" si="138"/>
        <v>0</v>
      </c>
      <c r="AI104" s="273"/>
      <c r="AJ104" s="62">
        <f t="shared" si="139"/>
        <v>0</v>
      </c>
      <c r="AK104" s="144">
        <f t="shared" si="140"/>
        <v>0</v>
      </c>
      <c r="AL104" s="85">
        <f t="shared" si="141"/>
        <v>0</v>
      </c>
      <c r="AM104" s="144">
        <f t="shared" si="142"/>
        <v>0</v>
      </c>
      <c r="AN104" s="101">
        <f t="shared" si="143"/>
        <v>0</v>
      </c>
      <c r="AO104" s="145">
        <f t="shared" si="144"/>
        <v>0</v>
      </c>
      <c r="AP104" s="273"/>
      <c r="AQ104" s="62">
        <f t="shared" si="145"/>
        <v>0</v>
      </c>
      <c r="AR104" s="157">
        <f t="shared" si="146"/>
        <v>0</v>
      </c>
      <c r="AS104" s="86">
        <f t="shared" si="147"/>
        <v>0</v>
      </c>
      <c r="AT104" s="156">
        <f t="shared" si="148"/>
        <v>0</v>
      </c>
      <c r="AU104" s="86">
        <f t="shared" si="149"/>
        <v>0</v>
      </c>
      <c r="AV104" s="178">
        <f t="shared" si="150"/>
        <v>0</v>
      </c>
      <c r="AW104" s="86">
        <f t="shared" si="151"/>
        <v>0</v>
      </c>
      <c r="AX104" s="179">
        <f t="shared" si="152"/>
        <v>0</v>
      </c>
      <c r="AY104" s="74">
        <f t="shared" si="153"/>
        <v>0</v>
      </c>
      <c r="AZ104" s="147">
        <f t="shared" si="154"/>
        <v>0</v>
      </c>
    </row>
    <row r="105" spans="1:52">
      <c r="A105" s="34"/>
      <c r="B105" s="37"/>
      <c r="C105" s="35"/>
      <c r="D105" s="52"/>
      <c r="E105" s="221">
        <f t="shared" si="122"/>
        <v>0</v>
      </c>
      <c r="F105" s="34"/>
      <c r="G105" s="62"/>
      <c r="H105" s="67"/>
      <c r="I105" s="64"/>
      <c r="J105" s="69"/>
      <c r="K105" s="62"/>
      <c r="L105" s="67"/>
      <c r="M105" s="64"/>
      <c r="N105" s="69"/>
      <c r="O105" s="266"/>
      <c r="P105" s="80">
        <f t="shared" si="123"/>
        <v>0</v>
      </c>
      <c r="Q105" s="95">
        <f t="shared" si="124"/>
        <v>0</v>
      </c>
      <c r="R105" s="83">
        <f t="shared" si="125"/>
        <v>0</v>
      </c>
      <c r="S105" s="96">
        <f t="shared" si="126"/>
        <v>0</v>
      </c>
      <c r="T105" s="270"/>
      <c r="U105" s="86">
        <f t="shared" si="127"/>
        <v>0</v>
      </c>
      <c r="V105" s="117">
        <f t="shared" si="128"/>
        <v>0</v>
      </c>
      <c r="W105" s="83">
        <f t="shared" si="129"/>
        <v>0</v>
      </c>
      <c r="X105" s="118">
        <f t="shared" si="130"/>
        <v>0</v>
      </c>
      <c r="Y105" s="273"/>
      <c r="Z105" s="80">
        <f t="shared" si="131"/>
        <v>0</v>
      </c>
      <c r="AA105" s="166">
        <f t="shared" si="132"/>
        <v>0</v>
      </c>
      <c r="AB105" s="83">
        <f t="shared" si="133"/>
        <v>0</v>
      </c>
      <c r="AC105" s="167">
        <f t="shared" si="134"/>
        <v>0</v>
      </c>
      <c r="AD105" s="270"/>
      <c r="AE105" s="86">
        <f t="shared" si="135"/>
        <v>0</v>
      </c>
      <c r="AF105" s="172">
        <f t="shared" si="136"/>
        <v>0</v>
      </c>
      <c r="AG105" s="83">
        <f t="shared" si="137"/>
        <v>0</v>
      </c>
      <c r="AH105" s="173">
        <f t="shared" si="138"/>
        <v>0</v>
      </c>
      <c r="AI105" s="273"/>
      <c r="AJ105" s="62">
        <f t="shared" si="139"/>
        <v>0</v>
      </c>
      <c r="AK105" s="144">
        <f t="shared" si="140"/>
        <v>0</v>
      </c>
      <c r="AL105" s="85">
        <f t="shared" si="141"/>
        <v>0</v>
      </c>
      <c r="AM105" s="144">
        <f t="shared" si="142"/>
        <v>0</v>
      </c>
      <c r="AN105" s="101">
        <f t="shared" si="143"/>
        <v>0</v>
      </c>
      <c r="AO105" s="145">
        <f t="shared" si="144"/>
        <v>0</v>
      </c>
      <c r="AP105" s="273"/>
      <c r="AQ105" s="62">
        <f t="shared" si="145"/>
        <v>0</v>
      </c>
      <c r="AR105" s="157">
        <f t="shared" si="146"/>
        <v>0</v>
      </c>
      <c r="AS105" s="86">
        <f t="shared" si="147"/>
        <v>0</v>
      </c>
      <c r="AT105" s="156">
        <f t="shared" si="148"/>
        <v>0</v>
      </c>
      <c r="AU105" s="86">
        <f t="shared" si="149"/>
        <v>0</v>
      </c>
      <c r="AV105" s="178">
        <f t="shared" si="150"/>
        <v>0</v>
      </c>
      <c r="AW105" s="86">
        <f t="shared" si="151"/>
        <v>0</v>
      </c>
      <c r="AX105" s="179">
        <f t="shared" si="152"/>
        <v>0</v>
      </c>
      <c r="AY105" s="74">
        <f t="shared" si="153"/>
        <v>0</v>
      </c>
      <c r="AZ105" s="147">
        <f t="shared" si="154"/>
        <v>0</v>
      </c>
    </row>
    <row r="106" spans="1:52">
      <c r="A106" s="34"/>
      <c r="B106" s="37"/>
      <c r="C106" s="35"/>
      <c r="D106" s="52"/>
      <c r="E106" s="221">
        <f t="shared" si="122"/>
        <v>0</v>
      </c>
      <c r="F106" s="34"/>
      <c r="G106" s="62"/>
      <c r="H106" s="67"/>
      <c r="I106" s="64"/>
      <c r="J106" s="69"/>
      <c r="K106" s="62"/>
      <c r="L106" s="67"/>
      <c r="M106" s="64"/>
      <c r="N106" s="69"/>
      <c r="O106" s="266"/>
      <c r="P106" s="80">
        <f t="shared" si="123"/>
        <v>0</v>
      </c>
      <c r="Q106" s="95">
        <f t="shared" si="124"/>
        <v>0</v>
      </c>
      <c r="R106" s="83">
        <f t="shared" si="125"/>
        <v>0</v>
      </c>
      <c r="S106" s="96">
        <f t="shared" si="126"/>
        <v>0</v>
      </c>
      <c r="T106" s="270"/>
      <c r="U106" s="86">
        <f t="shared" si="127"/>
        <v>0</v>
      </c>
      <c r="V106" s="117">
        <f t="shared" si="128"/>
        <v>0</v>
      </c>
      <c r="W106" s="83">
        <f t="shared" si="129"/>
        <v>0</v>
      </c>
      <c r="X106" s="118">
        <f t="shared" si="130"/>
        <v>0</v>
      </c>
      <c r="Y106" s="273"/>
      <c r="Z106" s="80">
        <f t="shared" si="131"/>
        <v>0</v>
      </c>
      <c r="AA106" s="166">
        <f t="shared" si="132"/>
        <v>0</v>
      </c>
      <c r="AB106" s="83">
        <f t="shared" si="133"/>
        <v>0</v>
      </c>
      <c r="AC106" s="167">
        <f t="shared" si="134"/>
        <v>0</v>
      </c>
      <c r="AD106" s="270"/>
      <c r="AE106" s="86">
        <f t="shared" si="135"/>
        <v>0</v>
      </c>
      <c r="AF106" s="172">
        <f t="shared" si="136"/>
        <v>0</v>
      </c>
      <c r="AG106" s="83">
        <f t="shared" si="137"/>
        <v>0</v>
      </c>
      <c r="AH106" s="173">
        <f t="shared" si="138"/>
        <v>0</v>
      </c>
      <c r="AI106" s="273"/>
      <c r="AJ106" s="62">
        <f t="shared" si="139"/>
        <v>0</v>
      </c>
      <c r="AK106" s="144">
        <f t="shared" si="140"/>
        <v>0</v>
      </c>
      <c r="AL106" s="85">
        <f t="shared" si="141"/>
        <v>0</v>
      </c>
      <c r="AM106" s="144">
        <f t="shared" si="142"/>
        <v>0</v>
      </c>
      <c r="AN106" s="101">
        <f t="shared" si="143"/>
        <v>0</v>
      </c>
      <c r="AO106" s="145">
        <f t="shared" si="144"/>
        <v>0</v>
      </c>
      <c r="AP106" s="273"/>
      <c r="AQ106" s="62">
        <f t="shared" si="145"/>
        <v>0</v>
      </c>
      <c r="AR106" s="157">
        <f t="shared" si="146"/>
        <v>0</v>
      </c>
      <c r="AS106" s="86">
        <f t="shared" si="147"/>
        <v>0</v>
      </c>
      <c r="AT106" s="156">
        <f t="shared" si="148"/>
        <v>0</v>
      </c>
      <c r="AU106" s="86">
        <f t="shared" si="149"/>
        <v>0</v>
      </c>
      <c r="AV106" s="178">
        <f t="shared" si="150"/>
        <v>0</v>
      </c>
      <c r="AW106" s="86">
        <f t="shared" si="151"/>
        <v>0</v>
      </c>
      <c r="AX106" s="179">
        <f t="shared" si="152"/>
        <v>0</v>
      </c>
      <c r="AY106" s="74">
        <f t="shared" si="153"/>
        <v>0</v>
      </c>
      <c r="AZ106" s="147">
        <f t="shared" si="154"/>
        <v>0</v>
      </c>
    </row>
    <row r="107" spans="1:52">
      <c r="A107" s="34"/>
      <c r="B107" s="37"/>
      <c r="C107" s="35"/>
      <c r="D107" s="52"/>
      <c r="E107" s="221">
        <f t="shared" si="122"/>
        <v>0</v>
      </c>
      <c r="F107" s="34"/>
      <c r="G107" s="62"/>
      <c r="H107" s="67"/>
      <c r="I107" s="64"/>
      <c r="J107" s="69"/>
      <c r="K107" s="62"/>
      <c r="L107" s="67"/>
      <c r="M107" s="64"/>
      <c r="N107" s="69"/>
      <c r="O107" s="266"/>
      <c r="P107" s="80">
        <f t="shared" si="123"/>
        <v>0</v>
      </c>
      <c r="Q107" s="95">
        <f t="shared" si="124"/>
        <v>0</v>
      </c>
      <c r="R107" s="83">
        <f t="shared" si="125"/>
        <v>0</v>
      </c>
      <c r="S107" s="96">
        <f t="shared" si="126"/>
        <v>0</v>
      </c>
      <c r="T107" s="270"/>
      <c r="U107" s="86">
        <f t="shared" si="127"/>
        <v>0</v>
      </c>
      <c r="V107" s="117">
        <f t="shared" si="128"/>
        <v>0</v>
      </c>
      <c r="W107" s="83">
        <f t="shared" si="129"/>
        <v>0</v>
      </c>
      <c r="X107" s="118">
        <f t="shared" si="130"/>
        <v>0</v>
      </c>
      <c r="Y107" s="273"/>
      <c r="Z107" s="80">
        <f t="shared" si="131"/>
        <v>0</v>
      </c>
      <c r="AA107" s="166">
        <f t="shared" si="132"/>
        <v>0</v>
      </c>
      <c r="AB107" s="83">
        <f t="shared" si="133"/>
        <v>0</v>
      </c>
      <c r="AC107" s="167">
        <f t="shared" si="134"/>
        <v>0</v>
      </c>
      <c r="AD107" s="270"/>
      <c r="AE107" s="86">
        <f t="shared" si="135"/>
        <v>0</v>
      </c>
      <c r="AF107" s="172">
        <f t="shared" si="136"/>
        <v>0</v>
      </c>
      <c r="AG107" s="83">
        <f t="shared" si="137"/>
        <v>0</v>
      </c>
      <c r="AH107" s="173">
        <f t="shared" si="138"/>
        <v>0</v>
      </c>
      <c r="AI107" s="273"/>
      <c r="AJ107" s="62">
        <f t="shared" si="139"/>
        <v>0</v>
      </c>
      <c r="AK107" s="144">
        <f t="shared" si="140"/>
        <v>0</v>
      </c>
      <c r="AL107" s="85">
        <f t="shared" si="141"/>
        <v>0</v>
      </c>
      <c r="AM107" s="144">
        <f t="shared" si="142"/>
        <v>0</v>
      </c>
      <c r="AN107" s="101">
        <f t="shared" si="143"/>
        <v>0</v>
      </c>
      <c r="AO107" s="145">
        <f t="shared" si="144"/>
        <v>0</v>
      </c>
      <c r="AP107" s="273"/>
      <c r="AQ107" s="62">
        <f t="shared" si="145"/>
        <v>0</v>
      </c>
      <c r="AR107" s="157">
        <f t="shared" si="146"/>
        <v>0</v>
      </c>
      <c r="AS107" s="86">
        <f t="shared" si="147"/>
        <v>0</v>
      </c>
      <c r="AT107" s="156">
        <f t="shared" si="148"/>
        <v>0</v>
      </c>
      <c r="AU107" s="86">
        <f t="shared" si="149"/>
        <v>0</v>
      </c>
      <c r="AV107" s="178">
        <f t="shared" si="150"/>
        <v>0</v>
      </c>
      <c r="AW107" s="86">
        <f t="shared" si="151"/>
        <v>0</v>
      </c>
      <c r="AX107" s="179">
        <f t="shared" si="152"/>
        <v>0</v>
      </c>
      <c r="AY107" s="74">
        <f t="shared" si="153"/>
        <v>0</v>
      </c>
      <c r="AZ107" s="147">
        <f t="shared" si="154"/>
        <v>0</v>
      </c>
    </row>
    <row r="108" spans="1:52">
      <c r="A108" s="34"/>
      <c r="B108" s="37"/>
      <c r="C108" s="35"/>
      <c r="D108" s="52"/>
      <c r="E108" s="221">
        <f t="shared" si="122"/>
        <v>0</v>
      </c>
      <c r="F108" s="34"/>
      <c r="G108" s="62"/>
      <c r="H108" s="67"/>
      <c r="I108" s="64"/>
      <c r="J108" s="69"/>
      <c r="K108" s="62"/>
      <c r="L108" s="67"/>
      <c r="M108" s="64"/>
      <c r="N108" s="69"/>
      <c r="O108" s="266"/>
      <c r="P108" s="80">
        <f t="shared" si="123"/>
        <v>0</v>
      </c>
      <c r="Q108" s="95">
        <f t="shared" si="124"/>
        <v>0</v>
      </c>
      <c r="R108" s="83">
        <f t="shared" si="125"/>
        <v>0</v>
      </c>
      <c r="S108" s="96">
        <f t="shared" si="126"/>
        <v>0</v>
      </c>
      <c r="T108" s="270"/>
      <c r="U108" s="86">
        <f t="shared" si="127"/>
        <v>0</v>
      </c>
      <c r="V108" s="117">
        <f t="shared" si="128"/>
        <v>0</v>
      </c>
      <c r="W108" s="83">
        <f t="shared" si="129"/>
        <v>0</v>
      </c>
      <c r="X108" s="118">
        <f t="shared" si="130"/>
        <v>0</v>
      </c>
      <c r="Y108" s="273"/>
      <c r="Z108" s="80">
        <f t="shared" si="131"/>
        <v>0</v>
      </c>
      <c r="AA108" s="166">
        <f t="shared" si="132"/>
        <v>0</v>
      </c>
      <c r="AB108" s="83">
        <f t="shared" si="133"/>
        <v>0</v>
      </c>
      <c r="AC108" s="167">
        <f t="shared" si="134"/>
        <v>0</v>
      </c>
      <c r="AD108" s="270"/>
      <c r="AE108" s="86">
        <f t="shared" si="135"/>
        <v>0</v>
      </c>
      <c r="AF108" s="172">
        <f t="shared" si="136"/>
        <v>0</v>
      </c>
      <c r="AG108" s="83">
        <f t="shared" si="137"/>
        <v>0</v>
      </c>
      <c r="AH108" s="173">
        <f t="shared" si="138"/>
        <v>0</v>
      </c>
      <c r="AI108" s="273"/>
      <c r="AJ108" s="62">
        <f t="shared" si="139"/>
        <v>0</v>
      </c>
      <c r="AK108" s="144">
        <f t="shared" si="140"/>
        <v>0</v>
      </c>
      <c r="AL108" s="85">
        <f t="shared" si="141"/>
        <v>0</v>
      </c>
      <c r="AM108" s="144">
        <f t="shared" si="142"/>
        <v>0</v>
      </c>
      <c r="AN108" s="101">
        <f t="shared" si="143"/>
        <v>0</v>
      </c>
      <c r="AO108" s="145">
        <f t="shared" si="144"/>
        <v>0</v>
      </c>
      <c r="AP108" s="273"/>
      <c r="AQ108" s="62">
        <f t="shared" si="145"/>
        <v>0</v>
      </c>
      <c r="AR108" s="157">
        <f t="shared" si="146"/>
        <v>0</v>
      </c>
      <c r="AS108" s="86">
        <f t="shared" si="147"/>
        <v>0</v>
      </c>
      <c r="AT108" s="156">
        <f t="shared" si="148"/>
        <v>0</v>
      </c>
      <c r="AU108" s="86">
        <f t="shared" si="149"/>
        <v>0</v>
      </c>
      <c r="AV108" s="178">
        <f t="shared" si="150"/>
        <v>0</v>
      </c>
      <c r="AW108" s="86">
        <f t="shared" si="151"/>
        <v>0</v>
      </c>
      <c r="AX108" s="179">
        <f t="shared" si="152"/>
        <v>0</v>
      </c>
      <c r="AY108" s="74">
        <f t="shared" si="153"/>
        <v>0</v>
      </c>
      <c r="AZ108" s="147">
        <f t="shared" si="154"/>
        <v>0</v>
      </c>
    </row>
    <row r="109" spans="1:52">
      <c r="A109" s="34"/>
      <c r="B109" s="37"/>
      <c r="C109" s="35"/>
      <c r="D109" s="52"/>
      <c r="E109" s="221">
        <f t="shared" si="122"/>
        <v>0</v>
      </c>
      <c r="F109" s="34"/>
      <c r="G109" s="62"/>
      <c r="H109" s="67"/>
      <c r="I109" s="64"/>
      <c r="J109" s="69"/>
      <c r="K109" s="62"/>
      <c r="L109" s="67"/>
      <c r="M109" s="64"/>
      <c r="N109" s="69"/>
      <c r="O109" s="266"/>
      <c r="P109" s="80">
        <f t="shared" si="123"/>
        <v>0</v>
      </c>
      <c r="Q109" s="95">
        <f t="shared" si="124"/>
        <v>0</v>
      </c>
      <c r="R109" s="83">
        <f t="shared" si="125"/>
        <v>0</v>
      </c>
      <c r="S109" s="96">
        <f t="shared" si="126"/>
        <v>0</v>
      </c>
      <c r="T109" s="270"/>
      <c r="U109" s="86">
        <f t="shared" si="127"/>
        <v>0</v>
      </c>
      <c r="V109" s="117">
        <f t="shared" si="128"/>
        <v>0</v>
      </c>
      <c r="W109" s="83">
        <f t="shared" si="129"/>
        <v>0</v>
      </c>
      <c r="X109" s="118">
        <f t="shared" si="130"/>
        <v>0</v>
      </c>
      <c r="Y109" s="273"/>
      <c r="Z109" s="80">
        <f t="shared" si="131"/>
        <v>0</v>
      </c>
      <c r="AA109" s="166">
        <f t="shared" si="132"/>
        <v>0</v>
      </c>
      <c r="AB109" s="83">
        <f t="shared" si="133"/>
        <v>0</v>
      </c>
      <c r="AC109" s="167">
        <f t="shared" si="134"/>
        <v>0</v>
      </c>
      <c r="AD109" s="270"/>
      <c r="AE109" s="86">
        <f t="shared" si="135"/>
        <v>0</v>
      </c>
      <c r="AF109" s="172">
        <f t="shared" si="136"/>
        <v>0</v>
      </c>
      <c r="AG109" s="83">
        <f t="shared" si="137"/>
        <v>0</v>
      </c>
      <c r="AH109" s="173">
        <f t="shared" si="138"/>
        <v>0</v>
      </c>
      <c r="AI109" s="273"/>
      <c r="AJ109" s="62">
        <f t="shared" si="139"/>
        <v>0</v>
      </c>
      <c r="AK109" s="144">
        <f t="shared" si="140"/>
        <v>0</v>
      </c>
      <c r="AL109" s="85">
        <f t="shared" si="141"/>
        <v>0</v>
      </c>
      <c r="AM109" s="144">
        <f t="shared" si="142"/>
        <v>0</v>
      </c>
      <c r="AN109" s="101">
        <f t="shared" si="143"/>
        <v>0</v>
      </c>
      <c r="AO109" s="145">
        <f t="shared" si="144"/>
        <v>0</v>
      </c>
      <c r="AP109" s="273"/>
      <c r="AQ109" s="62">
        <f t="shared" si="145"/>
        <v>0</v>
      </c>
      <c r="AR109" s="157">
        <f t="shared" si="146"/>
        <v>0</v>
      </c>
      <c r="AS109" s="86">
        <f t="shared" si="147"/>
        <v>0</v>
      </c>
      <c r="AT109" s="156">
        <f t="shared" si="148"/>
        <v>0</v>
      </c>
      <c r="AU109" s="86">
        <f t="shared" si="149"/>
        <v>0</v>
      </c>
      <c r="AV109" s="178">
        <f t="shared" si="150"/>
        <v>0</v>
      </c>
      <c r="AW109" s="86">
        <f t="shared" si="151"/>
        <v>0</v>
      </c>
      <c r="AX109" s="179">
        <f t="shared" si="152"/>
        <v>0</v>
      </c>
      <c r="AY109" s="74">
        <f t="shared" si="153"/>
        <v>0</v>
      </c>
      <c r="AZ109" s="147">
        <f t="shared" si="154"/>
        <v>0</v>
      </c>
    </row>
    <row r="110" spans="1:52">
      <c r="A110" s="34"/>
      <c r="B110" s="37"/>
      <c r="C110" s="35"/>
      <c r="D110" s="52"/>
      <c r="E110" s="221">
        <f t="shared" si="122"/>
        <v>0</v>
      </c>
      <c r="F110" s="34"/>
      <c r="G110" s="62"/>
      <c r="H110" s="67"/>
      <c r="I110" s="64"/>
      <c r="J110" s="69"/>
      <c r="K110" s="62"/>
      <c r="L110" s="67"/>
      <c r="M110" s="64"/>
      <c r="N110" s="69"/>
      <c r="O110" s="266"/>
      <c r="P110" s="80">
        <f t="shared" si="123"/>
        <v>0</v>
      </c>
      <c r="Q110" s="95">
        <f t="shared" si="124"/>
        <v>0</v>
      </c>
      <c r="R110" s="83">
        <f t="shared" si="125"/>
        <v>0</v>
      </c>
      <c r="S110" s="96">
        <f t="shared" si="126"/>
        <v>0</v>
      </c>
      <c r="T110" s="270"/>
      <c r="U110" s="86">
        <f t="shared" si="127"/>
        <v>0</v>
      </c>
      <c r="V110" s="117">
        <f t="shared" si="128"/>
        <v>0</v>
      </c>
      <c r="W110" s="83">
        <f t="shared" si="129"/>
        <v>0</v>
      </c>
      <c r="X110" s="118">
        <f t="shared" si="130"/>
        <v>0</v>
      </c>
      <c r="Y110" s="273"/>
      <c r="Z110" s="80">
        <f t="shared" si="131"/>
        <v>0</v>
      </c>
      <c r="AA110" s="166">
        <f t="shared" si="132"/>
        <v>0</v>
      </c>
      <c r="AB110" s="83">
        <f t="shared" si="133"/>
        <v>0</v>
      </c>
      <c r="AC110" s="167">
        <f t="shared" si="134"/>
        <v>0</v>
      </c>
      <c r="AD110" s="270"/>
      <c r="AE110" s="86">
        <f t="shared" si="135"/>
        <v>0</v>
      </c>
      <c r="AF110" s="172">
        <f t="shared" si="136"/>
        <v>0</v>
      </c>
      <c r="AG110" s="83">
        <f t="shared" si="137"/>
        <v>0</v>
      </c>
      <c r="AH110" s="173">
        <f t="shared" si="138"/>
        <v>0</v>
      </c>
      <c r="AI110" s="273"/>
      <c r="AJ110" s="62">
        <f t="shared" si="139"/>
        <v>0</v>
      </c>
      <c r="AK110" s="144">
        <f t="shared" si="140"/>
        <v>0</v>
      </c>
      <c r="AL110" s="85">
        <f t="shared" si="141"/>
        <v>0</v>
      </c>
      <c r="AM110" s="144">
        <f t="shared" si="142"/>
        <v>0</v>
      </c>
      <c r="AN110" s="101">
        <f t="shared" si="143"/>
        <v>0</v>
      </c>
      <c r="AO110" s="145">
        <f t="shared" si="144"/>
        <v>0</v>
      </c>
      <c r="AP110" s="273"/>
      <c r="AQ110" s="62">
        <f t="shared" si="145"/>
        <v>0</v>
      </c>
      <c r="AR110" s="157">
        <f t="shared" si="146"/>
        <v>0</v>
      </c>
      <c r="AS110" s="86">
        <f t="shared" si="147"/>
        <v>0</v>
      </c>
      <c r="AT110" s="156">
        <f t="shared" si="148"/>
        <v>0</v>
      </c>
      <c r="AU110" s="86">
        <f t="shared" si="149"/>
        <v>0</v>
      </c>
      <c r="AV110" s="178">
        <f t="shared" si="150"/>
        <v>0</v>
      </c>
      <c r="AW110" s="86">
        <f t="shared" si="151"/>
        <v>0</v>
      </c>
      <c r="AX110" s="179">
        <f t="shared" si="152"/>
        <v>0</v>
      </c>
      <c r="AY110" s="74">
        <f t="shared" si="153"/>
        <v>0</v>
      </c>
      <c r="AZ110" s="147">
        <f t="shared" si="154"/>
        <v>0</v>
      </c>
    </row>
    <row r="111" spans="1:52">
      <c r="A111" s="34"/>
      <c r="B111" s="37"/>
      <c r="C111" s="35"/>
      <c r="D111" s="52"/>
      <c r="E111" s="221">
        <f t="shared" si="122"/>
        <v>0</v>
      </c>
      <c r="F111" s="34"/>
      <c r="G111" s="62"/>
      <c r="H111" s="67"/>
      <c r="I111" s="64"/>
      <c r="J111" s="69"/>
      <c r="K111" s="62"/>
      <c r="L111" s="67"/>
      <c r="M111" s="64"/>
      <c r="N111" s="69"/>
      <c r="O111" s="266"/>
      <c r="P111" s="80">
        <f t="shared" si="123"/>
        <v>0</v>
      </c>
      <c r="Q111" s="95">
        <f t="shared" si="124"/>
        <v>0</v>
      </c>
      <c r="R111" s="83">
        <f t="shared" si="125"/>
        <v>0</v>
      </c>
      <c r="S111" s="96">
        <f t="shared" si="126"/>
        <v>0</v>
      </c>
      <c r="T111" s="270"/>
      <c r="U111" s="86">
        <f t="shared" si="127"/>
        <v>0</v>
      </c>
      <c r="V111" s="117">
        <f t="shared" si="128"/>
        <v>0</v>
      </c>
      <c r="W111" s="83">
        <f t="shared" si="129"/>
        <v>0</v>
      </c>
      <c r="X111" s="118">
        <f t="shared" si="130"/>
        <v>0</v>
      </c>
      <c r="Y111" s="273"/>
      <c r="Z111" s="80">
        <f t="shared" si="131"/>
        <v>0</v>
      </c>
      <c r="AA111" s="166">
        <f t="shared" si="132"/>
        <v>0</v>
      </c>
      <c r="AB111" s="83">
        <f t="shared" si="133"/>
        <v>0</v>
      </c>
      <c r="AC111" s="167">
        <f t="shared" si="134"/>
        <v>0</v>
      </c>
      <c r="AD111" s="270"/>
      <c r="AE111" s="86">
        <f t="shared" si="135"/>
        <v>0</v>
      </c>
      <c r="AF111" s="172">
        <f t="shared" si="136"/>
        <v>0</v>
      </c>
      <c r="AG111" s="83">
        <f t="shared" si="137"/>
        <v>0</v>
      </c>
      <c r="AH111" s="173">
        <f t="shared" si="138"/>
        <v>0</v>
      </c>
      <c r="AI111" s="273"/>
      <c r="AJ111" s="62">
        <f t="shared" si="139"/>
        <v>0</v>
      </c>
      <c r="AK111" s="144">
        <f t="shared" si="140"/>
        <v>0</v>
      </c>
      <c r="AL111" s="85">
        <f t="shared" si="141"/>
        <v>0</v>
      </c>
      <c r="AM111" s="144">
        <f t="shared" si="142"/>
        <v>0</v>
      </c>
      <c r="AN111" s="101">
        <f t="shared" si="143"/>
        <v>0</v>
      </c>
      <c r="AO111" s="145">
        <f t="shared" si="144"/>
        <v>0</v>
      </c>
      <c r="AP111" s="273"/>
      <c r="AQ111" s="62">
        <f t="shared" si="145"/>
        <v>0</v>
      </c>
      <c r="AR111" s="157">
        <f t="shared" si="146"/>
        <v>0</v>
      </c>
      <c r="AS111" s="86">
        <f t="shared" si="147"/>
        <v>0</v>
      </c>
      <c r="AT111" s="156">
        <f t="shared" si="148"/>
        <v>0</v>
      </c>
      <c r="AU111" s="86">
        <f t="shared" si="149"/>
        <v>0</v>
      </c>
      <c r="AV111" s="178">
        <f t="shared" si="150"/>
        <v>0</v>
      </c>
      <c r="AW111" s="86">
        <f t="shared" si="151"/>
        <v>0</v>
      </c>
      <c r="AX111" s="179">
        <f t="shared" si="152"/>
        <v>0</v>
      </c>
      <c r="AY111" s="74">
        <f t="shared" si="153"/>
        <v>0</v>
      </c>
      <c r="AZ111" s="147">
        <f t="shared" si="154"/>
        <v>0</v>
      </c>
    </row>
    <row r="112" spans="1:52">
      <c r="A112" s="34"/>
      <c r="B112" s="37"/>
      <c r="C112" s="35"/>
      <c r="D112" s="52"/>
      <c r="E112" s="221">
        <f t="shared" si="122"/>
        <v>0</v>
      </c>
      <c r="F112" s="34"/>
      <c r="G112" s="62"/>
      <c r="H112" s="67"/>
      <c r="I112" s="64"/>
      <c r="J112" s="69"/>
      <c r="K112" s="62"/>
      <c r="L112" s="67"/>
      <c r="M112" s="64"/>
      <c r="N112" s="69"/>
      <c r="O112" s="266"/>
      <c r="P112" s="80">
        <f t="shared" si="123"/>
        <v>0</v>
      </c>
      <c r="Q112" s="95">
        <f t="shared" si="124"/>
        <v>0</v>
      </c>
      <c r="R112" s="83">
        <f t="shared" si="125"/>
        <v>0</v>
      </c>
      <c r="S112" s="96">
        <f t="shared" si="126"/>
        <v>0</v>
      </c>
      <c r="T112" s="270"/>
      <c r="U112" s="86">
        <f t="shared" si="127"/>
        <v>0</v>
      </c>
      <c r="V112" s="117">
        <f t="shared" si="128"/>
        <v>0</v>
      </c>
      <c r="W112" s="83">
        <f t="shared" si="129"/>
        <v>0</v>
      </c>
      <c r="X112" s="118">
        <f t="shared" si="130"/>
        <v>0</v>
      </c>
      <c r="Y112" s="273"/>
      <c r="Z112" s="80">
        <f t="shared" si="131"/>
        <v>0</v>
      </c>
      <c r="AA112" s="166">
        <f t="shared" si="132"/>
        <v>0</v>
      </c>
      <c r="AB112" s="83">
        <f t="shared" si="133"/>
        <v>0</v>
      </c>
      <c r="AC112" s="167">
        <f t="shared" si="134"/>
        <v>0</v>
      </c>
      <c r="AD112" s="270"/>
      <c r="AE112" s="86">
        <f t="shared" si="135"/>
        <v>0</v>
      </c>
      <c r="AF112" s="172">
        <f t="shared" si="136"/>
        <v>0</v>
      </c>
      <c r="AG112" s="83">
        <f t="shared" si="137"/>
        <v>0</v>
      </c>
      <c r="AH112" s="173">
        <f t="shared" si="138"/>
        <v>0</v>
      </c>
      <c r="AI112" s="273"/>
      <c r="AJ112" s="62">
        <f t="shared" si="139"/>
        <v>0</v>
      </c>
      <c r="AK112" s="144">
        <f t="shared" si="140"/>
        <v>0</v>
      </c>
      <c r="AL112" s="85">
        <f t="shared" si="141"/>
        <v>0</v>
      </c>
      <c r="AM112" s="144">
        <f t="shared" si="142"/>
        <v>0</v>
      </c>
      <c r="AN112" s="101">
        <f t="shared" si="143"/>
        <v>0</v>
      </c>
      <c r="AO112" s="145">
        <f t="shared" si="144"/>
        <v>0</v>
      </c>
      <c r="AP112" s="273"/>
      <c r="AQ112" s="62">
        <f t="shared" si="145"/>
        <v>0</v>
      </c>
      <c r="AR112" s="157">
        <f t="shared" si="146"/>
        <v>0</v>
      </c>
      <c r="AS112" s="86">
        <f t="shared" si="147"/>
        <v>0</v>
      </c>
      <c r="AT112" s="156">
        <f t="shared" si="148"/>
        <v>0</v>
      </c>
      <c r="AU112" s="86">
        <f t="shared" si="149"/>
        <v>0</v>
      </c>
      <c r="AV112" s="178">
        <f t="shared" si="150"/>
        <v>0</v>
      </c>
      <c r="AW112" s="86">
        <f t="shared" si="151"/>
        <v>0</v>
      </c>
      <c r="AX112" s="179">
        <f t="shared" si="152"/>
        <v>0</v>
      </c>
      <c r="AY112" s="74">
        <f t="shared" si="153"/>
        <v>0</v>
      </c>
      <c r="AZ112" s="147">
        <f t="shared" si="154"/>
        <v>0</v>
      </c>
    </row>
    <row r="113" spans="1:52">
      <c r="A113" s="34"/>
      <c r="B113" s="37"/>
      <c r="C113" s="35"/>
      <c r="D113" s="52"/>
      <c r="E113" s="221">
        <f t="shared" si="122"/>
        <v>0</v>
      </c>
      <c r="F113" s="34"/>
      <c r="G113" s="62"/>
      <c r="H113" s="67"/>
      <c r="I113" s="64"/>
      <c r="J113" s="69"/>
      <c r="K113" s="62"/>
      <c r="L113" s="67"/>
      <c r="M113" s="64"/>
      <c r="N113" s="69"/>
      <c r="O113" s="266"/>
      <c r="P113" s="80">
        <f t="shared" si="123"/>
        <v>0</v>
      </c>
      <c r="Q113" s="95">
        <f t="shared" si="124"/>
        <v>0</v>
      </c>
      <c r="R113" s="83">
        <f t="shared" si="125"/>
        <v>0</v>
      </c>
      <c r="S113" s="96">
        <f t="shared" si="126"/>
        <v>0</v>
      </c>
      <c r="T113" s="270"/>
      <c r="U113" s="86">
        <f t="shared" si="127"/>
        <v>0</v>
      </c>
      <c r="V113" s="117">
        <f t="shared" si="128"/>
        <v>0</v>
      </c>
      <c r="W113" s="83">
        <f t="shared" si="129"/>
        <v>0</v>
      </c>
      <c r="X113" s="118">
        <f t="shared" si="130"/>
        <v>0</v>
      </c>
      <c r="Y113" s="273"/>
      <c r="Z113" s="80">
        <f t="shared" si="131"/>
        <v>0</v>
      </c>
      <c r="AA113" s="166">
        <f t="shared" si="132"/>
        <v>0</v>
      </c>
      <c r="AB113" s="83">
        <f t="shared" si="133"/>
        <v>0</v>
      </c>
      <c r="AC113" s="167">
        <f t="shared" si="134"/>
        <v>0</v>
      </c>
      <c r="AD113" s="270"/>
      <c r="AE113" s="86">
        <f t="shared" si="135"/>
        <v>0</v>
      </c>
      <c r="AF113" s="172">
        <f t="shared" si="136"/>
        <v>0</v>
      </c>
      <c r="AG113" s="83">
        <f t="shared" si="137"/>
        <v>0</v>
      </c>
      <c r="AH113" s="173">
        <f t="shared" si="138"/>
        <v>0</v>
      </c>
      <c r="AI113" s="273"/>
      <c r="AJ113" s="62">
        <f t="shared" si="139"/>
        <v>0</v>
      </c>
      <c r="AK113" s="144">
        <f t="shared" si="140"/>
        <v>0</v>
      </c>
      <c r="AL113" s="85">
        <f t="shared" si="141"/>
        <v>0</v>
      </c>
      <c r="AM113" s="144">
        <f t="shared" si="142"/>
        <v>0</v>
      </c>
      <c r="AN113" s="101">
        <f t="shared" si="143"/>
        <v>0</v>
      </c>
      <c r="AO113" s="145">
        <f t="shared" si="144"/>
        <v>0</v>
      </c>
      <c r="AP113" s="273"/>
      <c r="AQ113" s="62">
        <f t="shared" si="145"/>
        <v>0</v>
      </c>
      <c r="AR113" s="157">
        <f t="shared" si="146"/>
        <v>0</v>
      </c>
      <c r="AS113" s="86">
        <f t="shared" si="147"/>
        <v>0</v>
      </c>
      <c r="AT113" s="156">
        <f t="shared" si="148"/>
        <v>0</v>
      </c>
      <c r="AU113" s="86">
        <f t="shared" si="149"/>
        <v>0</v>
      </c>
      <c r="AV113" s="178">
        <f t="shared" si="150"/>
        <v>0</v>
      </c>
      <c r="AW113" s="86">
        <f t="shared" si="151"/>
        <v>0</v>
      </c>
      <c r="AX113" s="179">
        <f t="shared" si="152"/>
        <v>0</v>
      </c>
      <c r="AY113" s="74">
        <f t="shared" si="153"/>
        <v>0</v>
      </c>
      <c r="AZ113" s="147">
        <f t="shared" si="154"/>
        <v>0</v>
      </c>
    </row>
    <row r="114" spans="1:52">
      <c r="A114" s="34"/>
      <c r="B114" s="37"/>
      <c r="C114" s="35"/>
      <c r="D114" s="52"/>
      <c r="E114" s="221">
        <f t="shared" si="122"/>
        <v>0</v>
      </c>
      <c r="F114" s="34"/>
      <c r="G114" s="62"/>
      <c r="H114" s="67"/>
      <c r="I114" s="64"/>
      <c r="J114" s="69"/>
      <c r="K114" s="62"/>
      <c r="L114" s="67"/>
      <c r="M114" s="64"/>
      <c r="N114" s="69"/>
      <c r="O114" s="266"/>
      <c r="P114" s="80">
        <f t="shared" si="123"/>
        <v>0</v>
      </c>
      <c r="Q114" s="95">
        <f t="shared" si="124"/>
        <v>0</v>
      </c>
      <c r="R114" s="83">
        <f t="shared" si="125"/>
        <v>0</v>
      </c>
      <c r="S114" s="96">
        <f t="shared" si="126"/>
        <v>0</v>
      </c>
      <c r="T114" s="270"/>
      <c r="U114" s="86">
        <f t="shared" si="127"/>
        <v>0</v>
      </c>
      <c r="V114" s="117">
        <f t="shared" si="128"/>
        <v>0</v>
      </c>
      <c r="W114" s="83">
        <f t="shared" si="129"/>
        <v>0</v>
      </c>
      <c r="X114" s="118">
        <f t="shared" si="130"/>
        <v>0</v>
      </c>
      <c r="Y114" s="273"/>
      <c r="Z114" s="80">
        <f t="shared" si="131"/>
        <v>0</v>
      </c>
      <c r="AA114" s="166">
        <f t="shared" si="132"/>
        <v>0</v>
      </c>
      <c r="AB114" s="83">
        <f t="shared" si="133"/>
        <v>0</v>
      </c>
      <c r="AC114" s="167">
        <f t="shared" si="134"/>
        <v>0</v>
      </c>
      <c r="AD114" s="270"/>
      <c r="AE114" s="86">
        <f t="shared" si="135"/>
        <v>0</v>
      </c>
      <c r="AF114" s="172">
        <f t="shared" si="136"/>
        <v>0</v>
      </c>
      <c r="AG114" s="83">
        <f t="shared" si="137"/>
        <v>0</v>
      </c>
      <c r="AH114" s="173">
        <f t="shared" si="138"/>
        <v>0</v>
      </c>
      <c r="AI114" s="273"/>
      <c r="AJ114" s="62">
        <f t="shared" si="139"/>
        <v>0</v>
      </c>
      <c r="AK114" s="144">
        <f t="shared" si="140"/>
        <v>0</v>
      </c>
      <c r="AL114" s="85">
        <f t="shared" si="141"/>
        <v>0</v>
      </c>
      <c r="AM114" s="144">
        <f t="shared" si="142"/>
        <v>0</v>
      </c>
      <c r="AN114" s="101">
        <f t="shared" si="143"/>
        <v>0</v>
      </c>
      <c r="AO114" s="145">
        <f t="shared" si="144"/>
        <v>0</v>
      </c>
      <c r="AP114" s="273"/>
      <c r="AQ114" s="62">
        <f t="shared" si="145"/>
        <v>0</v>
      </c>
      <c r="AR114" s="157">
        <f t="shared" si="146"/>
        <v>0</v>
      </c>
      <c r="AS114" s="86">
        <f t="shared" si="147"/>
        <v>0</v>
      </c>
      <c r="AT114" s="156">
        <f t="shared" si="148"/>
        <v>0</v>
      </c>
      <c r="AU114" s="86">
        <f t="shared" si="149"/>
        <v>0</v>
      </c>
      <c r="AV114" s="178">
        <f t="shared" si="150"/>
        <v>0</v>
      </c>
      <c r="AW114" s="86">
        <f t="shared" si="151"/>
        <v>0</v>
      </c>
      <c r="AX114" s="179">
        <f t="shared" si="152"/>
        <v>0</v>
      </c>
      <c r="AY114" s="74">
        <f t="shared" si="153"/>
        <v>0</v>
      </c>
      <c r="AZ114" s="147">
        <f t="shared" si="154"/>
        <v>0</v>
      </c>
    </row>
    <row r="115" spans="1:52">
      <c r="A115" s="34"/>
      <c r="B115" s="37"/>
      <c r="C115" s="35"/>
      <c r="D115" s="52"/>
      <c r="E115" s="221">
        <f t="shared" si="122"/>
        <v>0</v>
      </c>
      <c r="F115" s="34"/>
      <c r="G115" s="62"/>
      <c r="H115" s="67"/>
      <c r="I115" s="64"/>
      <c r="J115" s="69"/>
      <c r="K115" s="62"/>
      <c r="L115" s="67"/>
      <c r="M115" s="64"/>
      <c r="N115" s="69"/>
      <c r="O115" s="266"/>
      <c r="P115" s="80">
        <f t="shared" si="123"/>
        <v>0</v>
      </c>
      <c r="Q115" s="95">
        <f t="shared" si="124"/>
        <v>0</v>
      </c>
      <c r="R115" s="83">
        <f t="shared" si="125"/>
        <v>0</v>
      </c>
      <c r="S115" s="96">
        <f t="shared" si="126"/>
        <v>0</v>
      </c>
      <c r="T115" s="270"/>
      <c r="U115" s="86">
        <f t="shared" si="127"/>
        <v>0</v>
      </c>
      <c r="V115" s="117">
        <f t="shared" si="128"/>
        <v>0</v>
      </c>
      <c r="W115" s="83">
        <f t="shared" si="129"/>
        <v>0</v>
      </c>
      <c r="X115" s="118">
        <f t="shared" si="130"/>
        <v>0</v>
      </c>
      <c r="Y115" s="273"/>
      <c r="Z115" s="80">
        <f t="shared" si="131"/>
        <v>0</v>
      </c>
      <c r="AA115" s="166">
        <f t="shared" si="132"/>
        <v>0</v>
      </c>
      <c r="AB115" s="83">
        <f t="shared" si="133"/>
        <v>0</v>
      </c>
      <c r="AC115" s="167">
        <f t="shared" si="134"/>
        <v>0</v>
      </c>
      <c r="AD115" s="270"/>
      <c r="AE115" s="86">
        <f t="shared" si="135"/>
        <v>0</v>
      </c>
      <c r="AF115" s="172">
        <f t="shared" si="136"/>
        <v>0</v>
      </c>
      <c r="AG115" s="83">
        <f t="shared" si="137"/>
        <v>0</v>
      </c>
      <c r="AH115" s="173">
        <f t="shared" si="138"/>
        <v>0</v>
      </c>
      <c r="AI115" s="273"/>
      <c r="AJ115" s="62">
        <f t="shared" si="139"/>
        <v>0</v>
      </c>
      <c r="AK115" s="144">
        <f t="shared" si="140"/>
        <v>0</v>
      </c>
      <c r="AL115" s="85">
        <f t="shared" si="141"/>
        <v>0</v>
      </c>
      <c r="AM115" s="144">
        <f t="shared" si="142"/>
        <v>0</v>
      </c>
      <c r="AN115" s="101">
        <f t="shared" si="143"/>
        <v>0</v>
      </c>
      <c r="AO115" s="145">
        <f t="shared" si="144"/>
        <v>0</v>
      </c>
      <c r="AP115" s="273"/>
      <c r="AQ115" s="62">
        <f t="shared" si="145"/>
        <v>0</v>
      </c>
      <c r="AR115" s="157">
        <f t="shared" si="146"/>
        <v>0</v>
      </c>
      <c r="AS115" s="86">
        <f t="shared" si="147"/>
        <v>0</v>
      </c>
      <c r="AT115" s="156">
        <f t="shared" si="148"/>
        <v>0</v>
      </c>
      <c r="AU115" s="86">
        <f t="shared" si="149"/>
        <v>0</v>
      </c>
      <c r="AV115" s="178">
        <f t="shared" si="150"/>
        <v>0</v>
      </c>
      <c r="AW115" s="86">
        <f t="shared" si="151"/>
        <v>0</v>
      </c>
      <c r="AX115" s="179">
        <f t="shared" si="152"/>
        <v>0</v>
      </c>
      <c r="AY115" s="74">
        <f t="shared" si="153"/>
        <v>0</v>
      </c>
      <c r="AZ115" s="147">
        <f t="shared" si="154"/>
        <v>0</v>
      </c>
    </row>
    <row r="116" spans="1:52">
      <c r="A116" s="34"/>
      <c r="B116" s="37"/>
      <c r="C116" s="35"/>
      <c r="D116" s="52"/>
      <c r="E116" s="221">
        <f t="shared" si="122"/>
        <v>0</v>
      </c>
      <c r="F116" s="34"/>
      <c r="G116" s="62"/>
      <c r="H116" s="67"/>
      <c r="I116" s="64"/>
      <c r="J116" s="69"/>
      <c r="K116" s="62"/>
      <c r="L116" s="67"/>
      <c r="M116" s="64"/>
      <c r="N116" s="69"/>
      <c r="O116" s="266"/>
      <c r="P116" s="80">
        <f t="shared" si="123"/>
        <v>0</v>
      </c>
      <c r="Q116" s="95">
        <f t="shared" si="124"/>
        <v>0</v>
      </c>
      <c r="R116" s="83">
        <f t="shared" si="125"/>
        <v>0</v>
      </c>
      <c r="S116" s="96">
        <f t="shared" si="126"/>
        <v>0</v>
      </c>
      <c r="T116" s="270"/>
      <c r="U116" s="86">
        <f t="shared" si="127"/>
        <v>0</v>
      </c>
      <c r="V116" s="117">
        <f t="shared" si="128"/>
        <v>0</v>
      </c>
      <c r="W116" s="83">
        <f t="shared" si="129"/>
        <v>0</v>
      </c>
      <c r="X116" s="118">
        <f t="shared" si="130"/>
        <v>0</v>
      </c>
      <c r="Y116" s="273"/>
      <c r="Z116" s="80">
        <f t="shared" si="131"/>
        <v>0</v>
      </c>
      <c r="AA116" s="166">
        <f t="shared" si="132"/>
        <v>0</v>
      </c>
      <c r="AB116" s="83">
        <f t="shared" si="133"/>
        <v>0</v>
      </c>
      <c r="AC116" s="167">
        <f t="shared" si="134"/>
        <v>0</v>
      </c>
      <c r="AD116" s="270"/>
      <c r="AE116" s="86">
        <f t="shared" si="135"/>
        <v>0</v>
      </c>
      <c r="AF116" s="172">
        <f t="shared" si="136"/>
        <v>0</v>
      </c>
      <c r="AG116" s="83">
        <f t="shared" si="137"/>
        <v>0</v>
      </c>
      <c r="AH116" s="173">
        <f t="shared" si="138"/>
        <v>0</v>
      </c>
      <c r="AI116" s="273"/>
      <c r="AJ116" s="62">
        <f t="shared" si="139"/>
        <v>0</v>
      </c>
      <c r="AK116" s="144">
        <f t="shared" si="140"/>
        <v>0</v>
      </c>
      <c r="AL116" s="85">
        <f t="shared" si="141"/>
        <v>0</v>
      </c>
      <c r="AM116" s="144">
        <f t="shared" si="142"/>
        <v>0</v>
      </c>
      <c r="AN116" s="101">
        <f t="shared" si="143"/>
        <v>0</v>
      </c>
      <c r="AO116" s="145">
        <f t="shared" si="144"/>
        <v>0</v>
      </c>
      <c r="AP116" s="273"/>
      <c r="AQ116" s="62">
        <f t="shared" si="145"/>
        <v>0</v>
      </c>
      <c r="AR116" s="157">
        <f t="shared" si="146"/>
        <v>0</v>
      </c>
      <c r="AS116" s="86">
        <f t="shared" si="147"/>
        <v>0</v>
      </c>
      <c r="AT116" s="156">
        <f t="shared" si="148"/>
        <v>0</v>
      </c>
      <c r="AU116" s="86">
        <f t="shared" si="149"/>
        <v>0</v>
      </c>
      <c r="AV116" s="178">
        <f t="shared" si="150"/>
        <v>0</v>
      </c>
      <c r="AW116" s="86">
        <f t="shared" si="151"/>
        <v>0</v>
      </c>
      <c r="AX116" s="179">
        <f t="shared" si="152"/>
        <v>0</v>
      </c>
      <c r="AY116" s="74">
        <f t="shared" si="153"/>
        <v>0</v>
      </c>
      <c r="AZ116" s="147">
        <f t="shared" si="154"/>
        <v>0</v>
      </c>
    </row>
    <row r="117" spans="1:52">
      <c r="A117" s="34"/>
      <c r="B117" s="37"/>
      <c r="C117" s="35"/>
      <c r="D117" s="52"/>
      <c r="E117" s="221">
        <f t="shared" si="122"/>
        <v>0</v>
      </c>
      <c r="F117" s="34"/>
      <c r="G117" s="62"/>
      <c r="H117" s="67"/>
      <c r="I117" s="64"/>
      <c r="J117" s="69"/>
      <c r="K117" s="62"/>
      <c r="L117" s="67"/>
      <c r="M117" s="64"/>
      <c r="N117" s="69"/>
      <c r="O117" s="266"/>
      <c r="P117" s="80">
        <f t="shared" si="123"/>
        <v>0</v>
      </c>
      <c r="Q117" s="95">
        <f t="shared" si="124"/>
        <v>0</v>
      </c>
      <c r="R117" s="83">
        <f t="shared" si="125"/>
        <v>0</v>
      </c>
      <c r="S117" s="96">
        <f t="shared" si="126"/>
        <v>0</v>
      </c>
      <c r="T117" s="270"/>
      <c r="U117" s="86">
        <f t="shared" si="127"/>
        <v>0</v>
      </c>
      <c r="V117" s="117">
        <f t="shared" si="128"/>
        <v>0</v>
      </c>
      <c r="W117" s="83">
        <f t="shared" si="129"/>
        <v>0</v>
      </c>
      <c r="X117" s="118">
        <f t="shared" si="130"/>
        <v>0</v>
      </c>
      <c r="Y117" s="273"/>
      <c r="Z117" s="80">
        <f t="shared" si="131"/>
        <v>0</v>
      </c>
      <c r="AA117" s="166">
        <f t="shared" si="132"/>
        <v>0</v>
      </c>
      <c r="AB117" s="83">
        <f t="shared" si="133"/>
        <v>0</v>
      </c>
      <c r="AC117" s="167">
        <f t="shared" si="134"/>
        <v>0</v>
      </c>
      <c r="AD117" s="270"/>
      <c r="AE117" s="86">
        <f t="shared" si="135"/>
        <v>0</v>
      </c>
      <c r="AF117" s="172">
        <f t="shared" si="136"/>
        <v>0</v>
      </c>
      <c r="AG117" s="83">
        <f t="shared" si="137"/>
        <v>0</v>
      </c>
      <c r="AH117" s="173">
        <f t="shared" si="138"/>
        <v>0</v>
      </c>
      <c r="AI117" s="273"/>
      <c r="AJ117" s="62">
        <f t="shared" si="139"/>
        <v>0</v>
      </c>
      <c r="AK117" s="144">
        <f t="shared" si="140"/>
        <v>0</v>
      </c>
      <c r="AL117" s="85">
        <f t="shared" si="141"/>
        <v>0</v>
      </c>
      <c r="AM117" s="144">
        <f t="shared" si="142"/>
        <v>0</v>
      </c>
      <c r="AN117" s="101">
        <f t="shared" si="143"/>
        <v>0</v>
      </c>
      <c r="AO117" s="145">
        <f t="shared" si="144"/>
        <v>0</v>
      </c>
      <c r="AP117" s="273"/>
      <c r="AQ117" s="62">
        <f t="shared" si="145"/>
        <v>0</v>
      </c>
      <c r="AR117" s="157">
        <f t="shared" si="146"/>
        <v>0</v>
      </c>
      <c r="AS117" s="86">
        <f t="shared" si="147"/>
        <v>0</v>
      </c>
      <c r="AT117" s="156">
        <f t="shared" si="148"/>
        <v>0</v>
      </c>
      <c r="AU117" s="86">
        <f t="shared" si="149"/>
        <v>0</v>
      </c>
      <c r="AV117" s="178">
        <f t="shared" si="150"/>
        <v>0</v>
      </c>
      <c r="AW117" s="86">
        <f t="shared" si="151"/>
        <v>0</v>
      </c>
      <c r="AX117" s="179">
        <f t="shared" si="152"/>
        <v>0</v>
      </c>
      <c r="AY117" s="74">
        <f t="shared" si="153"/>
        <v>0</v>
      </c>
      <c r="AZ117" s="147">
        <f t="shared" si="154"/>
        <v>0</v>
      </c>
    </row>
    <row r="118" spans="1:52">
      <c r="A118" s="34"/>
      <c r="B118" s="37"/>
      <c r="C118" s="35"/>
      <c r="D118" s="52"/>
      <c r="E118" s="221">
        <f t="shared" si="122"/>
        <v>0</v>
      </c>
      <c r="F118" s="34"/>
      <c r="G118" s="62"/>
      <c r="H118" s="67"/>
      <c r="I118" s="64"/>
      <c r="J118" s="69"/>
      <c r="K118" s="62"/>
      <c r="L118" s="67"/>
      <c r="M118" s="64"/>
      <c r="N118" s="69"/>
      <c r="O118" s="266"/>
      <c r="P118" s="80">
        <f t="shared" si="123"/>
        <v>0</v>
      </c>
      <c r="Q118" s="95">
        <f t="shared" si="124"/>
        <v>0</v>
      </c>
      <c r="R118" s="83">
        <f t="shared" si="125"/>
        <v>0</v>
      </c>
      <c r="S118" s="96">
        <f t="shared" si="126"/>
        <v>0</v>
      </c>
      <c r="T118" s="270"/>
      <c r="U118" s="86">
        <f t="shared" si="127"/>
        <v>0</v>
      </c>
      <c r="V118" s="117">
        <f t="shared" si="128"/>
        <v>0</v>
      </c>
      <c r="W118" s="83">
        <f t="shared" si="129"/>
        <v>0</v>
      </c>
      <c r="X118" s="118">
        <f t="shared" si="130"/>
        <v>0</v>
      </c>
      <c r="Y118" s="273"/>
      <c r="Z118" s="80">
        <f t="shared" si="131"/>
        <v>0</v>
      </c>
      <c r="AA118" s="166">
        <f t="shared" si="132"/>
        <v>0</v>
      </c>
      <c r="AB118" s="83">
        <f t="shared" si="133"/>
        <v>0</v>
      </c>
      <c r="AC118" s="167">
        <f t="shared" si="134"/>
        <v>0</v>
      </c>
      <c r="AD118" s="270"/>
      <c r="AE118" s="86">
        <f t="shared" si="135"/>
        <v>0</v>
      </c>
      <c r="AF118" s="172">
        <f t="shared" si="136"/>
        <v>0</v>
      </c>
      <c r="AG118" s="83">
        <f t="shared" si="137"/>
        <v>0</v>
      </c>
      <c r="AH118" s="173">
        <f t="shared" si="138"/>
        <v>0</v>
      </c>
      <c r="AI118" s="273"/>
      <c r="AJ118" s="62">
        <f t="shared" si="139"/>
        <v>0</v>
      </c>
      <c r="AK118" s="144">
        <f t="shared" si="140"/>
        <v>0</v>
      </c>
      <c r="AL118" s="85">
        <f t="shared" si="141"/>
        <v>0</v>
      </c>
      <c r="AM118" s="144">
        <f t="shared" si="142"/>
        <v>0</v>
      </c>
      <c r="AN118" s="101">
        <f t="shared" si="143"/>
        <v>0</v>
      </c>
      <c r="AO118" s="145">
        <f t="shared" si="144"/>
        <v>0</v>
      </c>
      <c r="AP118" s="273"/>
      <c r="AQ118" s="62">
        <f t="shared" si="145"/>
        <v>0</v>
      </c>
      <c r="AR118" s="157">
        <f t="shared" si="146"/>
        <v>0</v>
      </c>
      <c r="AS118" s="86">
        <f t="shared" si="147"/>
        <v>0</v>
      </c>
      <c r="AT118" s="156">
        <f t="shared" si="148"/>
        <v>0</v>
      </c>
      <c r="AU118" s="86">
        <f t="shared" si="149"/>
        <v>0</v>
      </c>
      <c r="AV118" s="178">
        <f t="shared" si="150"/>
        <v>0</v>
      </c>
      <c r="AW118" s="86">
        <f t="shared" si="151"/>
        <v>0</v>
      </c>
      <c r="AX118" s="179">
        <f t="shared" si="152"/>
        <v>0</v>
      </c>
      <c r="AY118" s="74">
        <f t="shared" si="153"/>
        <v>0</v>
      </c>
      <c r="AZ118" s="147">
        <f t="shared" si="154"/>
        <v>0</v>
      </c>
    </row>
    <row r="119" spans="1:52">
      <c r="A119" s="34"/>
      <c r="B119" s="37"/>
      <c r="C119" s="35"/>
      <c r="D119" s="52"/>
      <c r="E119" s="221">
        <f t="shared" si="122"/>
        <v>0</v>
      </c>
      <c r="F119" s="34"/>
      <c r="G119" s="62"/>
      <c r="H119" s="67"/>
      <c r="I119" s="64"/>
      <c r="J119" s="69"/>
      <c r="K119" s="62"/>
      <c r="L119" s="67"/>
      <c r="M119" s="64"/>
      <c r="N119" s="69"/>
      <c r="O119" s="266"/>
      <c r="P119" s="80">
        <f t="shared" si="123"/>
        <v>0</v>
      </c>
      <c r="Q119" s="95">
        <f t="shared" si="124"/>
        <v>0</v>
      </c>
      <c r="R119" s="83">
        <f t="shared" si="125"/>
        <v>0</v>
      </c>
      <c r="S119" s="96">
        <f t="shared" si="126"/>
        <v>0</v>
      </c>
      <c r="T119" s="270"/>
      <c r="U119" s="86">
        <f t="shared" si="127"/>
        <v>0</v>
      </c>
      <c r="V119" s="117">
        <f t="shared" si="128"/>
        <v>0</v>
      </c>
      <c r="W119" s="83">
        <f t="shared" si="129"/>
        <v>0</v>
      </c>
      <c r="X119" s="118">
        <f t="shared" si="130"/>
        <v>0</v>
      </c>
      <c r="Y119" s="273"/>
      <c r="Z119" s="80">
        <f t="shared" si="131"/>
        <v>0</v>
      </c>
      <c r="AA119" s="166">
        <f t="shared" si="132"/>
        <v>0</v>
      </c>
      <c r="AB119" s="83">
        <f t="shared" si="133"/>
        <v>0</v>
      </c>
      <c r="AC119" s="167">
        <f t="shared" si="134"/>
        <v>0</v>
      </c>
      <c r="AD119" s="270"/>
      <c r="AE119" s="86">
        <f t="shared" si="135"/>
        <v>0</v>
      </c>
      <c r="AF119" s="172">
        <f t="shared" si="136"/>
        <v>0</v>
      </c>
      <c r="AG119" s="83">
        <f t="shared" si="137"/>
        <v>0</v>
      </c>
      <c r="AH119" s="173">
        <f t="shared" si="138"/>
        <v>0</v>
      </c>
      <c r="AI119" s="273"/>
      <c r="AJ119" s="62">
        <f t="shared" si="139"/>
        <v>0</v>
      </c>
      <c r="AK119" s="144">
        <f t="shared" si="140"/>
        <v>0</v>
      </c>
      <c r="AL119" s="85">
        <f t="shared" si="141"/>
        <v>0</v>
      </c>
      <c r="AM119" s="144">
        <f t="shared" si="142"/>
        <v>0</v>
      </c>
      <c r="AN119" s="101">
        <f t="shared" si="143"/>
        <v>0</v>
      </c>
      <c r="AO119" s="145">
        <f t="shared" si="144"/>
        <v>0</v>
      </c>
      <c r="AP119" s="273"/>
      <c r="AQ119" s="62">
        <f t="shared" si="145"/>
        <v>0</v>
      </c>
      <c r="AR119" s="157">
        <f t="shared" si="146"/>
        <v>0</v>
      </c>
      <c r="AS119" s="86">
        <f t="shared" si="147"/>
        <v>0</v>
      </c>
      <c r="AT119" s="156">
        <f t="shared" si="148"/>
        <v>0</v>
      </c>
      <c r="AU119" s="86">
        <f t="shared" si="149"/>
        <v>0</v>
      </c>
      <c r="AV119" s="178">
        <f t="shared" si="150"/>
        <v>0</v>
      </c>
      <c r="AW119" s="86">
        <f t="shared" si="151"/>
        <v>0</v>
      </c>
      <c r="AX119" s="179">
        <f t="shared" si="152"/>
        <v>0</v>
      </c>
      <c r="AY119" s="74">
        <f t="shared" si="153"/>
        <v>0</v>
      </c>
      <c r="AZ119" s="147">
        <f t="shared" si="154"/>
        <v>0</v>
      </c>
    </row>
    <row r="120" spans="1:52">
      <c r="A120" s="34"/>
      <c r="B120" s="37"/>
      <c r="C120" s="35"/>
      <c r="D120" s="52"/>
      <c r="E120" s="221">
        <f t="shared" si="122"/>
        <v>0</v>
      </c>
      <c r="F120" s="34"/>
      <c r="G120" s="62"/>
      <c r="H120" s="67"/>
      <c r="I120" s="64"/>
      <c r="J120" s="69"/>
      <c r="K120" s="62"/>
      <c r="L120" s="67"/>
      <c r="M120" s="64"/>
      <c r="N120" s="69"/>
      <c r="O120" s="266"/>
      <c r="P120" s="80">
        <f t="shared" si="123"/>
        <v>0</v>
      </c>
      <c r="Q120" s="95">
        <f t="shared" si="124"/>
        <v>0</v>
      </c>
      <c r="R120" s="83">
        <f t="shared" si="125"/>
        <v>0</v>
      </c>
      <c r="S120" s="96">
        <f t="shared" si="126"/>
        <v>0</v>
      </c>
      <c r="T120" s="270"/>
      <c r="U120" s="86">
        <f t="shared" si="127"/>
        <v>0</v>
      </c>
      <c r="V120" s="117">
        <f t="shared" si="128"/>
        <v>0</v>
      </c>
      <c r="W120" s="83">
        <f t="shared" si="129"/>
        <v>0</v>
      </c>
      <c r="X120" s="118">
        <f t="shared" si="130"/>
        <v>0</v>
      </c>
      <c r="Y120" s="273"/>
      <c r="Z120" s="80">
        <f t="shared" si="131"/>
        <v>0</v>
      </c>
      <c r="AA120" s="166">
        <f t="shared" si="132"/>
        <v>0</v>
      </c>
      <c r="AB120" s="83">
        <f t="shared" si="133"/>
        <v>0</v>
      </c>
      <c r="AC120" s="167">
        <f t="shared" si="134"/>
        <v>0</v>
      </c>
      <c r="AD120" s="270"/>
      <c r="AE120" s="86">
        <f t="shared" si="135"/>
        <v>0</v>
      </c>
      <c r="AF120" s="172">
        <f t="shared" si="136"/>
        <v>0</v>
      </c>
      <c r="AG120" s="83">
        <f t="shared" si="137"/>
        <v>0</v>
      </c>
      <c r="AH120" s="173">
        <f t="shared" si="138"/>
        <v>0</v>
      </c>
      <c r="AI120" s="273"/>
      <c r="AJ120" s="62">
        <f t="shared" si="139"/>
        <v>0</v>
      </c>
      <c r="AK120" s="144">
        <f t="shared" si="140"/>
        <v>0</v>
      </c>
      <c r="AL120" s="85">
        <f t="shared" si="141"/>
        <v>0</v>
      </c>
      <c r="AM120" s="144">
        <f t="shared" si="142"/>
        <v>0</v>
      </c>
      <c r="AN120" s="101">
        <f t="shared" si="143"/>
        <v>0</v>
      </c>
      <c r="AO120" s="145">
        <f t="shared" si="144"/>
        <v>0</v>
      </c>
      <c r="AP120" s="273"/>
      <c r="AQ120" s="62">
        <f t="shared" si="145"/>
        <v>0</v>
      </c>
      <c r="AR120" s="157">
        <f t="shared" si="146"/>
        <v>0</v>
      </c>
      <c r="AS120" s="86">
        <f t="shared" si="147"/>
        <v>0</v>
      </c>
      <c r="AT120" s="156">
        <f t="shared" si="148"/>
        <v>0</v>
      </c>
      <c r="AU120" s="86">
        <f t="shared" si="149"/>
        <v>0</v>
      </c>
      <c r="AV120" s="178">
        <f t="shared" si="150"/>
        <v>0</v>
      </c>
      <c r="AW120" s="86">
        <f t="shared" si="151"/>
        <v>0</v>
      </c>
      <c r="AX120" s="179">
        <f t="shared" si="152"/>
        <v>0</v>
      </c>
      <c r="AY120" s="74">
        <f t="shared" si="153"/>
        <v>0</v>
      </c>
      <c r="AZ120" s="147">
        <f t="shared" si="154"/>
        <v>0</v>
      </c>
    </row>
    <row r="121" spans="1:52">
      <c r="A121" s="34"/>
      <c r="B121" s="37"/>
      <c r="C121" s="35"/>
      <c r="D121" s="52"/>
      <c r="E121" s="221">
        <f t="shared" si="122"/>
        <v>0</v>
      </c>
      <c r="F121" s="34"/>
      <c r="G121" s="62"/>
      <c r="H121" s="67"/>
      <c r="I121" s="64"/>
      <c r="J121" s="69"/>
      <c r="K121" s="62"/>
      <c r="L121" s="67"/>
      <c r="M121" s="64"/>
      <c r="N121" s="69"/>
      <c r="O121" s="266"/>
      <c r="P121" s="80">
        <f t="shared" si="123"/>
        <v>0</v>
      </c>
      <c r="Q121" s="95">
        <f t="shared" si="124"/>
        <v>0</v>
      </c>
      <c r="R121" s="83">
        <f t="shared" si="125"/>
        <v>0</v>
      </c>
      <c r="S121" s="96">
        <f t="shared" si="126"/>
        <v>0</v>
      </c>
      <c r="T121" s="270"/>
      <c r="U121" s="86">
        <f t="shared" si="127"/>
        <v>0</v>
      </c>
      <c r="V121" s="117">
        <f t="shared" si="128"/>
        <v>0</v>
      </c>
      <c r="W121" s="83">
        <f t="shared" si="129"/>
        <v>0</v>
      </c>
      <c r="X121" s="118">
        <f t="shared" si="130"/>
        <v>0</v>
      </c>
      <c r="Y121" s="273"/>
      <c r="Z121" s="80">
        <f t="shared" si="131"/>
        <v>0</v>
      </c>
      <c r="AA121" s="166">
        <f t="shared" si="132"/>
        <v>0</v>
      </c>
      <c r="AB121" s="83">
        <f t="shared" si="133"/>
        <v>0</v>
      </c>
      <c r="AC121" s="167">
        <f t="shared" si="134"/>
        <v>0</v>
      </c>
      <c r="AD121" s="270"/>
      <c r="AE121" s="86">
        <f t="shared" si="135"/>
        <v>0</v>
      </c>
      <c r="AF121" s="172">
        <f t="shared" si="136"/>
        <v>0</v>
      </c>
      <c r="AG121" s="83">
        <f t="shared" si="137"/>
        <v>0</v>
      </c>
      <c r="AH121" s="173">
        <f t="shared" si="138"/>
        <v>0</v>
      </c>
      <c r="AI121" s="273"/>
      <c r="AJ121" s="62">
        <f t="shared" si="139"/>
        <v>0</v>
      </c>
      <c r="AK121" s="144">
        <f t="shared" si="140"/>
        <v>0</v>
      </c>
      <c r="AL121" s="85">
        <f t="shared" si="141"/>
        <v>0</v>
      </c>
      <c r="AM121" s="144">
        <f t="shared" si="142"/>
        <v>0</v>
      </c>
      <c r="AN121" s="101">
        <f t="shared" si="143"/>
        <v>0</v>
      </c>
      <c r="AO121" s="145">
        <f t="shared" si="144"/>
        <v>0</v>
      </c>
      <c r="AP121" s="273"/>
      <c r="AQ121" s="62">
        <f t="shared" si="145"/>
        <v>0</v>
      </c>
      <c r="AR121" s="157">
        <f t="shared" si="146"/>
        <v>0</v>
      </c>
      <c r="AS121" s="86">
        <f t="shared" si="147"/>
        <v>0</v>
      </c>
      <c r="AT121" s="156">
        <f t="shared" si="148"/>
        <v>0</v>
      </c>
      <c r="AU121" s="86">
        <f t="shared" si="149"/>
        <v>0</v>
      </c>
      <c r="AV121" s="178">
        <f t="shared" si="150"/>
        <v>0</v>
      </c>
      <c r="AW121" s="86">
        <f t="shared" si="151"/>
        <v>0</v>
      </c>
      <c r="AX121" s="179">
        <f t="shared" si="152"/>
        <v>0</v>
      </c>
      <c r="AY121" s="74">
        <f t="shared" si="153"/>
        <v>0</v>
      </c>
      <c r="AZ121" s="147">
        <f t="shared" si="154"/>
        <v>0</v>
      </c>
    </row>
    <row r="122" spans="1:52">
      <c r="A122" s="34"/>
      <c r="B122" s="37"/>
      <c r="C122" s="35"/>
      <c r="D122" s="52"/>
      <c r="E122" s="221">
        <f t="shared" si="122"/>
        <v>0</v>
      </c>
      <c r="F122" s="34"/>
      <c r="G122" s="62"/>
      <c r="H122" s="67"/>
      <c r="I122" s="64"/>
      <c r="J122" s="69"/>
      <c r="K122" s="62"/>
      <c r="L122" s="67"/>
      <c r="M122" s="64"/>
      <c r="N122" s="69"/>
      <c r="O122" s="266"/>
      <c r="P122" s="80">
        <f t="shared" si="123"/>
        <v>0</v>
      </c>
      <c r="Q122" s="95">
        <f t="shared" si="124"/>
        <v>0</v>
      </c>
      <c r="R122" s="83">
        <f t="shared" si="125"/>
        <v>0</v>
      </c>
      <c r="S122" s="96">
        <f t="shared" si="126"/>
        <v>0</v>
      </c>
      <c r="T122" s="270"/>
      <c r="U122" s="86">
        <f t="shared" si="127"/>
        <v>0</v>
      </c>
      <c r="V122" s="117">
        <f t="shared" si="128"/>
        <v>0</v>
      </c>
      <c r="W122" s="83">
        <f t="shared" si="129"/>
        <v>0</v>
      </c>
      <c r="X122" s="118">
        <f t="shared" si="130"/>
        <v>0</v>
      </c>
      <c r="Y122" s="273"/>
      <c r="Z122" s="80">
        <f t="shared" si="131"/>
        <v>0</v>
      </c>
      <c r="AA122" s="166">
        <f t="shared" si="132"/>
        <v>0</v>
      </c>
      <c r="AB122" s="83">
        <f t="shared" si="133"/>
        <v>0</v>
      </c>
      <c r="AC122" s="167">
        <f t="shared" si="134"/>
        <v>0</v>
      </c>
      <c r="AD122" s="270"/>
      <c r="AE122" s="86">
        <f t="shared" si="135"/>
        <v>0</v>
      </c>
      <c r="AF122" s="172">
        <f t="shared" si="136"/>
        <v>0</v>
      </c>
      <c r="AG122" s="83">
        <f t="shared" si="137"/>
        <v>0</v>
      </c>
      <c r="AH122" s="173">
        <f t="shared" si="138"/>
        <v>0</v>
      </c>
      <c r="AI122" s="273"/>
      <c r="AJ122" s="62">
        <f t="shared" si="139"/>
        <v>0</v>
      </c>
      <c r="AK122" s="144">
        <f t="shared" si="140"/>
        <v>0</v>
      </c>
      <c r="AL122" s="85">
        <f t="shared" si="141"/>
        <v>0</v>
      </c>
      <c r="AM122" s="144">
        <f t="shared" si="142"/>
        <v>0</v>
      </c>
      <c r="AN122" s="101">
        <f t="shared" si="143"/>
        <v>0</v>
      </c>
      <c r="AO122" s="145">
        <f t="shared" si="144"/>
        <v>0</v>
      </c>
      <c r="AP122" s="273"/>
      <c r="AQ122" s="62">
        <f t="shared" si="145"/>
        <v>0</v>
      </c>
      <c r="AR122" s="157">
        <f t="shared" si="146"/>
        <v>0</v>
      </c>
      <c r="AS122" s="86">
        <f t="shared" si="147"/>
        <v>0</v>
      </c>
      <c r="AT122" s="156">
        <f t="shared" si="148"/>
        <v>0</v>
      </c>
      <c r="AU122" s="86">
        <f t="shared" si="149"/>
        <v>0</v>
      </c>
      <c r="AV122" s="178">
        <f t="shared" si="150"/>
        <v>0</v>
      </c>
      <c r="AW122" s="86">
        <f t="shared" si="151"/>
        <v>0</v>
      </c>
      <c r="AX122" s="179">
        <f t="shared" si="152"/>
        <v>0</v>
      </c>
      <c r="AY122" s="74">
        <f t="shared" si="153"/>
        <v>0</v>
      </c>
      <c r="AZ122" s="147">
        <f t="shared" si="154"/>
        <v>0</v>
      </c>
    </row>
    <row r="123" spans="1:52">
      <c r="A123" s="34"/>
      <c r="B123" s="37"/>
      <c r="C123" s="35"/>
      <c r="D123" s="52"/>
      <c r="E123" s="221">
        <f t="shared" si="122"/>
        <v>0</v>
      </c>
      <c r="F123" s="34"/>
      <c r="G123" s="62"/>
      <c r="H123" s="67"/>
      <c r="I123" s="64"/>
      <c r="J123" s="69"/>
      <c r="K123" s="62"/>
      <c r="L123" s="67"/>
      <c r="M123" s="64"/>
      <c r="N123" s="69"/>
      <c r="O123" s="266"/>
      <c r="P123" s="80">
        <f t="shared" si="123"/>
        <v>0</v>
      </c>
      <c r="Q123" s="95">
        <f t="shared" si="124"/>
        <v>0</v>
      </c>
      <c r="R123" s="83">
        <f t="shared" si="125"/>
        <v>0</v>
      </c>
      <c r="S123" s="96">
        <f t="shared" si="126"/>
        <v>0</v>
      </c>
      <c r="T123" s="270"/>
      <c r="U123" s="86">
        <f t="shared" si="127"/>
        <v>0</v>
      </c>
      <c r="V123" s="117">
        <f t="shared" si="128"/>
        <v>0</v>
      </c>
      <c r="W123" s="83">
        <f t="shared" si="129"/>
        <v>0</v>
      </c>
      <c r="X123" s="118">
        <f t="shared" si="130"/>
        <v>0</v>
      </c>
      <c r="Y123" s="273"/>
      <c r="Z123" s="80">
        <f t="shared" si="131"/>
        <v>0</v>
      </c>
      <c r="AA123" s="166">
        <f t="shared" si="132"/>
        <v>0</v>
      </c>
      <c r="AB123" s="83">
        <f t="shared" si="133"/>
        <v>0</v>
      </c>
      <c r="AC123" s="167">
        <f t="shared" si="134"/>
        <v>0</v>
      </c>
      <c r="AD123" s="270"/>
      <c r="AE123" s="86">
        <f t="shared" si="135"/>
        <v>0</v>
      </c>
      <c r="AF123" s="172">
        <f t="shared" si="136"/>
        <v>0</v>
      </c>
      <c r="AG123" s="83">
        <f t="shared" si="137"/>
        <v>0</v>
      </c>
      <c r="AH123" s="173">
        <f t="shared" si="138"/>
        <v>0</v>
      </c>
      <c r="AI123" s="273"/>
      <c r="AJ123" s="62">
        <f t="shared" si="139"/>
        <v>0</v>
      </c>
      <c r="AK123" s="144">
        <f t="shared" si="140"/>
        <v>0</v>
      </c>
      <c r="AL123" s="85">
        <f t="shared" si="141"/>
        <v>0</v>
      </c>
      <c r="AM123" s="144">
        <f t="shared" si="142"/>
        <v>0</v>
      </c>
      <c r="AN123" s="101">
        <f t="shared" si="143"/>
        <v>0</v>
      </c>
      <c r="AO123" s="145">
        <f t="shared" si="144"/>
        <v>0</v>
      </c>
      <c r="AP123" s="273"/>
      <c r="AQ123" s="62">
        <f t="shared" si="145"/>
        <v>0</v>
      </c>
      <c r="AR123" s="157">
        <f t="shared" si="146"/>
        <v>0</v>
      </c>
      <c r="AS123" s="86">
        <f t="shared" si="147"/>
        <v>0</v>
      </c>
      <c r="AT123" s="156">
        <f t="shared" si="148"/>
        <v>0</v>
      </c>
      <c r="AU123" s="86">
        <f t="shared" si="149"/>
        <v>0</v>
      </c>
      <c r="AV123" s="178">
        <f t="shared" si="150"/>
        <v>0</v>
      </c>
      <c r="AW123" s="86">
        <f t="shared" si="151"/>
        <v>0</v>
      </c>
      <c r="AX123" s="179">
        <f t="shared" si="152"/>
        <v>0</v>
      </c>
      <c r="AY123" s="74">
        <f t="shared" si="153"/>
        <v>0</v>
      </c>
      <c r="AZ123" s="147">
        <f t="shared" si="154"/>
        <v>0</v>
      </c>
    </row>
    <row r="124" spans="1:52">
      <c r="A124" s="34"/>
      <c r="B124" s="37"/>
      <c r="C124" s="35"/>
      <c r="D124" s="52"/>
      <c r="E124" s="221">
        <f t="shared" si="122"/>
        <v>0</v>
      </c>
      <c r="F124" s="34"/>
      <c r="G124" s="62"/>
      <c r="H124" s="67"/>
      <c r="I124" s="64"/>
      <c r="J124" s="69"/>
      <c r="K124" s="62"/>
      <c r="L124" s="67"/>
      <c r="M124" s="64"/>
      <c r="N124" s="69"/>
      <c r="O124" s="266"/>
      <c r="P124" s="80">
        <f t="shared" si="123"/>
        <v>0</v>
      </c>
      <c r="Q124" s="95">
        <f t="shared" si="124"/>
        <v>0</v>
      </c>
      <c r="R124" s="83">
        <f t="shared" si="125"/>
        <v>0</v>
      </c>
      <c r="S124" s="96">
        <f t="shared" si="126"/>
        <v>0</v>
      </c>
      <c r="T124" s="270"/>
      <c r="U124" s="86">
        <f t="shared" si="127"/>
        <v>0</v>
      </c>
      <c r="V124" s="117">
        <f t="shared" si="128"/>
        <v>0</v>
      </c>
      <c r="W124" s="83">
        <f t="shared" si="129"/>
        <v>0</v>
      </c>
      <c r="X124" s="118">
        <f t="shared" si="130"/>
        <v>0</v>
      </c>
      <c r="Y124" s="273"/>
      <c r="Z124" s="80">
        <f t="shared" si="131"/>
        <v>0</v>
      </c>
      <c r="AA124" s="166">
        <f t="shared" si="132"/>
        <v>0</v>
      </c>
      <c r="AB124" s="83">
        <f t="shared" si="133"/>
        <v>0</v>
      </c>
      <c r="AC124" s="167">
        <f t="shared" si="134"/>
        <v>0</v>
      </c>
      <c r="AD124" s="270"/>
      <c r="AE124" s="86">
        <f t="shared" si="135"/>
        <v>0</v>
      </c>
      <c r="AF124" s="172">
        <f t="shared" si="136"/>
        <v>0</v>
      </c>
      <c r="AG124" s="83">
        <f t="shared" si="137"/>
        <v>0</v>
      </c>
      <c r="AH124" s="173">
        <f t="shared" si="138"/>
        <v>0</v>
      </c>
      <c r="AI124" s="273"/>
      <c r="AJ124" s="62">
        <f t="shared" si="139"/>
        <v>0</v>
      </c>
      <c r="AK124" s="144">
        <f t="shared" si="140"/>
        <v>0</v>
      </c>
      <c r="AL124" s="85">
        <f t="shared" si="141"/>
        <v>0</v>
      </c>
      <c r="AM124" s="144">
        <f t="shared" si="142"/>
        <v>0</v>
      </c>
      <c r="AN124" s="101">
        <f t="shared" si="143"/>
        <v>0</v>
      </c>
      <c r="AO124" s="145">
        <f t="shared" si="144"/>
        <v>0</v>
      </c>
      <c r="AP124" s="273"/>
      <c r="AQ124" s="62">
        <f t="shared" si="145"/>
        <v>0</v>
      </c>
      <c r="AR124" s="157">
        <f t="shared" si="146"/>
        <v>0</v>
      </c>
      <c r="AS124" s="86">
        <f t="shared" si="147"/>
        <v>0</v>
      </c>
      <c r="AT124" s="156">
        <f t="shared" si="148"/>
        <v>0</v>
      </c>
      <c r="AU124" s="86">
        <f t="shared" si="149"/>
        <v>0</v>
      </c>
      <c r="AV124" s="178">
        <f t="shared" si="150"/>
        <v>0</v>
      </c>
      <c r="AW124" s="86">
        <f t="shared" si="151"/>
        <v>0</v>
      </c>
      <c r="AX124" s="179">
        <f t="shared" si="152"/>
        <v>0</v>
      </c>
      <c r="AY124" s="74">
        <f t="shared" si="153"/>
        <v>0</v>
      </c>
      <c r="AZ124" s="147">
        <f t="shared" si="154"/>
        <v>0</v>
      </c>
    </row>
    <row r="125" spans="1:52">
      <c r="A125" s="34"/>
      <c r="B125" s="37"/>
      <c r="C125" s="35"/>
      <c r="D125" s="52"/>
      <c r="E125" s="221">
        <f t="shared" si="122"/>
        <v>0</v>
      </c>
      <c r="F125" s="34"/>
      <c r="G125" s="62"/>
      <c r="H125" s="67"/>
      <c r="I125" s="64"/>
      <c r="J125" s="69"/>
      <c r="K125" s="62"/>
      <c r="L125" s="67"/>
      <c r="M125" s="64"/>
      <c r="N125" s="69"/>
      <c r="O125" s="266"/>
      <c r="P125" s="80">
        <f t="shared" si="123"/>
        <v>0</v>
      </c>
      <c r="Q125" s="95">
        <f t="shared" si="124"/>
        <v>0</v>
      </c>
      <c r="R125" s="83">
        <f t="shared" si="125"/>
        <v>0</v>
      </c>
      <c r="S125" s="96">
        <f t="shared" si="126"/>
        <v>0</v>
      </c>
      <c r="T125" s="270"/>
      <c r="U125" s="86">
        <f t="shared" si="127"/>
        <v>0</v>
      </c>
      <c r="V125" s="117">
        <f t="shared" si="128"/>
        <v>0</v>
      </c>
      <c r="W125" s="83">
        <f t="shared" si="129"/>
        <v>0</v>
      </c>
      <c r="X125" s="118">
        <f t="shared" si="130"/>
        <v>0</v>
      </c>
      <c r="Y125" s="273"/>
      <c r="Z125" s="80">
        <f t="shared" si="131"/>
        <v>0</v>
      </c>
      <c r="AA125" s="166">
        <f t="shared" si="132"/>
        <v>0</v>
      </c>
      <c r="AB125" s="83">
        <f t="shared" si="133"/>
        <v>0</v>
      </c>
      <c r="AC125" s="167">
        <f t="shared" si="134"/>
        <v>0</v>
      </c>
      <c r="AD125" s="270"/>
      <c r="AE125" s="86">
        <f t="shared" si="135"/>
        <v>0</v>
      </c>
      <c r="AF125" s="172">
        <f t="shared" si="136"/>
        <v>0</v>
      </c>
      <c r="AG125" s="83">
        <f t="shared" si="137"/>
        <v>0</v>
      </c>
      <c r="AH125" s="173">
        <f t="shared" si="138"/>
        <v>0</v>
      </c>
      <c r="AI125" s="273"/>
      <c r="AJ125" s="62">
        <f t="shared" si="139"/>
        <v>0</v>
      </c>
      <c r="AK125" s="144">
        <f t="shared" si="140"/>
        <v>0</v>
      </c>
      <c r="AL125" s="85">
        <f t="shared" si="141"/>
        <v>0</v>
      </c>
      <c r="AM125" s="144">
        <f t="shared" si="142"/>
        <v>0</v>
      </c>
      <c r="AN125" s="101">
        <f t="shared" si="143"/>
        <v>0</v>
      </c>
      <c r="AO125" s="145">
        <f t="shared" si="144"/>
        <v>0</v>
      </c>
      <c r="AP125" s="273"/>
      <c r="AQ125" s="62">
        <f t="shared" si="145"/>
        <v>0</v>
      </c>
      <c r="AR125" s="157">
        <f t="shared" si="146"/>
        <v>0</v>
      </c>
      <c r="AS125" s="86">
        <f t="shared" si="147"/>
        <v>0</v>
      </c>
      <c r="AT125" s="156">
        <f t="shared" si="148"/>
        <v>0</v>
      </c>
      <c r="AU125" s="86">
        <f t="shared" si="149"/>
        <v>0</v>
      </c>
      <c r="AV125" s="178">
        <f t="shared" si="150"/>
        <v>0</v>
      </c>
      <c r="AW125" s="86">
        <f t="shared" si="151"/>
        <v>0</v>
      </c>
      <c r="AX125" s="179">
        <f t="shared" si="152"/>
        <v>0</v>
      </c>
      <c r="AY125" s="74">
        <f t="shared" si="153"/>
        <v>0</v>
      </c>
      <c r="AZ125" s="147">
        <f t="shared" si="154"/>
        <v>0</v>
      </c>
    </row>
    <row r="126" spans="1:52">
      <c r="A126" s="34"/>
      <c r="B126" s="37"/>
      <c r="C126" s="35"/>
      <c r="D126" s="52"/>
      <c r="E126" s="221">
        <f t="shared" si="122"/>
        <v>0</v>
      </c>
      <c r="F126" s="34"/>
      <c r="G126" s="62"/>
      <c r="H126" s="67"/>
      <c r="I126" s="64"/>
      <c r="J126" s="69"/>
      <c r="K126" s="62"/>
      <c r="L126" s="67"/>
      <c r="M126" s="64"/>
      <c r="N126" s="69"/>
      <c r="O126" s="266"/>
      <c r="P126" s="80">
        <f t="shared" si="123"/>
        <v>0</v>
      </c>
      <c r="Q126" s="95">
        <f t="shared" si="124"/>
        <v>0</v>
      </c>
      <c r="R126" s="83">
        <f t="shared" si="125"/>
        <v>0</v>
      </c>
      <c r="S126" s="96">
        <f t="shared" si="126"/>
        <v>0</v>
      </c>
      <c r="T126" s="270"/>
      <c r="U126" s="86">
        <f t="shared" si="127"/>
        <v>0</v>
      </c>
      <c r="V126" s="117">
        <f t="shared" si="128"/>
        <v>0</v>
      </c>
      <c r="W126" s="83">
        <f t="shared" si="129"/>
        <v>0</v>
      </c>
      <c r="X126" s="118">
        <f t="shared" si="130"/>
        <v>0</v>
      </c>
      <c r="Y126" s="273"/>
      <c r="Z126" s="80">
        <f t="shared" si="131"/>
        <v>0</v>
      </c>
      <c r="AA126" s="166">
        <f t="shared" si="132"/>
        <v>0</v>
      </c>
      <c r="AB126" s="83">
        <f t="shared" si="133"/>
        <v>0</v>
      </c>
      <c r="AC126" s="167">
        <f t="shared" si="134"/>
        <v>0</v>
      </c>
      <c r="AD126" s="270"/>
      <c r="AE126" s="86">
        <f t="shared" si="135"/>
        <v>0</v>
      </c>
      <c r="AF126" s="172">
        <f t="shared" si="136"/>
        <v>0</v>
      </c>
      <c r="AG126" s="83">
        <f t="shared" si="137"/>
        <v>0</v>
      </c>
      <c r="AH126" s="173">
        <f t="shared" si="138"/>
        <v>0</v>
      </c>
      <c r="AI126" s="273"/>
      <c r="AJ126" s="62">
        <f t="shared" si="139"/>
        <v>0</v>
      </c>
      <c r="AK126" s="144">
        <f t="shared" si="140"/>
        <v>0</v>
      </c>
      <c r="AL126" s="85">
        <f t="shared" si="141"/>
        <v>0</v>
      </c>
      <c r="AM126" s="144">
        <f t="shared" si="142"/>
        <v>0</v>
      </c>
      <c r="AN126" s="101">
        <f t="shared" si="143"/>
        <v>0</v>
      </c>
      <c r="AO126" s="145">
        <f t="shared" si="144"/>
        <v>0</v>
      </c>
      <c r="AP126" s="273"/>
      <c r="AQ126" s="62">
        <f t="shared" si="145"/>
        <v>0</v>
      </c>
      <c r="AR126" s="157">
        <f t="shared" si="146"/>
        <v>0</v>
      </c>
      <c r="AS126" s="86">
        <f t="shared" si="147"/>
        <v>0</v>
      </c>
      <c r="AT126" s="156">
        <f t="shared" si="148"/>
        <v>0</v>
      </c>
      <c r="AU126" s="86">
        <f t="shared" si="149"/>
        <v>0</v>
      </c>
      <c r="AV126" s="178">
        <f t="shared" si="150"/>
        <v>0</v>
      </c>
      <c r="AW126" s="86">
        <f t="shared" si="151"/>
        <v>0</v>
      </c>
      <c r="AX126" s="179">
        <f t="shared" si="152"/>
        <v>0</v>
      </c>
      <c r="AY126" s="74">
        <f t="shared" si="153"/>
        <v>0</v>
      </c>
      <c r="AZ126" s="147">
        <f t="shared" si="154"/>
        <v>0</v>
      </c>
    </row>
    <row r="127" spans="1:52">
      <c r="A127" s="34"/>
      <c r="B127" s="37"/>
      <c r="C127" s="35"/>
      <c r="D127" s="52"/>
      <c r="E127" s="221">
        <f t="shared" si="122"/>
        <v>0</v>
      </c>
      <c r="F127" s="34"/>
      <c r="G127" s="62"/>
      <c r="H127" s="67"/>
      <c r="I127" s="64"/>
      <c r="J127" s="69"/>
      <c r="K127" s="62"/>
      <c r="L127" s="67"/>
      <c r="M127" s="64"/>
      <c r="N127" s="69"/>
      <c r="O127" s="266"/>
      <c r="P127" s="80">
        <f t="shared" si="123"/>
        <v>0</v>
      </c>
      <c r="Q127" s="95">
        <f t="shared" si="124"/>
        <v>0</v>
      </c>
      <c r="R127" s="83">
        <f t="shared" si="125"/>
        <v>0</v>
      </c>
      <c r="S127" s="96">
        <f t="shared" si="126"/>
        <v>0</v>
      </c>
      <c r="T127" s="270"/>
      <c r="U127" s="86">
        <f t="shared" si="127"/>
        <v>0</v>
      </c>
      <c r="V127" s="117">
        <f t="shared" si="128"/>
        <v>0</v>
      </c>
      <c r="W127" s="83">
        <f t="shared" si="129"/>
        <v>0</v>
      </c>
      <c r="X127" s="118">
        <f t="shared" si="130"/>
        <v>0</v>
      </c>
      <c r="Y127" s="273"/>
      <c r="Z127" s="80">
        <f t="shared" si="131"/>
        <v>0</v>
      </c>
      <c r="AA127" s="166">
        <f t="shared" si="132"/>
        <v>0</v>
      </c>
      <c r="AB127" s="83">
        <f t="shared" si="133"/>
        <v>0</v>
      </c>
      <c r="AC127" s="167">
        <f t="shared" si="134"/>
        <v>0</v>
      </c>
      <c r="AD127" s="270"/>
      <c r="AE127" s="86">
        <f t="shared" si="135"/>
        <v>0</v>
      </c>
      <c r="AF127" s="172">
        <f t="shared" si="136"/>
        <v>0</v>
      </c>
      <c r="AG127" s="83">
        <f t="shared" si="137"/>
        <v>0</v>
      </c>
      <c r="AH127" s="173">
        <f t="shared" si="138"/>
        <v>0</v>
      </c>
      <c r="AI127" s="273"/>
      <c r="AJ127" s="62">
        <f t="shared" si="139"/>
        <v>0</v>
      </c>
      <c r="AK127" s="144">
        <f t="shared" si="140"/>
        <v>0</v>
      </c>
      <c r="AL127" s="85">
        <f t="shared" si="141"/>
        <v>0</v>
      </c>
      <c r="AM127" s="144">
        <f t="shared" si="142"/>
        <v>0</v>
      </c>
      <c r="AN127" s="101">
        <f t="shared" si="143"/>
        <v>0</v>
      </c>
      <c r="AO127" s="145">
        <f t="shared" si="144"/>
        <v>0</v>
      </c>
      <c r="AP127" s="273"/>
      <c r="AQ127" s="62">
        <f t="shared" si="145"/>
        <v>0</v>
      </c>
      <c r="AR127" s="157">
        <f t="shared" si="146"/>
        <v>0</v>
      </c>
      <c r="AS127" s="86">
        <f t="shared" si="147"/>
        <v>0</v>
      </c>
      <c r="AT127" s="156">
        <f t="shared" si="148"/>
        <v>0</v>
      </c>
      <c r="AU127" s="86">
        <f t="shared" si="149"/>
        <v>0</v>
      </c>
      <c r="AV127" s="178">
        <f t="shared" si="150"/>
        <v>0</v>
      </c>
      <c r="AW127" s="86">
        <f t="shared" si="151"/>
        <v>0</v>
      </c>
      <c r="AX127" s="179">
        <f t="shared" si="152"/>
        <v>0</v>
      </c>
      <c r="AY127" s="74">
        <f t="shared" si="153"/>
        <v>0</v>
      </c>
      <c r="AZ127" s="147">
        <f t="shared" si="154"/>
        <v>0</v>
      </c>
    </row>
    <row r="128" spans="1:52">
      <c r="A128" s="34"/>
      <c r="B128" s="37"/>
      <c r="C128" s="35"/>
      <c r="D128" s="52"/>
      <c r="E128" s="221">
        <f t="shared" si="122"/>
        <v>0</v>
      </c>
      <c r="F128" s="34"/>
      <c r="G128" s="62"/>
      <c r="H128" s="67"/>
      <c r="I128" s="64"/>
      <c r="J128" s="69"/>
      <c r="K128" s="62"/>
      <c r="L128" s="67"/>
      <c r="M128" s="64"/>
      <c r="N128" s="69"/>
      <c r="O128" s="266"/>
      <c r="P128" s="80">
        <f t="shared" si="123"/>
        <v>0</v>
      </c>
      <c r="Q128" s="95">
        <f t="shared" si="124"/>
        <v>0</v>
      </c>
      <c r="R128" s="83">
        <f t="shared" si="125"/>
        <v>0</v>
      </c>
      <c r="S128" s="96">
        <f t="shared" si="126"/>
        <v>0</v>
      </c>
      <c r="T128" s="270"/>
      <c r="U128" s="86">
        <f t="shared" si="127"/>
        <v>0</v>
      </c>
      <c r="V128" s="117">
        <f t="shared" si="128"/>
        <v>0</v>
      </c>
      <c r="W128" s="83">
        <f t="shared" si="129"/>
        <v>0</v>
      </c>
      <c r="X128" s="118">
        <f t="shared" si="130"/>
        <v>0</v>
      </c>
      <c r="Y128" s="273"/>
      <c r="Z128" s="80">
        <f t="shared" si="131"/>
        <v>0</v>
      </c>
      <c r="AA128" s="166">
        <f t="shared" si="132"/>
        <v>0</v>
      </c>
      <c r="AB128" s="83">
        <f t="shared" si="133"/>
        <v>0</v>
      </c>
      <c r="AC128" s="167">
        <f t="shared" si="134"/>
        <v>0</v>
      </c>
      <c r="AD128" s="270"/>
      <c r="AE128" s="86">
        <f t="shared" si="135"/>
        <v>0</v>
      </c>
      <c r="AF128" s="172">
        <f t="shared" si="136"/>
        <v>0</v>
      </c>
      <c r="AG128" s="83">
        <f t="shared" si="137"/>
        <v>0</v>
      </c>
      <c r="AH128" s="173">
        <f t="shared" si="138"/>
        <v>0</v>
      </c>
      <c r="AI128" s="273"/>
      <c r="AJ128" s="62">
        <f t="shared" si="139"/>
        <v>0</v>
      </c>
      <c r="AK128" s="144">
        <f t="shared" si="140"/>
        <v>0</v>
      </c>
      <c r="AL128" s="85">
        <f t="shared" si="141"/>
        <v>0</v>
      </c>
      <c r="AM128" s="144">
        <f t="shared" si="142"/>
        <v>0</v>
      </c>
      <c r="AN128" s="101">
        <f t="shared" si="143"/>
        <v>0</v>
      </c>
      <c r="AO128" s="145">
        <f t="shared" si="144"/>
        <v>0</v>
      </c>
      <c r="AP128" s="273"/>
      <c r="AQ128" s="62">
        <f t="shared" si="145"/>
        <v>0</v>
      </c>
      <c r="AR128" s="157">
        <f t="shared" si="146"/>
        <v>0</v>
      </c>
      <c r="AS128" s="86">
        <f t="shared" si="147"/>
        <v>0</v>
      </c>
      <c r="AT128" s="156">
        <f t="shared" si="148"/>
        <v>0</v>
      </c>
      <c r="AU128" s="86">
        <f t="shared" si="149"/>
        <v>0</v>
      </c>
      <c r="AV128" s="178">
        <f t="shared" si="150"/>
        <v>0</v>
      </c>
      <c r="AW128" s="86">
        <f t="shared" si="151"/>
        <v>0</v>
      </c>
      <c r="AX128" s="179">
        <f t="shared" si="152"/>
        <v>0</v>
      </c>
      <c r="AY128" s="74">
        <f t="shared" si="153"/>
        <v>0</v>
      </c>
      <c r="AZ128" s="147">
        <f t="shared" si="154"/>
        <v>0</v>
      </c>
    </row>
    <row r="129" spans="1:52">
      <c r="A129" s="34"/>
      <c r="B129" s="37"/>
      <c r="C129" s="35"/>
      <c r="D129" s="52"/>
      <c r="E129" s="221">
        <f t="shared" si="122"/>
        <v>0</v>
      </c>
      <c r="F129" s="34"/>
      <c r="G129" s="62"/>
      <c r="H129" s="67"/>
      <c r="I129" s="64"/>
      <c r="J129" s="69"/>
      <c r="K129" s="62"/>
      <c r="L129" s="67"/>
      <c r="M129" s="64"/>
      <c r="N129" s="69"/>
      <c r="O129" s="266"/>
      <c r="P129" s="80">
        <f t="shared" si="123"/>
        <v>0</v>
      </c>
      <c r="Q129" s="95">
        <f t="shared" si="124"/>
        <v>0</v>
      </c>
      <c r="R129" s="83">
        <f t="shared" si="125"/>
        <v>0</v>
      </c>
      <c r="S129" s="96">
        <f t="shared" si="126"/>
        <v>0</v>
      </c>
      <c r="T129" s="270"/>
      <c r="U129" s="86">
        <f t="shared" si="127"/>
        <v>0</v>
      </c>
      <c r="V129" s="117">
        <f t="shared" si="128"/>
        <v>0</v>
      </c>
      <c r="W129" s="83">
        <f t="shared" si="129"/>
        <v>0</v>
      </c>
      <c r="X129" s="118">
        <f t="shared" si="130"/>
        <v>0</v>
      </c>
      <c r="Y129" s="273"/>
      <c r="Z129" s="80">
        <f t="shared" si="131"/>
        <v>0</v>
      </c>
      <c r="AA129" s="166">
        <f t="shared" si="132"/>
        <v>0</v>
      </c>
      <c r="AB129" s="83">
        <f t="shared" si="133"/>
        <v>0</v>
      </c>
      <c r="AC129" s="167">
        <f t="shared" si="134"/>
        <v>0</v>
      </c>
      <c r="AD129" s="270"/>
      <c r="AE129" s="86">
        <f t="shared" si="135"/>
        <v>0</v>
      </c>
      <c r="AF129" s="172">
        <f t="shared" si="136"/>
        <v>0</v>
      </c>
      <c r="AG129" s="83">
        <f t="shared" si="137"/>
        <v>0</v>
      </c>
      <c r="AH129" s="173">
        <f t="shared" si="138"/>
        <v>0</v>
      </c>
      <c r="AI129" s="273"/>
      <c r="AJ129" s="62">
        <f t="shared" si="139"/>
        <v>0</v>
      </c>
      <c r="AK129" s="144">
        <f t="shared" si="140"/>
        <v>0</v>
      </c>
      <c r="AL129" s="85">
        <f t="shared" si="141"/>
        <v>0</v>
      </c>
      <c r="AM129" s="144">
        <f t="shared" si="142"/>
        <v>0</v>
      </c>
      <c r="AN129" s="101">
        <f t="shared" si="143"/>
        <v>0</v>
      </c>
      <c r="AO129" s="145">
        <f t="shared" si="144"/>
        <v>0</v>
      </c>
      <c r="AP129" s="273"/>
      <c r="AQ129" s="62">
        <f t="shared" si="145"/>
        <v>0</v>
      </c>
      <c r="AR129" s="157">
        <f t="shared" si="146"/>
        <v>0</v>
      </c>
      <c r="AS129" s="86">
        <f t="shared" si="147"/>
        <v>0</v>
      </c>
      <c r="AT129" s="156">
        <f t="shared" si="148"/>
        <v>0</v>
      </c>
      <c r="AU129" s="86">
        <f t="shared" si="149"/>
        <v>0</v>
      </c>
      <c r="AV129" s="178">
        <f t="shared" si="150"/>
        <v>0</v>
      </c>
      <c r="AW129" s="86">
        <f t="shared" si="151"/>
        <v>0</v>
      </c>
      <c r="AX129" s="179">
        <f t="shared" si="152"/>
        <v>0</v>
      </c>
      <c r="AY129" s="74">
        <f t="shared" si="153"/>
        <v>0</v>
      </c>
      <c r="AZ129" s="147">
        <f t="shared" si="154"/>
        <v>0</v>
      </c>
    </row>
    <row r="130" spans="1:52">
      <c r="A130" s="34"/>
      <c r="B130" s="37"/>
      <c r="C130" s="35"/>
      <c r="D130" s="52"/>
      <c r="E130" s="221">
        <f t="shared" si="122"/>
        <v>0</v>
      </c>
      <c r="F130" s="34"/>
      <c r="G130" s="62"/>
      <c r="H130" s="67"/>
      <c r="I130" s="64"/>
      <c r="J130" s="69"/>
      <c r="K130" s="62"/>
      <c r="L130" s="67"/>
      <c r="M130" s="64"/>
      <c r="N130" s="69"/>
      <c r="O130" s="266"/>
      <c r="P130" s="80">
        <f t="shared" si="123"/>
        <v>0</v>
      </c>
      <c r="Q130" s="95">
        <f t="shared" si="124"/>
        <v>0</v>
      </c>
      <c r="R130" s="83">
        <f t="shared" si="125"/>
        <v>0</v>
      </c>
      <c r="S130" s="96">
        <f t="shared" si="126"/>
        <v>0</v>
      </c>
      <c r="T130" s="270"/>
      <c r="U130" s="86">
        <f t="shared" si="127"/>
        <v>0</v>
      </c>
      <c r="V130" s="117">
        <f t="shared" si="128"/>
        <v>0</v>
      </c>
      <c r="W130" s="83">
        <f t="shared" si="129"/>
        <v>0</v>
      </c>
      <c r="X130" s="118">
        <f t="shared" si="130"/>
        <v>0</v>
      </c>
      <c r="Y130" s="273"/>
      <c r="Z130" s="80">
        <f t="shared" si="131"/>
        <v>0</v>
      </c>
      <c r="AA130" s="166">
        <f t="shared" si="132"/>
        <v>0</v>
      </c>
      <c r="AB130" s="83">
        <f t="shared" si="133"/>
        <v>0</v>
      </c>
      <c r="AC130" s="167">
        <f t="shared" si="134"/>
        <v>0</v>
      </c>
      <c r="AD130" s="270"/>
      <c r="AE130" s="86">
        <f t="shared" si="135"/>
        <v>0</v>
      </c>
      <c r="AF130" s="172">
        <f t="shared" si="136"/>
        <v>0</v>
      </c>
      <c r="AG130" s="83">
        <f t="shared" si="137"/>
        <v>0</v>
      </c>
      <c r="AH130" s="173">
        <f t="shared" si="138"/>
        <v>0</v>
      </c>
      <c r="AI130" s="273"/>
      <c r="AJ130" s="62">
        <f t="shared" si="139"/>
        <v>0</v>
      </c>
      <c r="AK130" s="144">
        <f t="shared" si="140"/>
        <v>0</v>
      </c>
      <c r="AL130" s="85">
        <f t="shared" si="141"/>
        <v>0</v>
      </c>
      <c r="AM130" s="144">
        <f t="shared" si="142"/>
        <v>0</v>
      </c>
      <c r="AN130" s="101">
        <f t="shared" si="143"/>
        <v>0</v>
      </c>
      <c r="AO130" s="145">
        <f t="shared" si="144"/>
        <v>0</v>
      </c>
      <c r="AP130" s="273"/>
      <c r="AQ130" s="62">
        <f t="shared" si="145"/>
        <v>0</v>
      </c>
      <c r="AR130" s="157">
        <f t="shared" si="146"/>
        <v>0</v>
      </c>
      <c r="AS130" s="86">
        <f t="shared" si="147"/>
        <v>0</v>
      </c>
      <c r="AT130" s="156">
        <f t="shared" si="148"/>
        <v>0</v>
      </c>
      <c r="AU130" s="86">
        <f t="shared" si="149"/>
        <v>0</v>
      </c>
      <c r="AV130" s="178">
        <f t="shared" si="150"/>
        <v>0</v>
      </c>
      <c r="AW130" s="86">
        <f t="shared" si="151"/>
        <v>0</v>
      </c>
      <c r="AX130" s="179">
        <f t="shared" si="152"/>
        <v>0</v>
      </c>
      <c r="AY130" s="74">
        <f t="shared" si="153"/>
        <v>0</v>
      </c>
      <c r="AZ130" s="147">
        <f t="shared" si="154"/>
        <v>0</v>
      </c>
    </row>
    <row r="131" spans="1:52">
      <c r="A131" s="34"/>
      <c r="B131" s="37"/>
      <c r="C131" s="35"/>
      <c r="D131" s="52"/>
      <c r="E131" s="221">
        <f t="shared" si="122"/>
        <v>0</v>
      </c>
      <c r="F131" s="34"/>
      <c r="G131" s="62"/>
      <c r="H131" s="67"/>
      <c r="I131" s="64"/>
      <c r="J131" s="69"/>
      <c r="K131" s="62"/>
      <c r="L131" s="67"/>
      <c r="M131" s="64"/>
      <c r="N131" s="69"/>
      <c r="O131" s="266"/>
      <c r="P131" s="80">
        <f t="shared" si="123"/>
        <v>0</v>
      </c>
      <c r="Q131" s="95">
        <f t="shared" si="124"/>
        <v>0</v>
      </c>
      <c r="R131" s="83">
        <f t="shared" si="125"/>
        <v>0</v>
      </c>
      <c r="S131" s="96">
        <f t="shared" si="126"/>
        <v>0</v>
      </c>
      <c r="T131" s="270"/>
      <c r="U131" s="86">
        <f t="shared" si="127"/>
        <v>0</v>
      </c>
      <c r="V131" s="117">
        <f t="shared" si="128"/>
        <v>0</v>
      </c>
      <c r="W131" s="83">
        <f t="shared" si="129"/>
        <v>0</v>
      </c>
      <c r="X131" s="118">
        <f t="shared" si="130"/>
        <v>0</v>
      </c>
      <c r="Y131" s="273"/>
      <c r="Z131" s="80">
        <f t="shared" si="131"/>
        <v>0</v>
      </c>
      <c r="AA131" s="166">
        <f t="shared" si="132"/>
        <v>0</v>
      </c>
      <c r="AB131" s="83">
        <f t="shared" si="133"/>
        <v>0</v>
      </c>
      <c r="AC131" s="167">
        <f t="shared" si="134"/>
        <v>0</v>
      </c>
      <c r="AD131" s="270"/>
      <c r="AE131" s="86">
        <f t="shared" si="135"/>
        <v>0</v>
      </c>
      <c r="AF131" s="172">
        <f t="shared" si="136"/>
        <v>0</v>
      </c>
      <c r="AG131" s="83">
        <f t="shared" si="137"/>
        <v>0</v>
      </c>
      <c r="AH131" s="173">
        <f t="shared" si="138"/>
        <v>0</v>
      </c>
      <c r="AI131" s="273"/>
      <c r="AJ131" s="62">
        <f t="shared" si="139"/>
        <v>0</v>
      </c>
      <c r="AK131" s="144">
        <f t="shared" si="140"/>
        <v>0</v>
      </c>
      <c r="AL131" s="85">
        <f t="shared" si="141"/>
        <v>0</v>
      </c>
      <c r="AM131" s="144">
        <f t="shared" si="142"/>
        <v>0</v>
      </c>
      <c r="AN131" s="101">
        <f t="shared" si="143"/>
        <v>0</v>
      </c>
      <c r="AO131" s="145">
        <f t="shared" si="144"/>
        <v>0</v>
      </c>
      <c r="AP131" s="273"/>
      <c r="AQ131" s="62">
        <f t="shared" si="145"/>
        <v>0</v>
      </c>
      <c r="AR131" s="157">
        <f t="shared" si="146"/>
        <v>0</v>
      </c>
      <c r="AS131" s="86">
        <f t="shared" si="147"/>
        <v>0</v>
      </c>
      <c r="AT131" s="156">
        <f t="shared" si="148"/>
        <v>0</v>
      </c>
      <c r="AU131" s="86">
        <f t="shared" si="149"/>
        <v>0</v>
      </c>
      <c r="AV131" s="178">
        <f t="shared" si="150"/>
        <v>0</v>
      </c>
      <c r="AW131" s="86">
        <f t="shared" si="151"/>
        <v>0</v>
      </c>
      <c r="AX131" s="179">
        <f t="shared" si="152"/>
        <v>0</v>
      </c>
      <c r="AY131" s="74">
        <f t="shared" si="153"/>
        <v>0</v>
      </c>
      <c r="AZ131" s="147">
        <f t="shared" si="154"/>
        <v>0</v>
      </c>
    </row>
    <row r="132" spans="1:52">
      <c r="A132" s="34"/>
      <c r="B132" s="37"/>
      <c r="C132" s="35"/>
      <c r="D132" s="52"/>
      <c r="E132" s="221">
        <f t="shared" si="122"/>
        <v>0</v>
      </c>
      <c r="F132" s="34"/>
      <c r="G132" s="62"/>
      <c r="H132" s="67"/>
      <c r="I132" s="64"/>
      <c r="J132" s="69"/>
      <c r="K132" s="62"/>
      <c r="L132" s="67"/>
      <c r="M132" s="64"/>
      <c r="N132" s="69"/>
      <c r="O132" s="266"/>
      <c r="P132" s="80">
        <f t="shared" si="123"/>
        <v>0</v>
      </c>
      <c r="Q132" s="95">
        <f t="shared" si="124"/>
        <v>0</v>
      </c>
      <c r="R132" s="83">
        <f t="shared" si="125"/>
        <v>0</v>
      </c>
      <c r="S132" s="96">
        <f t="shared" si="126"/>
        <v>0</v>
      </c>
      <c r="T132" s="270"/>
      <c r="U132" s="86">
        <f t="shared" si="127"/>
        <v>0</v>
      </c>
      <c r="V132" s="117">
        <f t="shared" si="128"/>
        <v>0</v>
      </c>
      <c r="W132" s="83">
        <f t="shared" si="129"/>
        <v>0</v>
      </c>
      <c r="X132" s="118">
        <f t="shared" si="130"/>
        <v>0</v>
      </c>
      <c r="Y132" s="273"/>
      <c r="Z132" s="80">
        <f t="shared" si="131"/>
        <v>0</v>
      </c>
      <c r="AA132" s="166">
        <f t="shared" si="132"/>
        <v>0</v>
      </c>
      <c r="AB132" s="83">
        <f t="shared" si="133"/>
        <v>0</v>
      </c>
      <c r="AC132" s="167">
        <f t="shared" si="134"/>
        <v>0</v>
      </c>
      <c r="AD132" s="270"/>
      <c r="AE132" s="86">
        <f t="shared" si="135"/>
        <v>0</v>
      </c>
      <c r="AF132" s="172">
        <f t="shared" si="136"/>
        <v>0</v>
      </c>
      <c r="AG132" s="83">
        <f t="shared" si="137"/>
        <v>0</v>
      </c>
      <c r="AH132" s="173">
        <f t="shared" si="138"/>
        <v>0</v>
      </c>
      <c r="AI132" s="273"/>
      <c r="AJ132" s="62">
        <f t="shared" si="139"/>
        <v>0</v>
      </c>
      <c r="AK132" s="144">
        <f t="shared" si="140"/>
        <v>0</v>
      </c>
      <c r="AL132" s="85">
        <f t="shared" si="141"/>
        <v>0</v>
      </c>
      <c r="AM132" s="144">
        <f t="shared" si="142"/>
        <v>0</v>
      </c>
      <c r="AN132" s="101">
        <f t="shared" si="143"/>
        <v>0</v>
      </c>
      <c r="AO132" s="145">
        <f t="shared" si="144"/>
        <v>0</v>
      </c>
      <c r="AP132" s="273"/>
      <c r="AQ132" s="62">
        <f t="shared" si="145"/>
        <v>0</v>
      </c>
      <c r="AR132" s="157">
        <f t="shared" si="146"/>
        <v>0</v>
      </c>
      <c r="AS132" s="86">
        <f t="shared" si="147"/>
        <v>0</v>
      </c>
      <c r="AT132" s="156">
        <f t="shared" si="148"/>
        <v>0</v>
      </c>
      <c r="AU132" s="86">
        <f t="shared" si="149"/>
        <v>0</v>
      </c>
      <c r="AV132" s="178">
        <f t="shared" si="150"/>
        <v>0</v>
      </c>
      <c r="AW132" s="86">
        <f t="shared" si="151"/>
        <v>0</v>
      </c>
      <c r="AX132" s="179">
        <f t="shared" si="152"/>
        <v>0</v>
      </c>
      <c r="AY132" s="74">
        <f t="shared" si="153"/>
        <v>0</v>
      </c>
      <c r="AZ132" s="147">
        <f t="shared" si="154"/>
        <v>0</v>
      </c>
    </row>
    <row r="133" spans="1:52">
      <c r="A133" s="34"/>
      <c r="B133" s="37"/>
      <c r="C133" s="35"/>
      <c r="D133" s="52"/>
      <c r="E133" s="221">
        <f t="shared" si="122"/>
        <v>0</v>
      </c>
      <c r="F133" s="34"/>
      <c r="G133" s="62"/>
      <c r="H133" s="67"/>
      <c r="I133" s="64"/>
      <c r="J133" s="69"/>
      <c r="K133" s="62"/>
      <c r="L133" s="67"/>
      <c r="M133" s="64"/>
      <c r="N133" s="69"/>
      <c r="O133" s="266"/>
      <c r="P133" s="80">
        <f t="shared" si="123"/>
        <v>0</v>
      </c>
      <c r="Q133" s="95">
        <f t="shared" si="124"/>
        <v>0</v>
      </c>
      <c r="R133" s="83">
        <f t="shared" si="125"/>
        <v>0</v>
      </c>
      <c r="S133" s="96">
        <f t="shared" si="126"/>
        <v>0</v>
      </c>
      <c r="T133" s="270"/>
      <c r="U133" s="86">
        <f t="shared" si="127"/>
        <v>0</v>
      </c>
      <c r="V133" s="117">
        <f t="shared" si="128"/>
        <v>0</v>
      </c>
      <c r="W133" s="83">
        <f t="shared" si="129"/>
        <v>0</v>
      </c>
      <c r="X133" s="118">
        <f t="shared" si="130"/>
        <v>0</v>
      </c>
      <c r="Y133" s="273"/>
      <c r="Z133" s="80">
        <f t="shared" si="131"/>
        <v>0</v>
      </c>
      <c r="AA133" s="166">
        <f t="shared" si="132"/>
        <v>0</v>
      </c>
      <c r="AB133" s="83">
        <f t="shared" si="133"/>
        <v>0</v>
      </c>
      <c r="AC133" s="167">
        <f t="shared" si="134"/>
        <v>0</v>
      </c>
      <c r="AD133" s="270"/>
      <c r="AE133" s="86">
        <f t="shared" si="135"/>
        <v>0</v>
      </c>
      <c r="AF133" s="172">
        <f t="shared" si="136"/>
        <v>0</v>
      </c>
      <c r="AG133" s="83">
        <f t="shared" si="137"/>
        <v>0</v>
      </c>
      <c r="AH133" s="173">
        <f t="shared" si="138"/>
        <v>0</v>
      </c>
      <c r="AI133" s="273"/>
      <c r="AJ133" s="62">
        <f t="shared" si="139"/>
        <v>0</v>
      </c>
      <c r="AK133" s="144">
        <f t="shared" si="140"/>
        <v>0</v>
      </c>
      <c r="AL133" s="85">
        <f t="shared" si="141"/>
        <v>0</v>
      </c>
      <c r="AM133" s="144">
        <f t="shared" si="142"/>
        <v>0</v>
      </c>
      <c r="AN133" s="101">
        <f t="shared" si="143"/>
        <v>0</v>
      </c>
      <c r="AO133" s="145">
        <f t="shared" si="144"/>
        <v>0</v>
      </c>
      <c r="AP133" s="273"/>
      <c r="AQ133" s="62">
        <f t="shared" si="145"/>
        <v>0</v>
      </c>
      <c r="AR133" s="157">
        <f t="shared" si="146"/>
        <v>0</v>
      </c>
      <c r="AS133" s="86">
        <f t="shared" si="147"/>
        <v>0</v>
      </c>
      <c r="AT133" s="156">
        <f t="shared" si="148"/>
        <v>0</v>
      </c>
      <c r="AU133" s="86">
        <f t="shared" si="149"/>
        <v>0</v>
      </c>
      <c r="AV133" s="178">
        <f t="shared" si="150"/>
        <v>0</v>
      </c>
      <c r="AW133" s="86">
        <f t="shared" si="151"/>
        <v>0</v>
      </c>
      <c r="AX133" s="179">
        <f t="shared" si="152"/>
        <v>0</v>
      </c>
      <c r="AY133" s="74">
        <f t="shared" si="153"/>
        <v>0</v>
      </c>
      <c r="AZ133" s="147">
        <f t="shared" si="154"/>
        <v>0</v>
      </c>
    </row>
    <row r="134" spans="1:52">
      <c r="A134" s="34"/>
      <c r="B134" s="37"/>
      <c r="C134" s="35"/>
      <c r="D134" s="52"/>
      <c r="E134" s="221">
        <f t="shared" si="122"/>
        <v>0</v>
      </c>
      <c r="F134" s="34"/>
      <c r="G134" s="62"/>
      <c r="H134" s="67"/>
      <c r="I134" s="64"/>
      <c r="J134" s="69"/>
      <c r="K134" s="62"/>
      <c r="L134" s="67"/>
      <c r="M134" s="64"/>
      <c r="N134" s="69"/>
      <c r="O134" s="266"/>
      <c r="P134" s="80">
        <f t="shared" si="123"/>
        <v>0</v>
      </c>
      <c r="Q134" s="95">
        <f t="shared" si="124"/>
        <v>0</v>
      </c>
      <c r="R134" s="83">
        <f t="shared" si="125"/>
        <v>0</v>
      </c>
      <c r="S134" s="96">
        <f t="shared" si="126"/>
        <v>0</v>
      </c>
      <c r="T134" s="270"/>
      <c r="U134" s="86">
        <f t="shared" si="127"/>
        <v>0</v>
      </c>
      <c r="V134" s="117">
        <f t="shared" si="128"/>
        <v>0</v>
      </c>
      <c r="W134" s="83">
        <f t="shared" si="129"/>
        <v>0</v>
      </c>
      <c r="X134" s="118">
        <f t="shared" si="130"/>
        <v>0</v>
      </c>
      <c r="Y134" s="273"/>
      <c r="Z134" s="80">
        <f t="shared" si="131"/>
        <v>0</v>
      </c>
      <c r="AA134" s="166">
        <f t="shared" si="132"/>
        <v>0</v>
      </c>
      <c r="AB134" s="83">
        <f t="shared" si="133"/>
        <v>0</v>
      </c>
      <c r="AC134" s="167">
        <f t="shared" si="134"/>
        <v>0</v>
      </c>
      <c r="AD134" s="270"/>
      <c r="AE134" s="86">
        <f t="shared" si="135"/>
        <v>0</v>
      </c>
      <c r="AF134" s="172">
        <f t="shared" si="136"/>
        <v>0</v>
      </c>
      <c r="AG134" s="83">
        <f t="shared" si="137"/>
        <v>0</v>
      </c>
      <c r="AH134" s="173">
        <f t="shared" si="138"/>
        <v>0</v>
      </c>
      <c r="AI134" s="273"/>
      <c r="AJ134" s="62">
        <f t="shared" si="139"/>
        <v>0</v>
      </c>
      <c r="AK134" s="144">
        <f t="shared" si="140"/>
        <v>0</v>
      </c>
      <c r="AL134" s="85">
        <f t="shared" si="141"/>
        <v>0</v>
      </c>
      <c r="AM134" s="144">
        <f t="shared" si="142"/>
        <v>0</v>
      </c>
      <c r="AN134" s="101">
        <f t="shared" si="143"/>
        <v>0</v>
      </c>
      <c r="AO134" s="145">
        <f t="shared" si="144"/>
        <v>0</v>
      </c>
      <c r="AP134" s="273"/>
      <c r="AQ134" s="62">
        <f t="shared" si="145"/>
        <v>0</v>
      </c>
      <c r="AR134" s="157">
        <f t="shared" si="146"/>
        <v>0</v>
      </c>
      <c r="AS134" s="86">
        <f t="shared" si="147"/>
        <v>0</v>
      </c>
      <c r="AT134" s="156">
        <f t="shared" si="148"/>
        <v>0</v>
      </c>
      <c r="AU134" s="86">
        <f t="shared" si="149"/>
        <v>0</v>
      </c>
      <c r="AV134" s="178">
        <f t="shared" si="150"/>
        <v>0</v>
      </c>
      <c r="AW134" s="86">
        <f t="shared" si="151"/>
        <v>0</v>
      </c>
      <c r="AX134" s="179">
        <f t="shared" si="152"/>
        <v>0</v>
      </c>
      <c r="AY134" s="74">
        <f t="shared" si="153"/>
        <v>0</v>
      </c>
      <c r="AZ134" s="147">
        <f t="shared" si="154"/>
        <v>0</v>
      </c>
    </row>
    <row r="135" spans="1:52">
      <c r="A135" s="34"/>
      <c r="B135" s="37"/>
      <c r="C135" s="35"/>
      <c r="D135" s="52"/>
      <c r="E135" s="221">
        <f t="shared" si="122"/>
        <v>0</v>
      </c>
      <c r="F135" s="34"/>
      <c r="G135" s="62"/>
      <c r="H135" s="67"/>
      <c r="I135" s="64"/>
      <c r="J135" s="69"/>
      <c r="K135" s="62"/>
      <c r="L135" s="67"/>
      <c r="M135" s="64"/>
      <c r="N135" s="69"/>
      <c r="O135" s="266"/>
      <c r="P135" s="80">
        <f t="shared" si="123"/>
        <v>0</v>
      </c>
      <c r="Q135" s="95">
        <f t="shared" si="124"/>
        <v>0</v>
      </c>
      <c r="R135" s="83">
        <f t="shared" si="125"/>
        <v>0</v>
      </c>
      <c r="S135" s="96">
        <f t="shared" si="126"/>
        <v>0</v>
      </c>
      <c r="T135" s="270"/>
      <c r="U135" s="86">
        <f t="shared" si="127"/>
        <v>0</v>
      </c>
      <c r="V135" s="117">
        <f t="shared" si="128"/>
        <v>0</v>
      </c>
      <c r="W135" s="83">
        <f t="shared" si="129"/>
        <v>0</v>
      </c>
      <c r="X135" s="118">
        <f t="shared" si="130"/>
        <v>0</v>
      </c>
      <c r="Y135" s="273"/>
      <c r="Z135" s="80">
        <f t="shared" si="131"/>
        <v>0</v>
      </c>
      <c r="AA135" s="166">
        <f t="shared" si="132"/>
        <v>0</v>
      </c>
      <c r="AB135" s="83">
        <f t="shared" si="133"/>
        <v>0</v>
      </c>
      <c r="AC135" s="167">
        <f t="shared" si="134"/>
        <v>0</v>
      </c>
      <c r="AD135" s="270"/>
      <c r="AE135" s="86">
        <f t="shared" si="135"/>
        <v>0</v>
      </c>
      <c r="AF135" s="172">
        <f t="shared" si="136"/>
        <v>0</v>
      </c>
      <c r="AG135" s="83">
        <f t="shared" si="137"/>
        <v>0</v>
      </c>
      <c r="AH135" s="173">
        <f t="shared" si="138"/>
        <v>0</v>
      </c>
      <c r="AI135" s="273"/>
      <c r="AJ135" s="62">
        <f t="shared" si="139"/>
        <v>0</v>
      </c>
      <c r="AK135" s="144">
        <f t="shared" si="140"/>
        <v>0</v>
      </c>
      <c r="AL135" s="85">
        <f t="shared" si="141"/>
        <v>0</v>
      </c>
      <c r="AM135" s="144">
        <f t="shared" si="142"/>
        <v>0</v>
      </c>
      <c r="AN135" s="101">
        <f t="shared" si="143"/>
        <v>0</v>
      </c>
      <c r="AO135" s="145">
        <f t="shared" si="144"/>
        <v>0</v>
      </c>
      <c r="AP135" s="273"/>
      <c r="AQ135" s="62">
        <f t="shared" si="145"/>
        <v>0</v>
      </c>
      <c r="AR135" s="157">
        <f t="shared" si="146"/>
        <v>0</v>
      </c>
      <c r="AS135" s="86">
        <f t="shared" si="147"/>
        <v>0</v>
      </c>
      <c r="AT135" s="156">
        <f t="shared" si="148"/>
        <v>0</v>
      </c>
      <c r="AU135" s="86">
        <f t="shared" si="149"/>
        <v>0</v>
      </c>
      <c r="AV135" s="178">
        <f t="shared" si="150"/>
        <v>0</v>
      </c>
      <c r="AW135" s="86">
        <f t="shared" si="151"/>
        <v>0</v>
      </c>
      <c r="AX135" s="179">
        <f t="shared" si="152"/>
        <v>0</v>
      </c>
      <c r="AY135" s="74">
        <f t="shared" si="153"/>
        <v>0</v>
      </c>
      <c r="AZ135" s="147">
        <f t="shared" si="154"/>
        <v>0</v>
      </c>
    </row>
    <row r="136" spans="1:52">
      <c r="A136" s="34"/>
      <c r="B136" s="37"/>
      <c r="C136" s="35"/>
      <c r="D136" s="52"/>
      <c r="E136" s="221">
        <f t="shared" si="122"/>
        <v>0</v>
      </c>
      <c r="F136" s="34"/>
      <c r="G136" s="62"/>
      <c r="H136" s="67"/>
      <c r="I136" s="64"/>
      <c r="J136" s="69"/>
      <c r="K136" s="62"/>
      <c r="L136" s="67"/>
      <c r="M136" s="64"/>
      <c r="N136" s="69"/>
      <c r="O136" s="266"/>
      <c r="P136" s="80">
        <f t="shared" si="123"/>
        <v>0</v>
      </c>
      <c r="Q136" s="95">
        <f t="shared" si="124"/>
        <v>0</v>
      </c>
      <c r="R136" s="83">
        <f t="shared" si="125"/>
        <v>0</v>
      </c>
      <c r="S136" s="96">
        <f t="shared" si="126"/>
        <v>0</v>
      </c>
      <c r="T136" s="270"/>
      <c r="U136" s="86">
        <f t="shared" si="127"/>
        <v>0</v>
      </c>
      <c r="V136" s="117">
        <f t="shared" si="128"/>
        <v>0</v>
      </c>
      <c r="W136" s="83">
        <f t="shared" si="129"/>
        <v>0</v>
      </c>
      <c r="X136" s="118">
        <f t="shared" si="130"/>
        <v>0</v>
      </c>
      <c r="Y136" s="273"/>
      <c r="Z136" s="80">
        <f t="shared" si="131"/>
        <v>0</v>
      </c>
      <c r="AA136" s="166">
        <f t="shared" si="132"/>
        <v>0</v>
      </c>
      <c r="AB136" s="83">
        <f t="shared" si="133"/>
        <v>0</v>
      </c>
      <c r="AC136" s="167">
        <f t="shared" si="134"/>
        <v>0</v>
      </c>
      <c r="AD136" s="270"/>
      <c r="AE136" s="86">
        <f t="shared" si="135"/>
        <v>0</v>
      </c>
      <c r="AF136" s="172">
        <f t="shared" si="136"/>
        <v>0</v>
      </c>
      <c r="AG136" s="83">
        <f t="shared" si="137"/>
        <v>0</v>
      </c>
      <c r="AH136" s="173">
        <f t="shared" si="138"/>
        <v>0</v>
      </c>
      <c r="AI136" s="273"/>
      <c r="AJ136" s="62">
        <f t="shared" si="139"/>
        <v>0</v>
      </c>
      <c r="AK136" s="144">
        <f t="shared" si="140"/>
        <v>0</v>
      </c>
      <c r="AL136" s="85">
        <f t="shared" si="141"/>
        <v>0</v>
      </c>
      <c r="AM136" s="144">
        <f t="shared" si="142"/>
        <v>0</v>
      </c>
      <c r="AN136" s="101">
        <f t="shared" si="143"/>
        <v>0</v>
      </c>
      <c r="AO136" s="145">
        <f t="shared" si="144"/>
        <v>0</v>
      </c>
      <c r="AP136" s="273"/>
      <c r="AQ136" s="62">
        <f t="shared" si="145"/>
        <v>0</v>
      </c>
      <c r="AR136" s="157">
        <f t="shared" si="146"/>
        <v>0</v>
      </c>
      <c r="AS136" s="86">
        <f t="shared" si="147"/>
        <v>0</v>
      </c>
      <c r="AT136" s="156">
        <f t="shared" si="148"/>
        <v>0</v>
      </c>
      <c r="AU136" s="86">
        <f t="shared" si="149"/>
        <v>0</v>
      </c>
      <c r="AV136" s="178">
        <f t="shared" si="150"/>
        <v>0</v>
      </c>
      <c r="AW136" s="86">
        <f t="shared" si="151"/>
        <v>0</v>
      </c>
      <c r="AX136" s="179">
        <f t="shared" si="152"/>
        <v>0</v>
      </c>
      <c r="AY136" s="74">
        <f t="shared" si="153"/>
        <v>0</v>
      </c>
      <c r="AZ136" s="147">
        <f t="shared" si="154"/>
        <v>0</v>
      </c>
    </row>
    <row r="137" spans="1:52">
      <c r="A137" s="34"/>
      <c r="B137" s="37"/>
      <c r="C137" s="35"/>
      <c r="D137" s="52"/>
      <c r="E137" s="221">
        <f t="shared" si="122"/>
        <v>0</v>
      </c>
      <c r="F137" s="34"/>
      <c r="G137" s="62"/>
      <c r="H137" s="67"/>
      <c r="I137" s="64"/>
      <c r="J137" s="69"/>
      <c r="K137" s="62"/>
      <c r="L137" s="67"/>
      <c r="M137" s="64"/>
      <c r="N137" s="69"/>
      <c r="O137" s="266"/>
      <c r="P137" s="80">
        <f t="shared" si="123"/>
        <v>0</v>
      </c>
      <c r="Q137" s="95">
        <f t="shared" si="124"/>
        <v>0</v>
      </c>
      <c r="R137" s="83">
        <f t="shared" si="125"/>
        <v>0</v>
      </c>
      <c r="S137" s="96">
        <f t="shared" si="126"/>
        <v>0</v>
      </c>
      <c r="T137" s="270"/>
      <c r="U137" s="86">
        <f t="shared" si="127"/>
        <v>0</v>
      </c>
      <c r="V137" s="117">
        <f t="shared" si="128"/>
        <v>0</v>
      </c>
      <c r="W137" s="83">
        <f t="shared" si="129"/>
        <v>0</v>
      </c>
      <c r="X137" s="118">
        <f t="shared" si="130"/>
        <v>0</v>
      </c>
      <c r="Y137" s="273"/>
      <c r="Z137" s="80">
        <f t="shared" si="131"/>
        <v>0</v>
      </c>
      <c r="AA137" s="166">
        <f t="shared" si="132"/>
        <v>0</v>
      </c>
      <c r="AB137" s="83">
        <f t="shared" si="133"/>
        <v>0</v>
      </c>
      <c r="AC137" s="167">
        <f t="shared" si="134"/>
        <v>0</v>
      </c>
      <c r="AD137" s="270"/>
      <c r="AE137" s="86">
        <f t="shared" si="135"/>
        <v>0</v>
      </c>
      <c r="AF137" s="172">
        <f t="shared" si="136"/>
        <v>0</v>
      </c>
      <c r="AG137" s="83">
        <f t="shared" si="137"/>
        <v>0</v>
      </c>
      <c r="AH137" s="173">
        <f t="shared" si="138"/>
        <v>0</v>
      </c>
      <c r="AI137" s="273"/>
      <c r="AJ137" s="62">
        <f t="shared" si="139"/>
        <v>0</v>
      </c>
      <c r="AK137" s="144">
        <f t="shared" si="140"/>
        <v>0</v>
      </c>
      <c r="AL137" s="85">
        <f t="shared" si="141"/>
        <v>0</v>
      </c>
      <c r="AM137" s="144">
        <f t="shared" si="142"/>
        <v>0</v>
      </c>
      <c r="AN137" s="101">
        <f t="shared" si="143"/>
        <v>0</v>
      </c>
      <c r="AO137" s="145">
        <f t="shared" si="144"/>
        <v>0</v>
      </c>
      <c r="AP137" s="273"/>
      <c r="AQ137" s="62">
        <f t="shared" si="145"/>
        <v>0</v>
      </c>
      <c r="AR137" s="157">
        <f t="shared" si="146"/>
        <v>0</v>
      </c>
      <c r="AS137" s="86">
        <f t="shared" si="147"/>
        <v>0</v>
      </c>
      <c r="AT137" s="156">
        <f t="shared" si="148"/>
        <v>0</v>
      </c>
      <c r="AU137" s="86">
        <f t="shared" si="149"/>
        <v>0</v>
      </c>
      <c r="AV137" s="178">
        <f t="shared" si="150"/>
        <v>0</v>
      </c>
      <c r="AW137" s="86">
        <f t="shared" si="151"/>
        <v>0</v>
      </c>
      <c r="AX137" s="179">
        <f t="shared" si="152"/>
        <v>0</v>
      </c>
      <c r="AY137" s="74">
        <f t="shared" si="153"/>
        <v>0</v>
      </c>
      <c r="AZ137" s="147">
        <f t="shared" si="154"/>
        <v>0</v>
      </c>
    </row>
    <row r="138" spans="1:52">
      <c r="A138" s="34"/>
      <c r="B138" s="37"/>
      <c r="C138" s="35"/>
      <c r="D138" s="52"/>
      <c r="E138" s="221">
        <f t="shared" si="122"/>
        <v>0</v>
      </c>
      <c r="F138" s="34"/>
      <c r="G138" s="62"/>
      <c r="H138" s="67"/>
      <c r="I138" s="64"/>
      <c r="J138" s="69"/>
      <c r="K138" s="62"/>
      <c r="L138" s="67"/>
      <c r="M138" s="64"/>
      <c r="N138" s="69"/>
      <c r="O138" s="266"/>
      <c r="P138" s="80">
        <f t="shared" si="123"/>
        <v>0</v>
      </c>
      <c r="Q138" s="95">
        <f t="shared" si="124"/>
        <v>0</v>
      </c>
      <c r="R138" s="83">
        <f t="shared" si="125"/>
        <v>0</v>
      </c>
      <c r="S138" s="96">
        <f t="shared" si="126"/>
        <v>0</v>
      </c>
      <c r="T138" s="270"/>
      <c r="U138" s="86">
        <f t="shared" si="127"/>
        <v>0</v>
      </c>
      <c r="V138" s="117">
        <f t="shared" si="128"/>
        <v>0</v>
      </c>
      <c r="W138" s="83">
        <f t="shared" si="129"/>
        <v>0</v>
      </c>
      <c r="X138" s="118">
        <f t="shared" si="130"/>
        <v>0</v>
      </c>
      <c r="Y138" s="273"/>
      <c r="Z138" s="80">
        <f t="shared" si="131"/>
        <v>0</v>
      </c>
      <c r="AA138" s="166">
        <f t="shared" si="132"/>
        <v>0</v>
      </c>
      <c r="AB138" s="83">
        <f t="shared" si="133"/>
        <v>0</v>
      </c>
      <c r="AC138" s="167">
        <f t="shared" si="134"/>
        <v>0</v>
      </c>
      <c r="AD138" s="270"/>
      <c r="AE138" s="86">
        <f t="shared" si="135"/>
        <v>0</v>
      </c>
      <c r="AF138" s="172">
        <f t="shared" si="136"/>
        <v>0</v>
      </c>
      <c r="AG138" s="83">
        <f t="shared" si="137"/>
        <v>0</v>
      </c>
      <c r="AH138" s="173">
        <f t="shared" si="138"/>
        <v>0</v>
      </c>
      <c r="AI138" s="273"/>
      <c r="AJ138" s="62">
        <f t="shared" si="139"/>
        <v>0</v>
      </c>
      <c r="AK138" s="144">
        <f t="shared" si="140"/>
        <v>0</v>
      </c>
      <c r="AL138" s="85">
        <f t="shared" si="141"/>
        <v>0</v>
      </c>
      <c r="AM138" s="144">
        <f t="shared" si="142"/>
        <v>0</v>
      </c>
      <c r="AN138" s="101">
        <f t="shared" si="143"/>
        <v>0</v>
      </c>
      <c r="AO138" s="145">
        <f t="shared" si="144"/>
        <v>0</v>
      </c>
      <c r="AP138" s="273"/>
      <c r="AQ138" s="62">
        <f t="shared" si="145"/>
        <v>0</v>
      </c>
      <c r="AR138" s="157">
        <f t="shared" si="146"/>
        <v>0</v>
      </c>
      <c r="AS138" s="86">
        <f t="shared" si="147"/>
        <v>0</v>
      </c>
      <c r="AT138" s="156">
        <f t="shared" si="148"/>
        <v>0</v>
      </c>
      <c r="AU138" s="86">
        <f t="shared" si="149"/>
        <v>0</v>
      </c>
      <c r="AV138" s="178">
        <f t="shared" si="150"/>
        <v>0</v>
      </c>
      <c r="AW138" s="86">
        <f t="shared" si="151"/>
        <v>0</v>
      </c>
      <c r="AX138" s="179">
        <f t="shared" si="152"/>
        <v>0</v>
      </c>
      <c r="AY138" s="74">
        <f t="shared" si="153"/>
        <v>0</v>
      </c>
      <c r="AZ138" s="147">
        <f t="shared" si="154"/>
        <v>0</v>
      </c>
    </row>
    <row r="139" spans="1:52">
      <c r="A139" s="34"/>
      <c r="B139" s="37"/>
      <c r="C139" s="35"/>
      <c r="D139" s="52"/>
      <c r="E139" s="221">
        <f t="shared" si="122"/>
        <v>0</v>
      </c>
      <c r="F139" s="34"/>
      <c r="G139" s="62"/>
      <c r="H139" s="67"/>
      <c r="I139" s="64"/>
      <c r="J139" s="69"/>
      <c r="K139" s="62"/>
      <c r="L139" s="67"/>
      <c r="M139" s="64"/>
      <c r="N139" s="69"/>
      <c r="O139" s="266"/>
      <c r="P139" s="80">
        <f t="shared" si="123"/>
        <v>0</v>
      </c>
      <c r="Q139" s="95">
        <f t="shared" si="124"/>
        <v>0</v>
      </c>
      <c r="R139" s="83">
        <f t="shared" si="125"/>
        <v>0</v>
      </c>
      <c r="S139" s="96">
        <f t="shared" si="126"/>
        <v>0</v>
      </c>
      <c r="T139" s="270"/>
      <c r="U139" s="86">
        <f t="shared" si="127"/>
        <v>0</v>
      </c>
      <c r="V139" s="117">
        <f t="shared" si="128"/>
        <v>0</v>
      </c>
      <c r="W139" s="83">
        <f t="shared" si="129"/>
        <v>0</v>
      </c>
      <c r="X139" s="118">
        <f t="shared" si="130"/>
        <v>0</v>
      </c>
      <c r="Y139" s="273"/>
      <c r="Z139" s="80">
        <f t="shared" si="131"/>
        <v>0</v>
      </c>
      <c r="AA139" s="166">
        <f t="shared" si="132"/>
        <v>0</v>
      </c>
      <c r="AB139" s="83">
        <f t="shared" si="133"/>
        <v>0</v>
      </c>
      <c r="AC139" s="167">
        <f t="shared" si="134"/>
        <v>0</v>
      </c>
      <c r="AD139" s="270"/>
      <c r="AE139" s="86">
        <f t="shared" si="135"/>
        <v>0</v>
      </c>
      <c r="AF139" s="172">
        <f t="shared" si="136"/>
        <v>0</v>
      </c>
      <c r="AG139" s="83">
        <f t="shared" si="137"/>
        <v>0</v>
      </c>
      <c r="AH139" s="173">
        <f t="shared" si="138"/>
        <v>0</v>
      </c>
      <c r="AI139" s="273"/>
      <c r="AJ139" s="62">
        <f t="shared" si="139"/>
        <v>0</v>
      </c>
      <c r="AK139" s="144">
        <f t="shared" si="140"/>
        <v>0</v>
      </c>
      <c r="AL139" s="85">
        <f t="shared" si="141"/>
        <v>0</v>
      </c>
      <c r="AM139" s="144">
        <f t="shared" si="142"/>
        <v>0</v>
      </c>
      <c r="AN139" s="101">
        <f t="shared" si="143"/>
        <v>0</v>
      </c>
      <c r="AO139" s="145">
        <f t="shared" si="144"/>
        <v>0</v>
      </c>
      <c r="AP139" s="273"/>
      <c r="AQ139" s="62">
        <f t="shared" si="145"/>
        <v>0</v>
      </c>
      <c r="AR139" s="157">
        <f t="shared" si="146"/>
        <v>0</v>
      </c>
      <c r="AS139" s="86">
        <f t="shared" si="147"/>
        <v>0</v>
      </c>
      <c r="AT139" s="156">
        <f t="shared" si="148"/>
        <v>0</v>
      </c>
      <c r="AU139" s="86">
        <f t="shared" si="149"/>
        <v>0</v>
      </c>
      <c r="AV139" s="178">
        <f t="shared" si="150"/>
        <v>0</v>
      </c>
      <c r="AW139" s="86">
        <f t="shared" si="151"/>
        <v>0</v>
      </c>
      <c r="AX139" s="179">
        <f t="shared" si="152"/>
        <v>0</v>
      </c>
      <c r="AY139" s="74">
        <f t="shared" si="153"/>
        <v>0</v>
      </c>
      <c r="AZ139" s="147">
        <f t="shared" si="154"/>
        <v>0</v>
      </c>
    </row>
    <row r="140" spans="1:52">
      <c r="A140" s="34"/>
      <c r="B140" s="37"/>
      <c r="C140" s="35"/>
      <c r="D140" s="52"/>
      <c r="E140" s="221">
        <f t="shared" si="122"/>
        <v>0</v>
      </c>
      <c r="F140" s="34"/>
      <c r="G140" s="62"/>
      <c r="H140" s="67"/>
      <c r="I140" s="64"/>
      <c r="J140" s="69"/>
      <c r="K140" s="62"/>
      <c r="L140" s="67"/>
      <c r="M140" s="64"/>
      <c r="N140" s="69"/>
      <c r="O140" s="266"/>
      <c r="P140" s="80">
        <f t="shared" si="123"/>
        <v>0</v>
      </c>
      <c r="Q140" s="95">
        <f t="shared" si="124"/>
        <v>0</v>
      </c>
      <c r="R140" s="83">
        <f t="shared" si="125"/>
        <v>0</v>
      </c>
      <c r="S140" s="96">
        <f t="shared" si="126"/>
        <v>0</v>
      </c>
      <c r="T140" s="270"/>
      <c r="U140" s="86">
        <f t="shared" si="127"/>
        <v>0</v>
      </c>
      <c r="V140" s="117">
        <f t="shared" si="128"/>
        <v>0</v>
      </c>
      <c r="W140" s="83">
        <f t="shared" si="129"/>
        <v>0</v>
      </c>
      <c r="X140" s="118">
        <f t="shared" si="130"/>
        <v>0</v>
      </c>
      <c r="Y140" s="273"/>
      <c r="Z140" s="80">
        <f t="shared" si="131"/>
        <v>0</v>
      </c>
      <c r="AA140" s="166">
        <f t="shared" si="132"/>
        <v>0</v>
      </c>
      <c r="AB140" s="83">
        <f t="shared" si="133"/>
        <v>0</v>
      </c>
      <c r="AC140" s="167">
        <f t="shared" si="134"/>
        <v>0</v>
      </c>
      <c r="AD140" s="270"/>
      <c r="AE140" s="86">
        <f t="shared" si="135"/>
        <v>0</v>
      </c>
      <c r="AF140" s="172">
        <f t="shared" si="136"/>
        <v>0</v>
      </c>
      <c r="AG140" s="83">
        <f t="shared" si="137"/>
        <v>0</v>
      </c>
      <c r="AH140" s="173">
        <f t="shared" si="138"/>
        <v>0</v>
      </c>
      <c r="AI140" s="273"/>
      <c r="AJ140" s="62">
        <f t="shared" si="139"/>
        <v>0</v>
      </c>
      <c r="AK140" s="144">
        <f t="shared" si="140"/>
        <v>0</v>
      </c>
      <c r="AL140" s="85">
        <f t="shared" si="141"/>
        <v>0</v>
      </c>
      <c r="AM140" s="144">
        <f t="shared" si="142"/>
        <v>0</v>
      </c>
      <c r="AN140" s="101">
        <f t="shared" si="143"/>
        <v>0</v>
      </c>
      <c r="AO140" s="145">
        <f t="shared" si="144"/>
        <v>0</v>
      </c>
      <c r="AP140" s="273"/>
      <c r="AQ140" s="62">
        <f t="shared" si="145"/>
        <v>0</v>
      </c>
      <c r="AR140" s="157">
        <f t="shared" si="146"/>
        <v>0</v>
      </c>
      <c r="AS140" s="86">
        <f t="shared" si="147"/>
        <v>0</v>
      </c>
      <c r="AT140" s="156">
        <f t="shared" si="148"/>
        <v>0</v>
      </c>
      <c r="AU140" s="86">
        <f t="shared" si="149"/>
        <v>0</v>
      </c>
      <c r="AV140" s="178">
        <f t="shared" si="150"/>
        <v>0</v>
      </c>
      <c r="AW140" s="86">
        <f t="shared" si="151"/>
        <v>0</v>
      </c>
      <c r="AX140" s="179">
        <f t="shared" si="152"/>
        <v>0</v>
      </c>
      <c r="AY140" s="74">
        <f t="shared" si="153"/>
        <v>0</v>
      </c>
      <c r="AZ140" s="147">
        <f t="shared" si="154"/>
        <v>0</v>
      </c>
    </row>
    <row r="141" spans="1:52">
      <c r="A141" s="34"/>
      <c r="B141" s="37"/>
      <c r="C141" s="35"/>
      <c r="D141" s="52"/>
      <c r="E141" s="221">
        <f t="shared" si="122"/>
        <v>0</v>
      </c>
      <c r="F141" s="34"/>
      <c r="G141" s="62"/>
      <c r="H141" s="67"/>
      <c r="I141" s="64"/>
      <c r="J141" s="69"/>
      <c r="K141" s="62"/>
      <c r="L141" s="67"/>
      <c r="M141" s="64"/>
      <c r="N141" s="69"/>
      <c r="O141" s="266"/>
      <c r="P141" s="80">
        <f t="shared" si="123"/>
        <v>0</v>
      </c>
      <c r="Q141" s="95">
        <f t="shared" si="124"/>
        <v>0</v>
      </c>
      <c r="R141" s="83">
        <f t="shared" si="125"/>
        <v>0</v>
      </c>
      <c r="S141" s="96">
        <f t="shared" si="126"/>
        <v>0</v>
      </c>
      <c r="T141" s="270"/>
      <c r="U141" s="86">
        <f t="shared" si="127"/>
        <v>0</v>
      </c>
      <c r="V141" s="117">
        <f t="shared" si="128"/>
        <v>0</v>
      </c>
      <c r="W141" s="83">
        <f t="shared" si="129"/>
        <v>0</v>
      </c>
      <c r="X141" s="118">
        <f t="shared" si="130"/>
        <v>0</v>
      </c>
      <c r="Y141" s="273"/>
      <c r="Z141" s="80">
        <f t="shared" si="131"/>
        <v>0</v>
      </c>
      <c r="AA141" s="166">
        <f t="shared" si="132"/>
        <v>0</v>
      </c>
      <c r="AB141" s="83">
        <f t="shared" si="133"/>
        <v>0</v>
      </c>
      <c r="AC141" s="167">
        <f t="shared" si="134"/>
        <v>0</v>
      </c>
      <c r="AD141" s="270"/>
      <c r="AE141" s="86">
        <f t="shared" si="135"/>
        <v>0</v>
      </c>
      <c r="AF141" s="172">
        <f t="shared" si="136"/>
        <v>0</v>
      </c>
      <c r="AG141" s="83">
        <f t="shared" si="137"/>
        <v>0</v>
      </c>
      <c r="AH141" s="173">
        <f t="shared" si="138"/>
        <v>0</v>
      </c>
      <c r="AI141" s="273"/>
      <c r="AJ141" s="62">
        <f t="shared" si="139"/>
        <v>0</v>
      </c>
      <c r="AK141" s="144">
        <f t="shared" si="140"/>
        <v>0</v>
      </c>
      <c r="AL141" s="85">
        <f t="shared" si="141"/>
        <v>0</v>
      </c>
      <c r="AM141" s="144">
        <f t="shared" si="142"/>
        <v>0</v>
      </c>
      <c r="AN141" s="101">
        <f t="shared" si="143"/>
        <v>0</v>
      </c>
      <c r="AO141" s="145">
        <f t="shared" si="144"/>
        <v>0</v>
      </c>
      <c r="AP141" s="273"/>
      <c r="AQ141" s="62">
        <f t="shared" si="145"/>
        <v>0</v>
      </c>
      <c r="AR141" s="157">
        <f t="shared" si="146"/>
        <v>0</v>
      </c>
      <c r="AS141" s="86">
        <f t="shared" si="147"/>
        <v>0</v>
      </c>
      <c r="AT141" s="156">
        <f t="shared" si="148"/>
        <v>0</v>
      </c>
      <c r="AU141" s="86">
        <f t="shared" si="149"/>
        <v>0</v>
      </c>
      <c r="AV141" s="178">
        <f t="shared" si="150"/>
        <v>0</v>
      </c>
      <c r="AW141" s="86">
        <f t="shared" si="151"/>
        <v>0</v>
      </c>
      <c r="AX141" s="179">
        <f t="shared" si="152"/>
        <v>0</v>
      </c>
      <c r="AY141" s="74">
        <f t="shared" si="153"/>
        <v>0</v>
      </c>
      <c r="AZ141" s="147">
        <f t="shared" si="154"/>
        <v>0</v>
      </c>
    </row>
    <row r="142" spans="1:52">
      <c r="A142" s="34"/>
      <c r="B142" s="37"/>
      <c r="C142" s="35"/>
      <c r="D142" s="52"/>
      <c r="E142" s="221">
        <f t="shared" si="122"/>
        <v>0</v>
      </c>
      <c r="F142" s="34"/>
      <c r="G142" s="62"/>
      <c r="H142" s="67"/>
      <c r="I142" s="64"/>
      <c r="J142" s="69"/>
      <c r="K142" s="62"/>
      <c r="L142" s="67"/>
      <c r="M142" s="64"/>
      <c r="N142" s="69"/>
      <c r="O142" s="266"/>
      <c r="P142" s="80">
        <f t="shared" si="123"/>
        <v>0</v>
      </c>
      <c r="Q142" s="95">
        <f t="shared" si="124"/>
        <v>0</v>
      </c>
      <c r="R142" s="83">
        <f t="shared" si="125"/>
        <v>0</v>
      </c>
      <c r="S142" s="96">
        <f t="shared" si="126"/>
        <v>0</v>
      </c>
      <c r="T142" s="270"/>
      <c r="U142" s="86">
        <f t="shared" si="127"/>
        <v>0</v>
      </c>
      <c r="V142" s="117">
        <f t="shared" si="128"/>
        <v>0</v>
      </c>
      <c r="W142" s="83">
        <f t="shared" si="129"/>
        <v>0</v>
      </c>
      <c r="X142" s="118">
        <f t="shared" si="130"/>
        <v>0</v>
      </c>
      <c r="Y142" s="273"/>
      <c r="Z142" s="80">
        <f t="shared" si="131"/>
        <v>0</v>
      </c>
      <c r="AA142" s="166">
        <f t="shared" si="132"/>
        <v>0</v>
      </c>
      <c r="AB142" s="83">
        <f t="shared" si="133"/>
        <v>0</v>
      </c>
      <c r="AC142" s="167">
        <f t="shared" si="134"/>
        <v>0</v>
      </c>
      <c r="AD142" s="270"/>
      <c r="AE142" s="86">
        <f t="shared" si="135"/>
        <v>0</v>
      </c>
      <c r="AF142" s="172">
        <f t="shared" si="136"/>
        <v>0</v>
      </c>
      <c r="AG142" s="83">
        <f t="shared" si="137"/>
        <v>0</v>
      </c>
      <c r="AH142" s="173">
        <f t="shared" si="138"/>
        <v>0</v>
      </c>
      <c r="AI142" s="273"/>
      <c r="AJ142" s="62">
        <f t="shared" si="139"/>
        <v>0</v>
      </c>
      <c r="AK142" s="144">
        <f t="shared" si="140"/>
        <v>0</v>
      </c>
      <c r="AL142" s="85">
        <f t="shared" si="141"/>
        <v>0</v>
      </c>
      <c r="AM142" s="144">
        <f t="shared" si="142"/>
        <v>0</v>
      </c>
      <c r="AN142" s="101">
        <f t="shared" si="143"/>
        <v>0</v>
      </c>
      <c r="AO142" s="145">
        <f t="shared" si="144"/>
        <v>0</v>
      </c>
      <c r="AP142" s="273"/>
      <c r="AQ142" s="62">
        <f t="shared" si="145"/>
        <v>0</v>
      </c>
      <c r="AR142" s="157">
        <f t="shared" si="146"/>
        <v>0</v>
      </c>
      <c r="AS142" s="86">
        <f t="shared" si="147"/>
        <v>0</v>
      </c>
      <c r="AT142" s="156">
        <f t="shared" si="148"/>
        <v>0</v>
      </c>
      <c r="AU142" s="86">
        <f t="shared" si="149"/>
        <v>0</v>
      </c>
      <c r="AV142" s="178">
        <f t="shared" si="150"/>
        <v>0</v>
      </c>
      <c r="AW142" s="86">
        <f t="shared" si="151"/>
        <v>0</v>
      </c>
      <c r="AX142" s="179">
        <f t="shared" si="152"/>
        <v>0</v>
      </c>
      <c r="AY142" s="74">
        <f t="shared" si="153"/>
        <v>0</v>
      </c>
      <c r="AZ142" s="147">
        <f t="shared" si="154"/>
        <v>0</v>
      </c>
    </row>
    <row r="143" spans="1:52">
      <c r="A143" s="34"/>
      <c r="B143" s="37"/>
      <c r="C143" s="35"/>
      <c r="D143" s="52"/>
      <c r="E143" s="221">
        <f t="shared" si="122"/>
        <v>0</v>
      </c>
      <c r="F143" s="34"/>
      <c r="G143" s="62"/>
      <c r="H143" s="67"/>
      <c r="I143" s="64"/>
      <c r="J143" s="69"/>
      <c r="K143" s="62"/>
      <c r="L143" s="67"/>
      <c r="M143" s="64"/>
      <c r="N143" s="69"/>
      <c r="O143" s="266"/>
      <c r="P143" s="80">
        <f t="shared" si="123"/>
        <v>0</v>
      </c>
      <c r="Q143" s="95">
        <f t="shared" si="124"/>
        <v>0</v>
      </c>
      <c r="R143" s="83">
        <f t="shared" si="125"/>
        <v>0</v>
      </c>
      <c r="S143" s="96">
        <f t="shared" si="126"/>
        <v>0</v>
      </c>
      <c r="T143" s="270"/>
      <c r="U143" s="86">
        <f t="shared" si="127"/>
        <v>0</v>
      </c>
      <c r="V143" s="117">
        <f t="shared" si="128"/>
        <v>0</v>
      </c>
      <c r="W143" s="83">
        <f t="shared" si="129"/>
        <v>0</v>
      </c>
      <c r="X143" s="118">
        <f t="shared" si="130"/>
        <v>0</v>
      </c>
      <c r="Y143" s="273"/>
      <c r="Z143" s="80">
        <f t="shared" si="131"/>
        <v>0</v>
      </c>
      <c r="AA143" s="166">
        <f t="shared" si="132"/>
        <v>0</v>
      </c>
      <c r="AB143" s="83">
        <f t="shared" si="133"/>
        <v>0</v>
      </c>
      <c r="AC143" s="167">
        <f t="shared" si="134"/>
        <v>0</v>
      </c>
      <c r="AD143" s="270"/>
      <c r="AE143" s="86">
        <f t="shared" si="135"/>
        <v>0</v>
      </c>
      <c r="AF143" s="172">
        <f t="shared" si="136"/>
        <v>0</v>
      </c>
      <c r="AG143" s="83">
        <f t="shared" si="137"/>
        <v>0</v>
      </c>
      <c r="AH143" s="173">
        <f t="shared" si="138"/>
        <v>0</v>
      </c>
      <c r="AI143" s="273"/>
      <c r="AJ143" s="62">
        <f t="shared" si="139"/>
        <v>0</v>
      </c>
      <c r="AK143" s="144">
        <f t="shared" si="140"/>
        <v>0</v>
      </c>
      <c r="AL143" s="85">
        <f t="shared" si="141"/>
        <v>0</v>
      </c>
      <c r="AM143" s="144">
        <f t="shared" si="142"/>
        <v>0</v>
      </c>
      <c r="AN143" s="101">
        <f t="shared" si="143"/>
        <v>0</v>
      </c>
      <c r="AO143" s="145">
        <f t="shared" si="144"/>
        <v>0</v>
      </c>
      <c r="AP143" s="273"/>
      <c r="AQ143" s="62">
        <f t="shared" si="145"/>
        <v>0</v>
      </c>
      <c r="AR143" s="157">
        <f t="shared" si="146"/>
        <v>0</v>
      </c>
      <c r="AS143" s="86">
        <f t="shared" si="147"/>
        <v>0</v>
      </c>
      <c r="AT143" s="156">
        <f t="shared" si="148"/>
        <v>0</v>
      </c>
      <c r="AU143" s="86">
        <f t="shared" si="149"/>
        <v>0</v>
      </c>
      <c r="AV143" s="178">
        <f t="shared" si="150"/>
        <v>0</v>
      </c>
      <c r="AW143" s="86">
        <f t="shared" si="151"/>
        <v>0</v>
      </c>
      <c r="AX143" s="179">
        <f t="shared" si="152"/>
        <v>0</v>
      </c>
      <c r="AY143" s="74">
        <f t="shared" si="153"/>
        <v>0</v>
      </c>
      <c r="AZ143" s="147">
        <f t="shared" si="154"/>
        <v>0</v>
      </c>
    </row>
    <row r="144" spans="1:52">
      <c r="A144" s="34"/>
      <c r="B144" s="37"/>
      <c r="C144" s="35"/>
      <c r="D144" s="52"/>
      <c r="E144" s="221">
        <f t="shared" si="122"/>
        <v>0</v>
      </c>
      <c r="F144" s="34"/>
      <c r="G144" s="62"/>
      <c r="H144" s="67"/>
      <c r="I144" s="64"/>
      <c r="J144" s="69"/>
      <c r="K144" s="62"/>
      <c r="L144" s="67"/>
      <c r="M144" s="64"/>
      <c r="N144" s="69"/>
      <c r="O144" s="266"/>
      <c r="P144" s="80">
        <f t="shared" si="123"/>
        <v>0</v>
      </c>
      <c r="Q144" s="95">
        <f t="shared" si="124"/>
        <v>0</v>
      </c>
      <c r="R144" s="83">
        <f t="shared" si="125"/>
        <v>0</v>
      </c>
      <c r="S144" s="96">
        <f t="shared" si="126"/>
        <v>0</v>
      </c>
      <c r="T144" s="270"/>
      <c r="U144" s="86">
        <f t="shared" si="127"/>
        <v>0</v>
      </c>
      <c r="V144" s="117">
        <f t="shared" si="128"/>
        <v>0</v>
      </c>
      <c r="W144" s="83">
        <f t="shared" si="129"/>
        <v>0</v>
      </c>
      <c r="X144" s="118">
        <f t="shared" si="130"/>
        <v>0</v>
      </c>
      <c r="Y144" s="273"/>
      <c r="Z144" s="80">
        <f t="shared" si="131"/>
        <v>0</v>
      </c>
      <c r="AA144" s="166">
        <f t="shared" si="132"/>
        <v>0</v>
      </c>
      <c r="AB144" s="83">
        <f t="shared" si="133"/>
        <v>0</v>
      </c>
      <c r="AC144" s="167">
        <f t="shared" si="134"/>
        <v>0</v>
      </c>
      <c r="AD144" s="270"/>
      <c r="AE144" s="86">
        <f t="shared" si="135"/>
        <v>0</v>
      </c>
      <c r="AF144" s="172">
        <f t="shared" si="136"/>
        <v>0</v>
      </c>
      <c r="AG144" s="83">
        <f t="shared" si="137"/>
        <v>0</v>
      </c>
      <c r="AH144" s="173">
        <f t="shared" si="138"/>
        <v>0</v>
      </c>
      <c r="AI144" s="273"/>
      <c r="AJ144" s="62">
        <f t="shared" si="139"/>
        <v>0</v>
      </c>
      <c r="AK144" s="144">
        <f t="shared" si="140"/>
        <v>0</v>
      </c>
      <c r="AL144" s="85">
        <f t="shared" si="141"/>
        <v>0</v>
      </c>
      <c r="AM144" s="144">
        <f t="shared" si="142"/>
        <v>0</v>
      </c>
      <c r="AN144" s="101">
        <f t="shared" si="143"/>
        <v>0</v>
      </c>
      <c r="AO144" s="145">
        <f t="shared" si="144"/>
        <v>0</v>
      </c>
      <c r="AP144" s="273"/>
      <c r="AQ144" s="62">
        <f t="shared" si="145"/>
        <v>0</v>
      </c>
      <c r="AR144" s="157">
        <f t="shared" si="146"/>
        <v>0</v>
      </c>
      <c r="AS144" s="86">
        <f t="shared" si="147"/>
        <v>0</v>
      </c>
      <c r="AT144" s="156">
        <f t="shared" si="148"/>
        <v>0</v>
      </c>
      <c r="AU144" s="86">
        <f t="shared" si="149"/>
        <v>0</v>
      </c>
      <c r="AV144" s="178">
        <f t="shared" si="150"/>
        <v>0</v>
      </c>
      <c r="AW144" s="86">
        <f t="shared" si="151"/>
        <v>0</v>
      </c>
      <c r="AX144" s="179">
        <f t="shared" si="152"/>
        <v>0</v>
      </c>
      <c r="AY144" s="74">
        <f t="shared" si="153"/>
        <v>0</v>
      </c>
      <c r="AZ144" s="147">
        <f t="shared" si="154"/>
        <v>0</v>
      </c>
    </row>
    <row r="145" spans="1:52">
      <c r="A145" s="34"/>
      <c r="B145" s="37"/>
      <c r="C145" s="35"/>
      <c r="D145" s="52"/>
      <c r="E145" s="221">
        <f t="shared" si="122"/>
        <v>0</v>
      </c>
      <c r="F145" s="34"/>
      <c r="G145" s="62"/>
      <c r="H145" s="67"/>
      <c r="I145" s="64"/>
      <c r="J145" s="69"/>
      <c r="K145" s="62"/>
      <c r="L145" s="67"/>
      <c r="M145" s="64"/>
      <c r="N145" s="69"/>
      <c r="O145" s="266"/>
      <c r="P145" s="80">
        <f t="shared" si="123"/>
        <v>0</v>
      </c>
      <c r="Q145" s="95">
        <f t="shared" si="124"/>
        <v>0</v>
      </c>
      <c r="R145" s="83">
        <f t="shared" si="125"/>
        <v>0</v>
      </c>
      <c r="S145" s="96">
        <f t="shared" si="126"/>
        <v>0</v>
      </c>
      <c r="T145" s="270"/>
      <c r="U145" s="86">
        <f t="shared" si="127"/>
        <v>0</v>
      </c>
      <c r="V145" s="117">
        <f t="shared" si="128"/>
        <v>0</v>
      </c>
      <c r="W145" s="83">
        <f t="shared" si="129"/>
        <v>0</v>
      </c>
      <c r="X145" s="118">
        <f t="shared" si="130"/>
        <v>0</v>
      </c>
      <c r="Y145" s="273"/>
      <c r="Z145" s="80">
        <f t="shared" si="131"/>
        <v>0</v>
      </c>
      <c r="AA145" s="166">
        <f t="shared" si="132"/>
        <v>0</v>
      </c>
      <c r="AB145" s="83">
        <f t="shared" si="133"/>
        <v>0</v>
      </c>
      <c r="AC145" s="167">
        <f t="shared" si="134"/>
        <v>0</v>
      </c>
      <c r="AD145" s="270"/>
      <c r="AE145" s="86">
        <f t="shared" si="135"/>
        <v>0</v>
      </c>
      <c r="AF145" s="172">
        <f t="shared" si="136"/>
        <v>0</v>
      </c>
      <c r="AG145" s="83">
        <f t="shared" si="137"/>
        <v>0</v>
      </c>
      <c r="AH145" s="173">
        <f t="shared" si="138"/>
        <v>0</v>
      </c>
      <c r="AI145" s="273"/>
      <c r="AJ145" s="62">
        <f t="shared" si="139"/>
        <v>0</v>
      </c>
      <c r="AK145" s="144">
        <f t="shared" si="140"/>
        <v>0</v>
      </c>
      <c r="AL145" s="85">
        <f t="shared" si="141"/>
        <v>0</v>
      </c>
      <c r="AM145" s="144">
        <f t="shared" si="142"/>
        <v>0</v>
      </c>
      <c r="AN145" s="101">
        <f t="shared" si="143"/>
        <v>0</v>
      </c>
      <c r="AO145" s="145">
        <f t="shared" si="144"/>
        <v>0</v>
      </c>
      <c r="AP145" s="273"/>
      <c r="AQ145" s="62">
        <f t="shared" si="145"/>
        <v>0</v>
      </c>
      <c r="AR145" s="157">
        <f t="shared" si="146"/>
        <v>0</v>
      </c>
      <c r="AS145" s="86">
        <f t="shared" si="147"/>
        <v>0</v>
      </c>
      <c r="AT145" s="156">
        <f t="shared" si="148"/>
        <v>0</v>
      </c>
      <c r="AU145" s="86">
        <f t="shared" si="149"/>
        <v>0</v>
      </c>
      <c r="AV145" s="178">
        <f t="shared" si="150"/>
        <v>0</v>
      </c>
      <c r="AW145" s="86">
        <f t="shared" si="151"/>
        <v>0</v>
      </c>
      <c r="AX145" s="179">
        <f t="shared" si="152"/>
        <v>0</v>
      </c>
      <c r="AY145" s="74">
        <f t="shared" si="153"/>
        <v>0</v>
      </c>
      <c r="AZ145" s="147">
        <f t="shared" si="154"/>
        <v>0</v>
      </c>
    </row>
    <row r="146" spans="1:52">
      <c r="A146" s="34"/>
      <c r="B146" s="37"/>
      <c r="C146" s="35"/>
      <c r="D146" s="52"/>
      <c r="E146" s="221">
        <f t="shared" si="122"/>
        <v>0</v>
      </c>
      <c r="F146" s="34"/>
      <c r="G146" s="62"/>
      <c r="H146" s="67"/>
      <c r="I146" s="64"/>
      <c r="J146" s="69"/>
      <c r="K146" s="62"/>
      <c r="L146" s="67"/>
      <c r="M146" s="64"/>
      <c r="N146" s="69"/>
      <c r="O146" s="266"/>
      <c r="P146" s="80">
        <f t="shared" si="123"/>
        <v>0</v>
      </c>
      <c r="Q146" s="95">
        <f t="shared" si="124"/>
        <v>0</v>
      </c>
      <c r="R146" s="83">
        <f t="shared" si="125"/>
        <v>0</v>
      </c>
      <c r="S146" s="96">
        <f t="shared" si="126"/>
        <v>0</v>
      </c>
      <c r="T146" s="270"/>
      <c r="U146" s="86">
        <f t="shared" si="127"/>
        <v>0</v>
      </c>
      <c r="V146" s="117">
        <f t="shared" si="128"/>
        <v>0</v>
      </c>
      <c r="W146" s="83">
        <f t="shared" si="129"/>
        <v>0</v>
      </c>
      <c r="X146" s="118">
        <f t="shared" si="130"/>
        <v>0</v>
      </c>
      <c r="Y146" s="273"/>
      <c r="Z146" s="80">
        <f t="shared" si="131"/>
        <v>0</v>
      </c>
      <c r="AA146" s="166">
        <f t="shared" si="132"/>
        <v>0</v>
      </c>
      <c r="AB146" s="83">
        <f t="shared" si="133"/>
        <v>0</v>
      </c>
      <c r="AC146" s="167">
        <f t="shared" si="134"/>
        <v>0</v>
      </c>
      <c r="AD146" s="270"/>
      <c r="AE146" s="86">
        <f t="shared" si="135"/>
        <v>0</v>
      </c>
      <c r="AF146" s="172">
        <f t="shared" si="136"/>
        <v>0</v>
      </c>
      <c r="AG146" s="83">
        <f t="shared" si="137"/>
        <v>0</v>
      </c>
      <c r="AH146" s="173">
        <f t="shared" si="138"/>
        <v>0</v>
      </c>
      <c r="AI146" s="273"/>
      <c r="AJ146" s="62">
        <f t="shared" si="139"/>
        <v>0</v>
      </c>
      <c r="AK146" s="144">
        <f t="shared" si="140"/>
        <v>0</v>
      </c>
      <c r="AL146" s="85">
        <f t="shared" si="141"/>
        <v>0</v>
      </c>
      <c r="AM146" s="144">
        <f t="shared" si="142"/>
        <v>0</v>
      </c>
      <c r="AN146" s="101">
        <f t="shared" si="143"/>
        <v>0</v>
      </c>
      <c r="AO146" s="145">
        <f t="shared" si="144"/>
        <v>0</v>
      </c>
      <c r="AP146" s="273"/>
      <c r="AQ146" s="62">
        <f t="shared" si="145"/>
        <v>0</v>
      </c>
      <c r="AR146" s="157">
        <f t="shared" si="146"/>
        <v>0</v>
      </c>
      <c r="AS146" s="86">
        <f t="shared" si="147"/>
        <v>0</v>
      </c>
      <c r="AT146" s="156">
        <f t="shared" si="148"/>
        <v>0</v>
      </c>
      <c r="AU146" s="86">
        <f t="shared" si="149"/>
        <v>0</v>
      </c>
      <c r="AV146" s="178">
        <f t="shared" si="150"/>
        <v>0</v>
      </c>
      <c r="AW146" s="86">
        <f t="shared" si="151"/>
        <v>0</v>
      </c>
      <c r="AX146" s="179">
        <f t="shared" si="152"/>
        <v>0</v>
      </c>
      <c r="AY146" s="74">
        <f t="shared" si="153"/>
        <v>0</v>
      </c>
      <c r="AZ146" s="147">
        <f t="shared" si="154"/>
        <v>0</v>
      </c>
    </row>
    <row r="147" spans="1:52">
      <c r="A147" s="34"/>
      <c r="B147" s="37"/>
      <c r="C147" s="35"/>
      <c r="D147" s="52"/>
      <c r="E147" s="221">
        <f t="shared" si="122"/>
        <v>0</v>
      </c>
      <c r="F147" s="34"/>
      <c r="G147" s="62"/>
      <c r="H147" s="67"/>
      <c r="I147" s="64"/>
      <c r="J147" s="69"/>
      <c r="K147" s="62"/>
      <c r="L147" s="67"/>
      <c r="M147" s="64"/>
      <c r="N147" s="69"/>
      <c r="O147" s="266"/>
      <c r="P147" s="80">
        <f t="shared" si="123"/>
        <v>0</v>
      </c>
      <c r="Q147" s="95">
        <f t="shared" si="124"/>
        <v>0</v>
      </c>
      <c r="R147" s="83">
        <f t="shared" si="125"/>
        <v>0</v>
      </c>
      <c r="S147" s="96">
        <f t="shared" si="126"/>
        <v>0</v>
      </c>
      <c r="T147" s="270"/>
      <c r="U147" s="86">
        <f t="shared" si="127"/>
        <v>0</v>
      </c>
      <c r="V147" s="117">
        <f t="shared" si="128"/>
        <v>0</v>
      </c>
      <c r="W147" s="83">
        <f t="shared" si="129"/>
        <v>0</v>
      </c>
      <c r="X147" s="118">
        <f t="shared" si="130"/>
        <v>0</v>
      </c>
      <c r="Y147" s="273"/>
      <c r="Z147" s="80">
        <f t="shared" si="131"/>
        <v>0</v>
      </c>
      <c r="AA147" s="166">
        <f t="shared" si="132"/>
        <v>0</v>
      </c>
      <c r="AB147" s="83">
        <f t="shared" si="133"/>
        <v>0</v>
      </c>
      <c r="AC147" s="167">
        <f t="shared" si="134"/>
        <v>0</v>
      </c>
      <c r="AD147" s="270"/>
      <c r="AE147" s="86">
        <f t="shared" si="135"/>
        <v>0</v>
      </c>
      <c r="AF147" s="172">
        <f t="shared" si="136"/>
        <v>0</v>
      </c>
      <c r="AG147" s="83">
        <f t="shared" si="137"/>
        <v>0</v>
      </c>
      <c r="AH147" s="173">
        <f t="shared" si="138"/>
        <v>0</v>
      </c>
      <c r="AI147" s="273"/>
      <c r="AJ147" s="62">
        <f t="shared" si="139"/>
        <v>0</v>
      </c>
      <c r="AK147" s="144">
        <f t="shared" si="140"/>
        <v>0</v>
      </c>
      <c r="AL147" s="85">
        <f t="shared" si="141"/>
        <v>0</v>
      </c>
      <c r="AM147" s="144">
        <f t="shared" si="142"/>
        <v>0</v>
      </c>
      <c r="AN147" s="101">
        <f t="shared" si="143"/>
        <v>0</v>
      </c>
      <c r="AO147" s="145">
        <f t="shared" si="144"/>
        <v>0</v>
      </c>
      <c r="AP147" s="273"/>
      <c r="AQ147" s="62">
        <f t="shared" si="145"/>
        <v>0</v>
      </c>
      <c r="AR147" s="157">
        <f t="shared" si="146"/>
        <v>0</v>
      </c>
      <c r="AS147" s="86">
        <f t="shared" si="147"/>
        <v>0</v>
      </c>
      <c r="AT147" s="156">
        <f t="shared" si="148"/>
        <v>0</v>
      </c>
      <c r="AU147" s="86">
        <f t="shared" si="149"/>
        <v>0</v>
      </c>
      <c r="AV147" s="178">
        <f t="shared" si="150"/>
        <v>0</v>
      </c>
      <c r="AW147" s="86">
        <f t="shared" si="151"/>
        <v>0</v>
      </c>
      <c r="AX147" s="179">
        <f t="shared" si="152"/>
        <v>0</v>
      </c>
      <c r="AY147" s="74">
        <f t="shared" si="153"/>
        <v>0</v>
      </c>
      <c r="AZ147" s="147">
        <f t="shared" si="154"/>
        <v>0</v>
      </c>
    </row>
  </sheetData>
  <mergeCells count="27">
    <mergeCell ref="U55:X55"/>
    <mergeCell ref="Z55:AC55"/>
    <mergeCell ref="AE55:AH55"/>
    <mergeCell ref="AJ55:AO55"/>
    <mergeCell ref="AQ55:AZ55"/>
    <mergeCell ref="G55:H55"/>
    <mergeCell ref="I55:J55"/>
    <mergeCell ref="K55:L55"/>
    <mergeCell ref="M55:N55"/>
    <mergeCell ref="P55:S55"/>
    <mergeCell ref="A11:B11"/>
    <mergeCell ref="A8:B8"/>
    <mergeCell ref="A10:B10"/>
    <mergeCell ref="G10:H10"/>
    <mergeCell ref="I10:J10"/>
    <mergeCell ref="D8:I8"/>
    <mergeCell ref="H3:AL3"/>
    <mergeCell ref="P10:S10"/>
    <mergeCell ref="U10:X10"/>
    <mergeCell ref="O8:R8"/>
    <mergeCell ref="AJ10:AO10"/>
    <mergeCell ref="U8:AO8"/>
    <mergeCell ref="AQ10:AZ10"/>
    <mergeCell ref="K10:L10"/>
    <mergeCell ref="M10:N10"/>
    <mergeCell ref="Z10:AC10"/>
    <mergeCell ref="AE10:AH10"/>
  </mergeCells>
  <conditionalFormatting sqref="Z57:AH147 P57:X147 P12:X54 Z12:AH54 AJ12:AM54 AJ57:AO147 AQ12:AX54 AN13:AO54 AY13:AZ54 AQ57:AZ147">
    <cfRule type="cellIs" dxfId="162" priority="18" operator="lessThan">
      <formula>0</formula>
    </cfRule>
  </conditionalFormatting>
  <conditionalFormatting sqref="AJ57:AO147 AQ57:AZ147 P57:X147 P13:X54 AQ13:AZ54 AJ13:AO54 Z13:AH54 Z57:AH147">
    <cfRule type="cellIs" dxfId="161" priority="17" operator="greaterThan">
      <formula>0</formula>
    </cfRule>
  </conditionalFormatting>
  <conditionalFormatting sqref="AH11 X11 AM11 AT57:AT147 AV57:AV147 AZ57:AZ147 S57:S147 AA57:AA147 AC57:AC147 Q57:Q147 AF57:AF147 AK57:AK147 V57:V147 AH57:AH147 X57:X147 AM57:AM147 AX57:AX147 AO57:AO147 AO11:AO54 AX12:AX54 AM13:AM54 X13:X54 AH13:AH54 V13:V54 AK13:AK54 AF13:AF54 Q13:Q54 AC13:AC54 AA13:AA54 S13:S54 AZ13:AZ54 AV13:AV54 AT13:AT54 AR13:AR54 AR57:AR147">
    <cfRule type="cellIs" dxfId="160" priority="1" operator="lessThan">
      <formula>0</formula>
    </cfRule>
    <cfRule type="cellIs" dxfId="159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3:AZ443"/>
  <sheetViews>
    <sheetView showZeros="0" zoomScale="80" zoomScaleNormal="80" workbookViewId="0">
      <selection activeCell="M47" sqref="M47"/>
    </sheetView>
  </sheetViews>
  <sheetFormatPr baseColWidth="10" defaultRowHeight="15"/>
  <cols>
    <col min="1" max="1" width="4.85546875" style="18" bestFit="1" customWidth="1"/>
    <col min="2" max="2" width="8.140625" style="18" bestFit="1" customWidth="1"/>
    <col min="3" max="3" width="5.85546875" style="18" bestFit="1" customWidth="1"/>
    <col min="4" max="4" width="5.28515625" style="18" customWidth="1"/>
    <col min="5" max="5" width="1.7109375" style="18" customWidth="1"/>
    <col min="6" max="6" width="8.7109375" style="18" customWidth="1"/>
    <col min="7" max="7" width="9.7109375" style="18" customWidth="1"/>
    <col min="8" max="8" width="8.7109375" style="18" customWidth="1"/>
    <col min="9" max="9" width="9.7109375" style="18" customWidth="1"/>
    <col min="10" max="10" width="2.7109375" style="47" customWidth="1"/>
    <col min="11" max="11" width="8.7109375" style="18" customWidth="1"/>
    <col min="12" max="12" width="9.7109375" style="18" customWidth="1"/>
    <col min="13" max="13" width="8.7109375" style="18" customWidth="1"/>
    <col min="14" max="14" width="9.7109375" style="18" customWidth="1"/>
    <col min="15" max="15" width="1.7109375" style="47" customWidth="1"/>
    <col min="16" max="19" width="9.7109375" style="47" customWidth="1"/>
    <col min="20" max="20" width="1.7109375" style="47" customWidth="1"/>
    <col min="21" max="24" width="9.7109375" style="47" customWidth="1"/>
    <col min="25" max="25" width="1.7109375" style="18" customWidth="1"/>
    <col min="26" max="26" width="9.7109375" style="18" customWidth="1"/>
    <col min="27" max="27" width="11.42578125" style="18"/>
    <col min="28" max="28" width="9.7109375" style="18" customWidth="1"/>
    <col min="29" max="29" width="11.42578125" style="18"/>
    <col min="30" max="30" width="1.7109375" style="18" customWidth="1"/>
    <col min="31" max="31" width="9.7109375" style="18" customWidth="1"/>
    <col min="32" max="32" width="11.42578125" style="18"/>
    <col min="33" max="33" width="9.7109375" style="18" customWidth="1"/>
    <col min="34" max="34" width="11.42578125" style="18"/>
    <col min="35" max="38" width="11.42578125" style="47"/>
    <col min="39" max="39" width="9.7109375" style="18" customWidth="1"/>
    <col min="40" max="16384" width="11.42578125" style="18"/>
  </cols>
  <sheetData>
    <row r="3" spans="1:52" ht="22.5">
      <c r="G3" s="47"/>
      <c r="H3" s="371" t="s">
        <v>72</v>
      </c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  <c r="AH3" s="372"/>
      <c r="AI3" s="372"/>
      <c r="AJ3" s="372"/>
      <c r="AK3" s="372"/>
      <c r="AL3" s="373"/>
    </row>
    <row r="4" spans="1:52">
      <c r="C4" s="47"/>
      <c r="D4" s="47"/>
      <c r="E4" s="47"/>
      <c r="F4" s="47"/>
      <c r="G4" s="47"/>
      <c r="H4" s="47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 s="47"/>
      <c r="AM4" s="47"/>
      <c r="AN4" s="47"/>
      <c r="AO4" s="47"/>
      <c r="AP4" s="47"/>
      <c r="AQ4" s="47"/>
      <c r="AR4" s="47"/>
      <c r="AS4" s="47"/>
    </row>
    <row r="5" spans="1:52">
      <c r="F5"/>
      <c r="G5" s="47"/>
      <c r="H5"/>
      <c r="I5" s="47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52" ht="18.75">
      <c r="B6" s="394" t="s">
        <v>27</v>
      </c>
      <c r="C6" s="395"/>
      <c r="D6" s="395"/>
      <c r="E6" s="395"/>
      <c r="F6" s="395"/>
      <c r="G6" s="396"/>
      <c r="H6" s="59"/>
      <c r="I6" s="378" t="s">
        <v>69</v>
      </c>
      <c r="J6" s="379"/>
      <c r="K6" s="379"/>
      <c r="L6" s="380"/>
      <c r="M6" s="88"/>
      <c r="N6" s="384" t="s">
        <v>71</v>
      </c>
      <c r="O6" s="385"/>
      <c r="P6" s="385"/>
      <c r="Q6" s="385"/>
      <c r="R6" s="385"/>
      <c r="S6" s="385"/>
      <c r="T6" s="385"/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6"/>
      <c r="AI6" s="58"/>
      <c r="AJ6" s="58"/>
      <c r="AK6" s="58"/>
      <c r="AL6" s="58"/>
      <c r="AM6" s="58"/>
      <c r="AN6" s="58"/>
      <c r="AO6" s="188"/>
      <c r="AP6" s="188"/>
      <c r="AQ6" s="188"/>
      <c r="AR6" s="188"/>
      <c r="AS6" s="188"/>
      <c r="AT6" s="188"/>
      <c r="AU6" s="188"/>
      <c r="AV6" s="188"/>
      <c r="AW6" s="188"/>
      <c r="AX6" s="188"/>
      <c r="AY6" s="188"/>
      <c r="AZ6" s="188"/>
    </row>
    <row r="7" spans="1:52">
      <c r="A7" s="5"/>
      <c r="B7" s="11"/>
      <c r="C7" s="442"/>
      <c r="D7" s="442"/>
      <c r="E7" s="47"/>
      <c r="F7" s="47"/>
      <c r="G7" s="47"/>
      <c r="H7" s="47"/>
      <c r="I7" s="47"/>
      <c r="K7" s="47"/>
      <c r="L7" s="47"/>
      <c r="M7" s="47"/>
      <c r="N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M7" s="47"/>
      <c r="AN7" s="47"/>
      <c r="AO7" s="47"/>
      <c r="AP7" s="47"/>
      <c r="AQ7" s="47"/>
      <c r="AR7" s="47"/>
      <c r="AS7" s="47"/>
    </row>
    <row r="8" spans="1:52">
      <c r="A8" s="389" t="s">
        <v>0</v>
      </c>
      <c r="B8" s="389"/>
      <c r="C8" s="39"/>
      <c r="D8" s="20"/>
      <c r="E8" s="20"/>
      <c r="F8" s="407" t="s">
        <v>33</v>
      </c>
      <c r="G8" s="408"/>
      <c r="H8" s="408"/>
      <c r="I8" s="409"/>
      <c r="J8" s="297"/>
      <c r="K8" s="443" t="s">
        <v>34</v>
      </c>
      <c r="L8" s="376"/>
      <c r="M8" s="376"/>
      <c r="N8" s="377"/>
      <c r="O8" s="297"/>
      <c r="P8" s="444" t="s">
        <v>51</v>
      </c>
      <c r="Q8" s="445"/>
      <c r="R8" s="445"/>
      <c r="S8" s="446"/>
      <c r="T8" s="297"/>
      <c r="U8" s="435" t="s">
        <v>52</v>
      </c>
      <c r="V8" s="369"/>
      <c r="W8" s="369"/>
      <c r="X8" s="370"/>
      <c r="Y8" s="302"/>
      <c r="Z8" s="381" t="s">
        <v>35</v>
      </c>
      <c r="AA8" s="382"/>
      <c r="AB8" s="382"/>
      <c r="AC8" s="383"/>
      <c r="AD8" s="303"/>
      <c r="AE8" s="422" t="s">
        <v>48</v>
      </c>
      <c r="AF8" s="423"/>
      <c r="AG8" s="423"/>
      <c r="AH8" s="423"/>
      <c r="AI8" s="423"/>
      <c r="AJ8" s="423"/>
      <c r="AK8" s="423"/>
      <c r="AL8" s="423"/>
      <c r="AM8" s="423"/>
      <c r="AN8" s="424"/>
      <c r="AO8" s="47"/>
      <c r="AP8" s="47"/>
      <c r="AQ8" s="47"/>
      <c r="AR8" s="47"/>
      <c r="AS8" s="47"/>
    </row>
    <row r="9" spans="1:52">
      <c r="A9" s="38"/>
      <c r="B9" s="12"/>
      <c r="C9" s="40"/>
      <c r="D9" s="4"/>
      <c r="E9" s="16"/>
      <c r="F9" s="410" t="s">
        <v>29</v>
      </c>
      <c r="G9" s="411"/>
      <c r="H9" s="412" t="s">
        <v>30</v>
      </c>
      <c r="I9" s="413"/>
      <c r="J9" s="272"/>
      <c r="K9" s="431" t="s">
        <v>29</v>
      </c>
      <c r="L9" s="432"/>
      <c r="M9" s="433" t="s">
        <v>30</v>
      </c>
      <c r="N9" s="434"/>
      <c r="O9" s="272"/>
      <c r="P9" s="399" t="s">
        <v>29</v>
      </c>
      <c r="Q9" s="400"/>
      <c r="R9" s="440" t="s">
        <v>30</v>
      </c>
      <c r="S9" s="441"/>
      <c r="T9" s="272"/>
      <c r="U9" s="436" t="s">
        <v>29</v>
      </c>
      <c r="V9" s="437"/>
      <c r="W9" s="438" t="s">
        <v>30</v>
      </c>
      <c r="X9" s="439"/>
      <c r="Y9" s="302"/>
      <c r="Z9" s="414" t="s">
        <v>65</v>
      </c>
      <c r="AA9" s="415"/>
      <c r="AB9" s="416" t="s">
        <v>66</v>
      </c>
      <c r="AC9" s="417"/>
      <c r="AD9" s="302"/>
      <c r="AE9" s="418" t="s">
        <v>45</v>
      </c>
      <c r="AF9" s="419"/>
      <c r="AG9" s="420" t="s">
        <v>46</v>
      </c>
      <c r="AH9" s="421"/>
      <c r="AI9" s="427" t="s">
        <v>67</v>
      </c>
      <c r="AJ9" s="428"/>
      <c r="AK9" s="429" t="s">
        <v>68</v>
      </c>
      <c r="AL9" s="430"/>
      <c r="AM9" s="425" t="s">
        <v>47</v>
      </c>
      <c r="AN9" s="426"/>
    </row>
    <row r="10" spans="1:52">
      <c r="A10" s="405" t="s">
        <v>1</v>
      </c>
      <c r="B10" s="406"/>
      <c r="C10" s="41" t="s">
        <v>2</v>
      </c>
      <c r="D10" s="7" t="s">
        <v>7</v>
      </c>
      <c r="E10" s="295"/>
      <c r="F10" s="111"/>
      <c r="G10" s="114"/>
      <c r="H10" s="107"/>
      <c r="I10" s="110"/>
      <c r="J10" s="298"/>
      <c r="K10" s="111"/>
      <c r="L10" s="114"/>
      <c r="M10" s="107"/>
      <c r="N10" s="110"/>
      <c r="O10" s="298"/>
      <c r="P10" s="111"/>
      <c r="Q10" s="114"/>
      <c r="R10" s="107"/>
      <c r="S10" s="110"/>
      <c r="T10" s="298"/>
      <c r="U10" s="111"/>
      <c r="V10" s="114"/>
      <c r="W10" s="107"/>
      <c r="X10" s="110"/>
      <c r="Y10" s="302"/>
      <c r="Z10" s="111"/>
      <c r="AA10" s="114"/>
      <c r="AB10" s="107"/>
      <c r="AC10" s="110"/>
      <c r="AD10" s="302"/>
      <c r="AE10" s="111"/>
      <c r="AF10" s="114"/>
      <c r="AG10" s="107"/>
      <c r="AH10" s="152"/>
      <c r="AI10" s="107"/>
      <c r="AJ10" s="152"/>
      <c r="AK10" s="107"/>
      <c r="AL10" s="152"/>
      <c r="AM10" s="107"/>
      <c r="AN10" s="110"/>
    </row>
    <row r="11" spans="1:52">
      <c r="A11" s="405">
        <v>2012</v>
      </c>
      <c r="B11" s="406"/>
      <c r="C11" s="42"/>
      <c r="D11" s="9"/>
      <c r="E11" s="295"/>
      <c r="F11" s="131" t="s">
        <v>41</v>
      </c>
      <c r="G11" s="132" t="s">
        <v>5</v>
      </c>
      <c r="H11" s="146" t="s">
        <v>41</v>
      </c>
      <c r="I11" s="133" t="s">
        <v>5</v>
      </c>
      <c r="J11" s="299"/>
      <c r="K11" s="26" t="s">
        <v>41</v>
      </c>
      <c r="L11" s="132" t="s">
        <v>5</v>
      </c>
      <c r="M11" s="108" t="s">
        <v>4</v>
      </c>
      <c r="N11" s="133" t="s">
        <v>5</v>
      </c>
      <c r="O11" s="299"/>
      <c r="P11" s="182" t="s">
        <v>41</v>
      </c>
      <c r="Q11" s="132" t="s">
        <v>5</v>
      </c>
      <c r="R11" s="183" t="s">
        <v>4</v>
      </c>
      <c r="S11" s="133" t="s">
        <v>5</v>
      </c>
      <c r="T11" s="299"/>
      <c r="U11" s="184" t="s">
        <v>41</v>
      </c>
      <c r="V11" s="132" t="s">
        <v>5</v>
      </c>
      <c r="W11" s="185" t="s">
        <v>4</v>
      </c>
      <c r="X11" s="133" t="s">
        <v>5</v>
      </c>
      <c r="Y11" s="302"/>
      <c r="Z11" s="137" t="s">
        <v>41</v>
      </c>
      <c r="AA11" s="132" t="s">
        <v>5</v>
      </c>
      <c r="AB11" s="136" t="s">
        <v>4</v>
      </c>
      <c r="AC11" s="133" t="s">
        <v>5</v>
      </c>
      <c r="AD11" s="302"/>
      <c r="AE11" s="131" t="s">
        <v>41</v>
      </c>
      <c r="AF11" s="132" t="s">
        <v>5</v>
      </c>
      <c r="AG11" s="108" t="s">
        <v>4</v>
      </c>
      <c r="AH11" s="132" t="s">
        <v>5</v>
      </c>
      <c r="AI11" s="183" t="s">
        <v>4</v>
      </c>
      <c r="AJ11" s="132" t="s">
        <v>5</v>
      </c>
      <c r="AK11" s="185" t="s">
        <v>4</v>
      </c>
      <c r="AL11" s="132" t="s">
        <v>5</v>
      </c>
      <c r="AM11" s="149" t="s">
        <v>4</v>
      </c>
      <c r="AN11" s="133" t="s">
        <v>5</v>
      </c>
    </row>
    <row r="12" spans="1:52">
      <c r="A12" s="38"/>
      <c r="B12" s="3"/>
      <c r="C12" s="42"/>
      <c r="D12" s="9"/>
      <c r="E12" s="296"/>
      <c r="F12" s="28"/>
      <c r="G12" s="127"/>
      <c r="H12" s="109"/>
      <c r="I12" s="128"/>
      <c r="J12" s="300"/>
      <c r="K12" s="28"/>
      <c r="L12" s="129"/>
      <c r="M12" s="109"/>
      <c r="N12" s="130"/>
      <c r="O12" s="300"/>
      <c r="P12" s="28"/>
      <c r="Q12" s="129"/>
      <c r="R12" s="109"/>
      <c r="S12" s="130"/>
      <c r="T12" s="300"/>
      <c r="U12" s="28"/>
      <c r="V12" s="129"/>
      <c r="W12" s="109"/>
      <c r="X12" s="130"/>
      <c r="Y12" s="302"/>
      <c r="Z12" s="28"/>
      <c r="AA12" s="129"/>
      <c r="AB12" s="109"/>
      <c r="AC12" s="151"/>
      <c r="AD12" s="302"/>
      <c r="AE12" s="28"/>
      <c r="AF12" s="129"/>
      <c r="AG12" s="15"/>
      <c r="AH12" s="129"/>
      <c r="AI12" s="109"/>
      <c r="AJ12" s="129"/>
      <c r="AK12" s="109"/>
      <c r="AL12" s="129"/>
      <c r="AM12" s="109"/>
      <c r="AN12" s="130"/>
    </row>
    <row r="13" spans="1:52">
      <c r="A13" s="49" t="s">
        <v>13</v>
      </c>
      <c r="B13" s="14">
        <v>40544</v>
      </c>
      <c r="C13" s="43">
        <v>1</v>
      </c>
      <c r="D13" s="13">
        <v>2</v>
      </c>
      <c r="E13" s="296"/>
      <c r="F13" s="112">
        <v>12</v>
      </c>
      <c r="G13" s="115">
        <f>IF($B13&gt;0,F13+G12,0)</f>
        <v>12</v>
      </c>
      <c r="H13" s="32">
        <v>4.3</v>
      </c>
      <c r="I13" s="113">
        <f>IF($B13&gt;0,H13+I12,0)</f>
        <v>4.3</v>
      </c>
      <c r="J13" s="301"/>
      <c r="K13" s="112">
        <v>7.5</v>
      </c>
      <c r="L13" s="116">
        <f>IF($B13&gt;0,K13+L12,0)</f>
        <v>7.5</v>
      </c>
      <c r="M13" s="32">
        <v>4</v>
      </c>
      <c r="N13" s="126">
        <f>IF($B13&gt;0,M13+N12,0)</f>
        <v>4</v>
      </c>
      <c r="O13" s="301"/>
      <c r="P13" s="112">
        <v>9.8000000000000007</v>
      </c>
      <c r="Q13" s="180">
        <f>IF($B13&gt;0,P13+Q12,0)</f>
        <v>9.8000000000000007</v>
      </c>
      <c r="R13" s="32">
        <v>8</v>
      </c>
      <c r="S13" s="181">
        <f>IF($B13&gt;0,R13+S12,0)</f>
        <v>8</v>
      </c>
      <c r="T13" s="301"/>
      <c r="U13" s="112">
        <v>6.4</v>
      </c>
      <c r="V13" s="186">
        <f>IF($B13&gt;0,U13+V12,0)</f>
        <v>6.4</v>
      </c>
      <c r="W13" s="32">
        <v>18.2</v>
      </c>
      <c r="X13" s="187">
        <f>IF($B13&gt;0,W13+X12,0)</f>
        <v>18.2</v>
      </c>
      <c r="Y13" s="302"/>
      <c r="Z13" s="112">
        <f>F13+K13+P13+U13</f>
        <v>35.700000000000003</v>
      </c>
      <c r="AA13" s="134">
        <f>IF($B13&gt;0,Z13+AA12,0)</f>
        <v>35.700000000000003</v>
      </c>
      <c r="AB13" s="32">
        <f>H13+M13+R13+W13</f>
        <v>34.5</v>
      </c>
      <c r="AC13" s="135">
        <f>IF($B13&gt;0,AB13+AC12,0)</f>
        <v>34.5</v>
      </c>
      <c r="AD13" s="302"/>
      <c r="AE13" s="112">
        <f>F13+H13</f>
        <v>16.3</v>
      </c>
      <c r="AF13" s="115">
        <f>IF($B13&gt;0,AE13+AF12,0)</f>
        <v>16.3</v>
      </c>
      <c r="AG13" s="32">
        <f>M13+K13</f>
        <v>11.5</v>
      </c>
      <c r="AH13" s="116">
        <f>IF($B13&gt;0,AG13+AH12,0)</f>
        <v>11.5</v>
      </c>
      <c r="AI13" s="32">
        <f>P13+R13</f>
        <v>17.8</v>
      </c>
      <c r="AJ13" s="180">
        <f>IF($B13&gt;0,AI13+AJ12,0)</f>
        <v>17.8</v>
      </c>
      <c r="AK13" s="32">
        <f>U13+W13</f>
        <v>24.6</v>
      </c>
      <c r="AL13" s="186">
        <f t="shared" ref="AL13:AL43" si="0">IF($B13&gt;0,AK13+AL12,0)</f>
        <v>24.6</v>
      </c>
      <c r="AM13" s="32">
        <f>AE13+AG13+AI13+AK13</f>
        <v>70.2</v>
      </c>
      <c r="AN13" s="148">
        <f>IF($B13&gt;0,AM13+AN12,0)</f>
        <v>70.2</v>
      </c>
    </row>
    <row r="14" spans="1:52">
      <c r="A14" s="49" t="s">
        <v>9</v>
      </c>
      <c r="B14" s="14">
        <v>40545</v>
      </c>
      <c r="C14" s="43"/>
      <c r="D14" s="13"/>
      <c r="E14" s="296"/>
      <c r="F14" s="112"/>
      <c r="G14" s="115">
        <f t="shared" ref="G14:G43" si="1">IF($B14&gt;0,F14+G13,0)</f>
        <v>12</v>
      </c>
      <c r="H14" s="32"/>
      <c r="I14" s="113">
        <f t="shared" ref="I14:I43" si="2">IF($B14&gt;0,H14+I13,0)</f>
        <v>4.3</v>
      </c>
      <c r="J14" s="301"/>
      <c r="K14" s="112"/>
      <c r="L14" s="116">
        <f t="shared" ref="L14:N43" si="3">IF($B14&gt;0,K14+L13,0)</f>
        <v>7.5</v>
      </c>
      <c r="M14" s="32"/>
      <c r="N14" s="126">
        <f t="shared" si="3"/>
        <v>4</v>
      </c>
      <c r="O14" s="301"/>
      <c r="P14" s="112"/>
      <c r="Q14" s="180">
        <f t="shared" ref="Q14:Q43" si="4">IF($B14&gt;0,P14+Q13,0)</f>
        <v>9.8000000000000007</v>
      </c>
      <c r="R14" s="32"/>
      <c r="S14" s="181">
        <f t="shared" ref="S14:S43" si="5">IF($B14&gt;0,R14+S13,0)</f>
        <v>8</v>
      </c>
      <c r="T14" s="301"/>
      <c r="U14" s="112"/>
      <c r="V14" s="186">
        <f t="shared" ref="V14:V43" si="6">IF($B14&gt;0,U14+V13,0)</f>
        <v>6.4</v>
      </c>
      <c r="W14" s="32"/>
      <c r="X14" s="187">
        <f t="shared" ref="X14:X43" si="7">IF($B14&gt;0,W14+X13,0)</f>
        <v>18.2</v>
      </c>
      <c r="Y14" s="302"/>
      <c r="Z14" s="112">
        <f t="shared" ref="Z14:Z43" si="8">F14+K14+P14+U14</f>
        <v>0</v>
      </c>
      <c r="AA14" s="134">
        <f>IF($B14&gt;0,Z14+AA13,0)</f>
        <v>35.700000000000003</v>
      </c>
      <c r="AB14" s="32">
        <f t="shared" ref="AB14:AB43" si="9">H14+M14+R14+W14</f>
        <v>0</v>
      </c>
      <c r="AC14" s="135">
        <f t="shared" ref="AA14:AC43" si="10">IF($B14&gt;0,AB14+AC13,0)</f>
        <v>34.5</v>
      </c>
      <c r="AD14" s="302"/>
      <c r="AE14" s="112">
        <f t="shared" ref="AE14:AE43" si="11">F14+H14</f>
        <v>0</v>
      </c>
      <c r="AF14" s="115">
        <f t="shared" ref="AF14:AN43" si="12">IF($B14&gt;0,AE14+AF13,0)</f>
        <v>16.3</v>
      </c>
      <c r="AG14" s="32">
        <f t="shared" ref="AG14:AG43" si="13">M14+K14</f>
        <v>0</v>
      </c>
      <c r="AH14" s="116">
        <f t="shared" si="12"/>
        <v>11.5</v>
      </c>
      <c r="AI14" s="32">
        <f t="shared" ref="AI14:AI43" si="14">P14+R14</f>
        <v>0</v>
      </c>
      <c r="AJ14" s="180">
        <f t="shared" ref="AJ14:AJ43" si="15">IF($B14&gt;0,AI14+AJ13,0)</f>
        <v>17.8</v>
      </c>
      <c r="AK14" s="32">
        <f t="shared" ref="AK14:AK43" si="16">U14+W14</f>
        <v>0</v>
      </c>
      <c r="AL14" s="186">
        <f t="shared" si="0"/>
        <v>24.6</v>
      </c>
      <c r="AM14" s="32">
        <f t="shared" ref="AM14:AM43" si="17">AE14+AG14+AI14+AK14</f>
        <v>0</v>
      </c>
      <c r="AN14" s="148">
        <f t="shared" si="12"/>
        <v>70.2</v>
      </c>
    </row>
    <row r="15" spans="1:52">
      <c r="A15" s="49" t="s">
        <v>10</v>
      </c>
      <c r="B15" s="14">
        <v>40546</v>
      </c>
      <c r="C15" s="43">
        <v>1</v>
      </c>
      <c r="D15" s="13">
        <v>2</v>
      </c>
      <c r="E15" s="296"/>
      <c r="F15" s="112">
        <v>-17</v>
      </c>
      <c r="G15" s="115">
        <f t="shared" si="1"/>
        <v>-5</v>
      </c>
      <c r="H15" s="32">
        <v>-1.8</v>
      </c>
      <c r="I15" s="113">
        <f t="shared" si="2"/>
        <v>2.5</v>
      </c>
      <c r="J15" s="301"/>
      <c r="K15" s="112">
        <v>-17</v>
      </c>
      <c r="L15" s="116">
        <f t="shared" si="3"/>
        <v>-9.5</v>
      </c>
      <c r="M15" s="32">
        <v>5.5</v>
      </c>
      <c r="N15" s="126">
        <f t="shared" si="3"/>
        <v>9.5</v>
      </c>
      <c r="O15" s="301"/>
      <c r="P15" s="112">
        <v>-17</v>
      </c>
      <c r="Q15" s="180">
        <f t="shared" si="4"/>
        <v>-7.1999999999999993</v>
      </c>
      <c r="R15" s="32">
        <v>3.7</v>
      </c>
      <c r="S15" s="181">
        <f t="shared" si="5"/>
        <v>11.7</v>
      </c>
      <c r="T15" s="301"/>
      <c r="U15" s="112">
        <v>-17.2</v>
      </c>
      <c r="V15" s="186">
        <f t="shared" si="6"/>
        <v>-10.799999999999999</v>
      </c>
      <c r="W15" s="32">
        <v>1.4</v>
      </c>
      <c r="X15" s="187">
        <f t="shared" si="7"/>
        <v>19.599999999999998</v>
      </c>
      <c r="Y15" s="302"/>
      <c r="Z15" s="112">
        <f t="shared" si="8"/>
        <v>-68.2</v>
      </c>
      <c r="AA15" s="134">
        <f t="shared" si="10"/>
        <v>-32.5</v>
      </c>
      <c r="AB15" s="32">
        <f t="shared" si="9"/>
        <v>8.8000000000000007</v>
      </c>
      <c r="AC15" s="135">
        <f t="shared" si="10"/>
        <v>43.3</v>
      </c>
      <c r="AD15" s="302"/>
      <c r="AE15" s="112">
        <f t="shared" si="11"/>
        <v>-18.8</v>
      </c>
      <c r="AF15" s="115">
        <f t="shared" si="12"/>
        <v>-2.5</v>
      </c>
      <c r="AG15" s="32">
        <f t="shared" si="13"/>
        <v>-11.5</v>
      </c>
      <c r="AH15" s="116">
        <f t="shared" si="12"/>
        <v>0</v>
      </c>
      <c r="AI15" s="32">
        <f t="shared" si="14"/>
        <v>-13.3</v>
      </c>
      <c r="AJ15" s="180">
        <f t="shared" si="15"/>
        <v>4.5</v>
      </c>
      <c r="AK15" s="32">
        <f t="shared" si="16"/>
        <v>-15.799999999999999</v>
      </c>
      <c r="AL15" s="186">
        <f t="shared" si="0"/>
        <v>8.8000000000000025</v>
      </c>
      <c r="AM15" s="32">
        <f t="shared" si="17"/>
        <v>-59.4</v>
      </c>
      <c r="AN15" s="148">
        <f t="shared" si="12"/>
        <v>10.800000000000004</v>
      </c>
    </row>
    <row r="16" spans="1:52">
      <c r="A16" s="49" t="s">
        <v>14</v>
      </c>
      <c r="B16" s="14">
        <v>40547</v>
      </c>
      <c r="C16" s="43">
        <v>1</v>
      </c>
      <c r="D16" s="13">
        <v>3</v>
      </c>
      <c r="E16" s="296"/>
      <c r="F16" s="112">
        <v>-10.3</v>
      </c>
      <c r="G16" s="115">
        <f t="shared" si="1"/>
        <v>-15.3</v>
      </c>
      <c r="H16" s="32">
        <v>0</v>
      </c>
      <c r="I16" s="113">
        <f t="shared" si="2"/>
        <v>2.5</v>
      </c>
      <c r="J16" s="301"/>
      <c r="K16" s="112">
        <v>-8.8000000000000007</v>
      </c>
      <c r="L16" s="116">
        <f t="shared" si="3"/>
        <v>-18.3</v>
      </c>
      <c r="M16" s="32">
        <v>7.7</v>
      </c>
      <c r="N16" s="126">
        <f t="shared" si="3"/>
        <v>17.2</v>
      </c>
      <c r="O16" s="301"/>
      <c r="P16" s="112">
        <v>-13.8</v>
      </c>
      <c r="Q16" s="180">
        <f t="shared" si="4"/>
        <v>-21</v>
      </c>
      <c r="R16" s="32">
        <v>9.3000000000000007</v>
      </c>
      <c r="S16" s="181">
        <f t="shared" si="5"/>
        <v>21</v>
      </c>
      <c r="T16" s="301"/>
      <c r="U16" s="112">
        <v>-9.5</v>
      </c>
      <c r="V16" s="186">
        <f t="shared" si="6"/>
        <v>-20.299999999999997</v>
      </c>
      <c r="W16" s="32">
        <v>7.6</v>
      </c>
      <c r="X16" s="187">
        <f t="shared" si="7"/>
        <v>27.199999999999996</v>
      </c>
      <c r="Y16" s="302"/>
      <c r="Z16" s="112">
        <f t="shared" si="8"/>
        <v>-42.400000000000006</v>
      </c>
      <c r="AA16" s="134">
        <f t="shared" si="10"/>
        <v>-74.900000000000006</v>
      </c>
      <c r="AB16" s="32">
        <f t="shared" si="9"/>
        <v>24.6</v>
      </c>
      <c r="AC16" s="135">
        <f t="shared" si="10"/>
        <v>67.900000000000006</v>
      </c>
      <c r="AD16" s="302"/>
      <c r="AE16" s="112">
        <f t="shared" si="11"/>
        <v>-10.3</v>
      </c>
      <c r="AF16" s="115">
        <f t="shared" si="12"/>
        <v>-12.8</v>
      </c>
      <c r="AG16" s="32">
        <f t="shared" si="13"/>
        <v>-1.1000000000000005</v>
      </c>
      <c r="AH16" s="116">
        <f t="shared" si="12"/>
        <v>-1.1000000000000005</v>
      </c>
      <c r="AI16" s="32">
        <f t="shared" si="14"/>
        <v>-4.5</v>
      </c>
      <c r="AJ16" s="180">
        <f t="shared" si="15"/>
        <v>0</v>
      </c>
      <c r="AK16" s="32">
        <f t="shared" si="16"/>
        <v>-1.9000000000000004</v>
      </c>
      <c r="AL16" s="186">
        <f t="shared" si="0"/>
        <v>6.9000000000000021</v>
      </c>
      <c r="AM16" s="32">
        <f t="shared" si="17"/>
        <v>-17.800000000000004</v>
      </c>
      <c r="AN16" s="148">
        <f t="shared" si="12"/>
        <v>-7</v>
      </c>
    </row>
    <row r="17" spans="1:40">
      <c r="A17" s="49" t="s">
        <v>11</v>
      </c>
      <c r="B17" s="14">
        <v>40548</v>
      </c>
      <c r="C17" s="43">
        <v>1</v>
      </c>
      <c r="D17" s="13">
        <v>1</v>
      </c>
      <c r="E17" s="296"/>
      <c r="F17" s="112">
        <v>0</v>
      </c>
      <c r="G17" s="115">
        <f t="shared" si="1"/>
        <v>-15.3</v>
      </c>
      <c r="H17" s="32">
        <v>10.8</v>
      </c>
      <c r="I17" s="113">
        <f t="shared" si="2"/>
        <v>13.3</v>
      </c>
      <c r="J17" s="301"/>
      <c r="K17" s="112">
        <v>1.2</v>
      </c>
      <c r="L17" s="116">
        <f t="shared" si="3"/>
        <v>-17.100000000000001</v>
      </c>
      <c r="M17" s="32">
        <v>13</v>
      </c>
      <c r="N17" s="126">
        <f t="shared" si="3"/>
        <v>30.2</v>
      </c>
      <c r="O17" s="301"/>
      <c r="P17" s="112">
        <v>-0.2</v>
      </c>
      <c r="Q17" s="180">
        <f t="shared" si="4"/>
        <v>-21.2</v>
      </c>
      <c r="R17" s="32">
        <v>16.100000000000001</v>
      </c>
      <c r="S17" s="181">
        <f t="shared" si="5"/>
        <v>37.1</v>
      </c>
      <c r="T17" s="301"/>
      <c r="U17" s="112">
        <v>0.7</v>
      </c>
      <c r="V17" s="186">
        <f t="shared" si="6"/>
        <v>-19.599999999999998</v>
      </c>
      <c r="W17" s="32">
        <v>7.7</v>
      </c>
      <c r="X17" s="187">
        <f t="shared" si="7"/>
        <v>34.9</v>
      </c>
      <c r="Y17" s="302"/>
      <c r="Z17" s="112">
        <f t="shared" si="8"/>
        <v>1.7</v>
      </c>
      <c r="AA17" s="134">
        <f t="shared" si="10"/>
        <v>-73.2</v>
      </c>
      <c r="AB17" s="32">
        <f t="shared" si="9"/>
        <v>47.600000000000009</v>
      </c>
      <c r="AC17" s="135">
        <f t="shared" si="10"/>
        <v>115.50000000000001</v>
      </c>
      <c r="AD17" s="302"/>
      <c r="AE17" s="112">
        <f t="shared" si="11"/>
        <v>10.8</v>
      </c>
      <c r="AF17" s="115">
        <f t="shared" si="12"/>
        <v>-2</v>
      </c>
      <c r="AG17" s="32">
        <f t="shared" si="13"/>
        <v>14.2</v>
      </c>
      <c r="AH17" s="116">
        <f t="shared" si="12"/>
        <v>13.099999999999998</v>
      </c>
      <c r="AI17" s="32">
        <f t="shared" si="14"/>
        <v>15.900000000000002</v>
      </c>
      <c r="AJ17" s="180">
        <f t="shared" si="15"/>
        <v>15.900000000000002</v>
      </c>
      <c r="AK17" s="32">
        <f t="shared" si="16"/>
        <v>8.4</v>
      </c>
      <c r="AL17" s="186">
        <f t="shared" si="0"/>
        <v>15.300000000000002</v>
      </c>
      <c r="AM17" s="32">
        <f t="shared" si="17"/>
        <v>49.300000000000004</v>
      </c>
      <c r="AN17" s="148">
        <f t="shared" si="12"/>
        <v>42.300000000000004</v>
      </c>
    </row>
    <row r="18" spans="1:40">
      <c r="A18" s="49" t="s">
        <v>12</v>
      </c>
      <c r="B18" s="14">
        <v>40549</v>
      </c>
      <c r="C18" s="43"/>
      <c r="D18" s="13"/>
      <c r="E18" s="296"/>
      <c r="F18" s="112"/>
      <c r="G18" s="115">
        <f t="shared" si="1"/>
        <v>-15.3</v>
      </c>
      <c r="H18" s="32"/>
      <c r="I18" s="113">
        <f t="shared" si="2"/>
        <v>13.3</v>
      </c>
      <c r="J18" s="301"/>
      <c r="K18" s="112"/>
      <c r="L18" s="116">
        <f t="shared" si="3"/>
        <v>-17.100000000000001</v>
      </c>
      <c r="M18" s="32"/>
      <c r="N18" s="126">
        <f t="shared" si="3"/>
        <v>30.2</v>
      </c>
      <c r="O18" s="301"/>
      <c r="P18" s="112"/>
      <c r="Q18" s="180">
        <f t="shared" si="4"/>
        <v>-21.2</v>
      </c>
      <c r="R18" s="32"/>
      <c r="S18" s="181">
        <f t="shared" si="5"/>
        <v>37.1</v>
      </c>
      <c r="T18" s="301"/>
      <c r="U18" s="112"/>
      <c r="V18" s="186">
        <f t="shared" si="6"/>
        <v>-19.599999999999998</v>
      </c>
      <c r="W18" s="32"/>
      <c r="X18" s="187">
        <f t="shared" si="7"/>
        <v>34.9</v>
      </c>
      <c r="Y18" s="302"/>
      <c r="Z18" s="112">
        <f t="shared" si="8"/>
        <v>0</v>
      </c>
      <c r="AA18" s="134">
        <f t="shared" si="10"/>
        <v>-73.2</v>
      </c>
      <c r="AB18" s="32">
        <f t="shared" si="9"/>
        <v>0</v>
      </c>
      <c r="AC18" s="135">
        <f t="shared" si="10"/>
        <v>115.50000000000001</v>
      </c>
      <c r="AD18" s="302"/>
      <c r="AE18" s="112">
        <f t="shared" si="11"/>
        <v>0</v>
      </c>
      <c r="AF18" s="115">
        <f t="shared" si="12"/>
        <v>-2</v>
      </c>
      <c r="AG18" s="32">
        <f t="shared" si="13"/>
        <v>0</v>
      </c>
      <c r="AH18" s="116">
        <f t="shared" si="12"/>
        <v>13.099999999999998</v>
      </c>
      <c r="AI18" s="32">
        <f t="shared" si="14"/>
        <v>0</v>
      </c>
      <c r="AJ18" s="180">
        <f t="shared" si="15"/>
        <v>15.900000000000002</v>
      </c>
      <c r="AK18" s="32">
        <f t="shared" si="16"/>
        <v>0</v>
      </c>
      <c r="AL18" s="186">
        <f t="shared" si="0"/>
        <v>15.300000000000002</v>
      </c>
      <c r="AM18" s="32">
        <f t="shared" si="17"/>
        <v>0</v>
      </c>
      <c r="AN18" s="148">
        <f t="shared" si="12"/>
        <v>42.300000000000004</v>
      </c>
    </row>
    <row r="19" spans="1:40">
      <c r="A19" s="49" t="s">
        <v>8</v>
      </c>
      <c r="B19" s="14">
        <v>40550</v>
      </c>
      <c r="C19" s="43"/>
      <c r="D19" s="13"/>
      <c r="E19" s="296"/>
      <c r="F19" s="112"/>
      <c r="G19" s="115">
        <f t="shared" si="1"/>
        <v>-15.3</v>
      </c>
      <c r="H19" s="32"/>
      <c r="I19" s="113">
        <f t="shared" si="2"/>
        <v>13.3</v>
      </c>
      <c r="J19" s="301"/>
      <c r="K19" s="112"/>
      <c r="L19" s="116">
        <f t="shared" si="3"/>
        <v>-17.100000000000001</v>
      </c>
      <c r="M19" s="32"/>
      <c r="N19" s="126">
        <f t="shared" si="3"/>
        <v>30.2</v>
      </c>
      <c r="O19" s="301"/>
      <c r="P19" s="112"/>
      <c r="Q19" s="180">
        <f t="shared" si="4"/>
        <v>-21.2</v>
      </c>
      <c r="R19" s="32"/>
      <c r="S19" s="181">
        <f t="shared" si="5"/>
        <v>37.1</v>
      </c>
      <c r="T19" s="301"/>
      <c r="U19" s="112"/>
      <c r="V19" s="186">
        <f t="shared" si="6"/>
        <v>-19.599999999999998</v>
      </c>
      <c r="W19" s="32"/>
      <c r="X19" s="187">
        <f t="shared" si="7"/>
        <v>34.9</v>
      </c>
      <c r="Y19" s="302"/>
      <c r="Z19" s="112">
        <f t="shared" si="8"/>
        <v>0</v>
      </c>
      <c r="AA19" s="134">
        <f t="shared" si="10"/>
        <v>-73.2</v>
      </c>
      <c r="AB19" s="32">
        <f t="shared" si="9"/>
        <v>0</v>
      </c>
      <c r="AC19" s="135">
        <f t="shared" si="10"/>
        <v>115.50000000000001</v>
      </c>
      <c r="AD19" s="302"/>
      <c r="AE19" s="112">
        <f t="shared" si="11"/>
        <v>0</v>
      </c>
      <c r="AF19" s="115">
        <f t="shared" si="12"/>
        <v>-2</v>
      </c>
      <c r="AG19" s="32">
        <f t="shared" si="13"/>
        <v>0</v>
      </c>
      <c r="AH19" s="116">
        <f t="shared" si="12"/>
        <v>13.099999999999998</v>
      </c>
      <c r="AI19" s="32">
        <f t="shared" si="14"/>
        <v>0</v>
      </c>
      <c r="AJ19" s="180">
        <f t="shared" si="15"/>
        <v>15.900000000000002</v>
      </c>
      <c r="AK19" s="32">
        <f t="shared" si="16"/>
        <v>0</v>
      </c>
      <c r="AL19" s="186">
        <f t="shared" si="0"/>
        <v>15.300000000000002</v>
      </c>
      <c r="AM19" s="32">
        <f t="shared" si="17"/>
        <v>0</v>
      </c>
      <c r="AN19" s="148">
        <f t="shared" si="12"/>
        <v>42.300000000000004</v>
      </c>
    </row>
    <row r="20" spans="1:40">
      <c r="A20" s="49" t="s">
        <v>13</v>
      </c>
      <c r="B20" s="14">
        <v>40551</v>
      </c>
      <c r="C20" s="43">
        <v>1</v>
      </c>
      <c r="D20" s="13">
        <v>2</v>
      </c>
      <c r="E20" s="296"/>
      <c r="F20" s="112">
        <v>0.4</v>
      </c>
      <c r="G20" s="115">
        <f t="shared" si="1"/>
        <v>-14.9</v>
      </c>
      <c r="H20" s="32">
        <v>-6.1</v>
      </c>
      <c r="I20" s="113">
        <f t="shared" si="2"/>
        <v>7.2000000000000011</v>
      </c>
      <c r="J20" s="301"/>
      <c r="K20" s="112">
        <v>-1.8</v>
      </c>
      <c r="L20" s="116">
        <f t="shared" si="3"/>
        <v>-18.900000000000002</v>
      </c>
      <c r="M20" s="32">
        <v>-3.8</v>
      </c>
      <c r="N20" s="126">
        <f t="shared" si="3"/>
        <v>26.4</v>
      </c>
      <c r="O20" s="301"/>
      <c r="P20" s="112">
        <v>0.3</v>
      </c>
      <c r="Q20" s="180">
        <f t="shared" si="4"/>
        <v>-20.9</v>
      </c>
      <c r="R20" s="32">
        <v>-3.2</v>
      </c>
      <c r="S20" s="181">
        <f t="shared" si="5"/>
        <v>33.9</v>
      </c>
      <c r="T20" s="301"/>
      <c r="U20" s="112">
        <v>-2.5</v>
      </c>
      <c r="V20" s="186">
        <f t="shared" si="6"/>
        <v>-22.099999999999998</v>
      </c>
      <c r="W20" s="32">
        <v>-4.5</v>
      </c>
      <c r="X20" s="187">
        <f t="shared" si="7"/>
        <v>30.4</v>
      </c>
      <c r="Y20" s="302"/>
      <c r="Z20" s="112">
        <f t="shared" si="8"/>
        <v>-3.5999999999999996</v>
      </c>
      <c r="AA20" s="134">
        <f t="shared" si="10"/>
        <v>-76.8</v>
      </c>
      <c r="AB20" s="32">
        <f t="shared" si="9"/>
        <v>-17.599999999999998</v>
      </c>
      <c r="AC20" s="135">
        <f t="shared" si="10"/>
        <v>97.90000000000002</v>
      </c>
      <c r="AD20" s="302"/>
      <c r="AE20" s="112">
        <f t="shared" si="11"/>
        <v>-5.6999999999999993</v>
      </c>
      <c r="AF20" s="115">
        <f t="shared" si="12"/>
        <v>-7.6999999999999993</v>
      </c>
      <c r="AG20" s="32">
        <f t="shared" si="13"/>
        <v>-5.6</v>
      </c>
      <c r="AH20" s="116">
        <f t="shared" si="12"/>
        <v>7.4999999999999982</v>
      </c>
      <c r="AI20" s="32">
        <f t="shared" si="14"/>
        <v>-2.9000000000000004</v>
      </c>
      <c r="AJ20" s="180">
        <f t="shared" si="15"/>
        <v>13.000000000000002</v>
      </c>
      <c r="AK20" s="32">
        <f t="shared" si="16"/>
        <v>-7</v>
      </c>
      <c r="AL20" s="186">
        <f t="shared" si="0"/>
        <v>8.3000000000000025</v>
      </c>
      <c r="AM20" s="32">
        <f t="shared" si="17"/>
        <v>-21.2</v>
      </c>
      <c r="AN20" s="148">
        <f t="shared" si="12"/>
        <v>21.100000000000005</v>
      </c>
    </row>
    <row r="21" spans="1:40">
      <c r="A21" s="49" t="s">
        <v>9</v>
      </c>
      <c r="B21" s="14">
        <v>40552</v>
      </c>
      <c r="C21" s="43">
        <v>1</v>
      </c>
      <c r="D21" s="23">
        <v>1</v>
      </c>
      <c r="E21" s="296"/>
      <c r="F21" s="112">
        <v>21.5</v>
      </c>
      <c r="G21" s="115">
        <f t="shared" si="1"/>
        <v>6.6</v>
      </c>
      <c r="H21" s="32">
        <v>6</v>
      </c>
      <c r="I21" s="113">
        <f t="shared" si="2"/>
        <v>13.200000000000001</v>
      </c>
      <c r="J21" s="301"/>
      <c r="K21" s="112">
        <v>20.5</v>
      </c>
      <c r="L21" s="116">
        <f t="shared" si="3"/>
        <v>1.5999999999999979</v>
      </c>
      <c r="M21" s="32">
        <v>4</v>
      </c>
      <c r="N21" s="126">
        <f t="shared" si="3"/>
        <v>30.4</v>
      </c>
      <c r="O21" s="301"/>
      <c r="P21" s="112">
        <v>7.4</v>
      </c>
      <c r="Q21" s="180">
        <f t="shared" si="4"/>
        <v>-13.499999999999998</v>
      </c>
      <c r="R21" s="32">
        <v>1</v>
      </c>
      <c r="S21" s="181">
        <f t="shared" si="5"/>
        <v>34.9</v>
      </c>
      <c r="T21" s="301"/>
      <c r="U21" s="112">
        <v>19.399999999999999</v>
      </c>
      <c r="V21" s="186">
        <f t="shared" si="6"/>
        <v>-2.6999999999999993</v>
      </c>
      <c r="W21" s="32">
        <v>3.6</v>
      </c>
      <c r="X21" s="187">
        <f t="shared" si="7"/>
        <v>34</v>
      </c>
      <c r="Y21" s="302"/>
      <c r="Z21" s="112">
        <f t="shared" si="8"/>
        <v>68.8</v>
      </c>
      <c r="AA21" s="134">
        <f t="shared" si="10"/>
        <v>-8</v>
      </c>
      <c r="AB21" s="32">
        <f t="shared" si="9"/>
        <v>14.6</v>
      </c>
      <c r="AC21" s="135">
        <f t="shared" si="10"/>
        <v>112.50000000000001</v>
      </c>
      <c r="AD21" s="302"/>
      <c r="AE21" s="112">
        <f t="shared" si="11"/>
        <v>27.5</v>
      </c>
      <c r="AF21" s="115">
        <f t="shared" si="12"/>
        <v>19.8</v>
      </c>
      <c r="AG21" s="32">
        <f t="shared" si="13"/>
        <v>24.5</v>
      </c>
      <c r="AH21" s="116">
        <f t="shared" si="12"/>
        <v>32</v>
      </c>
      <c r="AI21" s="32">
        <f t="shared" si="14"/>
        <v>8.4</v>
      </c>
      <c r="AJ21" s="180">
        <f t="shared" si="15"/>
        <v>21.400000000000002</v>
      </c>
      <c r="AK21" s="32">
        <f t="shared" si="16"/>
        <v>23</v>
      </c>
      <c r="AL21" s="186">
        <f t="shared" si="0"/>
        <v>31.300000000000004</v>
      </c>
      <c r="AM21" s="32">
        <f t="shared" si="17"/>
        <v>83.4</v>
      </c>
      <c r="AN21" s="148">
        <f t="shared" si="12"/>
        <v>104.50000000000001</v>
      </c>
    </row>
    <row r="22" spans="1:40">
      <c r="A22" s="49" t="s">
        <v>10</v>
      </c>
      <c r="B22" s="14">
        <v>40553</v>
      </c>
      <c r="C22" s="43"/>
      <c r="D22" s="23"/>
      <c r="E22" s="296"/>
      <c r="F22" s="112"/>
      <c r="G22" s="115">
        <f t="shared" si="1"/>
        <v>6.6</v>
      </c>
      <c r="H22" s="32"/>
      <c r="I22" s="113">
        <f t="shared" si="2"/>
        <v>13.200000000000001</v>
      </c>
      <c r="J22" s="301"/>
      <c r="K22" s="112"/>
      <c r="L22" s="116">
        <f t="shared" si="3"/>
        <v>1.5999999999999979</v>
      </c>
      <c r="M22" s="32"/>
      <c r="N22" s="126">
        <f t="shared" si="3"/>
        <v>30.4</v>
      </c>
      <c r="O22" s="301"/>
      <c r="P22" s="112"/>
      <c r="Q22" s="180">
        <f t="shared" si="4"/>
        <v>-13.499999999999998</v>
      </c>
      <c r="R22" s="32"/>
      <c r="S22" s="181">
        <f t="shared" si="5"/>
        <v>34.9</v>
      </c>
      <c r="T22" s="301"/>
      <c r="U22" s="112"/>
      <c r="V22" s="186">
        <f t="shared" si="6"/>
        <v>-2.6999999999999993</v>
      </c>
      <c r="W22" s="32"/>
      <c r="X22" s="187">
        <f t="shared" si="7"/>
        <v>34</v>
      </c>
      <c r="Y22" s="302"/>
      <c r="Z22" s="112">
        <f t="shared" si="8"/>
        <v>0</v>
      </c>
      <c r="AA22" s="134">
        <f t="shared" si="10"/>
        <v>-8</v>
      </c>
      <c r="AB22" s="32">
        <f t="shared" si="9"/>
        <v>0</v>
      </c>
      <c r="AC22" s="135">
        <f t="shared" si="10"/>
        <v>112.50000000000001</v>
      </c>
      <c r="AD22" s="302"/>
      <c r="AE22" s="112">
        <f t="shared" si="11"/>
        <v>0</v>
      </c>
      <c r="AF22" s="115">
        <f t="shared" si="12"/>
        <v>19.8</v>
      </c>
      <c r="AG22" s="32">
        <f t="shared" si="13"/>
        <v>0</v>
      </c>
      <c r="AH22" s="116">
        <f t="shared" si="12"/>
        <v>32</v>
      </c>
      <c r="AI22" s="32">
        <f t="shared" si="14"/>
        <v>0</v>
      </c>
      <c r="AJ22" s="180">
        <f t="shared" si="15"/>
        <v>21.400000000000002</v>
      </c>
      <c r="AK22" s="32">
        <f t="shared" si="16"/>
        <v>0</v>
      </c>
      <c r="AL22" s="186">
        <f t="shared" si="0"/>
        <v>31.300000000000004</v>
      </c>
      <c r="AM22" s="32">
        <f t="shared" si="17"/>
        <v>0</v>
      </c>
      <c r="AN22" s="148">
        <f t="shared" si="12"/>
        <v>104.50000000000001</v>
      </c>
    </row>
    <row r="23" spans="1:40">
      <c r="A23" s="49" t="s">
        <v>14</v>
      </c>
      <c r="B23" s="14">
        <v>40554</v>
      </c>
      <c r="C23" s="43"/>
      <c r="D23" s="23"/>
      <c r="E23" s="296"/>
      <c r="F23" s="112"/>
      <c r="G23" s="115">
        <f t="shared" si="1"/>
        <v>6.6</v>
      </c>
      <c r="H23" s="32"/>
      <c r="I23" s="113">
        <f t="shared" si="2"/>
        <v>13.200000000000001</v>
      </c>
      <c r="J23" s="301"/>
      <c r="K23" s="112"/>
      <c r="L23" s="116">
        <f t="shared" si="3"/>
        <v>1.5999999999999979</v>
      </c>
      <c r="M23" s="32"/>
      <c r="N23" s="126">
        <f t="shared" si="3"/>
        <v>30.4</v>
      </c>
      <c r="O23" s="301"/>
      <c r="P23" s="112"/>
      <c r="Q23" s="180">
        <f t="shared" si="4"/>
        <v>-13.499999999999998</v>
      </c>
      <c r="R23" s="32"/>
      <c r="S23" s="181">
        <f t="shared" si="5"/>
        <v>34.9</v>
      </c>
      <c r="T23" s="301"/>
      <c r="U23" s="112"/>
      <c r="V23" s="186">
        <f t="shared" si="6"/>
        <v>-2.6999999999999993</v>
      </c>
      <c r="W23" s="32"/>
      <c r="X23" s="187">
        <f t="shared" si="7"/>
        <v>34</v>
      </c>
      <c r="Y23" s="302"/>
      <c r="Z23" s="112">
        <f t="shared" si="8"/>
        <v>0</v>
      </c>
      <c r="AA23" s="134">
        <f t="shared" si="10"/>
        <v>-8</v>
      </c>
      <c r="AB23" s="32">
        <f t="shared" si="9"/>
        <v>0</v>
      </c>
      <c r="AC23" s="135">
        <f t="shared" si="10"/>
        <v>112.50000000000001</v>
      </c>
      <c r="AD23" s="302"/>
      <c r="AE23" s="112">
        <f t="shared" si="11"/>
        <v>0</v>
      </c>
      <c r="AF23" s="115">
        <f t="shared" si="12"/>
        <v>19.8</v>
      </c>
      <c r="AG23" s="32">
        <f t="shared" si="13"/>
        <v>0</v>
      </c>
      <c r="AH23" s="116">
        <f t="shared" si="12"/>
        <v>32</v>
      </c>
      <c r="AI23" s="32">
        <f t="shared" si="14"/>
        <v>0</v>
      </c>
      <c r="AJ23" s="180">
        <f t="shared" si="15"/>
        <v>21.400000000000002</v>
      </c>
      <c r="AK23" s="32">
        <f t="shared" si="16"/>
        <v>0</v>
      </c>
      <c r="AL23" s="186">
        <f t="shared" si="0"/>
        <v>31.300000000000004</v>
      </c>
      <c r="AM23" s="32">
        <f>AE23+AG23+AI23+AK23</f>
        <v>0</v>
      </c>
      <c r="AN23" s="148">
        <f t="shared" si="12"/>
        <v>104.50000000000001</v>
      </c>
    </row>
    <row r="24" spans="1:40">
      <c r="A24" s="49" t="s">
        <v>11</v>
      </c>
      <c r="B24" s="14">
        <v>40555</v>
      </c>
      <c r="C24" s="43">
        <v>1</v>
      </c>
      <c r="D24" s="23">
        <v>4</v>
      </c>
      <c r="E24" s="296"/>
      <c r="F24" s="112">
        <v>-10.7</v>
      </c>
      <c r="G24" s="115">
        <f t="shared" si="1"/>
        <v>-4.0999999999999996</v>
      </c>
      <c r="H24" s="32">
        <v>9.6</v>
      </c>
      <c r="I24" s="113">
        <f t="shared" si="2"/>
        <v>22.8</v>
      </c>
      <c r="J24" s="301"/>
      <c r="K24" s="112">
        <v>-13.9</v>
      </c>
      <c r="L24" s="116">
        <f t="shared" si="3"/>
        <v>-12.300000000000002</v>
      </c>
      <c r="M24" s="32">
        <v>8.8000000000000007</v>
      </c>
      <c r="N24" s="126">
        <f t="shared" si="3"/>
        <v>39.200000000000003</v>
      </c>
      <c r="O24" s="301"/>
      <c r="P24" s="112">
        <v>-9</v>
      </c>
      <c r="Q24" s="180">
        <f t="shared" si="4"/>
        <v>-22.5</v>
      </c>
      <c r="R24" s="32">
        <v>7.6</v>
      </c>
      <c r="S24" s="181">
        <f t="shared" si="5"/>
        <v>42.5</v>
      </c>
      <c r="T24" s="301"/>
      <c r="U24" s="112">
        <v>-14.8</v>
      </c>
      <c r="V24" s="186">
        <f t="shared" si="6"/>
        <v>-17.5</v>
      </c>
      <c r="W24" s="32">
        <v>7.5</v>
      </c>
      <c r="X24" s="187">
        <f t="shared" si="7"/>
        <v>41.5</v>
      </c>
      <c r="Y24" s="302"/>
      <c r="Z24" s="112">
        <f t="shared" si="8"/>
        <v>-48.400000000000006</v>
      </c>
      <c r="AA24" s="134">
        <f t="shared" si="10"/>
        <v>-56.400000000000006</v>
      </c>
      <c r="AB24" s="32">
        <f t="shared" si="9"/>
        <v>33.5</v>
      </c>
      <c r="AC24" s="135">
        <f t="shared" si="10"/>
        <v>146</v>
      </c>
      <c r="AD24" s="302"/>
      <c r="AE24" s="112">
        <f t="shared" si="11"/>
        <v>-1.0999999999999996</v>
      </c>
      <c r="AF24" s="115">
        <f t="shared" si="12"/>
        <v>18.700000000000003</v>
      </c>
      <c r="AG24" s="32">
        <f t="shared" si="13"/>
        <v>-5.0999999999999996</v>
      </c>
      <c r="AH24" s="116">
        <f t="shared" si="12"/>
        <v>26.9</v>
      </c>
      <c r="AI24" s="32">
        <f t="shared" si="14"/>
        <v>-1.4000000000000004</v>
      </c>
      <c r="AJ24" s="180">
        <f t="shared" si="15"/>
        <v>20</v>
      </c>
      <c r="AK24" s="32">
        <f t="shared" si="16"/>
        <v>-7.3000000000000007</v>
      </c>
      <c r="AL24" s="186">
        <f t="shared" si="0"/>
        <v>24.000000000000004</v>
      </c>
      <c r="AM24" s="32">
        <f t="shared" si="17"/>
        <v>-14.9</v>
      </c>
      <c r="AN24" s="148">
        <f t="shared" si="12"/>
        <v>89.600000000000009</v>
      </c>
    </row>
    <row r="25" spans="1:40">
      <c r="A25" s="49" t="s">
        <v>12</v>
      </c>
      <c r="B25" s="14">
        <v>40556</v>
      </c>
      <c r="C25" s="43">
        <v>1</v>
      </c>
      <c r="D25" s="23">
        <v>1</v>
      </c>
      <c r="E25" s="296"/>
      <c r="F25" s="112">
        <v>-5.3</v>
      </c>
      <c r="G25" s="115">
        <f t="shared" si="1"/>
        <v>-9.3999999999999986</v>
      </c>
      <c r="H25" s="32">
        <v>-3.6</v>
      </c>
      <c r="I25" s="113">
        <f t="shared" si="2"/>
        <v>19.2</v>
      </c>
      <c r="J25" s="301"/>
      <c r="K25" s="112">
        <v>-6.3</v>
      </c>
      <c r="L25" s="116">
        <f t="shared" si="3"/>
        <v>-18.600000000000001</v>
      </c>
      <c r="M25" s="32">
        <v>-3.1</v>
      </c>
      <c r="N25" s="126">
        <f t="shared" si="3"/>
        <v>36.1</v>
      </c>
      <c r="O25" s="301"/>
      <c r="P25" s="112">
        <v>-5.8</v>
      </c>
      <c r="Q25" s="180">
        <f t="shared" si="4"/>
        <v>-28.3</v>
      </c>
      <c r="R25" s="32">
        <v>-3.7</v>
      </c>
      <c r="S25" s="181">
        <f t="shared" si="5"/>
        <v>38.799999999999997</v>
      </c>
      <c r="T25" s="301"/>
      <c r="U25" s="112">
        <v>-6.5</v>
      </c>
      <c r="V25" s="186">
        <f t="shared" si="6"/>
        <v>-24</v>
      </c>
      <c r="W25" s="32">
        <v>-3</v>
      </c>
      <c r="X25" s="187">
        <f t="shared" si="7"/>
        <v>38.5</v>
      </c>
      <c r="Y25" s="302"/>
      <c r="Z25" s="112">
        <f t="shared" si="8"/>
        <v>-23.9</v>
      </c>
      <c r="AA25" s="134">
        <f t="shared" si="10"/>
        <v>-80.300000000000011</v>
      </c>
      <c r="AB25" s="32">
        <f t="shared" si="9"/>
        <v>-13.4</v>
      </c>
      <c r="AC25" s="135">
        <f t="shared" si="10"/>
        <v>132.6</v>
      </c>
      <c r="AD25" s="302"/>
      <c r="AE25" s="112">
        <f t="shared" si="11"/>
        <v>-8.9</v>
      </c>
      <c r="AF25" s="115">
        <f t="shared" si="12"/>
        <v>9.8000000000000025</v>
      </c>
      <c r="AG25" s="32">
        <f t="shared" si="13"/>
        <v>-9.4</v>
      </c>
      <c r="AH25" s="116">
        <f t="shared" si="12"/>
        <v>17.5</v>
      </c>
      <c r="AI25" s="32">
        <f t="shared" si="14"/>
        <v>-9.5</v>
      </c>
      <c r="AJ25" s="180">
        <f t="shared" si="15"/>
        <v>10.5</v>
      </c>
      <c r="AK25" s="32">
        <f t="shared" si="16"/>
        <v>-9.5</v>
      </c>
      <c r="AL25" s="186">
        <f t="shared" si="0"/>
        <v>14.500000000000004</v>
      </c>
      <c r="AM25" s="32">
        <f t="shared" si="17"/>
        <v>-37.299999999999997</v>
      </c>
      <c r="AN25" s="148">
        <f t="shared" si="12"/>
        <v>52.300000000000011</v>
      </c>
    </row>
    <row r="26" spans="1:40">
      <c r="A26" s="49" t="s">
        <v>8</v>
      </c>
      <c r="B26" s="14">
        <v>40557</v>
      </c>
      <c r="C26" s="43"/>
      <c r="D26" s="23"/>
      <c r="E26" s="296"/>
      <c r="F26" s="112"/>
      <c r="G26" s="115">
        <f t="shared" si="1"/>
        <v>-9.3999999999999986</v>
      </c>
      <c r="H26" s="32"/>
      <c r="I26" s="113">
        <f t="shared" si="2"/>
        <v>19.2</v>
      </c>
      <c r="J26" s="301"/>
      <c r="K26" s="112"/>
      <c r="L26" s="116">
        <f t="shared" si="3"/>
        <v>-18.600000000000001</v>
      </c>
      <c r="M26" s="32"/>
      <c r="N26" s="126">
        <f t="shared" si="3"/>
        <v>36.1</v>
      </c>
      <c r="O26" s="301"/>
      <c r="P26" s="112"/>
      <c r="Q26" s="180">
        <f t="shared" si="4"/>
        <v>-28.3</v>
      </c>
      <c r="R26" s="32"/>
      <c r="S26" s="181">
        <f t="shared" si="5"/>
        <v>38.799999999999997</v>
      </c>
      <c r="T26" s="301"/>
      <c r="U26" s="112"/>
      <c r="V26" s="186">
        <f t="shared" si="6"/>
        <v>-24</v>
      </c>
      <c r="W26" s="32"/>
      <c r="X26" s="187">
        <f t="shared" si="7"/>
        <v>38.5</v>
      </c>
      <c r="Y26" s="302"/>
      <c r="Z26" s="112">
        <f t="shared" si="8"/>
        <v>0</v>
      </c>
      <c r="AA26" s="134">
        <f t="shared" si="10"/>
        <v>-80.300000000000011</v>
      </c>
      <c r="AB26" s="32">
        <f t="shared" si="9"/>
        <v>0</v>
      </c>
      <c r="AC26" s="135">
        <f t="shared" si="10"/>
        <v>132.6</v>
      </c>
      <c r="AD26" s="302"/>
      <c r="AE26" s="112">
        <f t="shared" si="11"/>
        <v>0</v>
      </c>
      <c r="AF26" s="115">
        <f t="shared" si="12"/>
        <v>9.8000000000000025</v>
      </c>
      <c r="AG26" s="32">
        <f t="shared" si="13"/>
        <v>0</v>
      </c>
      <c r="AH26" s="116">
        <f t="shared" si="12"/>
        <v>17.5</v>
      </c>
      <c r="AI26" s="32">
        <f t="shared" si="14"/>
        <v>0</v>
      </c>
      <c r="AJ26" s="180">
        <f t="shared" si="15"/>
        <v>10.5</v>
      </c>
      <c r="AK26" s="32">
        <f t="shared" si="16"/>
        <v>0</v>
      </c>
      <c r="AL26" s="186">
        <f t="shared" si="0"/>
        <v>14.500000000000004</v>
      </c>
      <c r="AM26" s="32">
        <f t="shared" si="17"/>
        <v>0</v>
      </c>
      <c r="AN26" s="148">
        <f t="shared" si="12"/>
        <v>52.300000000000011</v>
      </c>
    </row>
    <row r="27" spans="1:40">
      <c r="A27" s="49" t="s">
        <v>13</v>
      </c>
      <c r="B27" s="14">
        <v>40558</v>
      </c>
      <c r="C27" s="43"/>
      <c r="D27" s="23"/>
      <c r="E27" s="296"/>
      <c r="F27" s="112"/>
      <c r="G27" s="115">
        <f t="shared" si="1"/>
        <v>-9.3999999999999986</v>
      </c>
      <c r="H27" s="32"/>
      <c r="I27" s="113">
        <f t="shared" si="2"/>
        <v>19.2</v>
      </c>
      <c r="J27" s="301"/>
      <c r="K27" s="112"/>
      <c r="L27" s="116">
        <f t="shared" si="3"/>
        <v>-18.600000000000001</v>
      </c>
      <c r="M27" s="32"/>
      <c r="N27" s="126">
        <f t="shared" si="3"/>
        <v>36.1</v>
      </c>
      <c r="O27" s="301"/>
      <c r="P27" s="112"/>
      <c r="Q27" s="180">
        <f t="shared" si="4"/>
        <v>-28.3</v>
      </c>
      <c r="R27" s="32"/>
      <c r="S27" s="181">
        <f t="shared" si="5"/>
        <v>38.799999999999997</v>
      </c>
      <c r="T27" s="301"/>
      <c r="U27" s="112"/>
      <c r="V27" s="186">
        <f t="shared" si="6"/>
        <v>-24</v>
      </c>
      <c r="W27" s="32"/>
      <c r="X27" s="187">
        <f t="shared" si="7"/>
        <v>38.5</v>
      </c>
      <c r="Y27" s="302"/>
      <c r="Z27" s="112">
        <f t="shared" si="8"/>
        <v>0</v>
      </c>
      <c r="AA27" s="134">
        <f t="shared" si="10"/>
        <v>-80.300000000000011</v>
      </c>
      <c r="AB27" s="32">
        <f t="shared" si="9"/>
        <v>0</v>
      </c>
      <c r="AC27" s="135">
        <f t="shared" si="10"/>
        <v>132.6</v>
      </c>
      <c r="AD27" s="302"/>
      <c r="AE27" s="112">
        <f t="shared" si="11"/>
        <v>0</v>
      </c>
      <c r="AF27" s="115">
        <f t="shared" si="12"/>
        <v>9.8000000000000025</v>
      </c>
      <c r="AG27" s="32">
        <f t="shared" si="13"/>
        <v>0</v>
      </c>
      <c r="AH27" s="116">
        <f t="shared" si="12"/>
        <v>17.5</v>
      </c>
      <c r="AI27" s="32">
        <f t="shared" si="14"/>
        <v>0</v>
      </c>
      <c r="AJ27" s="180">
        <f t="shared" si="15"/>
        <v>10.5</v>
      </c>
      <c r="AK27" s="32">
        <f t="shared" si="16"/>
        <v>0</v>
      </c>
      <c r="AL27" s="186">
        <f t="shared" si="0"/>
        <v>14.500000000000004</v>
      </c>
      <c r="AM27" s="32">
        <f t="shared" si="17"/>
        <v>0</v>
      </c>
      <c r="AN27" s="148">
        <f t="shared" si="12"/>
        <v>52.300000000000011</v>
      </c>
    </row>
    <row r="28" spans="1:40">
      <c r="A28" s="49" t="s">
        <v>9</v>
      </c>
      <c r="B28" s="14">
        <v>40559</v>
      </c>
      <c r="C28" s="43"/>
      <c r="D28" s="23"/>
      <c r="E28" s="296"/>
      <c r="F28" s="112"/>
      <c r="G28" s="115">
        <f t="shared" si="1"/>
        <v>-9.3999999999999986</v>
      </c>
      <c r="H28" s="32"/>
      <c r="I28" s="113">
        <f t="shared" si="2"/>
        <v>19.2</v>
      </c>
      <c r="J28" s="301"/>
      <c r="K28" s="112"/>
      <c r="L28" s="116">
        <f t="shared" si="3"/>
        <v>-18.600000000000001</v>
      </c>
      <c r="M28" s="32"/>
      <c r="N28" s="126">
        <f t="shared" si="3"/>
        <v>36.1</v>
      </c>
      <c r="O28" s="301"/>
      <c r="P28" s="112"/>
      <c r="Q28" s="180">
        <f t="shared" si="4"/>
        <v>-28.3</v>
      </c>
      <c r="R28" s="32"/>
      <c r="S28" s="181">
        <f t="shared" si="5"/>
        <v>38.799999999999997</v>
      </c>
      <c r="T28" s="301"/>
      <c r="U28" s="112"/>
      <c r="V28" s="186">
        <f t="shared" si="6"/>
        <v>-24</v>
      </c>
      <c r="W28" s="32"/>
      <c r="X28" s="187">
        <f t="shared" si="7"/>
        <v>38.5</v>
      </c>
      <c r="Y28" s="302"/>
      <c r="Z28" s="112">
        <f t="shared" si="8"/>
        <v>0</v>
      </c>
      <c r="AA28" s="134">
        <f t="shared" si="10"/>
        <v>-80.300000000000011</v>
      </c>
      <c r="AB28" s="32">
        <f t="shared" si="9"/>
        <v>0</v>
      </c>
      <c r="AC28" s="135">
        <f t="shared" si="10"/>
        <v>132.6</v>
      </c>
      <c r="AD28" s="302"/>
      <c r="AE28" s="112">
        <f t="shared" si="11"/>
        <v>0</v>
      </c>
      <c r="AF28" s="115">
        <f t="shared" si="12"/>
        <v>9.8000000000000025</v>
      </c>
      <c r="AG28" s="32">
        <f t="shared" si="13"/>
        <v>0</v>
      </c>
      <c r="AH28" s="116">
        <f t="shared" si="12"/>
        <v>17.5</v>
      </c>
      <c r="AI28" s="32">
        <f t="shared" si="14"/>
        <v>0</v>
      </c>
      <c r="AJ28" s="180">
        <f t="shared" si="15"/>
        <v>10.5</v>
      </c>
      <c r="AK28" s="32">
        <f t="shared" si="16"/>
        <v>0</v>
      </c>
      <c r="AL28" s="186">
        <f t="shared" si="0"/>
        <v>14.500000000000004</v>
      </c>
      <c r="AM28" s="32">
        <f t="shared" si="17"/>
        <v>0</v>
      </c>
      <c r="AN28" s="148">
        <f t="shared" si="12"/>
        <v>52.300000000000011</v>
      </c>
    </row>
    <row r="29" spans="1:40">
      <c r="A29" s="49" t="s">
        <v>10</v>
      </c>
      <c r="B29" s="14">
        <v>40560</v>
      </c>
      <c r="C29" s="43">
        <v>1</v>
      </c>
      <c r="D29" s="23">
        <v>1</v>
      </c>
      <c r="E29" s="296"/>
      <c r="F29" s="112">
        <v>-3.1</v>
      </c>
      <c r="G29" s="115">
        <f t="shared" si="1"/>
        <v>-12.499999999999998</v>
      </c>
      <c r="H29" s="32">
        <v>12.6</v>
      </c>
      <c r="I29" s="113">
        <f t="shared" si="2"/>
        <v>31.799999999999997</v>
      </c>
      <c r="J29" s="301"/>
      <c r="K29" s="112">
        <v>-4.7</v>
      </c>
      <c r="L29" s="116">
        <f t="shared" si="3"/>
        <v>-23.3</v>
      </c>
      <c r="M29" s="32">
        <v>3.7</v>
      </c>
      <c r="N29" s="126">
        <f t="shared" si="3"/>
        <v>39.800000000000004</v>
      </c>
      <c r="O29" s="301"/>
      <c r="P29" s="112">
        <v>-4.7</v>
      </c>
      <c r="Q29" s="180">
        <f t="shared" si="4"/>
        <v>-33</v>
      </c>
      <c r="R29" s="32">
        <v>8.1</v>
      </c>
      <c r="S29" s="181">
        <f t="shared" si="5"/>
        <v>46.9</v>
      </c>
      <c r="T29" s="301"/>
      <c r="U29" s="112">
        <v>-4.7</v>
      </c>
      <c r="V29" s="186">
        <f t="shared" si="6"/>
        <v>-28.7</v>
      </c>
      <c r="W29" s="32">
        <v>0.5</v>
      </c>
      <c r="X29" s="187">
        <f t="shared" si="7"/>
        <v>39</v>
      </c>
      <c r="Y29" s="302"/>
      <c r="Z29" s="112">
        <f t="shared" si="8"/>
        <v>-17.2</v>
      </c>
      <c r="AA29" s="134">
        <f t="shared" si="10"/>
        <v>-97.500000000000014</v>
      </c>
      <c r="AB29" s="32">
        <f t="shared" si="9"/>
        <v>24.9</v>
      </c>
      <c r="AC29" s="135">
        <f t="shared" si="10"/>
        <v>157.5</v>
      </c>
      <c r="AD29" s="302"/>
      <c r="AE29" s="112">
        <f t="shared" si="11"/>
        <v>9.5</v>
      </c>
      <c r="AF29" s="115">
        <f t="shared" si="12"/>
        <v>19.300000000000004</v>
      </c>
      <c r="AG29" s="32">
        <f t="shared" si="13"/>
        <v>-1</v>
      </c>
      <c r="AH29" s="116">
        <f t="shared" si="12"/>
        <v>16.5</v>
      </c>
      <c r="AI29" s="32">
        <f t="shared" si="14"/>
        <v>3.3999999999999995</v>
      </c>
      <c r="AJ29" s="180">
        <f t="shared" si="15"/>
        <v>13.899999999999999</v>
      </c>
      <c r="AK29" s="32">
        <f t="shared" si="16"/>
        <v>-4.2</v>
      </c>
      <c r="AL29" s="186">
        <f t="shared" si="0"/>
        <v>10.300000000000004</v>
      </c>
      <c r="AM29" s="32">
        <f t="shared" si="17"/>
        <v>7.6999999999999984</v>
      </c>
      <c r="AN29" s="148">
        <f t="shared" si="12"/>
        <v>60.000000000000007</v>
      </c>
    </row>
    <row r="30" spans="1:40">
      <c r="A30" s="49" t="s">
        <v>14</v>
      </c>
      <c r="B30" s="14">
        <v>40561</v>
      </c>
      <c r="C30" s="43"/>
      <c r="D30" s="23"/>
      <c r="E30" s="296"/>
      <c r="F30" s="112"/>
      <c r="G30" s="115">
        <f t="shared" si="1"/>
        <v>-12.499999999999998</v>
      </c>
      <c r="H30" s="32"/>
      <c r="I30" s="113">
        <f t="shared" si="2"/>
        <v>31.799999999999997</v>
      </c>
      <c r="J30" s="301"/>
      <c r="K30" s="112"/>
      <c r="L30" s="116">
        <f t="shared" si="3"/>
        <v>-23.3</v>
      </c>
      <c r="M30" s="32"/>
      <c r="N30" s="126">
        <f t="shared" si="3"/>
        <v>39.800000000000004</v>
      </c>
      <c r="O30" s="301"/>
      <c r="P30" s="112"/>
      <c r="Q30" s="180">
        <f t="shared" si="4"/>
        <v>-33</v>
      </c>
      <c r="R30" s="32"/>
      <c r="S30" s="181">
        <f t="shared" si="5"/>
        <v>46.9</v>
      </c>
      <c r="T30" s="301"/>
      <c r="U30" s="112"/>
      <c r="V30" s="186">
        <f t="shared" si="6"/>
        <v>-28.7</v>
      </c>
      <c r="W30" s="32"/>
      <c r="X30" s="187">
        <f t="shared" si="7"/>
        <v>39</v>
      </c>
      <c r="Y30" s="302"/>
      <c r="Z30" s="112">
        <f t="shared" si="8"/>
        <v>0</v>
      </c>
      <c r="AA30" s="134">
        <f t="shared" si="10"/>
        <v>-97.500000000000014</v>
      </c>
      <c r="AB30" s="32">
        <f t="shared" si="9"/>
        <v>0</v>
      </c>
      <c r="AC30" s="135">
        <f t="shared" si="10"/>
        <v>157.5</v>
      </c>
      <c r="AD30" s="302"/>
      <c r="AE30" s="112">
        <f t="shared" si="11"/>
        <v>0</v>
      </c>
      <c r="AF30" s="115">
        <f t="shared" si="12"/>
        <v>19.300000000000004</v>
      </c>
      <c r="AG30" s="32">
        <f t="shared" si="13"/>
        <v>0</v>
      </c>
      <c r="AH30" s="116">
        <f t="shared" si="12"/>
        <v>16.5</v>
      </c>
      <c r="AI30" s="32">
        <f t="shared" si="14"/>
        <v>0</v>
      </c>
      <c r="AJ30" s="180">
        <f t="shared" si="15"/>
        <v>13.899999999999999</v>
      </c>
      <c r="AK30" s="32">
        <f t="shared" si="16"/>
        <v>0</v>
      </c>
      <c r="AL30" s="186">
        <f t="shared" si="0"/>
        <v>10.300000000000004</v>
      </c>
      <c r="AM30" s="32">
        <f t="shared" si="17"/>
        <v>0</v>
      </c>
      <c r="AN30" s="148">
        <f t="shared" si="12"/>
        <v>60.000000000000007</v>
      </c>
    </row>
    <row r="31" spans="1:40">
      <c r="A31" s="49" t="s">
        <v>11</v>
      </c>
      <c r="B31" s="14">
        <v>40562</v>
      </c>
      <c r="C31" s="43">
        <v>1</v>
      </c>
      <c r="D31" s="23">
        <v>1</v>
      </c>
      <c r="E31" s="296"/>
      <c r="F31" s="112">
        <v>11.6</v>
      </c>
      <c r="G31" s="115">
        <f t="shared" si="1"/>
        <v>-0.89999999999999858</v>
      </c>
      <c r="H31" s="32">
        <v>1.5</v>
      </c>
      <c r="I31" s="113">
        <f t="shared" si="2"/>
        <v>33.299999999999997</v>
      </c>
      <c r="J31" s="301"/>
      <c r="K31" s="112">
        <v>13.6</v>
      </c>
      <c r="L31" s="116">
        <f t="shared" si="3"/>
        <v>-9.7000000000000011</v>
      </c>
      <c r="M31" s="32">
        <v>0.6</v>
      </c>
      <c r="N31" s="126">
        <f t="shared" si="3"/>
        <v>40.400000000000006</v>
      </c>
      <c r="O31" s="301"/>
      <c r="P31" s="112">
        <v>11.6</v>
      </c>
      <c r="Q31" s="180">
        <f t="shared" si="4"/>
        <v>-21.4</v>
      </c>
      <c r="R31" s="32">
        <v>1.5</v>
      </c>
      <c r="S31" s="181">
        <f t="shared" si="5"/>
        <v>48.4</v>
      </c>
      <c r="T31" s="301"/>
      <c r="U31" s="112">
        <v>12.8</v>
      </c>
      <c r="V31" s="186">
        <f t="shared" si="6"/>
        <v>-15.899999999999999</v>
      </c>
      <c r="W31" s="32">
        <v>-4.5</v>
      </c>
      <c r="X31" s="187">
        <f t="shared" si="7"/>
        <v>34.5</v>
      </c>
      <c r="Y31" s="302"/>
      <c r="Z31" s="112">
        <f t="shared" si="8"/>
        <v>49.599999999999994</v>
      </c>
      <c r="AA31" s="134">
        <f t="shared" si="10"/>
        <v>-47.90000000000002</v>
      </c>
      <c r="AB31" s="32">
        <f t="shared" si="9"/>
        <v>-0.89999999999999991</v>
      </c>
      <c r="AC31" s="135">
        <f t="shared" si="10"/>
        <v>156.6</v>
      </c>
      <c r="AD31" s="302"/>
      <c r="AE31" s="112">
        <f t="shared" si="11"/>
        <v>13.1</v>
      </c>
      <c r="AF31" s="115">
        <f t="shared" si="12"/>
        <v>32.400000000000006</v>
      </c>
      <c r="AG31" s="32">
        <f t="shared" si="13"/>
        <v>14.2</v>
      </c>
      <c r="AH31" s="116">
        <f t="shared" si="12"/>
        <v>30.7</v>
      </c>
      <c r="AI31" s="32">
        <f t="shared" si="14"/>
        <v>13.1</v>
      </c>
      <c r="AJ31" s="180">
        <f t="shared" si="15"/>
        <v>27</v>
      </c>
      <c r="AK31" s="32">
        <f t="shared" si="16"/>
        <v>8.3000000000000007</v>
      </c>
      <c r="AL31" s="186">
        <f t="shared" si="0"/>
        <v>18.600000000000005</v>
      </c>
      <c r="AM31" s="32">
        <f t="shared" si="17"/>
        <v>48.7</v>
      </c>
      <c r="AN31" s="148">
        <f t="shared" si="12"/>
        <v>108.70000000000002</v>
      </c>
    </row>
    <row r="32" spans="1:40">
      <c r="A32" s="49" t="s">
        <v>12</v>
      </c>
      <c r="B32" s="14">
        <v>40563</v>
      </c>
      <c r="C32" s="43"/>
      <c r="D32" s="23"/>
      <c r="E32" s="296"/>
      <c r="F32" s="112"/>
      <c r="G32" s="115">
        <f t="shared" si="1"/>
        <v>-0.89999999999999858</v>
      </c>
      <c r="H32" s="32"/>
      <c r="I32" s="113">
        <f t="shared" si="2"/>
        <v>33.299999999999997</v>
      </c>
      <c r="J32" s="301"/>
      <c r="K32" s="112"/>
      <c r="L32" s="116">
        <f t="shared" si="3"/>
        <v>-9.7000000000000011</v>
      </c>
      <c r="M32" s="32"/>
      <c r="N32" s="126">
        <f t="shared" si="3"/>
        <v>40.400000000000006</v>
      </c>
      <c r="O32" s="301"/>
      <c r="P32" s="112"/>
      <c r="Q32" s="180">
        <f t="shared" si="4"/>
        <v>-21.4</v>
      </c>
      <c r="R32" s="32"/>
      <c r="S32" s="181">
        <f t="shared" si="5"/>
        <v>48.4</v>
      </c>
      <c r="T32" s="301"/>
      <c r="U32" s="112"/>
      <c r="V32" s="186">
        <f t="shared" si="6"/>
        <v>-15.899999999999999</v>
      </c>
      <c r="W32" s="32"/>
      <c r="X32" s="187">
        <f t="shared" si="7"/>
        <v>34.5</v>
      </c>
      <c r="Y32" s="302"/>
      <c r="Z32" s="112">
        <f t="shared" si="8"/>
        <v>0</v>
      </c>
      <c r="AA32" s="134">
        <f t="shared" si="10"/>
        <v>-47.90000000000002</v>
      </c>
      <c r="AB32" s="32">
        <f t="shared" si="9"/>
        <v>0</v>
      </c>
      <c r="AC32" s="135">
        <f t="shared" si="10"/>
        <v>156.6</v>
      </c>
      <c r="AD32" s="302"/>
      <c r="AE32" s="112">
        <f t="shared" si="11"/>
        <v>0</v>
      </c>
      <c r="AF32" s="115">
        <f t="shared" si="12"/>
        <v>32.400000000000006</v>
      </c>
      <c r="AG32" s="32">
        <f t="shared" si="13"/>
        <v>0</v>
      </c>
      <c r="AH32" s="116">
        <f t="shared" si="12"/>
        <v>30.7</v>
      </c>
      <c r="AI32" s="32">
        <f t="shared" si="14"/>
        <v>0</v>
      </c>
      <c r="AJ32" s="180">
        <f t="shared" si="15"/>
        <v>27</v>
      </c>
      <c r="AK32" s="32">
        <f t="shared" si="16"/>
        <v>0</v>
      </c>
      <c r="AL32" s="186">
        <f t="shared" si="0"/>
        <v>18.600000000000005</v>
      </c>
      <c r="AM32" s="32">
        <f t="shared" si="17"/>
        <v>0</v>
      </c>
      <c r="AN32" s="148">
        <f t="shared" si="12"/>
        <v>108.70000000000002</v>
      </c>
    </row>
    <row r="33" spans="1:40">
      <c r="A33" s="49" t="s">
        <v>8</v>
      </c>
      <c r="B33" s="14">
        <v>40564</v>
      </c>
      <c r="C33" s="43"/>
      <c r="D33" s="23"/>
      <c r="E33" s="296"/>
      <c r="F33" s="112"/>
      <c r="G33" s="115">
        <f t="shared" si="1"/>
        <v>-0.89999999999999858</v>
      </c>
      <c r="H33" s="32"/>
      <c r="I33" s="113">
        <f t="shared" si="2"/>
        <v>33.299999999999997</v>
      </c>
      <c r="J33" s="301"/>
      <c r="K33" s="112"/>
      <c r="L33" s="116">
        <f t="shared" si="3"/>
        <v>-9.7000000000000011</v>
      </c>
      <c r="M33" s="32"/>
      <c r="N33" s="126">
        <f t="shared" si="3"/>
        <v>40.400000000000006</v>
      </c>
      <c r="O33" s="301"/>
      <c r="P33" s="112"/>
      <c r="Q33" s="180">
        <f t="shared" si="4"/>
        <v>-21.4</v>
      </c>
      <c r="R33" s="32"/>
      <c r="S33" s="181">
        <f t="shared" si="5"/>
        <v>48.4</v>
      </c>
      <c r="T33" s="301"/>
      <c r="U33" s="112"/>
      <c r="V33" s="186">
        <f t="shared" si="6"/>
        <v>-15.899999999999999</v>
      </c>
      <c r="W33" s="32"/>
      <c r="X33" s="187">
        <f t="shared" si="7"/>
        <v>34.5</v>
      </c>
      <c r="Y33" s="302"/>
      <c r="Z33" s="112">
        <f t="shared" si="8"/>
        <v>0</v>
      </c>
      <c r="AA33" s="134">
        <f t="shared" si="10"/>
        <v>-47.90000000000002</v>
      </c>
      <c r="AB33" s="32">
        <f t="shared" si="9"/>
        <v>0</v>
      </c>
      <c r="AC33" s="135">
        <f t="shared" si="10"/>
        <v>156.6</v>
      </c>
      <c r="AD33" s="302"/>
      <c r="AE33" s="112">
        <f t="shared" si="11"/>
        <v>0</v>
      </c>
      <c r="AF33" s="115">
        <f t="shared" si="12"/>
        <v>32.400000000000006</v>
      </c>
      <c r="AG33" s="32">
        <f t="shared" si="13"/>
        <v>0</v>
      </c>
      <c r="AH33" s="116">
        <f t="shared" si="12"/>
        <v>30.7</v>
      </c>
      <c r="AI33" s="32">
        <f t="shared" si="14"/>
        <v>0</v>
      </c>
      <c r="AJ33" s="180">
        <f t="shared" si="15"/>
        <v>27</v>
      </c>
      <c r="AK33" s="32">
        <f t="shared" si="16"/>
        <v>0</v>
      </c>
      <c r="AL33" s="186">
        <f t="shared" si="0"/>
        <v>18.600000000000005</v>
      </c>
      <c r="AM33" s="32">
        <f t="shared" si="17"/>
        <v>0</v>
      </c>
      <c r="AN33" s="148">
        <f t="shared" si="12"/>
        <v>108.70000000000002</v>
      </c>
    </row>
    <row r="34" spans="1:40">
      <c r="A34" s="49" t="s">
        <v>13</v>
      </c>
      <c r="B34" s="14">
        <v>40565</v>
      </c>
      <c r="C34" s="43">
        <v>1</v>
      </c>
      <c r="D34" s="23">
        <v>4</v>
      </c>
      <c r="E34" s="296"/>
      <c r="F34" s="112">
        <v>-3</v>
      </c>
      <c r="G34" s="115">
        <f t="shared" si="1"/>
        <v>-3.8999999999999986</v>
      </c>
      <c r="H34" s="32">
        <v>7.2</v>
      </c>
      <c r="I34" s="113">
        <f t="shared" si="2"/>
        <v>40.5</v>
      </c>
      <c r="J34" s="301"/>
      <c r="K34" s="112">
        <v>-12.3</v>
      </c>
      <c r="L34" s="116">
        <f t="shared" si="3"/>
        <v>-22</v>
      </c>
      <c r="M34" s="32">
        <v>-0.5</v>
      </c>
      <c r="N34" s="126">
        <f t="shared" si="3"/>
        <v>39.900000000000006</v>
      </c>
      <c r="O34" s="301"/>
      <c r="P34" s="112">
        <v>-8.6999999999999993</v>
      </c>
      <c r="Q34" s="180">
        <f t="shared" si="4"/>
        <v>-30.099999999999998</v>
      </c>
      <c r="R34" s="32">
        <v>-4.0999999999999996</v>
      </c>
      <c r="S34" s="181">
        <f t="shared" si="5"/>
        <v>44.3</v>
      </c>
      <c r="T34" s="301"/>
      <c r="U34" s="112">
        <v>-13.7</v>
      </c>
      <c r="V34" s="186">
        <f t="shared" si="6"/>
        <v>-29.599999999999998</v>
      </c>
      <c r="W34" s="32">
        <v>-6.9</v>
      </c>
      <c r="X34" s="187">
        <f t="shared" si="7"/>
        <v>27.6</v>
      </c>
      <c r="Y34" s="302"/>
      <c r="Z34" s="112">
        <f t="shared" si="8"/>
        <v>-37.700000000000003</v>
      </c>
      <c r="AA34" s="134">
        <f t="shared" si="10"/>
        <v>-85.600000000000023</v>
      </c>
      <c r="AB34" s="32">
        <f t="shared" si="9"/>
        <v>-4.3</v>
      </c>
      <c r="AC34" s="135">
        <f t="shared" si="10"/>
        <v>152.29999999999998</v>
      </c>
      <c r="AD34" s="302"/>
      <c r="AE34" s="112">
        <f t="shared" si="11"/>
        <v>4.2</v>
      </c>
      <c r="AF34" s="115">
        <f t="shared" si="12"/>
        <v>36.600000000000009</v>
      </c>
      <c r="AG34" s="32">
        <f t="shared" si="13"/>
        <v>-12.8</v>
      </c>
      <c r="AH34" s="116">
        <f t="shared" si="12"/>
        <v>17.899999999999999</v>
      </c>
      <c r="AI34" s="32">
        <f t="shared" si="14"/>
        <v>-12.799999999999999</v>
      </c>
      <c r="AJ34" s="180">
        <f t="shared" si="15"/>
        <v>14.200000000000001</v>
      </c>
      <c r="AK34" s="32">
        <f t="shared" si="16"/>
        <v>-20.6</v>
      </c>
      <c r="AL34" s="186">
        <f t="shared" si="0"/>
        <v>-1.9999999999999964</v>
      </c>
      <c r="AM34" s="32">
        <f t="shared" si="17"/>
        <v>-42</v>
      </c>
      <c r="AN34" s="148">
        <f t="shared" si="12"/>
        <v>66.700000000000017</v>
      </c>
    </row>
    <row r="35" spans="1:40">
      <c r="A35" s="49" t="s">
        <v>9</v>
      </c>
      <c r="B35" s="14">
        <v>40566</v>
      </c>
      <c r="C35" s="43"/>
      <c r="D35" s="23"/>
      <c r="E35" s="296"/>
      <c r="F35" s="112"/>
      <c r="G35" s="115">
        <f t="shared" si="1"/>
        <v>-3.8999999999999986</v>
      </c>
      <c r="H35" s="32"/>
      <c r="I35" s="113">
        <f t="shared" si="2"/>
        <v>40.5</v>
      </c>
      <c r="J35" s="301"/>
      <c r="K35" s="112"/>
      <c r="L35" s="116">
        <f t="shared" si="3"/>
        <v>-22</v>
      </c>
      <c r="M35" s="32"/>
      <c r="N35" s="126">
        <f t="shared" si="3"/>
        <v>39.900000000000006</v>
      </c>
      <c r="O35" s="301"/>
      <c r="P35" s="112"/>
      <c r="Q35" s="180">
        <f t="shared" si="4"/>
        <v>-30.099999999999998</v>
      </c>
      <c r="R35" s="32"/>
      <c r="S35" s="181">
        <f t="shared" si="5"/>
        <v>44.3</v>
      </c>
      <c r="T35" s="301"/>
      <c r="U35" s="112"/>
      <c r="V35" s="186">
        <f t="shared" si="6"/>
        <v>-29.599999999999998</v>
      </c>
      <c r="W35" s="32"/>
      <c r="X35" s="187">
        <f t="shared" si="7"/>
        <v>27.6</v>
      </c>
      <c r="Y35" s="302"/>
      <c r="Z35" s="112">
        <f t="shared" si="8"/>
        <v>0</v>
      </c>
      <c r="AA35" s="134">
        <f t="shared" si="10"/>
        <v>-85.600000000000023</v>
      </c>
      <c r="AB35" s="32">
        <f t="shared" si="9"/>
        <v>0</v>
      </c>
      <c r="AC35" s="135">
        <f t="shared" si="10"/>
        <v>152.29999999999998</v>
      </c>
      <c r="AD35" s="302"/>
      <c r="AE35" s="112">
        <f t="shared" si="11"/>
        <v>0</v>
      </c>
      <c r="AF35" s="115">
        <f t="shared" si="12"/>
        <v>36.600000000000009</v>
      </c>
      <c r="AG35" s="32">
        <f t="shared" si="13"/>
        <v>0</v>
      </c>
      <c r="AH35" s="116">
        <f t="shared" si="12"/>
        <v>17.899999999999999</v>
      </c>
      <c r="AI35" s="32">
        <f t="shared" si="14"/>
        <v>0</v>
      </c>
      <c r="AJ35" s="180">
        <f t="shared" si="15"/>
        <v>14.200000000000001</v>
      </c>
      <c r="AK35" s="32">
        <f t="shared" si="16"/>
        <v>0</v>
      </c>
      <c r="AL35" s="186">
        <f t="shared" si="0"/>
        <v>-1.9999999999999964</v>
      </c>
      <c r="AM35" s="32">
        <f t="shared" si="17"/>
        <v>0</v>
      </c>
      <c r="AN35" s="148">
        <f t="shared" si="12"/>
        <v>66.700000000000017</v>
      </c>
    </row>
    <row r="36" spans="1:40">
      <c r="A36" s="49" t="s">
        <v>10</v>
      </c>
      <c r="B36" s="14">
        <v>40567</v>
      </c>
      <c r="C36" s="43"/>
      <c r="D36" s="23"/>
      <c r="E36" s="296"/>
      <c r="F36" s="112"/>
      <c r="G36" s="115">
        <f t="shared" si="1"/>
        <v>-3.8999999999999986</v>
      </c>
      <c r="H36" s="32"/>
      <c r="I36" s="113">
        <f t="shared" si="2"/>
        <v>40.5</v>
      </c>
      <c r="J36" s="301"/>
      <c r="K36" s="112"/>
      <c r="L36" s="116">
        <f t="shared" si="3"/>
        <v>-22</v>
      </c>
      <c r="M36" s="32"/>
      <c r="N36" s="126">
        <f t="shared" si="3"/>
        <v>39.900000000000006</v>
      </c>
      <c r="O36" s="301"/>
      <c r="P36" s="112"/>
      <c r="Q36" s="180">
        <f t="shared" si="4"/>
        <v>-30.099999999999998</v>
      </c>
      <c r="R36" s="32"/>
      <c r="S36" s="181">
        <f t="shared" si="5"/>
        <v>44.3</v>
      </c>
      <c r="T36" s="301"/>
      <c r="U36" s="112"/>
      <c r="V36" s="186">
        <f t="shared" si="6"/>
        <v>-29.599999999999998</v>
      </c>
      <c r="W36" s="32"/>
      <c r="X36" s="187">
        <f t="shared" si="7"/>
        <v>27.6</v>
      </c>
      <c r="Y36" s="302"/>
      <c r="Z36" s="112">
        <f t="shared" si="8"/>
        <v>0</v>
      </c>
      <c r="AA36" s="134">
        <f t="shared" si="10"/>
        <v>-85.600000000000023</v>
      </c>
      <c r="AB36" s="32">
        <f t="shared" si="9"/>
        <v>0</v>
      </c>
      <c r="AC36" s="135">
        <f t="shared" si="10"/>
        <v>152.29999999999998</v>
      </c>
      <c r="AD36" s="302"/>
      <c r="AE36" s="112">
        <f t="shared" si="11"/>
        <v>0</v>
      </c>
      <c r="AF36" s="115">
        <f t="shared" si="12"/>
        <v>36.600000000000009</v>
      </c>
      <c r="AG36" s="32">
        <f t="shared" si="13"/>
        <v>0</v>
      </c>
      <c r="AH36" s="116">
        <f t="shared" si="12"/>
        <v>17.899999999999999</v>
      </c>
      <c r="AI36" s="32">
        <f t="shared" si="14"/>
        <v>0</v>
      </c>
      <c r="AJ36" s="180">
        <f t="shared" si="15"/>
        <v>14.200000000000001</v>
      </c>
      <c r="AK36" s="32">
        <f t="shared" si="16"/>
        <v>0</v>
      </c>
      <c r="AL36" s="186">
        <f t="shared" si="0"/>
        <v>-1.9999999999999964</v>
      </c>
      <c r="AM36" s="32">
        <f t="shared" si="17"/>
        <v>0</v>
      </c>
      <c r="AN36" s="148">
        <f t="shared" si="12"/>
        <v>66.700000000000017</v>
      </c>
    </row>
    <row r="37" spans="1:40">
      <c r="A37" s="49" t="s">
        <v>14</v>
      </c>
      <c r="B37" s="14">
        <v>40568</v>
      </c>
      <c r="C37" s="43">
        <v>1</v>
      </c>
      <c r="D37" s="23">
        <v>3</v>
      </c>
      <c r="E37" s="296"/>
      <c r="F37" s="112">
        <v>9.1</v>
      </c>
      <c r="G37" s="115">
        <f t="shared" si="1"/>
        <v>5.2000000000000011</v>
      </c>
      <c r="H37" s="32">
        <v>5.6</v>
      </c>
      <c r="I37" s="113">
        <f t="shared" si="2"/>
        <v>46.1</v>
      </c>
      <c r="J37" s="301"/>
      <c r="K37" s="112">
        <v>7</v>
      </c>
      <c r="L37" s="116">
        <f t="shared" si="3"/>
        <v>-15</v>
      </c>
      <c r="M37" s="32">
        <v>6.3</v>
      </c>
      <c r="N37" s="126">
        <f t="shared" si="3"/>
        <v>46.2</v>
      </c>
      <c r="O37" s="301"/>
      <c r="P37" s="112">
        <v>7.6</v>
      </c>
      <c r="Q37" s="180">
        <f t="shared" si="4"/>
        <v>-22.5</v>
      </c>
      <c r="R37" s="32">
        <v>-0.5</v>
      </c>
      <c r="S37" s="181">
        <f t="shared" si="5"/>
        <v>43.8</v>
      </c>
      <c r="T37" s="301"/>
      <c r="U37" s="112">
        <v>7.2</v>
      </c>
      <c r="V37" s="186">
        <f t="shared" si="6"/>
        <v>-22.4</v>
      </c>
      <c r="W37" s="32">
        <v>5.5</v>
      </c>
      <c r="X37" s="187">
        <f t="shared" si="7"/>
        <v>33.1</v>
      </c>
      <c r="Y37" s="302"/>
      <c r="Z37" s="112">
        <f t="shared" si="8"/>
        <v>30.900000000000002</v>
      </c>
      <c r="AA37" s="134">
        <f t="shared" si="10"/>
        <v>-54.700000000000017</v>
      </c>
      <c r="AB37" s="32">
        <f t="shared" si="9"/>
        <v>16.899999999999999</v>
      </c>
      <c r="AC37" s="135">
        <f t="shared" si="10"/>
        <v>169.2</v>
      </c>
      <c r="AD37" s="302"/>
      <c r="AE37" s="112">
        <f t="shared" si="11"/>
        <v>14.7</v>
      </c>
      <c r="AF37" s="115">
        <f t="shared" si="12"/>
        <v>51.300000000000011</v>
      </c>
      <c r="AG37" s="32">
        <f t="shared" si="13"/>
        <v>13.3</v>
      </c>
      <c r="AH37" s="116">
        <f t="shared" si="12"/>
        <v>31.2</v>
      </c>
      <c r="AI37" s="32">
        <f t="shared" si="14"/>
        <v>7.1</v>
      </c>
      <c r="AJ37" s="180">
        <f t="shared" si="15"/>
        <v>21.3</v>
      </c>
      <c r="AK37" s="32">
        <f t="shared" si="16"/>
        <v>12.7</v>
      </c>
      <c r="AL37" s="186">
        <f t="shared" si="0"/>
        <v>10.700000000000003</v>
      </c>
      <c r="AM37" s="32">
        <f t="shared" si="17"/>
        <v>47.8</v>
      </c>
      <c r="AN37" s="148">
        <f t="shared" si="12"/>
        <v>114.50000000000001</v>
      </c>
    </row>
    <row r="38" spans="1:40">
      <c r="A38" s="49" t="s">
        <v>11</v>
      </c>
      <c r="B38" s="14">
        <v>40569</v>
      </c>
      <c r="C38" s="43"/>
      <c r="D38" s="23"/>
      <c r="E38" s="296"/>
      <c r="F38" s="112"/>
      <c r="G38" s="115">
        <f t="shared" si="1"/>
        <v>5.2000000000000011</v>
      </c>
      <c r="H38" s="32"/>
      <c r="I38" s="113">
        <f t="shared" si="2"/>
        <v>46.1</v>
      </c>
      <c r="J38" s="301"/>
      <c r="K38" s="112"/>
      <c r="L38" s="116">
        <f t="shared" si="3"/>
        <v>-15</v>
      </c>
      <c r="M38" s="32"/>
      <c r="N38" s="126">
        <f t="shared" si="3"/>
        <v>46.2</v>
      </c>
      <c r="O38" s="301"/>
      <c r="P38" s="112"/>
      <c r="Q38" s="180">
        <f t="shared" si="4"/>
        <v>-22.5</v>
      </c>
      <c r="R38" s="32"/>
      <c r="S38" s="181">
        <f t="shared" si="5"/>
        <v>43.8</v>
      </c>
      <c r="T38" s="301"/>
      <c r="U38" s="112"/>
      <c r="V38" s="186">
        <f t="shared" si="6"/>
        <v>-22.4</v>
      </c>
      <c r="W38" s="32"/>
      <c r="X38" s="187">
        <f t="shared" si="7"/>
        <v>33.1</v>
      </c>
      <c r="Y38" s="302"/>
      <c r="Z38" s="112">
        <f t="shared" si="8"/>
        <v>0</v>
      </c>
      <c r="AA38" s="134">
        <f t="shared" si="10"/>
        <v>-54.700000000000017</v>
      </c>
      <c r="AB38" s="32">
        <f t="shared" si="9"/>
        <v>0</v>
      </c>
      <c r="AC38" s="135">
        <f t="shared" si="10"/>
        <v>169.2</v>
      </c>
      <c r="AD38" s="302"/>
      <c r="AE38" s="112">
        <f t="shared" si="11"/>
        <v>0</v>
      </c>
      <c r="AF38" s="115">
        <f t="shared" si="12"/>
        <v>51.300000000000011</v>
      </c>
      <c r="AG38" s="32">
        <f t="shared" si="13"/>
        <v>0</v>
      </c>
      <c r="AH38" s="116">
        <f t="shared" si="12"/>
        <v>31.2</v>
      </c>
      <c r="AI38" s="32">
        <f t="shared" si="14"/>
        <v>0</v>
      </c>
      <c r="AJ38" s="180">
        <f t="shared" si="15"/>
        <v>21.3</v>
      </c>
      <c r="AK38" s="32">
        <f t="shared" si="16"/>
        <v>0</v>
      </c>
      <c r="AL38" s="186">
        <f t="shared" si="0"/>
        <v>10.700000000000003</v>
      </c>
      <c r="AM38" s="32">
        <f t="shared" si="17"/>
        <v>0</v>
      </c>
      <c r="AN38" s="148">
        <f t="shared" si="12"/>
        <v>114.50000000000001</v>
      </c>
    </row>
    <row r="39" spans="1:40">
      <c r="A39" s="49" t="s">
        <v>12</v>
      </c>
      <c r="B39" s="14">
        <v>40570</v>
      </c>
      <c r="C39" s="43">
        <v>1</v>
      </c>
      <c r="D39" s="23">
        <v>1</v>
      </c>
      <c r="E39" s="296"/>
      <c r="F39" s="112">
        <v>7.3</v>
      </c>
      <c r="G39" s="115">
        <f t="shared" si="1"/>
        <v>12.5</v>
      </c>
      <c r="H39" s="32">
        <v>1.1000000000000001</v>
      </c>
      <c r="I39" s="113">
        <f t="shared" si="2"/>
        <v>47.2</v>
      </c>
      <c r="J39" s="301"/>
      <c r="K39" s="112">
        <v>2</v>
      </c>
      <c r="L39" s="116">
        <f t="shared" si="3"/>
        <v>-13</v>
      </c>
      <c r="M39" s="32">
        <v>-1.5</v>
      </c>
      <c r="N39" s="126">
        <f t="shared" si="3"/>
        <v>44.7</v>
      </c>
      <c r="O39" s="301"/>
      <c r="P39" s="112">
        <v>2.8</v>
      </c>
      <c r="Q39" s="180">
        <f t="shared" si="4"/>
        <v>-19.7</v>
      </c>
      <c r="R39" s="32">
        <v>-0.3</v>
      </c>
      <c r="S39" s="181">
        <f t="shared" si="5"/>
        <v>43.5</v>
      </c>
      <c r="T39" s="301"/>
      <c r="U39" s="112">
        <v>-1</v>
      </c>
      <c r="V39" s="186">
        <f t="shared" si="6"/>
        <v>-23.4</v>
      </c>
      <c r="W39" s="32">
        <v>6.9</v>
      </c>
      <c r="X39" s="187">
        <f t="shared" si="7"/>
        <v>40</v>
      </c>
      <c r="Y39" s="302"/>
      <c r="Z39" s="112">
        <f t="shared" si="8"/>
        <v>11.100000000000001</v>
      </c>
      <c r="AA39" s="134">
        <f t="shared" si="10"/>
        <v>-43.600000000000016</v>
      </c>
      <c r="AB39" s="32">
        <f t="shared" si="9"/>
        <v>6.2</v>
      </c>
      <c r="AC39" s="135">
        <f t="shared" si="10"/>
        <v>175.39999999999998</v>
      </c>
      <c r="AD39" s="302"/>
      <c r="AE39" s="112">
        <f t="shared" si="11"/>
        <v>8.4</v>
      </c>
      <c r="AF39" s="115">
        <f t="shared" si="12"/>
        <v>59.70000000000001</v>
      </c>
      <c r="AG39" s="32">
        <f t="shared" si="13"/>
        <v>0.5</v>
      </c>
      <c r="AH39" s="116">
        <f t="shared" si="12"/>
        <v>31.7</v>
      </c>
      <c r="AI39" s="32">
        <f t="shared" si="14"/>
        <v>2.5</v>
      </c>
      <c r="AJ39" s="180">
        <f t="shared" si="15"/>
        <v>23.8</v>
      </c>
      <c r="AK39" s="32">
        <f t="shared" si="16"/>
        <v>5.9</v>
      </c>
      <c r="AL39" s="186">
        <f t="shared" si="0"/>
        <v>16.600000000000001</v>
      </c>
      <c r="AM39" s="32">
        <f t="shared" si="17"/>
        <v>17.3</v>
      </c>
      <c r="AN39" s="148">
        <f t="shared" si="12"/>
        <v>131.80000000000001</v>
      </c>
    </row>
    <row r="40" spans="1:40">
      <c r="A40" s="49" t="s">
        <v>8</v>
      </c>
      <c r="B40" s="14">
        <v>40571</v>
      </c>
      <c r="C40" s="43">
        <v>1</v>
      </c>
      <c r="D40" s="23">
        <v>1</v>
      </c>
      <c r="E40" s="296"/>
      <c r="F40" s="112">
        <v>8.9</v>
      </c>
      <c r="G40" s="115">
        <f t="shared" si="1"/>
        <v>21.4</v>
      </c>
      <c r="H40" s="32">
        <v>4.9000000000000004</v>
      </c>
      <c r="I40" s="113">
        <f t="shared" si="2"/>
        <v>52.1</v>
      </c>
      <c r="J40" s="301"/>
      <c r="K40" s="112">
        <v>6.9</v>
      </c>
      <c r="L40" s="116">
        <f t="shared" si="3"/>
        <v>-6.1</v>
      </c>
      <c r="M40" s="32">
        <v>5.2</v>
      </c>
      <c r="N40" s="126">
        <f t="shared" si="3"/>
        <v>49.900000000000006</v>
      </c>
      <c r="O40" s="301"/>
      <c r="P40" s="112">
        <v>8.1999999999999993</v>
      </c>
      <c r="Q40" s="180">
        <f t="shared" si="4"/>
        <v>-11.5</v>
      </c>
      <c r="R40" s="32">
        <v>2.6</v>
      </c>
      <c r="S40" s="181">
        <f t="shared" si="5"/>
        <v>46.1</v>
      </c>
      <c r="T40" s="301"/>
      <c r="U40" s="112">
        <v>6</v>
      </c>
      <c r="V40" s="186">
        <f t="shared" si="6"/>
        <v>-17.399999999999999</v>
      </c>
      <c r="W40" s="32">
        <v>5.3</v>
      </c>
      <c r="X40" s="187">
        <f t="shared" si="7"/>
        <v>45.3</v>
      </c>
      <c r="Y40" s="302"/>
      <c r="Z40" s="112">
        <f t="shared" si="8"/>
        <v>30</v>
      </c>
      <c r="AA40" s="134">
        <f t="shared" si="10"/>
        <v>-13.600000000000016</v>
      </c>
      <c r="AB40" s="32">
        <f t="shared" si="9"/>
        <v>18</v>
      </c>
      <c r="AC40" s="135">
        <f t="shared" si="10"/>
        <v>193.39999999999998</v>
      </c>
      <c r="AD40" s="302"/>
      <c r="AE40" s="112">
        <f t="shared" si="11"/>
        <v>13.8</v>
      </c>
      <c r="AF40" s="115">
        <f t="shared" si="12"/>
        <v>73.500000000000014</v>
      </c>
      <c r="AG40" s="32">
        <f t="shared" si="13"/>
        <v>12.100000000000001</v>
      </c>
      <c r="AH40" s="116">
        <f t="shared" si="12"/>
        <v>43.8</v>
      </c>
      <c r="AI40" s="32">
        <f t="shared" si="14"/>
        <v>10.799999999999999</v>
      </c>
      <c r="AJ40" s="180">
        <f t="shared" si="15"/>
        <v>34.6</v>
      </c>
      <c r="AK40" s="32">
        <f t="shared" si="16"/>
        <v>11.3</v>
      </c>
      <c r="AL40" s="186">
        <f t="shared" si="0"/>
        <v>27.900000000000002</v>
      </c>
      <c r="AM40" s="32">
        <f t="shared" si="17"/>
        <v>48</v>
      </c>
      <c r="AN40" s="148">
        <f t="shared" si="12"/>
        <v>179.8</v>
      </c>
    </row>
    <row r="41" spans="1:40">
      <c r="A41" s="49" t="s">
        <v>13</v>
      </c>
      <c r="B41" s="14">
        <v>40572</v>
      </c>
      <c r="C41" s="43"/>
      <c r="D41" s="23"/>
      <c r="E41" s="296"/>
      <c r="F41" s="112"/>
      <c r="G41" s="115">
        <f t="shared" si="1"/>
        <v>21.4</v>
      </c>
      <c r="H41" s="32"/>
      <c r="I41" s="113">
        <f t="shared" si="2"/>
        <v>52.1</v>
      </c>
      <c r="J41" s="301"/>
      <c r="K41" s="112"/>
      <c r="L41" s="116">
        <f t="shared" si="3"/>
        <v>-6.1</v>
      </c>
      <c r="M41" s="32"/>
      <c r="N41" s="126">
        <f t="shared" si="3"/>
        <v>49.900000000000006</v>
      </c>
      <c r="O41" s="301"/>
      <c r="P41" s="112"/>
      <c r="Q41" s="180">
        <f t="shared" si="4"/>
        <v>-11.5</v>
      </c>
      <c r="R41" s="32"/>
      <c r="S41" s="181">
        <f t="shared" si="5"/>
        <v>46.1</v>
      </c>
      <c r="T41" s="301"/>
      <c r="U41" s="112"/>
      <c r="V41" s="186">
        <f t="shared" si="6"/>
        <v>-17.399999999999999</v>
      </c>
      <c r="W41" s="32"/>
      <c r="X41" s="187">
        <f t="shared" si="7"/>
        <v>45.3</v>
      </c>
      <c r="Y41" s="302"/>
      <c r="Z41" s="112">
        <f t="shared" si="8"/>
        <v>0</v>
      </c>
      <c r="AA41" s="134">
        <f t="shared" si="10"/>
        <v>-13.600000000000016</v>
      </c>
      <c r="AB41" s="32">
        <f t="shared" si="9"/>
        <v>0</v>
      </c>
      <c r="AC41" s="135">
        <f t="shared" si="10"/>
        <v>193.39999999999998</v>
      </c>
      <c r="AD41" s="302"/>
      <c r="AE41" s="112">
        <f t="shared" si="11"/>
        <v>0</v>
      </c>
      <c r="AF41" s="115">
        <f t="shared" si="12"/>
        <v>73.500000000000014</v>
      </c>
      <c r="AG41" s="32">
        <f t="shared" si="13"/>
        <v>0</v>
      </c>
      <c r="AH41" s="116">
        <f t="shared" si="12"/>
        <v>43.8</v>
      </c>
      <c r="AI41" s="32">
        <f t="shared" si="14"/>
        <v>0</v>
      </c>
      <c r="AJ41" s="180">
        <f t="shared" si="15"/>
        <v>34.6</v>
      </c>
      <c r="AK41" s="32">
        <f t="shared" si="16"/>
        <v>0</v>
      </c>
      <c r="AL41" s="186">
        <f t="shared" si="0"/>
        <v>27.900000000000002</v>
      </c>
      <c r="AM41" s="32">
        <f t="shared" si="17"/>
        <v>0</v>
      </c>
      <c r="AN41" s="148">
        <f t="shared" si="12"/>
        <v>179.8</v>
      </c>
    </row>
    <row r="42" spans="1:40">
      <c r="A42" s="49" t="s">
        <v>9</v>
      </c>
      <c r="B42" s="14">
        <v>40573</v>
      </c>
      <c r="C42" s="43"/>
      <c r="D42" s="23"/>
      <c r="E42" s="296"/>
      <c r="F42" s="112"/>
      <c r="G42" s="115">
        <f t="shared" si="1"/>
        <v>21.4</v>
      </c>
      <c r="H42" s="32"/>
      <c r="I42" s="113">
        <f t="shared" si="2"/>
        <v>52.1</v>
      </c>
      <c r="J42" s="301"/>
      <c r="K42" s="112"/>
      <c r="L42" s="116">
        <f t="shared" si="3"/>
        <v>-6.1</v>
      </c>
      <c r="M42" s="32"/>
      <c r="N42" s="126">
        <f t="shared" si="3"/>
        <v>49.900000000000006</v>
      </c>
      <c r="O42" s="301"/>
      <c r="P42" s="112"/>
      <c r="Q42" s="180">
        <f t="shared" si="4"/>
        <v>-11.5</v>
      </c>
      <c r="R42" s="32"/>
      <c r="S42" s="181">
        <f t="shared" si="5"/>
        <v>46.1</v>
      </c>
      <c r="T42" s="301"/>
      <c r="U42" s="112"/>
      <c r="V42" s="186">
        <f t="shared" si="6"/>
        <v>-17.399999999999999</v>
      </c>
      <c r="W42" s="32"/>
      <c r="X42" s="187">
        <f t="shared" si="7"/>
        <v>45.3</v>
      </c>
      <c r="Y42" s="302"/>
      <c r="Z42" s="112">
        <f t="shared" si="8"/>
        <v>0</v>
      </c>
      <c r="AA42" s="134">
        <f t="shared" si="10"/>
        <v>-13.600000000000016</v>
      </c>
      <c r="AB42" s="32">
        <f t="shared" si="9"/>
        <v>0</v>
      </c>
      <c r="AC42" s="135">
        <f t="shared" si="10"/>
        <v>193.39999999999998</v>
      </c>
      <c r="AD42" s="302"/>
      <c r="AE42" s="112">
        <f t="shared" si="11"/>
        <v>0</v>
      </c>
      <c r="AF42" s="115">
        <f t="shared" si="12"/>
        <v>73.500000000000014</v>
      </c>
      <c r="AG42" s="32">
        <f t="shared" si="13"/>
        <v>0</v>
      </c>
      <c r="AH42" s="116">
        <f t="shared" si="12"/>
        <v>43.8</v>
      </c>
      <c r="AI42" s="32">
        <f t="shared" si="14"/>
        <v>0</v>
      </c>
      <c r="AJ42" s="180">
        <f t="shared" si="15"/>
        <v>34.6</v>
      </c>
      <c r="AK42" s="32">
        <f t="shared" si="16"/>
        <v>0</v>
      </c>
      <c r="AL42" s="186">
        <f t="shared" si="0"/>
        <v>27.900000000000002</v>
      </c>
      <c r="AM42" s="32">
        <f t="shared" si="17"/>
        <v>0</v>
      </c>
      <c r="AN42" s="148">
        <f t="shared" si="12"/>
        <v>179.8</v>
      </c>
    </row>
    <row r="43" spans="1:40">
      <c r="A43" s="49" t="s">
        <v>10</v>
      </c>
      <c r="B43" s="14"/>
      <c r="C43" s="43"/>
      <c r="D43" s="23"/>
      <c r="E43" s="296"/>
      <c r="F43" s="112"/>
      <c r="G43" s="115">
        <f t="shared" si="1"/>
        <v>0</v>
      </c>
      <c r="H43" s="32"/>
      <c r="I43" s="113">
        <f t="shared" si="2"/>
        <v>0</v>
      </c>
      <c r="J43" s="301"/>
      <c r="K43" s="112"/>
      <c r="L43" s="116">
        <f t="shared" si="3"/>
        <v>0</v>
      </c>
      <c r="M43" s="32"/>
      <c r="N43" s="126">
        <f t="shared" si="3"/>
        <v>0</v>
      </c>
      <c r="O43" s="301"/>
      <c r="P43" s="112"/>
      <c r="Q43" s="180">
        <f t="shared" si="4"/>
        <v>0</v>
      </c>
      <c r="R43" s="32"/>
      <c r="S43" s="181">
        <f t="shared" si="5"/>
        <v>0</v>
      </c>
      <c r="T43" s="301"/>
      <c r="U43" s="112"/>
      <c r="V43" s="186">
        <f t="shared" si="6"/>
        <v>0</v>
      </c>
      <c r="W43" s="32"/>
      <c r="X43" s="187">
        <f t="shared" si="7"/>
        <v>0</v>
      </c>
      <c r="Y43" s="302"/>
      <c r="Z43" s="112">
        <f t="shared" si="8"/>
        <v>0</v>
      </c>
      <c r="AA43" s="134">
        <f t="shared" si="10"/>
        <v>0</v>
      </c>
      <c r="AB43" s="32">
        <f t="shared" si="9"/>
        <v>0</v>
      </c>
      <c r="AC43" s="135">
        <f t="shared" si="10"/>
        <v>0</v>
      </c>
      <c r="AD43" s="302"/>
      <c r="AE43" s="112">
        <f t="shared" si="11"/>
        <v>0</v>
      </c>
      <c r="AF43" s="115">
        <f t="shared" si="12"/>
        <v>0</v>
      </c>
      <c r="AG43" s="32">
        <f t="shared" si="13"/>
        <v>0</v>
      </c>
      <c r="AH43" s="116">
        <f t="shared" si="12"/>
        <v>0</v>
      </c>
      <c r="AI43" s="32">
        <f t="shared" si="14"/>
        <v>0</v>
      </c>
      <c r="AJ43" s="180">
        <f t="shared" si="15"/>
        <v>0</v>
      </c>
      <c r="AK43" s="32">
        <f t="shared" si="16"/>
        <v>0</v>
      </c>
      <c r="AL43" s="186">
        <f t="shared" si="0"/>
        <v>0</v>
      </c>
      <c r="AM43" s="32">
        <f t="shared" si="17"/>
        <v>0</v>
      </c>
      <c r="AN43" s="148">
        <f t="shared" si="12"/>
        <v>0</v>
      </c>
    </row>
    <row r="44" spans="1:40">
      <c r="A44" s="5"/>
      <c r="B44" s="11"/>
      <c r="C44" s="44"/>
      <c r="E44" s="16"/>
      <c r="F44" s="36"/>
      <c r="G44" s="46">
        <f t="shared" ref="G44" si="18">IF($D44&gt;0,F44-$D44+G43,0)</f>
        <v>0</v>
      </c>
      <c r="H44" s="45"/>
      <c r="I44" s="46">
        <f t="shared" ref="I44" si="19">IF($D44&gt;0,H44-$D44+I43,0)</f>
        <v>0</v>
      </c>
      <c r="J44" s="33"/>
    </row>
    <row r="45" spans="1:40">
      <c r="A45" s="389" t="s">
        <v>0</v>
      </c>
      <c r="B45" s="389"/>
      <c r="C45" s="39"/>
      <c r="D45" s="20"/>
      <c r="E45" s="20"/>
      <c r="F45" s="20"/>
    </row>
    <row r="46" spans="1:40" ht="15.75">
      <c r="A46" s="38"/>
      <c r="B46" s="12"/>
      <c r="C46" s="40"/>
      <c r="D46" s="4"/>
      <c r="E46" s="21"/>
      <c r="F46" s="403" t="s">
        <v>3</v>
      </c>
      <c r="G46" s="404"/>
      <c r="H46" s="404"/>
      <c r="I46" s="404"/>
      <c r="J46" s="404"/>
    </row>
    <row r="47" spans="1:40">
      <c r="A47" s="405" t="s">
        <v>15</v>
      </c>
      <c r="B47" s="406"/>
      <c r="C47" s="41" t="s">
        <v>2</v>
      </c>
      <c r="D47" s="7" t="s">
        <v>7</v>
      </c>
      <c r="E47" s="24"/>
      <c r="F47" s="401">
        <v>1</v>
      </c>
      <c r="G47" s="402"/>
      <c r="H47" s="397">
        <v>2</v>
      </c>
      <c r="I47" s="398"/>
      <c r="J47" s="50"/>
    </row>
    <row r="48" spans="1:40">
      <c r="A48" s="405">
        <v>2011</v>
      </c>
      <c r="B48" s="406"/>
      <c r="C48" s="42"/>
      <c r="D48" s="9"/>
      <c r="E48" s="22"/>
      <c r="F48" s="26" t="s">
        <v>4</v>
      </c>
      <c r="G48" s="25" t="s">
        <v>5</v>
      </c>
      <c r="H48" s="26" t="s">
        <v>4</v>
      </c>
      <c r="I48" s="25" t="s">
        <v>5</v>
      </c>
      <c r="J48" s="27"/>
    </row>
    <row r="49" spans="1:10">
      <c r="A49" s="38"/>
      <c r="B49" s="3"/>
      <c r="C49" s="42"/>
      <c r="D49" s="9"/>
      <c r="E49" s="22"/>
      <c r="F49" s="28"/>
      <c r="G49" s="30"/>
      <c r="H49" s="28"/>
      <c r="I49" s="30"/>
      <c r="J49" s="15"/>
    </row>
    <row r="50" spans="1:10">
      <c r="A50" s="38" t="s">
        <v>10</v>
      </c>
      <c r="B50" s="14">
        <v>40575</v>
      </c>
      <c r="C50" s="43"/>
      <c r="D50" s="13"/>
      <c r="E50" s="22"/>
      <c r="F50" s="10"/>
      <c r="G50" s="31">
        <f>IF($B50&gt;0,F50-$D50,0)</f>
        <v>0</v>
      </c>
      <c r="H50" s="29"/>
      <c r="I50" s="31">
        <f>IF($B50&gt;0,H50-$D50,0)</f>
        <v>0</v>
      </c>
      <c r="J50" s="33"/>
    </row>
    <row r="51" spans="1:10">
      <c r="A51" s="38" t="s">
        <v>14</v>
      </c>
      <c r="B51" s="14">
        <v>40576</v>
      </c>
      <c r="C51" s="43"/>
      <c r="D51" s="13"/>
      <c r="E51" s="22"/>
      <c r="F51" s="10"/>
      <c r="G51" s="31">
        <f>IF($B51&gt;0,F51-$D51+G50,0)</f>
        <v>0</v>
      </c>
      <c r="H51" s="29"/>
      <c r="I51" s="31">
        <f>IF($B51&gt;0,H51-$D51+I50,0)</f>
        <v>0</v>
      </c>
      <c r="J51" s="33"/>
    </row>
    <row r="52" spans="1:10">
      <c r="A52" s="38" t="s">
        <v>11</v>
      </c>
      <c r="B52" s="14">
        <v>40577</v>
      </c>
      <c r="C52" s="43"/>
      <c r="D52" s="13"/>
      <c r="E52" s="22"/>
      <c r="F52" s="10"/>
      <c r="G52" s="31">
        <f t="shared" ref="G52:G77" si="20">IF($B52&gt;0,F52-$D52+G51,0)</f>
        <v>0</v>
      </c>
      <c r="H52" s="29"/>
      <c r="I52" s="31">
        <f t="shared" ref="I52:I77" si="21">IF($B52&gt;0,H52-$D52+I51,0)</f>
        <v>0</v>
      </c>
      <c r="J52" s="33"/>
    </row>
    <row r="53" spans="1:10">
      <c r="A53" s="38" t="s">
        <v>12</v>
      </c>
      <c r="B53" s="14">
        <v>40578</v>
      </c>
      <c r="C53" s="43"/>
      <c r="D53" s="13"/>
      <c r="E53" s="22"/>
      <c r="F53" s="10"/>
      <c r="G53" s="31">
        <f t="shared" si="20"/>
        <v>0</v>
      </c>
      <c r="H53" s="29"/>
      <c r="I53" s="31">
        <f t="shared" si="21"/>
        <v>0</v>
      </c>
      <c r="J53" s="33"/>
    </row>
    <row r="54" spans="1:10">
      <c r="A54" s="38" t="s">
        <v>8</v>
      </c>
      <c r="B54" s="14">
        <v>40579</v>
      </c>
      <c r="C54" s="43"/>
      <c r="D54" s="13"/>
      <c r="E54" s="22"/>
      <c r="F54" s="10"/>
      <c r="G54" s="31">
        <f t="shared" si="20"/>
        <v>0</v>
      </c>
      <c r="H54" s="29"/>
      <c r="I54" s="31">
        <f t="shared" si="21"/>
        <v>0</v>
      </c>
      <c r="J54" s="33"/>
    </row>
    <row r="55" spans="1:10">
      <c r="A55" s="38" t="s">
        <v>13</v>
      </c>
      <c r="B55" s="14">
        <v>40580</v>
      </c>
      <c r="C55" s="43"/>
      <c r="D55" s="13"/>
      <c r="E55" s="22"/>
      <c r="F55" s="10"/>
      <c r="G55" s="31">
        <f t="shared" si="20"/>
        <v>0</v>
      </c>
      <c r="H55" s="29"/>
      <c r="I55" s="31">
        <f t="shared" si="21"/>
        <v>0</v>
      </c>
      <c r="J55" s="33"/>
    </row>
    <row r="56" spans="1:10">
      <c r="A56" s="38" t="s">
        <v>9</v>
      </c>
      <c r="B56" s="14">
        <v>40581</v>
      </c>
      <c r="C56" s="43"/>
      <c r="D56" s="13"/>
      <c r="E56" s="22"/>
      <c r="F56" s="10"/>
      <c r="G56" s="31">
        <f t="shared" si="20"/>
        <v>0</v>
      </c>
      <c r="H56" s="29"/>
      <c r="I56" s="31">
        <f t="shared" si="21"/>
        <v>0</v>
      </c>
      <c r="J56" s="33"/>
    </row>
    <row r="57" spans="1:10">
      <c r="A57" s="38" t="s">
        <v>10</v>
      </c>
      <c r="B57" s="14">
        <v>40582</v>
      </c>
      <c r="C57" s="43"/>
      <c r="D57" s="13"/>
      <c r="E57" s="22"/>
      <c r="F57" s="10"/>
      <c r="G57" s="31">
        <f t="shared" si="20"/>
        <v>0</v>
      </c>
      <c r="H57" s="29"/>
      <c r="I57" s="31">
        <f t="shared" si="21"/>
        <v>0</v>
      </c>
      <c r="J57" s="33"/>
    </row>
    <row r="58" spans="1:10">
      <c r="A58" s="38" t="s">
        <v>14</v>
      </c>
      <c r="B58" s="14">
        <v>40583</v>
      </c>
      <c r="C58" s="43"/>
      <c r="D58" s="23"/>
      <c r="E58" s="22"/>
      <c r="F58" s="10"/>
      <c r="G58" s="31">
        <f t="shared" si="20"/>
        <v>0</v>
      </c>
      <c r="H58" s="29"/>
      <c r="I58" s="31">
        <f t="shared" si="21"/>
        <v>0</v>
      </c>
      <c r="J58" s="33"/>
    </row>
    <row r="59" spans="1:10">
      <c r="A59" s="38" t="s">
        <v>11</v>
      </c>
      <c r="B59" s="14">
        <v>40584</v>
      </c>
      <c r="C59" s="43"/>
      <c r="D59" s="23"/>
      <c r="E59" s="22"/>
      <c r="F59" s="10"/>
      <c r="G59" s="31">
        <f t="shared" si="20"/>
        <v>0</v>
      </c>
      <c r="H59" s="29"/>
      <c r="I59" s="31">
        <f t="shared" si="21"/>
        <v>0</v>
      </c>
      <c r="J59" s="33"/>
    </row>
    <row r="60" spans="1:10">
      <c r="A60" s="38" t="s">
        <v>12</v>
      </c>
      <c r="B60" s="14">
        <v>40585</v>
      </c>
      <c r="C60" s="43"/>
      <c r="D60" s="23"/>
      <c r="E60" s="22"/>
      <c r="F60" s="10"/>
      <c r="G60" s="31">
        <f t="shared" si="20"/>
        <v>0</v>
      </c>
      <c r="H60" s="29"/>
      <c r="I60" s="31">
        <f t="shared" si="21"/>
        <v>0</v>
      </c>
      <c r="J60" s="33"/>
    </row>
    <row r="61" spans="1:10">
      <c r="A61" s="38" t="s">
        <v>8</v>
      </c>
      <c r="B61" s="14">
        <v>40586</v>
      </c>
      <c r="C61" s="43"/>
      <c r="D61" s="23"/>
      <c r="E61" s="22"/>
      <c r="F61" s="10"/>
      <c r="G61" s="31">
        <f t="shared" si="20"/>
        <v>0</v>
      </c>
      <c r="H61" s="29"/>
      <c r="I61" s="31">
        <f t="shared" si="21"/>
        <v>0</v>
      </c>
      <c r="J61" s="33"/>
    </row>
    <row r="62" spans="1:10">
      <c r="A62" s="38" t="s">
        <v>13</v>
      </c>
      <c r="B62" s="14">
        <v>40587</v>
      </c>
      <c r="C62" s="43"/>
      <c r="D62" s="23"/>
      <c r="E62" s="22"/>
      <c r="F62" s="10"/>
      <c r="G62" s="31">
        <f t="shared" si="20"/>
        <v>0</v>
      </c>
      <c r="H62" s="29"/>
      <c r="I62" s="31">
        <f t="shared" si="21"/>
        <v>0</v>
      </c>
      <c r="J62" s="33"/>
    </row>
    <row r="63" spans="1:10">
      <c r="A63" s="38" t="s">
        <v>9</v>
      </c>
      <c r="B63" s="14">
        <v>40588</v>
      </c>
      <c r="C63" s="43"/>
      <c r="D63" s="23"/>
      <c r="E63" s="22"/>
      <c r="F63" s="10"/>
      <c r="G63" s="31">
        <f t="shared" si="20"/>
        <v>0</v>
      </c>
      <c r="H63" s="29"/>
      <c r="I63" s="31">
        <f t="shared" si="21"/>
        <v>0</v>
      </c>
      <c r="J63" s="33"/>
    </row>
    <row r="64" spans="1:10">
      <c r="A64" s="38" t="s">
        <v>10</v>
      </c>
      <c r="B64" s="14">
        <v>40589</v>
      </c>
      <c r="C64" s="43"/>
      <c r="D64" s="23"/>
      <c r="E64" s="22"/>
      <c r="F64" s="10"/>
      <c r="G64" s="31">
        <f t="shared" si="20"/>
        <v>0</v>
      </c>
      <c r="H64" s="29"/>
      <c r="I64" s="31">
        <f t="shared" si="21"/>
        <v>0</v>
      </c>
      <c r="J64" s="33"/>
    </row>
    <row r="65" spans="1:10">
      <c r="A65" s="38" t="s">
        <v>14</v>
      </c>
      <c r="B65" s="14">
        <v>40590</v>
      </c>
      <c r="C65" s="43"/>
      <c r="D65" s="23"/>
      <c r="E65" s="22"/>
      <c r="F65" s="10"/>
      <c r="G65" s="31">
        <f t="shared" si="20"/>
        <v>0</v>
      </c>
      <c r="H65" s="29"/>
      <c r="I65" s="31">
        <f t="shared" si="21"/>
        <v>0</v>
      </c>
      <c r="J65" s="33"/>
    </row>
    <row r="66" spans="1:10">
      <c r="A66" s="38" t="s">
        <v>11</v>
      </c>
      <c r="B66" s="14">
        <v>40591</v>
      </c>
      <c r="C66" s="43"/>
      <c r="D66" s="23"/>
      <c r="E66" s="22"/>
      <c r="F66" s="10"/>
      <c r="G66" s="31">
        <f t="shared" si="20"/>
        <v>0</v>
      </c>
      <c r="H66" s="29"/>
      <c r="I66" s="31">
        <f t="shared" si="21"/>
        <v>0</v>
      </c>
      <c r="J66" s="33"/>
    </row>
    <row r="67" spans="1:10">
      <c r="A67" s="38" t="s">
        <v>12</v>
      </c>
      <c r="B67" s="14">
        <v>40592</v>
      </c>
      <c r="C67" s="43"/>
      <c r="D67" s="23"/>
      <c r="E67" s="22"/>
      <c r="F67" s="10"/>
      <c r="G67" s="31">
        <f t="shared" si="20"/>
        <v>0</v>
      </c>
      <c r="H67" s="29"/>
      <c r="I67" s="31">
        <f t="shared" si="21"/>
        <v>0</v>
      </c>
      <c r="J67" s="33"/>
    </row>
    <row r="68" spans="1:10">
      <c r="A68" s="38" t="s">
        <v>8</v>
      </c>
      <c r="B68" s="14">
        <v>40593</v>
      </c>
      <c r="C68" s="43"/>
      <c r="D68" s="23"/>
      <c r="E68" s="22"/>
      <c r="F68" s="10"/>
      <c r="G68" s="31">
        <f t="shared" si="20"/>
        <v>0</v>
      </c>
      <c r="H68" s="29"/>
      <c r="I68" s="31">
        <f t="shared" si="21"/>
        <v>0</v>
      </c>
      <c r="J68" s="33"/>
    </row>
    <row r="69" spans="1:10">
      <c r="A69" s="38" t="s">
        <v>13</v>
      </c>
      <c r="B69" s="14">
        <v>40594</v>
      </c>
      <c r="C69" s="43"/>
      <c r="D69" s="23"/>
      <c r="E69" s="22"/>
      <c r="F69" s="10"/>
      <c r="G69" s="31">
        <f t="shared" si="20"/>
        <v>0</v>
      </c>
      <c r="H69" s="29"/>
      <c r="I69" s="31">
        <f t="shared" si="21"/>
        <v>0</v>
      </c>
      <c r="J69" s="33"/>
    </row>
    <row r="70" spans="1:10">
      <c r="A70" s="38" t="s">
        <v>9</v>
      </c>
      <c r="B70" s="14">
        <v>40595</v>
      </c>
      <c r="C70" s="43"/>
      <c r="D70" s="23"/>
      <c r="E70" s="22"/>
      <c r="F70" s="10"/>
      <c r="G70" s="31">
        <f t="shared" si="20"/>
        <v>0</v>
      </c>
      <c r="H70" s="29"/>
      <c r="I70" s="31">
        <f t="shared" si="21"/>
        <v>0</v>
      </c>
      <c r="J70" s="33"/>
    </row>
    <row r="71" spans="1:10">
      <c r="A71" s="38" t="s">
        <v>10</v>
      </c>
      <c r="B71" s="14">
        <v>40596</v>
      </c>
      <c r="C71" s="43"/>
      <c r="D71" s="23"/>
      <c r="E71" s="22"/>
      <c r="F71" s="10"/>
      <c r="G71" s="31">
        <f t="shared" si="20"/>
        <v>0</v>
      </c>
      <c r="H71" s="29"/>
      <c r="I71" s="31">
        <f t="shared" si="21"/>
        <v>0</v>
      </c>
      <c r="J71" s="33"/>
    </row>
    <row r="72" spans="1:10">
      <c r="A72" s="38" t="s">
        <v>14</v>
      </c>
      <c r="B72" s="14">
        <v>40597</v>
      </c>
      <c r="C72" s="43"/>
      <c r="D72" s="23"/>
      <c r="E72" s="22"/>
      <c r="F72" s="10"/>
      <c r="G72" s="31">
        <f t="shared" si="20"/>
        <v>0</v>
      </c>
      <c r="H72" s="29"/>
      <c r="I72" s="31">
        <f t="shared" si="21"/>
        <v>0</v>
      </c>
      <c r="J72" s="33"/>
    </row>
    <row r="73" spans="1:10">
      <c r="A73" s="38" t="s">
        <v>11</v>
      </c>
      <c r="B73" s="14">
        <v>40598</v>
      </c>
      <c r="C73" s="43"/>
      <c r="D73" s="23"/>
      <c r="E73" s="22"/>
      <c r="F73" s="10"/>
      <c r="G73" s="31">
        <f t="shared" si="20"/>
        <v>0</v>
      </c>
      <c r="H73" s="29"/>
      <c r="I73" s="31">
        <f t="shared" si="21"/>
        <v>0</v>
      </c>
      <c r="J73" s="33"/>
    </row>
    <row r="74" spans="1:10">
      <c r="A74" s="38" t="s">
        <v>12</v>
      </c>
      <c r="B74" s="14">
        <v>40599</v>
      </c>
      <c r="C74" s="43"/>
      <c r="D74" s="23"/>
      <c r="E74" s="22"/>
      <c r="F74" s="10"/>
      <c r="G74" s="31">
        <f t="shared" si="20"/>
        <v>0</v>
      </c>
      <c r="H74" s="29"/>
      <c r="I74" s="31">
        <f t="shared" si="21"/>
        <v>0</v>
      </c>
      <c r="J74" s="33"/>
    </row>
    <row r="75" spans="1:10">
      <c r="A75" s="38" t="s">
        <v>8</v>
      </c>
      <c r="B75" s="14">
        <v>40600</v>
      </c>
      <c r="C75" s="43"/>
      <c r="D75" s="23"/>
      <c r="E75" s="22"/>
      <c r="F75" s="10"/>
      <c r="G75" s="31">
        <f t="shared" si="20"/>
        <v>0</v>
      </c>
      <c r="H75" s="29"/>
      <c r="I75" s="31">
        <f t="shared" si="21"/>
        <v>0</v>
      </c>
      <c r="J75" s="33"/>
    </row>
    <row r="76" spans="1:10">
      <c r="A76" s="38" t="s">
        <v>13</v>
      </c>
      <c r="B76" s="14">
        <v>40601</v>
      </c>
      <c r="C76" s="43"/>
      <c r="D76" s="23"/>
      <c r="E76" s="22"/>
      <c r="F76" s="10"/>
      <c r="G76" s="31">
        <f t="shared" si="20"/>
        <v>0</v>
      </c>
      <c r="H76" s="29"/>
      <c r="I76" s="31">
        <f t="shared" si="21"/>
        <v>0</v>
      </c>
      <c r="J76" s="33"/>
    </row>
    <row r="77" spans="1:10">
      <c r="A77" s="38" t="s">
        <v>9</v>
      </c>
      <c r="B77" s="14">
        <v>40602</v>
      </c>
      <c r="C77" s="43"/>
      <c r="D77" s="23"/>
      <c r="E77" s="22"/>
      <c r="F77" s="10"/>
      <c r="G77" s="31">
        <f t="shared" si="20"/>
        <v>0</v>
      </c>
      <c r="H77" s="29"/>
      <c r="I77" s="31">
        <f t="shared" si="21"/>
        <v>0</v>
      </c>
      <c r="J77" s="33"/>
    </row>
    <row r="78" spans="1:10">
      <c r="A78" s="5"/>
      <c r="B78" s="11"/>
      <c r="C78" s="44"/>
    </row>
    <row r="79" spans="1:10">
      <c r="A79" s="389" t="s">
        <v>0</v>
      </c>
      <c r="B79" s="389"/>
      <c r="C79" s="39"/>
      <c r="D79" s="20"/>
      <c r="E79" s="20"/>
      <c r="F79" s="20"/>
    </row>
    <row r="80" spans="1:10" ht="15.75">
      <c r="A80" s="38"/>
      <c r="B80" s="12"/>
      <c r="C80" s="40"/>
      <c r="D80" s="4"/>
      <c r="E80" s="21"/>
      <c r="F80" s="403" t="s">
        <v>3</v>
      </c>
      <c r="G80" s="404"/>
      <c r="H80" s="404"/>
      <c r="I80" s="404"/>
      <c r="J80" s="404"/>
    </row>
    <row r="81" spans="1:10">
      <c r="A81" s="405" t="s">
        <v>16</v>
      </c>
      <c r="B81" s="406"/>
      <c r="C81" s="41" t="s">
        <v>2</v>
      </c>
      <c r="D81" s="7" t="s">
        <v>7</v>
      </c>
      <c r="E81" s="24"/>
      <c r="F81" s="401">
        <v>1</v>
      </c>
      <c r="G81" s="402"/>
      <c r="H81" s="397">
        <v>2</v>
      </c>
      <c r="I81" s="398"/>
      <c r="J81" s="50"/>
    </row>
    <row r="82" spans="1:10">
      <c r="A82" s="405">
        <v>2011</v>
      </c>
      <c r="B82" s="406"/>
      <c r="C82" s="42"/>
      <c r="D82" s="9"/>
      <c r="E82" s="22"/>
      <c r="F82" s="26" t="s">
        <v>4</v>
      </c>
      <c r="G82" s="25" t="s">
        <v>5</v>
      </c>
      <c r="H82" s="26" t="s">
        <v>4</v>
      </c>
      <c r="I82" s="25" t="s">
        <v>5</v>
      </c>
      <c r="J82" s="27"/>
    </row>
    <row r="83" spans="1:10">
      <c r="A83" s="38"/>
      <c r="B83" s="3"/>
      <c r="C83" s="42"/>
      <c r="D83" s="9"/>
      <c r="E83" s="22"/>
      <c r="F83" s="28"/>
      <c r="G83" s="30"/>
      <c r="H83" s="28"/>
      <c r="I83" s="30"/>
      <c r="J83" s="15"/>
    </row>
    <row r="84" spans="1:10">
      <c r="A84" s="38" t="s">
        <v>10</v>
      </c>
      <c r="B84" s="14">
        <v>40603</v>
      </c>
      <c r="C84" s="43"/>
      <c r="D84" s="13"/>
      <c r="E84" s="22"/>
      <c r="F84" s="10"/>
      <c r="G84" s="31">
        <f>IF($B84&gt;0,F84-$D84,0)</f>
        <v>0</v>
      </c>
      <c r="H84" s="29"/>
      <c r="I84" s="31">
        <f>IF($B84&gt;0,H84-$D84,0)</f>
        <v>0</v>
      </c>
      <c r="J84" s="33"/>
    </row>
    <row r="85" spans="1:10">
      <c r="A85" s="38" t="s">
        <v>14</v>
      </c>
      <c r="B85" s="14">
        <v>40604</v>
      </c>
      <c r="C85" s="43"/>
      <c r="D85" s="13"/>
      <c r="E85" s="22"/>
      <c r="F85" s="10"/>
      <c r="G85" s="31">
        <f>IF($B85&gt;0,F85-$D85+G84,0)</f>
        <v>0</v>
      </c>
      <c r="H85" s="29"/>
      <c r="I85" s="31">
        <f>IF($B85&gt;0,H85-$D85+I84,0)</f>
        <v>0</v>
      </c>
      <c r="J85" s="33"/>
    </row>
    <row r="86" spans="1:10">
      <c r="A86" s="38" t="s">
        <v>11</v>
      </c>
      <c r="B86" s="14">
        <v>40605</v>
      </c>
      <c r="C86" s="43"/>
      <c r="D86" s="13"/>
      <c r="E86" s="22"/>
      <c r="F86" s="10"/>
      <c r="G86" s="31">
        <f t="shared" ref="G86:G114" si="22">IF($B86&gt;0,F86-$D86+G85,0)</f>
        <v>0</v>
      </c>
      <c r="H86" s="29"/>
      <c r="I86" s="31">
        <f t="shared" ref="I86:I114" si="23">IF($B86&gt;0,H86-$D86+I85,0)</f>
        <v>0</v>
      </c>
      <c r="J86" s="33"/>
    </row>
    <row r="87" spans="1:10">
      <c r="A87" s="38" t="s">
        <v>12</v>
      </c>
      <c r="B87" s="14">
        <v>40606</v>
      </c>
      <c r="C87" s="43"/>
      <c r="D87" s="13"/>
      <c r="E87" s="22"/>
      <c r="F87" s="10"/>
      <c r="G87" s="31">
        <f t="shared" si="22"/>
        <v>0</v>
      </c>
      <c r="H87" s="29"/>
      <c r="I87" s="31">
        <f t="shared" si="23"/>
        <v>0</v>
      </c>
      <c r="J87" s="33"/>
    </row>
    <row r="88" spans="1:10">
      <c r="A88" s="38" t="s">
        <v>8</v>
      </c>
      <c r="B88" s="14">
        <v>40607</v>
      </c>
      <c r="C88" s="43"/>
      <c r="D88" s="13"/>
      <c r="E88" s="22"/>
      <c r="F88" s="10"/>
      <c r="G88" s="31">
        <f t="shared" si="22"/>
        <v>0</v>
      </c>
      <c r="H88" s="29"/>
      <c r="I88" s="31">
        <f t="shared" si="23"/>
        <v>0</v>
      </c>
      <c r="J88" s="33"/>
    </row>
    <row r="89" spans="1:10">
      <c r="A89" s="38" t="s">
        <v>13</v>
      </c>
      <c r="B89" s="14">
        <v>40608</v>
      </c>
      <c r="C89" s="43"/>
      <c r="D89" s="13"/>
      <c r="E89" s="22"/>
      <c r="F89" s="10"/>
      <c r="G89" s="31">
        <f t="shared" si="22"/>
        <v>0</v>
      </c>
      <c r="H89" s="29"/>
      <c r="I89" s="31">
        <f t="shared" si="23"/>
        <v>0</v>
      </c>
      <c r="J89" s="33"/>
    </row>
    <row r="90" spans="1:10">
      <c r="A90" s="38" t="s">
        <v>9</v>
      </c>
      <c r="B90" s="14">
        <v>40609</v>
      </c>
      <c r="C90" s="43"/>
      <c r="D90" s="13"/>
      <c r="E90" s="22"/>
      <c r="F90" s="10"/>
      <c r="G90" s="31">
        <f t="shared" si="22"/>
        <v>0</v>
      </c>
      <c r="H90" s="29"/>
      <c r="I90" s="31">
        <f t="shared" si="23"/>
        <v>0</v>
      </c>
      <c r="J90" s="33"/>
    </row>
    <row r="91" spans="1:10">
      <c r="A91" s="38" t="s">
        <v>10</v>
      </c>
      <c r="B91" s="14">
        <v>40610</v>
      </c>
      <c r="C91" s="43"/>
      <c r="D91" s="13"/>
      <c r="E91" s="22"/>
      <c r="F91" s="10"/>
      <c r="G91" s="31">
        <f t="shared" si="22"/>
        <v>0</v>
      </c>
      <c r="H91" s="29"/>
      <c r="I91" s="31">
        <f t="shared" si="23"/>
        <v>0</v>
      </c>
      <c r="J91" s="33"/>
    </row>
    <row r="92" spans="1:10">
      <c r="A92" s="38" t="s">
        <v>14</v>
      </c>
      <c r="B92" s="14">
        <v>40611</v>
      </c>
      <c r="C92" s="43"/>
      <c r="D92" s="23"/>
      <c r="E92" s="22"/>
      <c r="F92" s="10"/>
      <c r="G92" s="31">
        <f t="shared" si="22"/>
        <v>0</v>
      </c>
      <c r="H92" s="29"/>
      <c r="I92" s="31">
        <f t="shared" si="23"/>
        <v>0</v>
      </c>
      <c r="J92" s="33"/>
    </row>
    <row r="93" spans="1:10">
      <c r="A93" s="38" t="s">
        <v>11</v>
      </c>
      <c r="B93" s="14">
        <v>40612</v>
      </c>
      <c r="C93" s="43"/>
      <c r="D93" s="23"/>
      <c r="E93" s="22"/>
      <c r="F93" s="10"/>
      <c r="G93" s="31">
        <f t="shared" si="22"/>
        <v>0</v>
      </c>
      <c r="H93" s="29"/>
      <c r="I93" s="31">
        <f t="shared" si="23"/>
        <v>0</v>
      </c>
      <c r="J93" s="33"/>
    </row>
    <row r="94" spans="1:10">
      <c r="A94" s="38" t="s">
        <v>12</v>
      </c>
      <c r="B94" s="14">
        <v>40613</v>
      </c>
      <c r="C94" s="43"/>
      <c r="D94" s="23"/>
      <c r="E94" s="22"/>
      <c r="F94" s="10"/>
      <c r="G94" s="31">
        <f t="shared" si="22"/>
        <v>0</v>
      </c>
      <c r="H94" s="29"/>
      <c r="I94" s="31">
        <f t="shared" si="23"/>
        <v>0</v>
      </c>
      <c r="J94" s="33"/>
    </row>
    <row r="95" spans="1:10">
      <c r="A95" s="38" t="s">
        <v>8</v>
      </c>
      <c r="B95" s="14">
        <v>40614</v>
      </c>
      <c r="C95" s="43"/>
      <c r="D95" s="23"/>
      <c r="E95" s="22"/>
      <c r="F95" s="10"/>
      <c r="G95" s="31">
        <f t="shared" si="22"/>
        <v>0</v>
      </c>
      <c r="H95" s="29"/>
      <c r="I95" s="31">
        <f t="shared" si="23"/>
        <v>0</v>
      </c>
      <c r="J95" s="33"/>
    </row>
    <row r="96" spans="1:10">
      <c r="A96" s="38" t="s">
        <v>13</v>
      </c>
      <c r="B96" s="14">
        <v>40615</v>
      </c>
      <c r="C96" s="43"/>
      <c r="D96" s="23"/>
      <c r="E96" s="22"/>
      <c r="F96" s="10"/>
      <c r="G96" s="31">
        <f t="shared" si="22"/>
        <v>0</v>
      </c>
      <c r="H96" s="29"/>
      <c r="I96" s="31">
        <f t="shared" si="23"/>
        <v>0</v>
      </c>
      <c r="J96" s="33"/>
    </row>
    <row r="97" spans="1:10">
      <c r="A97" s="38" t="s">
        <v>9</v>
      </c>
      <c r="B97" s="14">
        <v>40616</v>
      </c>
      <c r="C97" s="43"/>
      <c r="D97" s="23"/>
      <c r="E97" s="22"/>
      <c r="F97" s="10"/>
      <c r="G97" s="31">
        <f t="shared" si="22"/>
        <v>0</v>
      </c>
      <c r="H97" s="29"/>
      <c r="I97" s="31">
        <f t="shared" si="23"/>
        <v>0</v>
      </c>
      <c r="J97" s="33"/>
    </row>
    <row r="98" spans="1:10">
      <c r="A98" s="38" t="s">
        <v>10</v>
      </c>
      <c r="B98" s="14">
        <v>40617</v>
      </c>
      <c r="C98" s="43"/>
      <c r="D98" s="23"/>
      <c r="E98" s="22"/>
      <c r="F98" s="10"/>
      <c r="G98" s="31">
        <f t="shared" si="22"/>
        <v>0</v>
      </c>
      <c r="H98" s="29"/>
      <c r="I98" s="31">
        <f t="shared" si="23"/>
        <v>0</v>
      </c>
      <c r="J98" s="33"/>
    </row>
    <row r="99" spans="1:10">
      <c r="A99" s="38" t="s">
        <v>14</v>
      </c>
      <c r="B99" s="14">
        <v>40618</v>
      </c>
      <c r="C99" s="43"/>
      <c r="D99" s="23"/>
      <c r="E99" s="22"/>
      <c r="F99" s="10"/>
      <c r="G99" s="31">
        <f t="shared" si="22"/>
        <v>0</v>
      </c>
      <c r="H99" s="29"/>
      <c r="I99" s="31">
        <f t="shared" si="23"/>
        <v>0</v>
      </c>
      <c r="J99" s="33"/>
    </row>
    <row r="100" spans="1:10">
      <c r="A100" s="38" t="s">
        <v>11</v>
      </c>
      <c r="B100" s="14">
        <v>40619</v>
      </c>
      <c r="C100" s="43"/>
      <c r="D100" s="23"/>
      <c r="E100" s="22"/>
      <c r="F100" s="10"/>
      <c r="G100" s="31">
        <f t="shared" si="22"/>
        <v>0</v>
      </c>
      <c r="H100" s="29"/>
      <c r="I100" s="31">
        <f t="shared" si="23"/>
        <v>0</v>
      </c>
      <c r="J100" s="33"/>
    </row>
    <row r="101" spans="1:10">
      <c r="A101" s="38" t="s">
        <v>12</v>
      </c>
      <c r="B101" s="14">
        <v>40620</v>
      </c>
      <c r="C101" s="43"/>
      <c r="D101" s="23"/>
      <c r="E101" s="22"/>
      <c r="F101" s="10"/>
      <c r="G101" s="31">
        <f t="shared" si="22"/>
        <v>0</v>
      </c>
      <c r="H101" s="29"/>
      <c r="I101" s="31">
        <f t="shared" si="23"/>
        <v>0</v>
      </c>
      <c r="J101" s="33"/>
    </row>
    <row r="102" spans="1:10">
      <c r="A102" s="38" t="s">
        <v>8</v>
      </c>
      <c r="B102" s="14">
        <v>40621</v>
      </c>
      <c r="C102" s="43"/>
      <c r="D102" s="23"/>
      <c r="E102" s="22"/>
      <c r="F102" s="10"/>
      <c r="G102" s="31">
        <f t="shared" si="22"/>
        <v>0</v>
      </c>
      <c r="H102" s="29"/>
      <c r="I102" s="31">
        <f t="shared" si="23"/>
        <v>0</v>
      </c>
      <c r="J102" s="33"/>
    </row>
    <row r="103" spans="1:10">
      <c r="A103" s="38" t="s">
        <v>13</v>
      </c>
      <c r="B103" s="14">
        <v>40622</v>
      </c>
      <c r="C103" s="43"/>
      <c r="D103" s="23"/>
      <c r="E103" s="22"/>
      <c r="F103" s="10"/>
      <c r="G103" s="31">
        <f t="shared" si="22"/>
        <v>0</v>
      </c>
      <c r="H103" s="29"/>
      <c r="I103" s="31">
        <f t="shared" si="23"/>
        <v>0</v>
      </c>
      <c r="J103" s="33"/>
    </row>
    <row r="104" spans="1:10">
      <c r="A104" s="38" t="s">
        <v>9</v>
      </c>
      <c r="B104" s="14">
        <v>40623</v>
      </c>
      <c r="C104" s="43"/>
      <c r="D104" s="23"/>
      <c r="E104" s="22"/>
      <c r="F104" s="10"/>
      <c r="G104" s="31">
        <f t="shared" si="22"/>
        <v>0</v>
      </c>
      <c r="H104" s="29"/>
      <c r="I104" s="31">
        <f t="shared" si="23"/>
        <v>0</v>
      </c>
      <c r="J104" s="33"/>
    </row>
    <row r="105" spans="1:10">
      <c r="A105" s="38" t="s">
        <v>10</v>
      </c>
      <c r="B105" s="14">
        <v>40624</v>
      </c>
      <c r="C105" s="43"/>
      <c r="D105" s="23"/>
      <c r="E105" s="22"/>
      <c r="F105" s="10"/>
      <c r="G105" s="31">
        <f t="shared" si="22"/>
        <v>0</v>
      </c>
      <c r="H105" s="29"/>
      <c r="I105" s="31">
        <f t="shared" si="23"/>
        <v>0</v>
      </c>
      <c r="J105" s="33"/>
    </row>
    <row r="106" spans="1:10">
      <c r="A106" s="38" t="s">
        <v>14</v>
      </c>
      <c r="B106" s="14">
        <v>40625</v>
      </c>
      <c r="C106" s="43"/>
      <c r="D106" s="23"/>
      <c r="E106" s="22"/>
      <c r="F106" s="10"/>
      <c r="G106" s="31">
        <f t="shared" si="22"/>
        <v>0</v>
      </c>
      <c r="H106" s="29"/>
      <c r="I106" s="31">
        <f t="shared" si="23"/>
        <v>0</v>
      </c>
      <c r="J106" s="33"/>
    </row>
    <row r="107" spans="1:10">
      <c r="A107" s="38" t="s">
        <v>11</v>
      </c>
      <c r="B107" s="14">
        <v>40626</v>
      </c>
      <c r="C107" s="43"/>
      <c r="D107" s="23"/>
      <c r="E107" s="22"/>
      <c r="F107" s="10"/>
      <c r="G107" s="31">
        <f t="shared" si="22"/>
        <v>0</v>
      </c>
      <c r="H107" s="29"/>
      <c r="I107" s="31">
        <f t="shared" si="23"/>
        <v>0</v>
      </c>
      <c r="J107" s="33"/>
    </row>
    <row r="108" spans="1:10">
      <c r="A108" s="38" t="s">
        <v>12</v>
      </c>
      <c r="B108" s="14">
        <v>40627</v>
      </c>
      <c r="C108" s="43"/>
      <c r="D108" s="23"/>
      <c r="E108" s="22"/>
      <c r="F108" s="10"/>
      <c r="G108" s="31">
        <f t="shared" si="22"/>
        <v>0</v>
      </c>
      <c r="H108" s="29"/>
      <c r="I108" s="31">
        <f t="shared" si="23"/>
        <v>0</v>
      </c>
      <c r="J108" s="33"/>
    </row>
    <row r="109" spans="1:10">
      <c r="A109" s="38" t="s">
        <v>8</v>
      </c>
      <c r="B109" s="14">
        <v>40628</v>
      </c>
      <c r="C109" s="43"/>
      <c r="D109" s="23"/>
      <c r="E109" s="22"/>
      <c r="F109" s="10"/>
      <c r="G109" s="31">
        <f t="shared" si="22"/>
        <v>0</v>
      </c>
      <c r="H109" s="29"/>
      <c r="I109" s="31">
        <f t="shared" si="23"/>
        <v>0</v>
      </c>
      <c r="J109" s="33"/>
    </row>
    <row r="110" spans="1:10">
      <c r="A110" s="38" t="s">
        <v>13</v>
      </c>
      <c r="B110" s="14">
        <v>40629</v>
      </c>
      <c r="C110" s="43"/>
      <c r="D110" s="23"/>
      <c r="E110" s="22"/>
      <c r="F110" s="10"/>
      <c r="G110" s="31">
        <f t="shared" si="22"/>
        <v>0</v>
      </c>
      <c r="H110" s="29"/>
      <c r="I110" s="31">
        <f t="shared" si="23"/>
        <v>0</v>
      </c>
      <c r="J110" s="33"/>
    </row>
    <row r="111" spans="1:10">
      <c r="A111" s="38" t="s">
        <v>9</v>
      </c>
      <c r="B111" s="14">
        <v>40630</v>
      </c>
      <c r="C111" s="43"/>
      <c r="D111" s="23"/>
      <c r="E111" s="22"/>
      <c r="F111" s="10"/>
      <c r="G111" s="31">
        <f t="shared" si="22"/>
        <v>0</v>
      </c>
      <c r="H111" s="29"/>
      <c r="I111" s="31">
        <f t="shared" si="23"/>
        <v>0</v>
      </c>
      <c r="J111" s="33"/>
    </row>
    <row r="112" spans="1:10">
      <c r="A112" s="38" t="s">
        <v>10</v>
      </c>
      <c r="B112" s="14">
        <v>40631</v>
      </c>
      <c r="C112" s="43"/>
      <c r="D112" s="23"/>
      <c r="E112" s="22"/>
      <c r="F112" s="10"/>
      <c r="G112" s="31">
        <f t="shared" si="22"/>
        <v>0</v>
      </c>
      <c r="H112" s="29"/>
      <c r="I112" s="31">
        <f t="shared" si="23"/>
        <v>0</v>
      </c>
      <c r="J112" s="33"/>
    </row>
    <row r="113" spans="1:10">
      <c r="A113" s="38" t="s">
        <v>14</v>
      </c>
      <c r="B113" s="14">
        <v>40632</v>
      </c>
      <c r="C113" s="43"/>
      <c r="D113" s="23"/>
      <c r="E113" s="22"/>
      <c r="F113" s="10"/>
      <c r="G113" s="31">
        <f t="shared" si="22"/>
        <v>0</v>
      </c>
      <c r="H113" s="29"/>
      <c r="I113" s="31">
        <f t="shared" si="23"/>
        <v>0</v>
      </c>
      <c r="J113" s="33"/>
    </row>
    <row r="114" spans="1:10">
      <c r="A114" s="38" t="s">
        <v>11</v>
      </c>
      <c r="B114" s="14">
        <v>40633</v>
      </c>
      <c r="C114" s="43"/>
      <c r="D114" s="23"/>
      <c r="E114" s="22"/>
      <c r="F114" s="10"/>
      <c r="G114" s="31">
        <f t="shared" si="22"/>
        <v>0</v>
      </c>
      <c r="H114" s="29"/>
      <c r="I114" s="31">
        <f t="shared" si="23"/>
        <v>0</v>
      </c>
      <c r="J114" s="33"/>
    </row>
    <row r="115" spans="1:10">
      <c r="A115" s="5"/>
      <c r="B115" s="11"/>
      <c r="C115" s="44"/>
    </row>
    <row r="116" spans="1:10">
      <c r="A116" s="389" t="s">
        <v>0</v>
      </c>
      <c r="B116" s="389"/>
      <c r="C116" s="39"/>
      <c r="D116" s="20"/>
      <c r="E116" s="20"/>
      <c r="F116" s="20"/>
    </row>
    <row r="117" spans="1:10" ht="15.75">
      <c r="A117" s="38"/>
      <c r="B117" s="12"/>
      <c r="C117" s="40"/>
      <c r="D117" s="4"/>
      <c r="E117" s="21"/>
      <c r="F117" s="403" t="s">
        <v>3</v>
      </c>
      <c r="G117" s="404"/>
      <c r="H117" s="404"/>
      <c r="I117" s="404"/>
      <c r="J117" s="404"/>
    </row>
    <row r="118" spans="1:10">
      <c r="A118" s="405" t="s">
        <v>17</v>
      </c>
      <c r="B118" s="406"/>
      <c r="C118" s="41" t="s">
        <v>2</v>
      </c>
      <c r="D118" s="7" t="s">
        <v>7</v>
      </c>
      <c r="E118" s="24"/>
      <c r="F118" s="401">
        <v>1</v>
      </c>
      <c r="G118" s="402"/>
      <c r="H118" s="397">
        <v>2</v>
      </c>
      <c r="I118" s="398"/>
      <c r="J118" s="50"/>
    </row>
    <row r="119" spans="1:10">
      <c r="A119" s="405">
        <v>2011</v>
      </c>
      <c r="B119" s="406"/>
      <c r="C119" s="42"/>
      <c r="D119" s="9"/>
      <c r="E119" s="22"/>
      <c r="F119" s="26" t="s">
        <v>4</v>
      </c>
      <c r="G119" s="25" t="s">
        <v>5</v>
      </c>
      <c r="H119" s="26" t="s">
        <v>4</v>
      </c>
      <c r="I119" s="25" t="s">
        <v>5</v>
      </c>
      <c r="J119" s="27"/>
    </row>
    <row r="120" spans="1:10">
      <c r="A120" s="38"/>
      <c r="B120" s="3"/>
      <c r="C120" s="42"/>
      <c r="D120" s="9"/>
      <c r="E120" s="22"/>
      <c r="F120" s="28"/>
      <c r="G120" s="30"/>
      <c r="H120" s="28"/>
      <c r="I120" s="30"/>
      <c r="J120" s="15"/>
    </row>
    <row r="121" spans="1:10">
      <c r="A121" s="38" t="s">
        <v>12</v>
      </c>
      <c r="B121" s="14">
        <v>40634</v>
      </c>
      <c r="C121" s="43"/>
      <c r="D121" s="13"/>
      <c r="E121" s="22"/>
      <c r="F121" s="10"/>
      <c r="G121" s="31">
        <f>IF($B121&gt;0,F121-$D121,0)</f>
        <v>0</v>
      </c>
      <c r="H121" s="29"/>
      <c r="I121" s="31">
        <f>IF($B121&gt;0,H121-$D121,0)</f>
        <v>0</v>
      </c>
      <c r="J121" s="33"/>
    </row>
    <row r="122" spans="1:10">
      <c r="A122" s="38" t="s">
        <v>8</v>
      </c>
      <c r="B122" s="14">
        <v>40635</v>
      </c>
      <c r="C122" s="43"/>
      <c r="D122" s="13"/>
      <c r="E122" s="22"/>
      <c r="F122" s="10"/>
      <c r="G122" s="31">
        <f>IF($B122&gt;0,F122-$D122+G121,0)</f>
        <v>0</v>
      </c>
      <c r="H122" s="29"/>
      <c r="I122" s="31">
        <f>IF($B122&gt;0,H122-$D122+I121,0)</f>
        <v>0</v>
      </c>
      <c r="J122" s="33"/>
    </row>
    <row r="123" spans="1:10">
      <c r="A123" s="38" t="s">
        <v>13</v>
      </c>
      <c r="B123" s="14">
        <v>40636</v>
      </c>
      <c r="C123" s="43"/>
      <c r="D123" s="13"/>
      <c r="E123" s="22"/>
      <c r="F123" s="10"/>
      <c r="G123" s="31">
        <f t="shared" ref="G123:G150" si="24">IF($B123&gt;0,F123-$D123+G122,0)</f>
        <v>0</v>
      </c>
      <c r="H123" s="29"/>
      <c r="I123" s="31">
        <f t="shared" ref="I123:I150" si="25">IF($B123&gt;0,H123-$D123+I122,0)</f>
        <v>0</v>
      </c>
      <c r="J123" s="33"/>
    </row>
    <row r="124" spans="1:10">
      <c r="A124" s="38" t="s">
        <v>9</v>
      </c>
      <c r="B124" s="14">
        <v>40637</v>
      </c>
      <c r="C124" s="43"/>
      <c r="D124" s="13"/>
      <c r="E124" s="22"/>
      <c r="F124" s="10"/>
      <c r="G124" s="31">
        <f t="shared" si="24"/>
        <v>0</v>
      </c>
      <c r="H124" s="29"/>
      <c r="I124" s="31">
        <f t="shared" si="25"/>
        <v>0</v>
      </c>
      <c r="J124" s="33"/>
    </row>
    <row r="125" spans="1:10">
      <c r="A125" s="38" t="s">
        <v>10</v>
      </c>
      <c r="B125" s="14">
        <v>40638</v>
      </c>
      <c r="C125" s="43"/>
      <c r="D125" s="13"/>
      <c r="E125" s="22"/>
      <c r="F125" s="10"/>
      <c r="G125" s="31">
        <f t="shared" si="24"/>
        <v>0</v>
      </c>
      <c r="H125" s="29"/>
      <c r="I125" s="31">
        <f t="shared" si="25"/>
        <v>0</v>
      </c>
      <c r="J125" s="33"/>
    </row>
    <row r="126" spans="1:10">
      <c r="A126" s="38" t="s">
        <v>14</v>
      </c>
      <c r="B126" s="14">
        <v>40639</v>
      </c>
      <c r="C126" s="43"/>
      <c r="D126" s="13"/>
      <c r="E126" s="22"/>
      <c r="F126" s="10"/>
      <c r="G126" s="31">
        <f t="shared" si="24"/>
        <v>0</v>
      </c>
      <c r="H126" s="29"/>
      <c r="I126" s="31">
        <f t="shared" si="25"/>
        <v>0</v>
      </c>
      <c r="J126" s="33"/>
    </row>
    <row r="127" spans="1:10">
      <c r="A127" s="38" t="s">
        <v>11</v>
      </c>
      <c r="B127" s="14">
        <v>40640</v>
      </c>
      <c r="C127" s="43"/>
      <c r="D127" s="13"/>
      <c r="E127" s="22"/>
      <c r="F127" s="10"/>
      <c r="G127" s="31">
        <f t="shared" si="24"/>
        <v>0</v>
      </c>
      <c r="H127" s="29"/>
      <c r="I127" s="31">
        <f t="shared" si="25"/>
        <v>0</v>
      </c>
      <c r="J127" s="33"/>
    </row>
    <row r="128" spans="1:10">
      <c r="A128" s="38" t="s">
        <v>12</v>
      </c>
      <c r="B128" s="14">
        <v>40641</v>
      </c>
      <c r="C128" s="43"/>
      <c r="D128" s="13"/>
      <c r="E128" s="22"/>
      <c r="F128" s="10"/>
      <c r="G128" s="31">
        <f t="shared" si="24"/>
        <v>0</v>
      </c>
      <c r="H128" s="29"/>
      <c r="I128" s="31">
        <f t="shared" si="25"/>
        <v>0</v>
      </c>
      <c r="J128" s="33"/>
    </row>
    <row r="129" spans="1:10">
      <c r="A129" s="38" t="s">
        <v>8</v>
      </c>
      <c r="B129" s="14">
        <v>40642</v>
      </c>
      <c r="C129" s="43"/>
      <c r="D129" s="23"/>
      <c r="E129" s="22"/>
      <c r="F129" s="10"/>
      <c r="G129" s="31">
        <f t="shared" si="24"/>
        <v>0</v>
      </c>
      <c r="H129" s="29"/>
      <c r="I129" s="31">
        <f t="shared" si="25"/>
        <v>0</v>
      </c>
      <c r="J129" s="33"/>
    </row>
    <row r="130" spans="1:10">
      <c r="A130" s="38" t="s">
        <v>13</v>
      </c>
      <c r="B130" s="14">
        <v>40643</v>
      </c>
      <c r="C130" s="43"/>
      <c r="D130" s="23"/>
      <c r="E130" s="22"/>
      <c r="F130" s="10"/>
      <c r="G130" s="31">
        <f t="shared" si="24"/>
        <v>0</v>
      </c>
      <c r="H130" s="29"/>
      <c r="I130" s="31">
        <f t="shared" si="25"/>
        <v>0</v>
      </c>
      <c r="J130" s="33"/>
    </row>
    <row r="131" spans="1:10">
      <c r="A131" s="38" t="s">
        <v>9</v>
      </c>
      <c r="B131" s="14">
        <v>40644</v>
      </c>
      <c r="C131" s="43"/>
      <c r="D131" s="23"/>
      <c r="E131" s="22"/>
      <c r="F131" s="10"/>
      <c r="G131" s="31">
        <f t="shared" si="24"/>
        <v>0</v>
      </c>
      <c r="H131" s="29"/>
      <c r="I131" s="31">
        <f t="shared" si="25"/>
        <v>0</v>
      </c>
      <c r="J131" s="33"/>
    </row>
    <row r="132" spans="1:10">
      <c r="A132" s="38" t="s">
        <v>10</v>
      </c>
      <c r="B132" s="14">
        <v>40645</v>
      </c>
      <c r="C132" s="43"/>
      <c r="D132" s="23"/>
      <c r="E132" s="22"/>
      <c r="F132" s="10"/>
      <c r="G132" s="31">
        <f t="shared" si="24"/>
        <v>0</v>
      </c>
      <c r="H132" s="29"/>
      <c r="I132" s="31">
        <f t="shared" si="25"/>
        <v>0</v>
      </c>
      <c r="J132" s="33"/>
    </row>
    <row r="133" spans="1:10">
      <c r="A133" s="38" t="s">
        <v>14</v>
      </c>
      <c r="B133" s="14">
        <v>40646</v>
      </c>
      <c r="C133" s="43"/>
      <c r="D133" s="23"/>
      <c r="E133" s="22"/>
      <c r="F133" s="10"/>
      <c r="G133" s="31">
        <f t="shared" si="24"/>
        <v>0</v>
      </c>
      <c r="H133" s="29"/>
      <c r="I133" s="31">
        <f t="shared" si="25"/>
        <v>0</v>
      </c>
      <c r="J133" s="33"/>
    </row>
    <row r="134" spans="1:10">
      <c r="A134" s="38" t="s">
        <v>11</v>
      </c>
      <c r="B134" s="14">
        <v>40647</v>
      </c>
      <c r="C134" s="43"/>
      <c r="D134" s="23"/>
      <c r="E134" s="22"/>
      <c r="F134" s="10"/>
      <c r="G134" s="31">
        <f t="shared" si="24"/>
        <v>0</v>
      </c>
      <c r="H134" s="29"/>
      <c r="I134" s="31">
        <f t="shared" si="25"/>
        <v>0</v>
      </c>
      <c r="J134" s="33"/>
    </row>
    <row r="135" spans="1:10">
      <c r="A135" s="38" t="s">
        <v>12</v>
      </c>
      <c r="B135" s="14">
        <v>40648</v>
      </c>
      <c r="C135" s="43"/>
      <c r="D135" s="23"/>
      <c r="E135" s="22"/>
      <c r="F135" s="10"/>
      <c r="G135" s="31">
        <f t="shared" si="24"/>
        <v>0</v>
      </c>
      <c r="H135" s="29"/>
      <c r="I135" s="31">
        <f t="shared" si="25"/>
        <v>0</v>
      </c>
      <c r="J135" s="33"/>
    </row>
    <row r="136" spans="1:10">
      <c r="A136" s="38" t="s">
        <v>8</v>
      </c>
      <c r="B136" s="14">
        <v>40649</v>
      </c>
      <c r="C136" s="43"/>
      <c r="D136" s="23"/>
      <c r="E136" s="22"/>
      <c r="F136" s="10"/>
      <c r="G136" s="31">
        <f t="shared" si="24"/>
        <v>0</v>
      </c>
      <c r="H136" s="29"/>
      <c r="I136" s="31">
        <f t="shared" si="25"/>
        <v>0</v>
      </c>
      <c r="J136" s="33"/>
    </row>
    <row r="137" spans="1:10">
      <c r="A137" s="38" t="s">
        <v>13</v>
      </c>
      <c r="B137" s="14">
        <v>40650</v>
      </c>
      <c r="C137" s="43"/>
      <c r="D137" s="23"/>
      <c r="E137" s="22"/>
      <c r="F137" s="10"/>
      <c r="G137" s="31">
        <f t="shared" si="24"/>
        <v>0</v>
      </c>
      <c r="H137" s="29"/>
      <c r="I137" s="31">
        <f t="shared" si="25"/>
        <v>0</v>
      </c>
      <c r="J137" s="33"/>
    </row>
    <row r="138" spans="1:10">
      <c r="A138" s="38" t="s">
        <v>9</v>
      </c>
      <c r="B138" s="14">
        <v>40651</v>
      </c>
      <c r="C138" s="43"/>
      <c r="D138" s="23"/>
      <c r="E138" s="22"/>
      <c r="F138" s="10"/>
      <c r="G138" s="31">
        <f t="shared" si="24"/>
        <v>0</v>
      </c>
      <c r="H138" s="29"/>
      <c r="I138" s="31">
        <f t="shared" si="25"/>
        <v>0</v>
      </c>
      <c r="J138" s="33"/>
    </row>
    <row r="139" spans="1:10">
      <c r="A139" s="38" t="s">
        <v>10</v>
      </c>
      <c r="B139" s="14">
        <v>40652</v>
      </c>
      <c r="C139" s="43"/>
      <c r="D139" s="23"/>
      <c r="E139" s="22"/>
      <c r="F139" s="10"/>
      <c r="G139" s="31">
        <f t="shared" si="24"/>
        <v>0</v>
      </c>
      <c r="H139" s="29"/>
      <c r="I139" s="31">
        <f t="shared" si="25"/>
        <v>0</v>
      </c>
      <c r="J139" s="33"/>
    </row>
    <row r="140" spans="1:10">
      <c r="A140" s="38" t="s">
        <v>14</v>
      </c>
      <c r="B140" s="14">
        <v>40653</v>
      </c>
      <c r="C140" s="43"/>
      <c r="D140" s="23"/>
      <c r="E140" s="22"/>
      <c r="F140" s="10"/>
      <c r="G140" s="31">
        <f t="shared" si="24"/>
        <v>0</v>
      </c>
      <c r="H140" s="29"/>
      <c r="I140" s="31">
        <f t="shared" si="25"/>
        <v>0</v>
      </c>
      <c r="J140" s="33"/>
    </row>
    <row r="141" spans="1:10">
      <c r="A141" s="38" t="s">
        <v>11</v>
      </c>
      <c r="B141" s="14">
        <v>40654</v>
      </c>
      <c r="C141" s="43"/>
      <c r="D141" s="23"/>
      <c r="E141" s="22"/>
      <c r="F141" s="10"/>
      <c r="G141" s="31">
        <f t="shared" si="24"/>
        <v>0</v>
      </c>
      <c r="H141" s="29"/>
      <c r="I141" s="31">
        <f t="shared" si="25"/>
        <v>0</v>
      </c>
      <c r="J141" s="33"/>
    </row>
    <row r="142" spans="1:10">
      <c r="A142" s="38" t="s">
        <v>12</v>
      </c>
      <c r="B142" s="14">
        <v>40655</v>
      </c>
      <c r="C142" s="43"/>
      <c r="D142" s="23"/>
      <c r="E142" s="22"/>
      <c r="F142" s="10"/>
      <c r="G142" s="31">
        <f t="shared" si="24"/>
        <v>0</v>
      </c>
      <c r="H142" s="29"/>
      <c r="I142" s="31">
        <f t="shared" si="25"/>
        <v>0</v>
      </c>
      <c r="J142" s="33"/>
    </row>
    <row r="143" spans="1:10">
      <c r="A143" s="38" t="s">
        <v>8</v>
      </c>
      <c r="B143" s="14">
        <v>40656</v>
      </c>
      <c r="C143" s="43"/>
      <c r="D143" s="23"/>
      <c r="E143" s="22"/>
      <c r="F143" s="10"/>
      <c r="G143" s="31">
        <f t="shared" si="24"/>
        <v>0</v>
      </c>
      <c r="H143" s="29"/>
      <c r="I143" s="31">
        <f t="shared" si="25"/>
        <v>0</v>
      </c>
      <c r="J143" s="33"/>
    </row>
    <row r="144" spans="1:10">
      <c r="A144" s="38" t="s">
        <v>13</v>
      </c>
      <c r="B144" s="14">
        <v>40657</v>
      </c>
      <c r="C144" s="43"/>
      <c r="D144" s="23"/>
      <c r="E144" s="22"/>
      <c r="F144" s="10"/>
      <c r="G144" s="31">
        <f t="shared" si="24"/>
        <v>0</v>
      </c>
      <c r="H144" s="29"/>
      <c r="I144" s="31">
        <f t="shared" si="25"/>
        <v>0</v>
      </c>
      <c r="J144" s="33"/>
    </row>
    <row r="145" spans="1:10">
      <c r="A145" s="38" t="s">
        <v>9</v>
      </c>
      <c r="B145" s="14">
        <v>40658</v>
      </c>
      <c r="C145" s="43"/>
      <c r="D145" s="23"/>
      <c r="E145" s="22"/>
      <c r="F145" s="10"/>
      <c r="G145" s="31">
        <f t="shared" si="24"/>
        <v>0</v>
      </c>
      <c r="H145" s="29"/>
      <c r="I145" s="31">
        <f t="shared" si="25"/>
        <v>0</v>
      </c>
      <c r="J145" s="33"/>
    </row>
    <row r="146" spans="1:10">
      <c r="A146" s="38" t="s">
        <v>10</v>
      </c>
      <c r="B146" s="14">
        <v>40659</v>
      </c>
      <c r="C146" s="43"/>
      <c r="D146" s="23"/>
      <c r="E146" s="22"/>
      <c r="F146" s="10"/>
      <c r="G146" s="31">
        <f t="shared" si="24"/>
        <v>0</v>
      </c>
      <c r="H146" s="29"/>
      <c r="I146" s="31">
        <f t="shared" si="25"/>
        <v>0</v>
      </c>
      <c r="J146" s="33"/>
    </row>
    <row r="147" spans="1:10">
      <c r="A147" s="38" t="s">
        <v>14</v>
      </c>
      <c r="B147" s="14">
        <v>40660</v>
      </c>
      <c r="C147" s="43"/>
      <c r="D147" s="23"/>
      <c r="E147" s="22"/>
      <c r="F147" s="10"/>
      <c r="G147" s="31">
        <f t="shared" si="24"/>
        <v>0</v>
      </c>
      <c r="H147" s="29"/>
      <c r="I147" s="31">
        <f t="shared" si="25"/>
        <v>0</v>
      </c>
      <c r="J147" s="33"/>
    </row>
    <row r="148" spans="1:10">
      <c r="A148" s="38" t="s">
        <v>11</v>
      </c>
      <c r="B148" s="14">
        <v>40661</v>
      </c>
      <c r="C148" s="43"/>
      <c r="D148" s="23"/>
      <c r="E148" s="22"/>
      <c r="F148" s="10"/>
      <c r="G148" s="31">
        <f t="shared" si="24"/>
        <v>0</v>
      </c>
      <c r="H148" s="29"/>
      <c r="I148" s="31">
        <f t="shared" si="25"/>
        <v>0</v>
      </c>
      <c r="J148" s="33"/>
    </row>
    <row r="149" spans="1:10">
      <c r="A149" s="38" t="s">
        <v>12</v>
      </c>
      <c r="B149" s="14">
        <v>40662</v>
      </c>
      <c r="C149" s="43"/>
      <c r="D149" s="23"/>
      <c r="E149" s="22"/>
      <c r="F149" s="10"/>
      <c r="G149" s="31">
        <f t="shared" si="24"/>
        <v>0</v>
      </c>
      <c r="H149" s="29"/>
      <c r="I149" s="31">
        <f t="shared" si="25"/>
        <v>0</v>
      </c>
      <c r="J149" s="33"/>
    </row>
    <row r="150" spans="1:10">
      <c r="A150" s="38" t="s">
        <v>8</v>
      </c>
      <c r="B150" s="14">
        <v>40663</v>
      </c>
      <c r="C150" s="43"/>
      <c r="D150" s="23"/>
      <c r="E150" s="22"/>
      <c r="F150" s="10"/>
      <c r="G150" s="31">
        <f t="shared" si="24"/>
        <v>0</v>
      </c>
      <c r="H150" s="29"/>
      <c r="I150" s="31">
        <f t="shared" si="25"/>
        <v>0</v>
      </c>
      <c r="J150" s="33"/>
    </row>
    <row r="151" spans="1:10">
      <c r="A151" s="5"/>
      <c r="B151" s="11"/>
      <c r="C151" s="44"/>
    </row>
    <row r="152" spans="1:10">
      <c r="A152" s="389" t="s">
        <v>0</v>
      </c>
      <c r="B152" s="389"/>
      <c r="C152" s="39"/>
      <c r="D152" s="20"/>
      <c r="E152" s="20"/>
      <c r="F152" s="20"/>
    </row>
    <row r="153" spans="1:10" ht="15.75">
      <c r="A153" s="38"/>
      <c r="B153" s="12"/>
      <c r="C153" s="40"/>
      <c r="D153" s="4"/>
      <c r="E153" s="21"/>
      <c r="F153" s="403" t="s">
        <v>3</v>
      </c>
      <c r="G153" s="404"/>
      <c r="H153" s="404"/>
      <c r="I153" s="404"/>
      <c r="J153" s="404"/>
    </row>
    <row r="154" spans="1:10">
      <c r="A154" s="405" t="s">
        <v>18</v>
      </c>
      <c r="B154" s="406"/>
      <c r="C154" s="41" t="s">
        <v>2</v>
      </c>
      <c r="D154" s="7" t="s">
        <v>7</v>
      </c>
      <c r="E154" s="24"/>
      <c r="F154" s="401">
        <v>1</v>
      </c>
      <c r="G154" s="402"/>
      <c r="H154" s="397">
        <v>2</v>
      </c>
      <c r="I154" s="398"/>
      <c r="J154" s="50"/>
    </row>
    <row r="155" spans="1:10">
      <c r="A155" s="405">
        <v>2011</v>
      </c>
      <c r="B155" s="406"/>
      <c r="C155" s="42"/>
      <c r="D155" s="9"/>
      <c r="E155" s="22"/>
      <c r="F155" s="26" t="s">
        <v>4</v>
      </c>
      <c r="G155" s="25" t="s">
        <v>5</v>
      </c>
      <c r="H155" s="26" t="s">
        <v>4</v>
      </c>
      <c r="I155" s="25" t="s">
        <v>5</v>
      </c>
      <c r="J155" s="27"/>
    </row>
    <row r="156" spans="1:10">
      <c r="A156" s="38"/>
      <c r="B156" s="3"/>
      <c r="C156" s="42"/>
      <c r="D156" s="9"/>
      <c r="E156" s="22"/>
      <c r="F156" s="28"/>
      <c r="G156" s="30"/>
      <c r="H156" s="28"/>
      <c r="I156" s="30"/>
      <c r="J156" s="15"/>
    </row>
    <row r="157" spans="1:10">
      <c r="A157" s="38" t="s">
        <v>13</v>
      </c>
      <c r="B157" s="14">
        <v>40664</v>
      </c>
      <c r="C157" s="43"/>
      <c r="D157" s="13"/>
      <c r="E157" s="22"/>
      <c r="F157" s="10"/>
      <c r="G157" s="31">
        <f>IF($B157&gt;0,F157-$D157,0)</f>
        <v>0</v>
      </c>
      <c r="H157" s="29"/>
      <c r="I157" s="31">
        <f>IF($B157&gt;0,H157-$D157,0)</f>
        <v>0</v>
      </c>
      <c r="J157" s="33"/>
    </row>
    <row r="158" spans="1:10">
      <c r="A158" s="38" t="s">
        <v>9</v>
      </c>
      <c r="B158" s="14">
        <v>40665</v>
      </c>
      <c r="C158" s="43"/>
      <c r="D158" s="13"/>
      <c r="E158" s="22"/>
      <c r="F158" s="10"/>
      <c r="G158" s="31">
        <f>IF($B158&gt;0,F158-$D158+G157,0)</f>
        <v>0</v>
      </c>
      <c r="H158" s="29"/>
      <c r="I158" s="31">
        <f>IF($B158&gt;0,H158-$D158+I157,0)</f>
        <v>0</v>
      </c>
      <c r="J158" s="33"/>
    </row>
    <row r="159" spans="1:10">
      <c r="A159" s="38" t="s">
        <v>10</v>
      </c>
      <c r="B159" s="14">
        <v>40666</v>
      </c>
      <c r="C159" s="43"/>
      <c r="D159" s="13"/>
      <c r="E159" s="22"/>
      <c r="F159" s="10"/>
      <c r="G159" s="31">
        <f t="shared" ref="G159:G187" si="26">IF($B159&gt;0,F159-$D159+G158,0)</f>
        <v>0</v>
      </c>
      <c r="H159" s="29"/>
      <c r="I159" s="31">
        <f t="shared" ref="I159:I187" si="27">IF($B159&gt;0,H159-$D159+I158,0)</f>
        <v>0</v>
      </c>
      <c r="J159" s="33"/>
    </row>
    <row r="160" spans="1:10">
      <c r="A160" s="38" t="s">
        <v>14</v>
      </c>
      <c r="B160" s="14">
        <v>40667</v>
      </c>
      <c r="C160" s="43"/>
      <c r="D160" s="13"/>
      <c r="E160" s="22"/>
      <c r="F160" s="10"/>
      <c r="G160" s="31">
        <f t="shared" si="26"/>
        <v>0</v>
      </c>
      <c r="H160" s="29"/>
      <c r="I160" s="31">
        <f t="shared" si="27"/>
        <v>0</v>
      </c>
      <c r="J160" s="33"/>
    </row>
    <row r="161" spans="1:10">
      <c r="A161" s="38" t="s">
        <v>11</v>
      </c>
      <c r="B161" s="14">
        <v>40668</v>
      </c>
      <c r="C161" s="43"/>
      <c r="D161" s="13"/>
      <c r="E161" s="22"/>
      <c r="F161" s="10"/>
      <c r="G161" s="31">
        <f t="shared" si="26"/>
        <v>0</v>
      </c>
      <c r="H161" s="29"/>
      <c r="I161" s="31">
        <f t="shared" si="27"/>
        <v>0</v>
      </c>
      <c r="J161" s="33"/>
    </row>
    <row r="162" spans="1:10">
      <c r="A162" s="38" t="s">
        <v>12</v>
      </c>
      <c r="B162" s="14">
        <v>40669</v>
      </c>
      <c r="C162" s="43"/>
      <c r="D162" s="13"/>
      <c r="E162" s="22"/>
      <c r="F162" s="10"/>
      <c r="G162" s="31">
        <f t="shared" si="26"/>
        <v>0</v>
      </c>
      <c r="H162" s="29"/>
      <c r="I162" s="31">
        <f t="shared" si="27"/>
        <v>0</v>
      </c>
      <c r="J162" s="33"/>
    </row>
    <row r="163" spans="1:10">
      <c r="A163" s="38" t="s">
        <v>8</v>
      </c>
      <c r="B163" s="14">
        <v>40670</v>
      </c>
      <c r="C163" s="43"/>
      <c r="D163" s="13"/>
      <c r="E163" s="22"/>
      <c r="F163" s="10"/>
      <c r="G163" s="31">
        <f t="shared" si="26"/>
        <v>0</v>
      </c>
      <c r="H163" s="29"/>
      <c r="I163" s="31">
        <f t="shared" si="27"/>
        <v>0</v>
      </c>
      <c r="J163" s="33"/>
    </row>
    <row r="164" spans="1:10">
      <c r="A164" s="38" t="s">
        <v>13</v>
      </c>
      <c r="B164" s="14">
        <v>40671</v>
      </c>
      <c r="C164" s="43"/>
      <c r="D164" s="13"/>
      <c r="E164" s="22"/>
      <c r="F164" s="10"/>
      <c r="G164" s="31">
        <f t="shared" si="26"/>
        <v>0</v>
      </c>
      <c r="H164" s="29"/>
      <c r="I164" s="31">
        <f t="shared" si="27"/>
        <v>0</v>
      </c>
      <c r="J164" s="33"/>
    </row>
    <row r="165" spans="1:10">
      <c r="A165" s="38" t="s">
        <v>9</v>
      </c>
      <c r="B165" s="14">
        <v>40672</v>
      </c>
      <c r="C165" s="43"/>
      <c r="D165" s="23"/>
      <c r="E165" s="22"/>
      <c r="F165" s="10"/>
      <c r="G165" s="31">
        <f t="shared" si="26"/>
        <v>0</v>
      </c>
      <c r="H165" s="29"/>
      <c r="I165" s="31">
        <f t="shared" si="27"/>
        <v>0</v>
      </c>
      <c r="J165" s="33"/>
    </row>
    <row r="166" spans="1:10">
      <c r="A166" s="38" t="s">
        <v>10</v>
      </c>
      <c r="B166" s="14">
        <v>40673</v>
      </c>
      <c r="C166" s="43"/>
      <c r="D166" s="23"/>
      <c r="E166" s="22"/>
      <c r="F166" s="10"/>
      <c r="G166" s="31">
        <f t="shared" si="26"/>
        <v>0</v>
      </c>
      <c r="H166" s="29"/>
      <c r="I166" s="31">
        <f t="shared" si="27"/>
        <v>0</v>
      </c>
      <c r="J166" s="33"/>
    </row>
    <row r="167" spans="1:10">
      <c r="A167" s="38" t="s">
        <v>14</v>
      </c>
      <c r="B167" s="14">
        <v>40674</v>
      </c>
      <c r="C167" s="43"/>
      <c r="D167" s="23"/>
      <c r="E167" s="22"/>
      <c r="F167" s="10"/>
      <c r="G167" s="31">
        <f t="shared" si="26"/>
        <v>0</v>
      </c>
      <c r="H167" s="29"/>
      <c r="I167" s="31">
        <f t="shared" si="27"/>
        <v>0</v>
      </c>
      <c r="J167" s="33"/>
    </row>
    <row r="168" spans="1:10">
      <c r="A168" s="38" t="s">
        <v>11</v>
      </c>
      <c r="B168" s="14">
        <v>40675</v>
      </c>
      <c r="C168" s="43"/>
      <c r="D168" s="23"/>
      <c r="E168" s="22"/>
      <c r="F168" s="10"/>
      <c r="G168" s="31">
        <f t="shared" si="26"/>
        <v>0</v>
      </c>
      <c r="H168" s="29"/>
      <c r="I168" s="31">
        <f t="shared" si="27"/>
        <v>0</v>
      </c>
      <c r="J168" s="33"/>
    </row>
    <row r="169" spans="1:10">
      <c r="A169" s="38" t="s">
        <v>12</v>
      </c>
      <c r="B169" s="14">
        <v>40676</v>
      </c>
      <c r="C169" s="43"/>
      <c r="D169" s="23"/>
      <c r="E169" s="22"/>
      <c r="F169" s="10"/>
      <c r="G169" s="31">
        <f t="shared" si="26"/>
        <v>0</v>
      </c>
      <c r="H169" s="29"/>
      <c r="I169" s="31">
        <f t="shared" si="27"/>
        <v>0</v>
      </c>
      <c r="J169" s="33"/>
    </row>
    <row r="170" spans="1:10">
      <c r="A170" s="38" t="s">
        <v>8</v>
      </c>
      <c r="B170" s="14">
        <v>40677</v>
      </c>
      <c r="C170" s="43"/>
      <c r="D170" s="23"/>
      <c r="E170" s="22"/>
      <c r="F170" s="10"/>
      <c r="G170" s="31">
        <f t="shared" si="26"/>
        <v>0</v>
      </c>
      <c r="H170" s="29"/>
      <c r="I170" s="31">
        <f t="shared" si="27"/>
        <v>0</v>
      </c>
      <c r="J170" s="33"/>
    </row>
    <row r="171" spans="1:10">
      <c r="A171" s="38" t="s">
        <v>13</v>
      </c>
      <c r="B171" s="14">
        <v>40678</v>
      </c>
      <c r="C171" s="43"/>
      <c r="D171" s="23"/>
      <c r="E171" s="22"/>
      <c r="F171" s="10"/>
      <c r="G171" s="31">
        <f t="shared" si="26"/>
        <v>0</v>
      </c>
      <c r="H171" s="29"/>
      <c r="I171" s="31">
        <f t="shared" si="27"/>
        <v>0</v>
      </c>
      <c r="J171" s="33"/>
    </row>
    <row r="172" spans="1:10">
      <c r="A172" s="38" t="s">
        <v>9</v>
      </c>
      <c r="B172" s="14">
        <v>40679</v>
      </c>
      <c r="C172" s="43"/>
      <c r="D172" s="23"/>
      <c r="E172" s="22"/>
      <c r="F172" s="10"/>
      <c r="G172" s="31">
        <f t="shared" si="26"/>
        <v>0</v>
      </c>
      <c r="H172" s="29"/>
      <c r="I172" s="31">
        <f t="shared" si="27"/>
        <v>0</v>
      </c>
      <c r="J172" s="33"/>
    </row>
    <row r="173" spans="1:10">
      <c r="A173" s="38" t="s">
        <v>10</v>
      </c>
      <c r="B173" s="14">
        <v>40680</v>
      </c>
      <c r="C173" s="43"/>
      <c r="D173" s="23"/>
      <c r="E173" s="22"/>
      <c r="F173" s="10"/>
      <c r="G173" s="31">
        <f t="shared" si="26"/>
        <v>0</v>
      </c>
      <c r="H173" s="29"/>
      <c r="I173" s="31">
        <f t="shared" si="27"/>
        <v>0</v>
      </c>
      <c r="J173" s="33"/>
    </row>
    <row r="174" spans="1:10">
      <c r="A174" s="38" t="s">
        <v>14</v>
      </c>
      <c r="B174" s="14">
        <v>40681</v>
      </c>
      <c r="C174" s="43"/>
      <c r="D174" s="23"/>
      <c r="E174" s="22"/>
      <c r="F174" s="10"/>
      <c r="G174" s="31">
        <f t="shared" si="26"/>
        <v>0</v>
      </c>
      <c r="H174" s="29"/>
      <c r="I174" s="31">
        <f t="shared" si="27"/>
        <v>0</v>
      </c>
      <c r="J174" s="33"/>
    </row>
    <row r="175" spans="1:10">
      <c r="A175" s="38" t="s">
        <v>11</v>
      </c>
      <c r="B175" s="14">
        <v>40682</v>
      </c>
      <c r="C175" s="43"/>
      <c r="D175" s="23"/>
      <c r="E175" s="22"/>
      <c r="F175" s="10"/>
      <c r="G175" s="31">
        <f t="shared" si="26"/>
        <v>0</v>
      </c>
      <c r="H175" s="29"/>
      <c r="I175" s="31">
        <f t="shared" si="27"/>
        <v>0</v>
      </c>
      <c r="J175" s="33"/>
    </row>
    <row r="176" spans="1:10">
      <c r="A176" s="38" t="s">
        <v>12</v>
      </c>
      <c r="B176" s="14">
        <v>40683</v>
      </c>
      <c r="C176" s="43"/>
      <c r="D176" s="23"/>
      <c r="E176" s="22"/>
      <c r="F176" s="10"/>
      <c r="G176" s="31">
        <f t="shared" si="26"/>
        <v>0</v>
      </c>
      <c r="H176" s="29"/>
      <c r="I176" s="31">
        <f t="shared" si="27"/>
        <v>0</v>
      </c>
      <c r="J176" s="33"/>
    </row>
    <row r="177" spans="1:10">
      <c r="A177" s="38" t="s">
        <v>8</v>
      </c>
      <c r="B177" s="14">
        <v>40684</v>
      </c>
      <c r="C177" s="43"/>
      <c r="D177" s="23"/>
      <c r="E177" s="22"/>
      <c r="F177" s="10"/>
      <c r="G177" s="31">
        <f t="shared" si="26"/>
        <v>0</v>
      </c>
      <c r="H177" s="29"/>
      <c r="I177" s="31">
        <f t="shared" si="27"/>
        <v>0</v>
      </c>
      <c r="J177" s="33"/>
    </row>
    <row r="178" spans="1:10">
      <c r="A178" s="38" t="s">
        <v>13</v>
      </c>
      <c r="B178" s="14">
        <v>40685</v>
      </c>
      <c r="C178" s="43"/>
      <c r="D178" s="23"/>
      <c r="E178" s="22"/>
      <c r="F178" s="10"/>
      <c r="G178" s="31">
        <f t="shared" si="26"/>
        <v>0</v>
      </c>
      <c r="H178" s="29"/>
      <c r="I178" s="31">
        <f t="shared" si="27"/>
        <v>0</v>
      </c>
      <c r="J178" s="33"/>
    </row>
    <row r="179" spans="1:10">
      <c r="A179" s="38" t="s">
        <v>9</v>
      </c>
      <c r="B179" s="14">
        <v>40686</v>
      </c>
      <c r="C179" s="43"/>
      <c r="D179" s="23"/>
      <c r="E179" s="22"/>
      <c r="F179" s="10"/>
      <c r="G179" s="31">
        <f t="shared" si="26"/>
        <v>0</v>
      </c>
      <c r="H179" s="29"/>
      <c r="I179" s="31">
        <f t="shared" si="27"/>
        <v>0</v>
      </c>
      <c r="J179" s="33"/>
    </row>
    <row r="180" spans="1:10">
      <c r="A180" s="38" t="s">
        <v>10</v>
      </c>
      <c r="B180" s="14">
        <v>40687</v>
      </c>
      <c r="C180" s="43"/>
      <c r="D180" s="23"/>
      <c r="E180" s="22"/>
      <c r="F180" s="10"/>
      <c r="G180" s="31">
        <f t="shared" si="26"/>
        <v>0</v>
      </c>
      <c r="H180" s="29"/>
      <c r="I180" s="31">
        <f t="shared" si="27"/>
        <v>0</v>
      </c>
      <c r="J180" s="33"/>
    </row>
    <row r="181" spans="1:10">
      <c r="A181" s="38" t="s">
        <v>14</v>
      </c>
      <c r="B181" s="14">
        <v>40688</v>
      </c>
      <c r="C181" s="43"/>
      <c r="D181" s="23"/>
      <c r="E181" s="22"/>
      <c r="F181" s="10"/>
      <c r="G181" s="31">
        <f t="shared" si="26"/>
        <v>0</v>
      </c>
      <c r="H181" s="29"/>
      <c r="I181" s="31">
        <f t="shared" si="27"/>
        <v>0</v>
      </c>
      <c r="J181" s="33"/>
    </row>
    <row r="182" spans="1:10">
      <c r="A182" s="38" t="s">
        <v>11</v>
      </c>
      <c r="B182" s="14">
        <v>40689</v>
      </c>
      <c r="C182" s="43"/>
      <c r="D182" s="23"/>
      <c r="E182" s="22"/>
      <c r="F182" s="10"/>
      <c r="G182" s="31">
        <f t="shared" si="26"/>
        <v>0</v>
      </c>
      <c r="H182" s="29"/>
      <c r="I182" s="31">
        <f t="shared" si="27"/>
        <v>0</v>
      </c>
      <c r="J182" s="33"/>
    </row>
    <row r="183" spans="1:10">
      <c r="A183" s="38" t="s">
        <v>12</v>
      </c>
      <c r="B183" s="14">
        <v>40690</v>
      </c>
      <c r="C183" s="43"/>
      <c r="D183" s="23"/>
      <c r="E183" s="22"/>
      <c r="F183" s="10"/>
      <c r="G183" s="31">
        <f t="shared" si="26"/>
        <v>0</v>
      </c>
      <c r="H183" s="29"/>
      <c r="I183" s="31">
        <f t="shared" si="27"/>
        <v>0</v>
      </c>
      <c r="J183" s="33"/>
    </row>
    <row r="184" spans="1:10">
      <c r="A184" s="38" t="s">
        <v>8</v>
      </c>
      <c r="B184" s="14">
        <v>40691</v>
      </c>
      <c r="C184" s="43"/>
      <c r="D184" s="23"/>
      <c r="E184" s="22"/>
      <c r="F184" s="10"/>
      <c r="G184" s="31">
        <f t="shared" si="26"/>
        <v>0</v>
      </c>
      <c r="H184" s="29"/>
      <c r="I184" s="31">
        <f t="shared" si="27"/>
        <v>0</v>
      </c>
      <c r="J184" s="33"/>
    </row>
    <row r="185" spans="1:10">
      <c r="A185" s="38" t="s">
        <v>13</v>
      </c>
      <c r="B185" s="14">
        <v>40692</v>
      </c>
      <c r="C185" s="43"/>
      <c r="D185" s="23"/>
      <c r="E185" s="22"/>
      <c r="F185" s="10"/>
      <c r="G185" s="31">
        <f t="shared" si="26"/>
        <v>0</v>
      </c>
      <c r="H185" s="29"/>
      <c r="I185" s="31">
        <f t="shared" si="27"/>
        <v>0</v>
      </c>
      <c r="J185" s="33"/>
    </row>
    <row r="186" spans="1:10">
      <c r="A186" s="38" t="s">
        <v>9</v>
      </c>
      <c r="B186" s="14">
        <v>40693</v>
      </c>
      <c r="C186" s="43"/>
      <c r="D186" s="23"/>
      <c r="E186" s="22"/>
      <c r="F186" s="10"/>
      <c r="G186" s="31">
        <f t="shared" si="26"/>
        <v>0</v>
      </c>
      <c r="H186" s="29"/>
      <c r="I186" s="31">
        <f t="shared" si="27"/>
        <v>0</v>
      </c>
      <c r="J186" s="33"/>
    </row>
    <row r="187" spans="1:10">
      <c r="A187" s="38" t="s">
        <v>10</v>
      </c>
      <c r="B187" s="14">
        <v>40694</v>
      </c>
      <c r="C187" s="43"/>
      <c r="D187" s="23"/>
      <c r="E187" s="22"/>
      <c r="F187" s="10"/>
      <c r="G187" s="31">
        <f t="shared" si="26"/>
        <v>0</v>
      </c>
      <c r="H187" s="29"/>
      <c r="I187" s="31">
        <f t="shared" si="27"/>
        <v>0</v>
      </c>
      <c r="J187" s="33"/>
    </row>
    <row r="188" spans="1:10">
      <c r="A188" s="5"/>
      <c r="B188" s="11"/>
      <c r="C188" s="44"/>
    </row>
    <row r="189" spans="1:10">
      <c r="A189" s="389" t="s">
        <v>0</v>
      </c>
      <c r="B189" s="389"/>
      <c r="C189" s="39"/>
      <c r="D189" s="20"/>
      <c r="E189" s="20"/>
      <c r="F189" s="20"/>
    </row>
    <row r="190" spans="1:10" ht="15.75">
      <c r="A190" s="38"/>
      <c r="B190" s="12"/>
      <c r="C190" s="40"/>
      <c r="D190" s="4"/>
      <c r="E190" s="21"/>
      <c r="F190" s="403" t="s">
        <v>3</v>
      </c>
      <c r="G190" s="404"/>
      <c r="H190" s="404"/>
      <c r="I190" s="404"/>
      <c r="J190" s="404"/>
    </row>
    <row r="191" spans="1:10">
      <c r="A191" s="405" t="s">
        <v>19</v>
      </c>
      <c r="B191" s="406"/>
      <c r="C191" s="41" t="s">
        <v>2</v>
      </c>
      <c r="D191" s="7" t="s">
        <v>7</v>
      </c>
      <c r="E191" s="24"/>
      <c r="F191" s="401">
        <v>1</v>
      </c>
      <c r="G191" s="402"/>
      <c r="H191" s="397">
        <v>2</v>
      </c>
      <c r="I191" s="398"/>
      <c r="J191" s="50"/>
    </row>
    <row r="192" spans="1:10">
      <c r="A192" s="405">
        <v>2011</v>
      </c>
      <c r="B192" s="406"/>
      <c r="C192" s="42"/>
      <c r="D192" s="9"/>
      <c r="E192" s="22"/>
      <c r="F192" s="26" t="s">
        <v>4</v>
      </c>
      <c r="G192" s="25" t="s">
        <v>5</v>
      </c>
      <c r="H192" s="26" t="s">
        <v>4</v>
      </c>
      <c r="I192" s="25" t="s">
        <v>5</v>
      </c>
      <c r="J192" s="27"/>
    </row>
    <row r="193" spans="1:10">
      <c r="A193" s="38"/>
      <c r="B193" s="3"/>
      <c r="C193" s="42"/>
      <c r="D193" s="9"/>
      <c r="E193" s="22"/>
      <c r="F193" s="28"/>
      <c r="G193" s="30"/>
      <c r="H193" s="28"/>
      <c r="I193" s="30"/>
      <c r="J193" s="15"/>
    </row>
    <row r="194" spans="1:10">
      <c r="A194" s="38" t="s">
        <v>14</v>
      </c>
      <c r="B194" s="14">
        <v>40695</v>
      </c>
      <c r="C194" s="43"/>
      <c r="D194" s="13"/>
      <c r="E194" s="22"/>
      <c r="F194" s="10"/>
      <c r="G194" s="31">
        <f>IF($B194&gt;0,F194-$D194,0)</f>
        <v>0</v>
      </c>
      <c r="H194" s="29"/>
      <c r="I194" s="31">
        <f>IF($B194&gt;0,H194-$D194,0)</f>
        <v>0</v>
      </c>
      <c r="J194" s="33"/>
    </row>
    <row r="195" spans="1:10">
      <c r="A195" s="38" t="s">
        <v>11</v>
      </c>
      <c r="B195" s="14">
        <v>40696</v>
      </c>
      <c r="C195" s="43"/>
      <c r="D195" s="13"/>
      <c r="E195" s="22"/>
      <c r="F195" s="10"/>
      <c r="G195" s="31">
        <f>IF($B195&gt;0,F195-$D195+G194,0)</f>
        <v>0</v>
      </c>
      <c r="H195" s="29"/>
      <c r="I195" s="31">
        <f>IF($B195&gt;0,H195-$D195+I194,0)</f>
        <v>0</v>
      </c>
      <c r="J195" s="33"/>
    </row>
    <row r="196" spans="1:10">
      <c r="A196" s="38" t="s">
        <v>12</v>
      </c>
      <c r="B196" s="14">
        <v>40697</v>
      </c>
      <c r="C196" s="43"/>
      <c r="D196" s="13"/>
      <c r="E196" s="22"/>
      <c r="F196" s="10"/>
      <c r="G196" s="31">
        <f t="shared" ref="G196:G223" si="28">IF($B196&gt;0,F196-$D196+G195,0)</f>
        <v>0</v>
      </c>
      <c r="H196" s="29"/>
      <c r="I196" s="31">
        <f t="shared" ref="I196:I223" si="29">IF($B196&gt;0,H196-$D196+I195,0)</f>
        <v>0</v>
      </c>
      <c r="J196" s="33"/>
    </row>
    <row r="197" spans="1:10">
      <c r="A197" s="38" t="s">
        <v>8</v>
      </c>
      <c r="B197" s="14">
        <v>40698</v>
      </c>
      <c r="C197" s="43"/>
      <c r="D197" s="13"/>
      <c r="E197" s="22"/>
      <c r="F197" s="10"/>
      <c r="G197" s="31">
        <f t="shared" si="28"/>
        <v>0</v>
      </c>
      <c r="H197" s="29"/>
      <c r="I197" s="31">
        <f t="shared" si="29"/>
        <v>0</v>
      </c>
      <c r="J197" s="33"/>
    </row>
    <row r="198" spans="1:10">
      <c r="A198" s="38" t="s">
        <v>13</v>
      </c>
      <c r="B198" s="14">
        <v>40699</v>
      </c>
      <c r="C198" s="43"/>
      <c r="D198" s="13"/>
      <c r="E198" s="22"/>
      <c r="F198" s="10"/>
      <c r="G198" s="31">
        <f t="shared" si="28"/>
        <v>0</v>
      </c>
      <c r="H198" s="29"/>
      <c r="I198" s="31">
        <f t="shared" si="29"/>
        <v>0</v>
      </c>
      <c r="J198" s="33"/>
    </row>
    <row r="199" spans="1:10">
      <c r="A199" s="38" t="s">
        <v>9</v>
      </c>
      <c r="B199" s="14">
        <v>40700</v>
      </c>
      <c r="C199" s="43"/>
      <c r="D199" s="13"/>
      <c r="E199" s="22"/>
      <c r="F199" s="10"/>
      <c r="G199" s="31">
        <f t="shared" si="28"/>
        <v>0</v>
      </c>
      <c r="H199" s="29"/>
      <c r="I199" s="31">
        <f t="shared" si="29"/>
        <v>0</v>
      </c>
      <c r="J199" s="33"/>
    </row>
    <row r="200" spans="1:10">
      <c r="A200" s="38" t="s">
        <v>10</v>
      </c>
      <c r="B200" s="14">
        <v>40701</v>
      </c>
      <c r="C200" s="43"/>
      <c r="D200" s="13"/>
      <c r="E200" s="22"/>
      <c r="F200" s="10"/>
      <c r="G200" s="31">
        <f t="shared" si="28"/>
        <v>0</v>
      </c>
      <c r="H200" s="29"/>
      <c r="I200" s="31">
        <f t="shared" si="29"/>
        <v>0</v>
      </c>
      <c r="J200" s="33"/>
    </row>
    <row r="201" spans="1:10">
      <c r="A201" s="38" t="s">
        <v>14</v>
      </c>
      <c r="B201" s="14">
        <v>40702</v>
      </c>
      <c r="C201" s="43"/>
      <c r="D201" s="13"/>
      <c r="E201" s="22"/>
      <c r="F201" s="10"/>
      <c r="G201" s="31">
        <f t="shared" si="28"/>
        <v>0</v>
      </c>
      <c r="H201" s="29"/>
      <c r="I201" s="31">
        <f t="shared" si="29"/>
        <v>0</v>
      </c>
      <c r="J201" s="33"/>
    </row>
    <row r="202" spans="1:10">
      <c r="A202" s="38" t="s">
        <v>11</v>
      </c>
      <c r="B202" s="14">
        <v>40703</v>
      </c>
      <c r="C202" s="43"/>
      <c r="D202" s="23"/>
      <c r="E202" s="22"/>
      <c r="F202" s="10"/>
      <c r="G202" s="31">
        <f t="shared" si="28"/>
        <v>0</v>
      </c>
      <c r="H202" s="29"/>
      <c r="I202" s="31">
        <f t="shared" si="29"/>
        <v>0</v>
      </c>
      <c r="J202" s="33"/>
    </row>
    <row r="203" spans="1:10">
      <c r="A203" s="38" t="s">
        <v>12</v>
      </c>
      <c r="B203" s="14">
        <v>40704</v>
      </c>
      <c r="C203" s="43"/>
      <c r="D203" s="23"/>
      <c r="E203" s="22"/>
      <c r="F203" s="10"/>
      <c r="G203" s="31">
        <f t="shared" si="28"/>
        <v>0</v>
      </c>
      <c r="H203" s="29"/>
      <c r="I203" s="31">
        <f t="shared" si="29"/>
        <v>0</v>
      </c>
      <c r="J203" s="33"/>
    </row>
    <row r="204" spans="1:10">
      <c r="A204" s="38" t="s">
        <v>8</v>
      </c>
      <c r="B204" s="14">
        <v>40705</v>
      </c>
      <c r="C204" s="43"/>
      <c r="D204" s="23"/>
      <c r="E204" s="22"/>
      <c r="F204" s="10"/>
      <c r="G204" s="31">
        <f t="shared" si="28"/>
        <v>0</v>
      </c>
      <c r="H204" s="29"/>
      <c r="I204" s="31">
        <f t="shared" si="29"/>
        <v>0</v>
      </c>
      <c r="J204" s="33"/>
    </row>
    <row r="205" spans="1:10">
      <c r="A205" s="38" t="s">
        <v>13</v>
      </c>
      <c r="B205" s="14">
        <v>40706</v>
      </c>
      <c r="C205" s="43"/>
      <c r="D205" s="23"/>
      <c r="E205" s="22"/>
      <c r="F205" s="10"/>
      <c r="G205" s="31">
        <f t="shared" si="28"/>
        <v>0</v>
      </c>
      <c r="H205" s="29"/>
      <c r="I205" s="31">
        <f t="shared" si="29"/>
        <v>0</v>
      </c>
      <c r="J205" s="33"/>
    </row>
    <row r="206" spans="1:10">
      <c r="A206" s="38" t="s">
        <v>9</v>
      </c>
      <c r="B206" s="14">
        <v>40707</v>
      </c>
      <c r="C206" s="43"/>
      <c r="D206" s="23"/>
      <c r="E206" s="22"/>
      <c r="F206" s="10"/>
      <c r="G206" s="31">
        <f t="shared" si="28"/>
        <v>0</v>
      </c>
      <c r="H206" s="29"/>
      <c r="I206" s="31">
        <f t="shared" si="29"/>
        <v>0</v>
      </c>
      <c r="J206" s="33"/>
    </row>
    <row r="207" spans="1:10">
      <c r="A207" s="38" t="s">
        <v>10</v>
      </c>
      <c r="B207" s="14">
        <v>40708</v>
      </c>
      <c r="C207" s="43"/>
      <c r="D207" s="23"/>
      <c r="E207" s="22"/>
      <c r="F207" s="10"/>
      <c r="G207" s="31">
        <f t="shared" si="28"/>
        <v>0</v>
      </c>
      <c r="H207" s="29"/>
      <c r="I207" s="31">
        <f t="shared" si="29"/>
        <v>0</v>
      </c>
      <c r="J207" s="33"/>
    </row>
    <row r="208" spans="1:10">
      <c r="A208" s="38" t="s">
        <v>14</v>
      </c>
      <c r="B208" s="14">
        <v>40709</v>
      </c>
      <c r="C208" s="43"/>
      <c r="D208" s="23"/>
      <c r="E208" s="22"/>
      <c r="F208" s="10"/>
      <c r="G208" s="31">
        <f t="shared" si="28"/>
        <v>0</v>
      </c>
      <c r="H208" s="29"/>
      <c r="I208" s="31">
        <f t="shared" si="29"/>
        <v>0</v>
      </c>
      <c r="J208" s="33"/>
    </row>
    <row r="209" spans="1:10">
      <c r="A209" s="38" t="s">
        <v>11</v>
      </c>
      <c r="B209" s="14">
        <v>40710</v>
      </c>
      <c r="C209" s="43"/>
      <c r="D209" s="23"/>
      <c r="E209" s="22"/>
      <c r="F209" s="10"/>
      <c r="G209" s="31">
        <f t="shared" si="28"/>
        <v>0</v>
      </c>
      <c r="H209" s="29"/>
      <c r="I209" s="31">
        <f t="shared" si="29"/>
        <v>0</v>
      </c>
      <c r="J209" s="33"/>
    </row>
    <row r="210" spans="1:10">
      <c r="A210" s="38" t="s">
        <v>12</v>
      </c>
      <c r="B210" s="14">
        <v>40711</v>
      </c>
      <c r="C210" s="43"/>
      <c r="D210" s="23"/>
      <c r="E210" s="22"/>
      <c r="F210" s="10"/>
      <c r="G210" s="31">
        <f t="shared" si="28"/>
        <v>0</v>
      </c>
      <c r="H210" s="29"/>
      <c r="I210" s="31">
        <f t="shared" si="29"/>
        <v>0</v>
      </c>
      <c r="J210" s="33"/>
    </row>
    <row r="211" spans="1:10">
      <c r="A211" s="38" t="s">
        <v>8</v>
      </c>
      <c r="B211" s="14">
        <v>40712</v>
      </c>
      <c r="C211" s="43"/>
      <c r="D211" s="23"/>
      <c r="E211" s="22"/>
      <c r="F211" s="10"/>
      <c r="G211" s="31">
        <f t="shared" si="28"/>
        <v>0</v>
      </c>
      <c r="H211" s="29"/>
      <c r="I211" s="31">
        <f t="shared" si="29"/>
        <v>0</v>
      </c>
      <c r="J211" s="33"/>
    </row>
    <row r="212" spans="1:10">
      <c r="A212" s="38" t="s">
        <v>13</v>
      </c>
      <c r="B212" s="14">
        <v>40713</v>
      </c>
      <c r="C212" s="43"/>
      <c r="D212" s="23"/>
      <c r="E212" s="22"/>
      <c r="F212" s="10"/>
      <c r="G212" s="31">
        <f t="shared" si="28"/>
        <v>0</v>
      </c>
      <c r="H212" s="29"/>
      <c r="I212" s="31">
        <f t="shared" si="29"/>
        <v>0</v>
      </c>
      <c r="J212" s="33"/>
    </row>
    <row r="213" spans="1:10">
      <c r="A213" s="38" t="s">
        <v>9</v>
      </c>
      <c r="B213" s="14">
        <v>40714</v>
      </c>
      <c r="C213" s="43"/>
      <c r="D213" s="23"/>
      <c r="E213" s="22"/>
      <c r="F213" s="10"/>
      <c r="G213" s="31">
        <f t="shared" si="28"/>
        <v>0</v>
      </c>
      <c r="H213" s="29"/>
      <c r="I213" s="31">
        <f t="shared" si="29"/>
        <v>0</v>
      </c>
      <c r="J213" s="33"/>
    </row>
    <row r="214" spans="1:10">
      <c r="A214" s="38" t="s">
        <v>10</v>
      </c>
      <c r="B214" s="14">
        <v>40715</v>
      </c>
      <c r="C214" s="43"/>
      <c r="D214" s="23"/>
      <c r="E214" s="22"/>
      <c r="F214" s="10"/>
      <c r="G214" s="31">
        <f t="shared" si="28"/>
        <v>0</v>
      </c>
      <c r="H214" s="29"/>
      <c r="I214" s="31">
        <f t="shared" si="29"/>
        <v>0</v>
      </c>
      <c r="J214" s="33"/>
    </row>
    <row r="215" spans="1:10">
      <c r="A215" s="38" t="s">
        <v>14</v>
      </c>
      <c r="B215" s="14">
        <v>40716</v>
      </c>
      <c r="C215" s="43"/>
      <c r="D215" s="23"/>
      <c r="E215" s="22"/>
      <c r="F215" s="10"/>
      <c r="G215" s="31">
        <f t="shared" si="28"/>
        <v>0</v>
      </c>
      <c r="H215" s="29"/>
      <c r="I215" s="31">
        <f t="shared" si="29"/>
        <v>0</v>
      </c>
      <c r="J215" s="33"/>
    </row>
    <row r="216" spans="1:10">
      <c r="A216" s="38" t="s">
        <v>11</v>
      </c>
      <c r="B216" s="14">
        <v>40717</v>
      </c>
      <c r="C216" s="43"/>
      <c r="D216" s="23"/>
      <c r="E216" s="22"/>
      <c r="F216" s="10"/>
      <c r="G216" s="31">
        <f t="shared" si="28"/>
        <v>0</v>
      </c>
      <c r="H216" s="29"/>
      <c r="I216" s="31">
        <f t="shared" si="29"/>
        <v>0</v>
      </c>
      <c r="J216" s="33"/>
    </row>
    <row r="217" spans="1:10">
      <c r="A217" s="38" t="s">
        <v>12</v>
      </c>
      <c r="B217" s="14">
        <v>40718</v>
      </c>
      <c r="C217" s="43"/>
      <c r="D217" s="23"/>
      <c r="E217" s="22"/>
      <c r="F217" s="10"/>
      <c r="G217" s="31">
        <f t="shared" si="28"/>
        <v>0</v>
      </c>
      <c r="H217" s="29"/>
      <c r="I217" s="31">
        <f t="shared" si="29"/>
        <v>0</v>
      </c>
      <c r="J217" s="33"/>
    </row>
    <row r="218" spans="1:10">
      <c r="A218" s="38" t="s">
        <v>8</v>
      </c>
      <c r="B218" s="14">
        <v>40719</v>
      </c>
      <c r="C218" s="43"/>
      <c r="D218" s="23"/>
      <c r="E218" s="22"/>
      <c r="F218" s="10"/>
      <c r="G218" s="31">
        <f t="shared" si="28"/>
        <v>0</v>
      </c>
      <c r="H218" s="29"/>
      <c r="I218" s="31">
        <f t="shared" si="29"/>
        <v>0</v>
      </c>
      <c r="J218" s="33"/>
    </row>
    <row r="219" spans="1:10">
      <c r="A219" s="38" t="s">
        <v>13</v>
      </c>
      <c r="B219" s="14">
        <v>40720</v>
      </c>
      <c r="C219" s="43"/>
      <c r="D219" s="23"/>
      <c r="E219" s="22"/>
      <c r="F219" s="10"/>
      <c r="G219" s="31">
        <f t="shared" si="28"/>
        <v>0</v>
      </c>
      <c r="H219" s="29"/>
      <c r="I219" s="31">
        <f t="shared" si="29"/>
        <v>0</v>
      </c>
      <c r="J219" s="33"/>
    </row>
    <row r="220" spans="1:10">
      <c r="A220" s="38" t="s">
        <v>9</v>
      </c>
      <c r="B220" s="14">
        <v>40721</v>
      </c>
      <c r="C220" s="43"/>
      <c r="D220" s="23"/>
      <c r="E220" s="22"/>
      <c r="F220" s="10"/>
      <c r="G220" s="31">
        <f t="shared" si="28"/>
        <v>0</v>
      </c>
      <c r="H220" s="29"/>
      <c r="I220" s="31">
        <f t="shared" si="29"/>
        <v>0</v>
      </c>
      <c r="J220" s="33"/>
    </row>
    <row r="221" spans="1:10">
      <c r="A221" s="38" t="s">
        <v>10</v>
      </c>
      <c r="B221" s="14">
        <v>40722</v>
      </c>
      <c r="C221" s="43"/>
      <c r="D221" s="23"/>
      <c r="E221" s="22"/>
      <c r="F221" s="10"/>
      <c r="G221" s="31">
        <f t="shared" si="28"/>
        <v>0</v>
      </c>
      <c r="H221" s="29"/>
      <c r="I221" s="31">
        <f t="shared" si="29"/>
        <v>0</v>
      </c>
      <c r="J221" s="33"/>
    </row>
    <row r="222" spans="1:10">
      <c r="A222" s="38" t="s">
        <v>14</v>
      </c>
      <c r="B222" s="14">
        <v>40723</v>
      </c>
      <c r="C222" s="43"/>
      <c r="D222" s="23"/>
      <c r="E222" s="22"/>
      <c r="F222" s="10"/>
      <c r="G222" s="31">
        <f t="shared" si="28"/>
        <v>0</v>
      </c>
      <c r="H222" s="29"/>
      <c r="I222" s="31">
        <f t="shared" si="29"/>
        <v>0</v>
      </c>
      <c r="J222" s="33"/>
    </row>
    <row r="223" spans="1:10">
      <c r="A223" s="38" t="s">
        <v>11</v>
      </c>
      <c r="B223" s="14">
        <v>40724</v>
      </c>
      <c r="C223" s="43"/>
      <c r="D223" s="23"/>
      <c r="E223" s="22"/>
      <c r="F223" s="10"/>
      <c r="G223" s="31">
        <f t="shared" si="28"/>
        <v>0</v>
      </c>
      <c r="H223" s="29"/>
      <c r="I223" s="31">
        <f t="shared" si="29"/>
        <v>0</v>
      </c>
      <c r="J223" s="33"/>
    </row>
    <row r="224" spans="1:10">
      <c r="A224" s="5"/>
      <c r="B224" s="11"/>
      <c r="C224" s="44"/>
    </row>
    <row r="225" spans="1:10">
      <c r="A225" s="389" t="s">
        <v>0</v>
      </c>
      <c r="B225" s="389"/>
      <c r="C225" s="39"/>
      <c r="D225" s="20"/>
      <c r="E225" s="20"/>
      <c r="F225" s="20"/>
    </row>
    <row r="226" spans="1:10" ht="15.75">
      <c r="A226" s="38"/>
      <c r="B226" s="12"/>
      <c r="C226" s="40"/>
      <c r="D226" s="4"/>
      <c r="E226" s="21"/>
      <c r="F226" s="403" t="s">
        <v>3</v>
      </c>
      <c r="G226" s="404"/>
      <c r="H226" s="404"/>
      <c r="I226" s="404"/>
      <c r="J226" s="404"/>
    </row>
    <row r="227" spans="1:10">
      <c r="A227" s="405" t="s">
        <v>20</v>
      </c>
      <c r="B227" s="406"/>
      <c r="C227" s="41" t="s">
        <v>2</v>
      </c>
      <c r="D227" s="7" t="s">
        <v>7</v>
      </c>
      <c r="E227" s="24"/>
      <c r="F227" s="401">
        <v>1</v>
      </c>
      <c r="G227" s="402"/>
      <c r="H227" s="397">
        <v>2</v>
      </c>
      <c r="I227" s="398"/>
      <c r="J227" s="50"/>
    </row>
    <row r="228" spans="1:10">
      <c r="A228" s="405">
        <v>2011</v>
      </c>
      <c r="B228" s="406"/>
      <c r="C228" s="42"/>
      <c r="D228" s="9"/>
      <c r="E228" s="22"/>
      <c r="F228" s="26" t="s">
        <v>4</v>
      </c>
      <c r="G228" s="25" t="s">
        <v>5</v>
      </c>
      <c r="H228" s="26" t="s">
        <v>4</v>
      </c>
      <c r="I228" s="25" t="s">
        <v>5</v>
      </c>
      <c r="J228" s="27"/>
    </row>
    <row r="229" spans="1:10">
      <c r="A229" s="38"/>
      <c r="B229" s="3"/>
      <c r="C229" s="42"/>
      <c r="D229" s="9"/>
      <c r="E229" s="22"/>
      <c r="F229" s="28"/>
      <c r="G229" s="30"/>
      <c r="H229" s="28"/>
      <c r="I229" s="30"/>
      <c r="J229" s="15"/>
    </row>
    <row r="230" spans="1:10">
      <c r="A230" s="38" t="s">
        <v>12</v>
      </c>
      <c r="B230" s="14">
        <v>40725</v>
      </c>
      <c r="C230" s="43"/>
      <c r="D230" s="13"/>
      <c r="E230" s="22"/>
      <c r="F230" s="10"/>
      <c r="G230" s="31">
        <f>IF($B230&gt;0,F230-$D230,0)</f>
        <v>0</v>
      </c>
      <c r="H230" s="29"/>
      <c r="I230" s="31">
        <f>IF($B230&gt;0,H230-$D230,0)</f>
        <v>0</v>
      </c>
      <c r="J230" s="33"/>
    </row>
    <row r="231" spans="1:10">
      <c r="A231" s="38" t="s">
        <v>8</v>
      </c>
      <c r="B231" s="14">
        <v>40726</v>
      </c>
      <c r="C231" s="43"/>
      <c r="D231" s="13"/>
      <c r="E231" s="22"/>
      <c r="F231" s="10"/>
      <c r="G231" s="31">
        <f>IF($B231&gt;0,F231-$D231+G230,0)</f>
        <v>0</v>
      </c>
      <c r="H231" s="29"/>
      <c r="I231" s="31">
        <f>IF($B231&gt;0,H231-$D231+I230,0)</f>
        <v>0</v>
      </c>
      <c r="J231" s="33"/>
    </row>
    <row r="232" spans="1:10">
      <c r="A232" s="38" t="s">
        <v>13</v>
      </c>
      <c r="B232" s="14">
        <v>40727</v>
      </c>
      <c r="C232" s="43"/>
      <c r="D232" s="13"/>
      <c r="E232" s="22"/>
      <c r="F232" s="10"/>
      <c r="G232" s="31">
        <f t="shared" ref="G232:G260" si="30">IF($B232&gt;0,F232-$D232+G231,0)</f>
        <v>0</v>
      </c>
      <c r="H232" s="29"/>
      <c r="I232" s="31">
        <f t="shared" ref="I232:I260" si="31">IF($B232&gt;0,H232-$D232+I231,0)</f>
        <v>0</v>
      </c>
      <c r="J232" s="33"/>
    </row>
    <row r="233" spans="1:10">
      <c r="A233" s="38" t="s">
        <v>9</v>
      </c>
      <c r="B233" s="14">
        <v>40728</v>
      </c>
      <c r="C233" s="43"/>
      <c r="D233" s="13"/>
      <c r="E233" s="22"/>
      <c r="F233" s="10"/>
      <c r="G233" s="31">
        <f t="shared" si="30"/>
        <v>0</v>
      </c>
      <c r="H233" s="29"/>
      <c r="I233" s="31">
        <f t="shared" si="31"/>
        <v>0</v>
      </c>
      <c r="J233" s="33"/>
    </row>
    <row r="234" spans="1:10">
      <c r="A234" s="38" t="s">
        <v>10</v>
      </c>
      <c r="B234" s="14">
        <v>40729</v>
      </c>
      <c r="C234" s="43"/>
      <c r="D234" s="13"/>
      <c r="E234" s="22"/>
      <c r="F234" s="10"/>
      <c r="G234" s="31">
        <f t="shared" si="30"/>
        <v>0</v>
      </c>
      <c r="H234" s="29"/>
      <c r="I234" s="31">
        <f t="shared" si="31"/>
        <v>0</v>
      </c>
      <c r="J234" s="33"/>
    </row>
    <row r="235" spans="1:10">
      <c r="A235" s="38" t="s">
        <v>14</v>
      </c>
      <c r="B235" s="14">
        <v>40730</v>
      </c>
      <c r="C235" s="43"/>
      <c r="D235" s="13"/>
      <c r="E235" s="22"/>
      <c r="F235" s="10"/>
      <c r="G235" s="31">
        <f t="shared" si="30"/>
        <v>0</v>
      </c>
      <c r="H235" s="29"/>
      <c r="I235" s="31">
        <f t="shared" si="31"/>
        <v>0</v>
      </c>
      <c r="J235" s="33"/>
    </row>
    <row r="236" spans="1:10">
      <c r="A236" s="38" t="s">
        <v>11</v>
      </c>
      <c r="B236" s="14">
        <v>40731</v>
      </c>
      <c r="C236" s="43"/>
      <c r="D236" s="13"/>
      <c r="E236" s="22"/>
      <c r="F236" s="10"/>
      <c r="G236" s="31">
        <f t="shared" si="30"/>
        <v>0</v>
      </c>
      <c r="H236" s="29"/>
      <c r="I236" s="31">
        <f t="shared" si="31"/>
        <v>0</v>
      </c>
      <c r="J236" s="33"/>
    </row>
    <row r="237" spans="1:10">
      <c r="A237" s="38" t="s">
        <v>12</v>
      </c>
      <c r="B237" s="14">
        <v>40732</v>
      </c>
      <c r="C237" s="43"/>
      <c r="D237" s="13"/>
      <c r="E237" s="22"/>
      <c r="F237" s="10"/>
      <c r="G237" s="31">
        <f t="shared" si="30"/>
        <v>0</v>
      </c>
      <c r="H237" s="29"/>
      <c r="I237" s="31">
        <f t="shared" si="31"/>
        <v>0</v>
      </c>
      <c r="J237" s="33"/>
    </row>
    <row r="238" spans="1:10">
      <c r="A238" s="38" t="s">
        <v>8</v>
      </c>
      <c r="B238" s="14">
        <v>40733</v>
      </c>
      <c r="C238" s="43"/>
      <c r="D238" s="23"/>
      <c r="E238" s="22"/>
      <c r="F238" s="10"/>
      <c r="G238" s="31">
        <f t="shared" si="30"/>
        <v>0</v>
      </c>
      <c r="H238" s="29"/>
      <c r="I238" s="31">
        <f t="shared" si="31"/>
        <v>0</v>
      </c>
      <c r="J238" s="33"/>
    </row>
    <row r="239" spans="1:10">
      <c r="A239" s="38" t="s">
        <v>13</v>
      </c>
      <c r="B239" s="14">
        <v>40734</v>
      </c>
      <c r="C239" s="43"/>
      <c r="D239" s="23"/>
      <c r="E239" s="22"/>
      <c r="F239" s="10"/>
      <c r="G239" s="31">
        <f t="shared" si="30"/>
        <v>0</v>
      </c>
      <c r="H239" s="29"/>
      <c r="I239" s="31">
        <f t="shared" si="31"/>
        <v>0</v>
      </c>
      <c r="J239" s="33"/>
    </row>
    <row r="240" spans="1:10">
      <c r="A240" s="38" t="s">
        <v>9</v>
      </c>
      <c r="B240" s="14">
        <v>40735</v>
      </c>
      <c r="C240" s="43"/>
      <c r="D240" s="23"/>
      <c r="E240" s="22"/>
      <c r="F240" s="10"/>
      <c r="G240" s="31">
        <f t="shared" si="30"/>
        <v>0</v>
      </c>
      <c r="H240" s="29"/>
      <c r="I240" s="31">
        <f t="shared" si="31"/>
        <v>0</v>
      </c>
      <c r="J240" s="33"/>
    </row>
    <row r="241" spans="1:10">
      <c r="A241" s="38" t="s">
        <v>10</v>
      </c>
      <c r="B241" s="14">
        <v>40736</v>
      </c>
      <c r="C241" s="43"/>
      <c r="D241" s="23"/>
      <c r="E241" s="22"/>
      <c r="F241" s="10"/>
      <c r="G241" s="31">
        <f t="shared" si="30"/>
        <v>0</v>
      </c>
      <c r="H241" s="29"/>
      <c r="I241" s="31">
        <f t="shared" si="31"/>
        <v>0</v>
      </c>
      <c r="J241" s="33"/>
    </row>
    <row r="242" spans="1:10">
      <c r="A242" s="38" t="s">
        <v>14</v>
      </c>
      <c r="B242" s="14">
        <v>40737</v>
      </c>
      <c r="C242" s="43"/>
      <c r="D242" s="23"/>
      <c r="E242" s="22"/>
      <c r="F242" s="10"/>
      <c r="G242" s="31">
        <f t="shared" si="30"/>
        <v>0</v>
      </c>
      <c r="H242" s="29"/>
      <c r="I242" s="31">
        <f t="shared" si="31"/>
        <v>0</v>
      </c>
      <c r="J242" s="33"/>
    </row>
    <row r="243" spans="1:10">
      <c r="A243" s="38" t="s">
        <v>11</v>
      </c>
      <c r="B243" s="14">
        <v>40738</v>
      </c>
      <c r="C243" s="43"/>
      <c r="D243" s="23"/>
      <c r="E243" s="22"/>
      <c r="F243" s="10"/>
      <c r="G243" s="31">
        <f t="shared" si="30"/>
        <v>0</v>
      </c>
      <c r="H243" s="29"/>
      <c r="I243" s="31">
        <f t="shared" si="31"/>
        <v>0</v>
      </c>
      <c r="J243" s="33"/>
    </row>
    <row r="244" spans="1:10">
      <c r="A244" s="38" t="s">
        <v>12</v>
      </c>
      <c r="B244" s="14">
        <v>40739</v>
      </c>
      <c r="C244" s="43"/>
      <c r="D244" s="23"/>
      <c r="E244" s="22"/>
      <c r="F244" s="10"/>
      <c r="G244" s="31">
        <f t="shared" si="30"/>
        <v>0</v>
      </c>
      <c r="H244" s="29"/>
      <c r="I244" s="31">
        <f t="shared" si="31"/>
        <v>0</v>
      </c>
      <c r="J244" s="33"/>
    </row>
    <row r="245" spans="1:10">
      <c r="A245" s="38" t="s">
        <v>8</v>
      </c>
      <c r="B245" s="14">
        <v>40740</v>
      </c>
      <c r="C245" s="43"/>
      <c r="D245" s="23"/>
      <c r="E245" s="22"/>
      <c r="F245" s="10"/>
      <c r="G245" s="31">
        <f t="shared" si="30"/>
        <v>0</v>
      </c>
      <c r="H245" s="29"/>
      <c r="I245" s="31">
        <f t="shared" si="31"/>
        <v>0</v>
      </c>
      <c r="J245" s="33"/>
    </row>
    <row r="246" spans="1:10">
      <c r="A246" s="38" t="s">
        <v>13</v>
      </c>
      <c r="B246" s="14">
        <v>40741</v>
      </c>
      <c r="C246" s="43"/>
      <c r="D246" s="23"/>
      <c r="E246" s="22"/>
      <c r="F246" s="10"/>
      <c r="G246" s="31">
        <f t="shared" si="30"/>
        <v>0</v>
      </c>
      <c r="H246" s="29"/>
      <c r="I246" s="31">
        <f t="shared" si="31"/>
        <v>0</v>
      </c>
      <c r="J246" s="33"/>
    </row>
    <row r="247" spans="1:10">
      <c r="A247" s="38" t="s">
        <v>9</v>
      </c>
      <c r="B247" s="14">
        <v>40742</v>
      </c>
      <c r="C247" s="43"/>
      <c r="D247" s="23"/>
      <c r="E247" s="22"/>
      <c r="F247" s="10"/>
      <c r="G247" s="31">
        <f t="shared" si="30"/>
        <v>0</v>
      </c>
      <c r="H247" s="29"/>
      <c r="I247" s="31">
        <f t="shared" si="31"/>
        <v>0</v>
      </c>
      <c r="J247" s="33"/>
    </row>
    <row r="248" spans="1:10">
      <c r="A248" s="38" t="s">
        <v>10</v>
      </c>
      <c r="B248" s="14">
        <v>40743</v>
      </c>
      <c r="C248" s="43"/>
      <c r="D248" s="23"/>
      <c r="E248" s="22"/>
      <c r="F248" s="10"/>
      <c r="G248" s="31">
        <f t="shared" si="30"/>
        <v>0</v>
      </c>
      <c r="H248" s="29"/>
      <c r="I248" s="31">
        <f t="shared" si="31"/>
        <v>0</v>
      </c>
      <c r="J248" s="33"/>
    </row>
    <row r="249" spans="1:10">
      <c r="A249" s="38" t="s">
        <v>14</v>
      </c>
      <c r="B249" s="14">
        <v>40744</v>
      </c>
      <c r="C249" s="43"/>
      <c r="D249" s="23"/>
      <c r="E249" s="22"/>
      <c r="F249" s="10"/>
      <c r="G249" s="31">
        <f t="shared" si="30"/>
        <v>0</v>
      </c>
      <c r="H249" s="29"/>
      <c r="I249" s="31">
        <f t="shared" si="31"/>
        <v>0</v>
      </c>
      <c r="J249" s="33"/>
    </row>
    <row r="250" spans="1:10">
      <c r="A250" s="38" t="s">
        <v>11</v>
      </c>
      <c r="B250" s="14">
        <v>40745</v>
      </c>
      <c r="C250" s="43"/>
      <c r="D250" s="23"/>
      <c r="E250" s="22"/>
      <c r="F250" s="10"/>
      <c r="G250" s="31">
        <f t="shared" si="30"/>
        <v>0</v>
      </c>
      <c r="H250" s="29"/>
      <c r="I250" s="31">
        <f t="shared" si="31"/>
        <v>0</v>
      </c>
      <c r="J250" s="33"/>
    </row>
    <row r="251" spans="1:10">
      <c r="A251" s="38" t="s">
        <v>12</v>
      </c>
      <c r="B251" s="14">
        <v>40746</v>
      </c>
      <c r="C251" s="43"/>
      <c r="D251" s="23"/>
      <c r="E251" s="22"/>
      <c r="F251" s="10"/>
      <c r="G251" s="31">
        <f t="shared" si="30"/>
        <v>0</v>
      </c>
      <c r="H251" s="29"/>
      <c r="I251" s="31">
        <f t="shared" si="31"/>
        <v>0</v>
      </c>
      <c r="J251" s="33"/>
    </row>
    <row r="252" spans="1:10">
      <c r="A252" s="38" t="s">
        <v>8</v>
      </c>
      <c r="B252" s="14">
        <v>40747</v>
      </c>
      <c r="C252" s="43"/>
      <c r="D252" s="23"/>
      <c r="E252" s="22"/>
      <c r="F252" s="10"/>
      <c r="G252" s="31">
        <f t="shared" si="30"/>
        <v>0</v>
      </c>
      <c r="H252" s="29"/>
      <c r="I252" s="31">
        <f t="shared" si="31"/>
        <v>0</v>
      </c>
      <c r="J252" s="33"/>
    </row>
    <row r="253" spans="1:10">
      <c r="A253" s="38" t="s">
        <v>13</v>
      </c>
      <c r="B253" s="14">
        <v>40748</v>
      </c>
      <c r="C253" s="43"/>
      <c r="D253" s="23"/>
      <c r="E253" s="22"/>
      <c r="F253" s="10"/>
      <c r="G253" s="31">
        <f t="shared" si="30"/>
        <v>0</v>
      </c>
      <c r="H253" s="29"/>
      <c r="I253" s="31">
        <f t="shared" si="31"/>
        <v>0</v>
      </c>
      <c r="J253" s="33"/>
    </row>
    <row r="254" spans="1:10">
      <c r="A254" s="38" t="s">
        <v>9</v>
      </c>
      <c r="B254" s="14">
        <v>40749</v>
      </c>
      <c r="C254" s="43"/>
      <c r="D254" s="23"/>
      <c r="E254" s="22"/>
      <c r="F254" s="10"/>
      <c r="G254" s="31">
        <f t="shared" si="30"/>
        <v>0</v>
      </c>
      <c r="H254" s="29"/>
      <c r="I254" s="31">
        <f t="shared" si="31"/>
        <v>0</v>
      </c>
      <c r="J254" s="33"/>
    </row>
    <row r="255" spans="1:10">
      <c r="A255" s="38" t="s">
        <v>10</v>
      </c>
      <c r="B255" s="14">
        <v>40750</v>
      </c>
      <c r="C255" s="43"/>
      <c r="D255" s="23"/>
      <c r="E255" s="22"/>
      <c r="F255" s="10"/>
      <c r="G255" s="31">
        <f t="shared" si="30"/>
        <v>0</v>
      </c>
      <c r="H255" s="29"/>
      <c r="I255" s="31">
        <f t="shared" si="31"/>
        <v>0</v>
      </c>
      <c r="J255" s="33"/>
    </row>
    <row r="256" spans="1:10">
      <c r="A256" s="38" t="s">
        <v>14</v>
      </c>
      <c r="B256" s="14">
        <v>40751</v>
      </c>
      <c r="C256" s="43"/>
      <c r="D256" s="23"/>
      <c r="E256" s="22"/>
      <c r="F256" s="10"/>
      <c r="G256" s="31">
        <f t="shared" si="30"/>
        <v>0</v>
      </c>
      <c r="H256" s="29"/>
      <c r="I256" s="31">
        <f t="shared" si="31"/>
        <v>0</v>
      </c>
      <c r="J256" s="33"/>
    </row>
    <row r="257" spans="1:10">
      <c r="A257" s="38" t="s">
        <v>11</v>
      </c>
      <c r="B257" s="14">
        <v>40752</v>
      </c>
      <c r="C257" s="43"/>
      <c r="D257" s="23"/>
      <c r="E257" s="22"/>
      <c r="F257" s="10"/>
      <c r="G257" s="31">
        <f t="shared" si="30"/>
        <v>0</v>
      </c>
      <c r="H257" s="29"/>
      <c r="I257" s="31">
        <f t="shared" si="31"/>
        <v>0</v>
      </c>
      <c r="J257" s="33"/>
    </row>
    <row r="258" spans="1:10">
      <c r="A258" s="38" t="s">
        <v>12</v>
      </c>
      <c r="B258" s="14">
        <v>40753</v>
      </c>
      <c r="C258" s="43"/>
      <c r="D258" s="23"/>
      <c r="E258" s="22"/>
      <c r="F258" s="10"/>
      <c r="G258" s="31">
        <f t="shared" si="30"/>
        <v>0</v>
      </c>
      <c r="H258" s="29"/>
      <c r="I258" s="31">
        <f t="shared" si="31"/>
        <v>0</v>
      </c>
      <c r="J258" s="33"/>
    </row>
    <row r="259" spans="1:10">
      <c r="A259" s="38" t="s">
        <v>8</v>
      </c>
      <c r="B259" s="14">
        <v>40754</v>
      </c>
      <c r="C259" s="43"/>
      <c r="D259" s="23"/>
      <c r="E259" s="22"/>
      <c r="F259" s="10"/>
      <c r="G259" s="31">
        <f t="shared" si="30"/>
        <v>0</v>
      </c>
      <c r="H259" s="29"/>
      <c r="I259" s="31">
        <f t="shared" si="31"/>
        <v>0</v>
      </c>
      <c r="J259" s="33"/>
    </row>
    <row r="260" spans="1:10">
      <c r="A260" s="38" t="s">
        <v>13</v>
      </c>
      <c r="B260" s="14">
        <v>40755</v>
      </c>
      <c r="C260" s="43"/>
      <c r="D260" s="23"/>
      <c r="E260" s="22"/>
      <c r="F260" s="10"/>
      <c r="G260" s="31">
        <f t="shared" si="30"/>
        <v>0</v>
      </c>
      <c r="H260" s="29"/>
      <c r="I260" s="31">
        <f t="shared" si="31"/>
        <v>0</v>
      </c>
      <c r="J260" s="33"/>
    </row>
    <row r="261" spans="1:10">
      <c r="A261" s="5"/>
      <c r="B261" s="11"/>
      <c r="C261" s="44"/>
    </row>
    <row r="262" spans="1:10">
      <c r="A262" s="389" t="s">
        <v>0</v>
      </c>
      <c r="B262" s="389"/>
      <c r="C262" s="39"/>
      <c r="D262" s="20"/>
      <c r="E262" s="20"/>
      <c r="F262" s="20"/>
    </row>
    <row r="263" spans="1:10" ht="15.75">
      <c r="A263" s="38"/>
      <c r="B263" s="12"/>
      <c r="C263" s="40"/>
      <c r="D263" s="4"/>
      <c r="E263" s="21"/>
      <c r="F263" s="403" t="s">
        <v>3</v>
      </c>
      <c r="G263" s="404"/>
      <c r="H263" s="404"/>
      <c r="I263" s="404"/>
      <c r="J263" s="404"/>
    </row>
    <row r="264" spans="1:10">
      <c r="A264" s="405" t="s">
        <v>21</v>
      </c>
      <c r="B264" s="406"/>
      <c r="C264" s="41" t="s">
        <v>2</v>
      </c>
      <c r="D264" s="7" t="s">
        <v>7</v>
      </c>
      <c r="E264" s="24"/>
      <c r="F264" s="401">
        <v>1</v>
      </c>
      <c r="G264" s="402"/>
      <c r="H264" s="397">
        <v>2</v>
      </c>
      <c r="I264" s="398"/>
      <c r="J264" s="50"/>
    </row>
    <row r="265" spans="1:10">
      <c r="A265" s="405">
        <v>2011</v>
      </c>
      <c r="B265" s="406"/>
      <c r="C265" s="42"/>
      <c r="D265" s="9"/>
      <c r="E265" s="22"/>
      <c r="F265" s="26" t="s">
        <v>4</v>
      </c>
      <c r="G265" s="25" t="s">
        <v>5</v>
      </c>
      <c r="H265" s="26" t="s">
        <v>4</v>
      </c>
      <c r="I265" s="25" t="s">
        <v>5</v>
      </c>
      <c r="J265" s="27"/>
    </row>
    <row r="266" spans="1:10">
      <c r="A266" s="38"/>
      <c r="B266" s="3"/>
      <c r="C266" s="42"/>
      <c r="D266" s="9"/>
      <c r="E266" s="22"/>
      <c r="F266" s="28"/>
      <c r="G266" s="30"/>
      <c r="H266" s="28"/>
      <c r="I266" s="30"/>
      <c r="J266" s="15"/>
    </row>
    <row r="267" spans="1:10">
      <c r="A267" s="38" t="s">
        <v>9</v>
      </c>
      <c r="B267" s="14">
        <v>40756</v>
      </c>
      <c r="C267" s="43"/>
      <c r="D267" s="13"/>
      <c r="E267" s="22"/>
      <c r="F267" s="10"/>
      <c r="G267" s="31">
        <f>IF($B267&gt;0,F267-$D267,0)</f>
        <v>0</v>
      </c>
      <c r="H267" s="29"/>
      <c r="I267" s="31">
        <f>IF($B267&gt;0,H267-$D267,0)</f>
        <v>0</v>
      </c>
      <c r="J267" s="33"/>
    </row>
    <row r="268" spans="1:10">
      <c r="A268" s="38" t="s">
        <v>10</v>
      </c>
      <c r="B268" s="14">
        <v>40757</v>
      </c>
      <c r="C268" s="43"/>
      <c r="D268" s="13"/>
      <c r="E268" s="22"/>
      <c r="F268" s="10"/>
      <c r="G268" s="31">
        <f>IF($B268&gt;0,F268-$D268+G267,0)</f>
        <v>0</v>
      </c>
      <c r="H268" s="29"/>
      <c r="I268" s="31">
        <f>IF($B268&gt;0,H268-$D268+I267,0)</f>
        <v>0</v>
      </c>
      <c r="J268" s="33"/>
    </row>
    <row r="269" spans="1:10">
      <c r="A269" s="38" t="s">
        <v>14</v>
      </c>
      <c r="B269" s="14">
        <v>40758</v>
      </c>
      <c r="C269" s="43"/>
      <c r="D269" s="13"/>
      <c r="E269" s="22"/>
      <c r="F269" s="10"/>
      <c r="G269" s="31">
        <f t="shared" ref="G269:G297" si="32">IF($B269&gt;0,F269-$D269+G268,0)</f>
        <v>0</v>
      </c>
      <c r="H269" s="29"/>
      <c r="I269" s="31">
        <f t="shared" ref="I269:I297" si="33">IF($B269&gt;0,H269-$D269+I268,0)</f>
        <v>0</v>
      </c>
      <c r="J269" s="33"/>
    </row>
    <row r="270" spans="1:10">
      <c r="A270" s="38" t="s">
        <v>11</v>
      </c>
      <c r="B270" s="14">
        <v>40759</v>
      </c>
      <c r="C270" s="43"/>
      <c r="D270" s="13"/>
      <c r="E270" s="22"/>
      <c r="F270" s="10"/>
      <c r="G270" s="31">
        <f t="shared" si="32"/>
        <v>0</v>
      </c>
      <c r="H270" s="29"/>
      <c r="I270" s="31">
        <f t="shared" si="33"/>
        <v>0</v>
      </c>
      <c r="J270" s="33"/>
    </row>
    <row r="271" spans="1:10">
      <c r="A271" s="38" t="s">
        <v>12</v>
      </c>
      <c r="B271" s="14">
        <v>40760</v>
      </c>
      <c r="C271" s="43"/>
      <c r="D271" s="13"/>
      <c r="E271" s="22"/>
      <c r="F271" s="10"/>
      <c r="G271" s="31">
        <f t="shared" si="32"/>
        <v>0</v>
      </c>
      <c r="H271" s="29"/>
      <c r="I271" s="31">
        <f t="shared" si="33"/>
        <v>0</v>
      </c>
      <c r="J271" s="33"/>
    </row>
    <row r="272" spans="1:10">
      <c r="A272" s="38" t="s">
        <v>8</v>
      </c>
      <c r="B272" s="14">
        <v>40761</v>
      </c>
      <c r="C272" s="43"/>
      <c r="D272" s="13"/>
      <c r="E272" s="22"/>
      <c r="F272" s="10"/>
      <c r="G272" s="31">
        <f t="shared" si="32"/>
        <v>0</v>
      </c>
      <c r="H272" s="29"/>
      <c r="I272" s="31">
        <f t="shared" si="33"/>
        <v>0</v>
      </c>
      <c r="J272" s="33"/>
    </row>
    <row r="273" spans="1:10">
      <c r="A273" s="38" t="s">
        <v>13</v>
      </c>
      <c r="B273" s="14">
        <v>40762</v>
      </c>
      <c r="C273" s="43"/>
      <c r="D273" s="13"/>
      <c r="E273" s="22"/>
      <c r="F273" s="10"/>
      <c r="G273" s="31">
        <f t="shared" si="32"/>
        <v>0</v>
      </c>
      <c r="H273" s="29"/>
      <c r="I273" s="31">
        <f t="shared" si="33"/>
        <v>0</v>
      </c>
      <c r="J273" s="33"/>
    </row>
    <row r="274" spans="1:10">
      <c r="A274" s="38" t="s">
        <v>9</v>
      </c>
      <c r="B274" s="14">
        <v>40763</v>
      </c>
      <c r="C274" s="43"/>
      <c r="D274" s="13"/>
      <c r="E274" s="22"/>
      <c r="F274" s="10"/>
      <c r="G274" s="31">
        <f t="shared" si="32"/>
        <v>0</v>
      </c>
      <c r="H274" s="29"/>
      <c r="I274" s="31">
        <f t="shared" si="33"/>
        <v>0</v>
      </c>
      <c r="J274" s="33"/>
    </row>
    <row r="275" spans="1:10">
      <c r="A275" s="38" t="s">
        <v>10</v>
      </c>
      <c r="B275" s="14">
        <v>40764</v>
      </c>
      <c r="C275" s="43"/>
      <c r="D275" s="23"/>
      <c r="E275" s="22"/>
      <c r="F275" s="10"/>
      <c r="G275" s="31">
        <f t="shared" si="32"/>
        <v>0</v>
      </c>
      <c r="H275" s="29"/>
      <c r="I275" s="31">
        <f t="shared" si="33"/>
        <v>0</v>
      </c>
      <c r="J275" s="33"/>
    </row>
    <row r="276" spans="1:10">
      <c r="A276" s="38" t="s">
        <v>14</v>
      </c>
      <c r="B276" s="14">
        <v>40765</v>
      </c>
      <c r="C276" s="43"/>
      <c r="D276" s="23"/>
      <c r="E276" s="22"/>
      <c r="F276" s="10"/>
      <c r="G276" s="31">
        <f t="shared" si="32"/>
        <v>0</v>
      </c>
      <c r="H276" s="29"/>
      <c r="I276" s="31">
        <f t="shared" si="33"/>
        <v>0</v>
      </c>
      <c r="J276" s="33"/>
    </row>
    <row r="277" spans="1:10">
      <c r="A277" s="38" t="s">
        <v>11</v>
      </c>
      <c r="B277" s="14">
        <v>40766</v>
      </c>
      <c r="C277" s="43"/>
      <c r="D277" s="23"/>
      <c r="E277" s="22"/>
      <c r="F277" s="10"/>
      <c r="G277" s="31">
        <f t="shared" si="32"/>
        <v>0</v>
      </c>
      <c r="H277" s="29"/>
      <c r="I277" s="31">
        <f t="shared" si="33"/>
        <v>0</v>
      </c>
      <c r="J277" s="33"/>
    </row>
    <row r="278" spans="1:10">
      <c r="A278" s="38" t="s">
        <v>12</v>
      </c>
      <c r="B278" s="14">
        <v>40767</v>
      </c>
      <c r="C278" s="43"/>
      <c r="D278" s="23"/>
      <c r="E278" s="22"/>
      <c r="F278" s="10"/>
      <c r="G278" s="31">
        <f t="shared" si="32"/>
        <v>0</v>
      </c>
      <c r="H278" s="29"/>
      <c r="I278" s="31">
        <f t="shared" si="33"/>
        <v>0</v>
      </c>
      <c r="J278" s="33"/>
    </row>
    <row r="279" spans="1:10">
      <c r="A279" s="38" t="s">
        <v>8</v>
      </c>
      <c r="B279" s="14">
        <v>40768</v>
      </c>
      <c r="C279" s="43"/>
      <c r="D279" s="23"/>
      <c r="E279" s="22"/>
      <c r="F279" s="10"/>
      <c r="G279" s="31">
        <f t="shared" si="32"/>
        <v>0</v>
      </c>
      <c r="H279" s="29"/>
      <c r="I279" s="31">
        <f t="shared" si="33"/>
        <v>0</v>
      </c>
      <c r="J279" s="33"/>
    </row>
    <row r="280" spans="1:10">
      <c r="A280" s="38" t="s">
        <v>13</v>
      </c>
      <c r="B280" s="14">
        <v>40769</v>
      </c>
      <c r="C280" s="43"/>
      <c r="D280" s="23"/>
      <c r="E280" s="22"/>
      <c r="F280" s="10"/>
      <c r="G280" s="31">
        <f t="shared" si="32"/>
        <v>0</v>
      </c>
      <c r="H280" s="29"/>
      <c r="I280" s="31">
        <f t="shared" si="33"/>
        <v>0</v>
      </c>
      <c r="J280" s="33"/>
    </row>
    <row r="281" spans="1:10">
      <c r="A281" s="38" t="s">
        <v>9</v>
      </c>
      <c r="B281" s="14">
        <v>40770</v>
      </c>
      <c r="C281" s="43"/>
      <c r="D281" s="23"/>
      <c r="E281" s="22"/>
      <c r="F281" s="10"/>
      <c r="G281" s="31">
        <f t="shared" si="32"/>
        <v>0</v>
      </c>
      <c r="H281" s="29"/>
      <c r="I281" s="31">
        <f t="shared" si="33"/>
        <v>0</v>
      </c>
      <c r="J281" s="33"/>
    </row>
    <row r="282" spans="1:10">
      <c r="A282" s="38" t="s">
        <v>10</v>
      </c>
      <c r="B282" s="14">
        <v>40771</v>
      </c>
      <c r="C282" s="43"/>
      <c r="D282" s="23"/>
      <c r="E282" s="22"/>
      <c r="F282" s="10"/>
      <c r="G282" s="31">
        <f t="shared" si="32"/>
        <v>0</v>
      </c>
      <c r="H282" s="29"/>
      <c r="I282" s="31">
        <f t="shared" si="33"/>
        <v>0</v>
      </c>
      <c r="J282" s="33"/>
    </row>
    <row r="283" spans="1:10">
      <c r="A283" s="38" t="s">
        <v>14</v>
      </c>
      <c r="B283" s="14">
        <v>40772</v>
      </c>
      <c r="C283" s="43"/>
      <c r="D283" s="23"/>
      <c r="E283" s="22"/>
      <c r="F283" s="10"/>
      <c r="G283" s="31">
        <f t="shared" si="32"/>
        <v>0</v>
      </c>
      <c r="H283" s="29"/>
      <c r="I283" s="31">
        <f t="shared" si="33"/>
        <v>0</v>
      </c>
      <c r="J283" s="33"/>
    </row>
    <row r="284" spans="1:10">
      <c r="A284" s="38" t="s">
        <v>11</v>
      </c>
      <c r="B284" s="14">
        <v>40773</v>
      </c>
      <c r="C284" s="43"/>
      <c r="D284" s="23"/>
      <c r="E284" s="22"/>
      <c r="F284" s="10"/>
      <c r="G284" s="31">
        <f t="shared" si="32"/>
        <v>0</v>
      </c>
      <c r="H284" s="29"/>
      <c r="I284" s="31">
        <f t="shared" si="33"/>
        <v>0</v>
      </c>
      <c r="J284" s="33"/>
    </row>
    <row r="285" spans="1:10">
      <c r="A285" s="38" t="s">
        <v>12</v>
      </c>
      <c r="B285" s="14">
        <v>40774</v>
      </c>
      <c r="C285" s="43"/>
      <c r="D285" s="23"/>
      <c r="E285" s="22"/>
      <c r="F285" s="10"/>
      <c r="G285" s="31">
        <f t="shared" si="32"/>
        <v>0</v>
      </c>
      <c r="H285" s="29"/>
      <c r="I285" s="31">
        <f t="shared" si="33"/>
        <v>0</v>
      </c>
      <c r="J285" s="33"/>
    </row>
    <row r="286" spans="1:10">
      <c r="A286" s="38" t="s">
        <v>8</v>
      </c>
      <c r="B286" s="14">
        <v>40775</v>
      </c>
      <c r="C286" s="43"/>
      <c r="D286" s="23"/>
      <c r="E286" s="22"/>
      <c r="F286" s="10"/>
      <c r="G286" s="31">
        <f t="shared" si="32"/>
        <v>0</v>
      </c>
      <c r="H286" s="29"/>
      <c r="I286" s="31">
        <f t="shared" si="33"/>
        <v>0</v>
      </c>
      <c r="J286" s="33"/>
    </row>
    <row r="287" spans="1:10">
      <c r="A287" s="38" t="s">
        <v>13</v>
      </c>
      <c r="B287" s="14">
        <v>40776</v>
      </c>
      <c r="C287" s="43"/>
      <c r="D287" s="23"/>
      <c r="E287" s="22"/>
      <c r="F287" s="10"/>
      <c r="G287" s="31">
        <f t="shared" si="32"/>
        <v>0</v>
      </c>
      <c r="H287" s="29"/>
      <c r="I287" s="31">
        <f t="shared" si="33"/>
        <v>0</v>
      </c>
      <c r="J287" s="33"/>
    </row>
    <row r="288" spans="1:10">
      <c r="A288" s="38" t="s">
        <v>9</v>
      </c>
      <c r="B288" s="14">
        <v>40777</v>
      </c>
      <c r="C288" s="43"/>
      <c r="D288" s="23"/>
      <c r="E288" s="22"/>
      <c r="F288" s="10"/>
      <c r="G288" s="31">
        <f t="shared" si="32"/>
        <v>0</v>
      </c>
      <c r="H288" s="29"/>
      <c r="I288" s="31">
        <f t="shared" si="33"/>
        <v>0</v>
      </c>
      <c r="J288" s="33"/>
    </row>
    <row r="289" spans="1:10">
      <c r="A289" s="38" t="s">
        <v>10</v>
      </c>
      <c r="B289" s="14">
        <v>40778</v>
      </c>
      <c r="C289" s="43"/>
      <c r="D289" s="23"/>
      <c r="E289" s="22"/>
      <c r="F289" s="10"/>
      <c r="G289" s="31">
        <f t="shared" si="32"/>
        <v>0</v>
      </c>
      <c r="H289" s="29"/>
      <c r="I289" s="31">
        <f t="shared" si="33"/>
        <v>0</v>
      </c>
      <c r="J289" s="33"/>
    </row>
    <row r="290" spans="1:10">
      <c r="A290" s="38" t="s">
        <v>14</v>
      </c>
      <c r="B290" s="14">
        <v>40779</v>
      </c>
      <c r="C290" s="43"/>
      <c r="D290" s="23"/>
      <c r="E290" s="22"/>
      <c r="F290" s="10"/>
      <c r="G290" s="31">
        <f t="shared" si="32"/>
        <v>0</v>
      </c>
      <c r="H290" s="29"/>
      <c r="I290" s="31">
        <f t="shared" si="33"/>
        <v>0</v>
      </c>
      <c r="J290" s="33"/>
    </row>
    <row r="291" spans="1:10">
      <c r="A291" s="38" t="s">
        <v>11</v>
      </c>
      <c r="B291" s="14">
        <v>40780</v>
      </c>
      <c r="C291" s="43"/>
      <c r="D291" s="23"/>
      <c r="E291" s="22"/>
      <c r="F291" s="10"/>
      <c r="G291" s="31">
        <f t="shared" si="32"/>
        <v>0</v>
      </c>
      <c r="H291" s="29"/>
      <c r="I291" s="31">
        <f t="shared" si="33"/>
        <v>0</v>
      </c>
      <c r="J291" s="33"/>
    </row>
    <row r="292" spans="1:10">
      <c r="A292" s="38" t="s">
        <v>12</v>
      </c>
      <c r="B292" s="14">
        <v>40781</v>
      </c>
      <c r="C292" s="43"/>
      <c r="D292" s="23"/>
      <c r="E292" s="22"/>
      <c r="F292" s="10"/>
      <c r="G292" s="31">
        <f t="shared" si="32"/>
        <v>0</v>
      </c>
      <c r="H292" s="29"/>
      <c r="I292" s="31">
        <f t="shared" si="33"/>
        <v>0</v>
      </c>
      <c r="J292" s="33"/>
    </row>
    <row r="293" spans="1:10">
      <c r="A293" s="38" t="s">
        <v>8</v>
      </c>
      <c r="B293" s="14">
        <v>40782</v>
      </c>
      <c r="C293" s="43"/>
      <c r="D293" s="23"/>
      <c r="E293" s="22"/>
      <c r="F293" s="10"/>
      <c r="G293" s="31">
        <f t="shared" si="32"/>
        <v>0</v>
      </c>
      <c r="H293" s="29"/>
      <c r="I293" s="31">
        <f t="shared" si="33"/>
        <v>0</v>
      </c>
      <c r="J293" s="33"/>
    </row>
    <row r="294" spans="1:10">
      <c r="A294" s="38" t="s">
        <v>13</v>
      </c>
      <c r="B294" s="14">
        <v>40783</v>
      </c>
      <c r="C294" s="43"/>
      <c r="D294" s="23"/>
      <c r="E294" s="22"/>
      <c r="F294" s="10"/>
      <c r="G294" s="31">
        <f t="shared" si="32"/>
        <v>0</v>
      </c>
      <c r="H294" s="29"/>
      <c r="I294" s="31">
        <f t="shared" si="33"/>
        <v>0</v>
      </c>
      <c r="J294" s="33"/>
    </row>
    <row r="295" spans="1:10">
      <c r="A295" s="38" t="s">
        <v>9</v>
      </c>
      <c r="B295" s="14">
        <v>40784</v>
      </c>
      <c r="C295" s="43"/>
      <c r="D295" s="23"/>
      <c r="E295" s="22"/>
      <c r="F295" s="10"/>
      <c r="G295" s="31">
        <f t="shared" si="32"/>
        <v>0</v>
      </c>
      <c r="H295" s="29"/>
      <c r="I295" s="31">
        <f t="shared" si="33"/>
        <v>0</v>
      </c>
      <c r="J295" s="33"/>
    </row>
    <row r="296" spans="1:10">
      <c r="A296" s="38" t="s">
        <v>10</v>
      </c>
      <c r="B296" s="14">
        <v>40785</v>
      </c>
      <c r="C296" s="43"/>
      <c r="D296" s="23"/>
      <c r="E296" s="22"/>
      <c r="F296" s="10"/>
      <c r="G296" s="31">
        <f t="shared" si="32"/>
        <v>0</v>
      </c>
      <c r="H296" s="29"/>
      <c r="I296" s="31">
        <f t="shared" si="33"/>
        <v>0</v>
      </c>
      <c r="J296" s="33"/>
    </row>
    <row r="297" spans="1:10">
      <c r="A297" s="38" t="s">
        <v>14</v>
      </c>
      <c r="B297" s="14">
        <v>40786</v>
      </c>
      <c r="C297" s="43"/>
      <c r="D297" s="23"/>
      <c r="E297" s="22"/>
      <c r="F297" s="10"/>
      <c r="G297" s="31">
        <f t="shared" si="32"/>
        <v>0</v>
      </c>
      <c r="H297" s="29"/>
      <c r="I297" s="31">
        <f t="shared" si="33"/>
        <v>0</v>
      </c>
      <c r="J297" s="33"/>
    </row>
    <row r="298" spans="1:10">
      <c r="A298" s="5"/>
      <c r="B298" s="11"/>
      <c r="C298" s="44"/>
    </row>
    <row r="299" spans="1:10">
      <c r="A299" s="389" t="s">
        <v>0</v>
      </c>
      <c r="B299" s="389"/>
      <c r="C299" s="39"/>
      <c r="D299" s="20"/>
      <c r="E299" s="20"/>
      <c r="F299" s="20"/>
    </row>
    <row r="300" spans="1:10" ht="15.75">
      <c r="A300" s="38"/>
      <c r="B300" s="12"/>
      <c r="C300" s="40"/>
      <c r="D300" s="4"/>
      <c r="E300" s="21"/>
      <c r="F300" s="403" t="s">
        <v>3</v>
      </c>
      <c r="G300" s="404"/>
      <c r="H300" s="404"/>
      <c r="I300" s="404"/>
      <c r="J300" s="404"/>
    </row>
    <row r="301" spans="1:10">
      <c r="A301" s="405" t="s">
        <v>22</v>
      </c>
      <c r="B301" s="406"/>
      <c r="C301" s="41" t="s">
        <v>2</v>
      </c>
      <c r="D301" s="7" t="s">
        <v>7</v>
      </c>
      <c r="E301" s="24"/>
      <c r="F301" s="401">
        <v>1</v>
      </c>
      <c r="G301" s="402"/>
      <c r="H301" s="397">
        <v>2</v>
      </c>
      <c r="I301" s="398"/>
      <c r="J301" s="50"/>
    </row>
    <row r="302" spans="1:10">
      <c r="A302" s="405">
        <v>2011</v>
      </c>
      <c r="B302" s="406"/>
      <c r="C302" s="42"/>
      <c r="D302" s="9"/>
      <c r="E302" s="22"/>
      <c r="F302" s="26" t="s">
        <v>4</v>
      </c>
      <c r="G302" s="25" t="s">
        <v>5</v>
      </c>
      <c r="H302" s="26" t="s">
        <v>4</v>
      </c>
      <c r="I302" s="25" t="s">
        <v>5</v>
      </c>
      <c r="J302" s="27"/>
    </row>
    <row r="303" spans="1:10">
      <c r="A303" s="38"/>
      <c r="B303" s="3"/>
      <c r="C303" s="42"/>
      <c r="D303" s="9"/>
      <c r="E303" s="22"/>
      <c r="F303" s="28"/>
      <c r="G303" s="30"/>
      <c r="H303" s="28"/>
      <c r="I303" s="30"/>
      <c r="J303" s="15"/>
    </row>
    <row r="304" spans="1:10">
      <c r="A304" s="38" t="s">
        <v>11</v>
      </c>
      <c r="B304" s="14">
        <v>40787</v>
      </c>
      <c r="C304" s="43"/>
      <c r="D304" s="13"/>
      <c r="E304" s="22"/>
      <c r="F304" s="10"/>
      <c r="G304" s="31">
        <f>IF($B304&gt;0,F304-$D304,0)</f>
        <v>0</v>
      </c>
      <c r="H304" s="29"/>
      <c r="I304" s="31">
        <f>IF($B304&gt;0,H304-$D304,0)</f>
        <v>0</v>
      </c>
      <c r="J304" s="33"/>
    </row>
    <row r="305" spans="1:10">
      <c r="A305" s="38" t="s">
        <v>12</v>
      </c>
      <c r="B305" s="14">
        <v>40788</v>
      </c>
      <c r="C305" s="43"/>
      <c r="D305" s="13"/>
      <c r="E305" s="22"/>
      <c r="F305" s="10"/>
      <c r="G305" s="31">
        <f>IF($B305&gt;0,F305-$D305+G304,0)</f>
        <v>0</v>
      </c>
      <c r="H305" s="29"/>
      <c r="I305" s="31">
        <f>IF($B305&gt;0,H305-$D305+I304,0)</f>
        <v>0</v>
      </c>
      <c r="J305" s="33"/>
    </row>
    <row r="306" spans="1:10">
      <c r="A306" s="38" t="s">
        <v>8</v>
      </c>
      <c r="B306" s="14">
        <v>40789</v>
      </c>
      <c r="C306" s="43"/>
      <c r="D306" s="13"/>
      <c r="E306" s="22"/>
      <c r="F306" s="10"/>
      <c r="G306" s="31">
        <f t="shared" ref="G306:G333" si="34">IF($B306&gt;0,F306-$D306+G305,0)</f>
        <v>0</v>
      </c>
      <c r="H306" s="29"/>
      <c r="I306" s="31">
        <f t="shared" ref="I306:I333" si="35">IF($B306&gt;0,H306-$D306+I305,0)</f>
        <v>0</v>
      </c>
      <c r="J306" s="33"/>
    </row>
    <row r="307" spans="1:10">
      <c r="A307" s="38" t="s">
        <v>13</v>
      </c>
      <c r="B307" s="14">
        <v>40790</v>
      </c>
      <c r="C307" s="43"/>
      <c r="D307" s="13"/>
      <c r="E307" s="22"/>
      <c r="F307" s="10"/>
      <c r="G307" s="31">
        <f t="shared" si="34"/>
        <v>0</v>
      </c>
      <c r="H307" s="29"/>
      <c r="I307" s="31">
        <f t="shared" si="35"/>
        <v>0</v>
      </c>
      <c r="J307" s="33"/>
    </row>
    <row r="308" spans="1:10">
      <c r="A308" s="38" t="s">
        <v>9</v>
      </c>
      <c r="B308" s="14">
        <v>40791</v>
      </c>
      <c r="C308" s="43"/>
      <c r="D308" s="13"/>
      <c r="E308" s="22"/>
      <c r="F308" s="10"/>
      <c r="G308" s="31">
        <f t="shared" si="34"/>
        <v>0</v>
      </c>
      <c r="H308" s="29"/>
      <c r="I308" s="31">
        <f t="shared" si="35"/>
        <v>0</v>
      </c>
      <c r="J308" s="33"/>
    </row>
    <row r="309" spans="1:10">
      <c r="A309" s="38" t="s">
        <v>10</v>
      </c>
      <c r="B309" s="14">
        <v>40792</v>
      </c>
      <c r="C309" s="43"/>
      <c r="D309" s="13"/>
      <c r="E309" s="22"/>
      <c r="F309" s="10"/>
      <c r="G309" s="31">
        <f t="shared" si="34"/>
        <v>0</v>
      </c>
      <c r="H309" s="29"/>
      <c r="I309" s="31">
        <f t="shared" si="35"/>
        <v>0</v>
      </c>
      <c r="J309" s="33"/>
    </row>
    <row r="310" spans="1:10">
      <c r="A310" s="38" t="s">
        <v>14</v>
      </c>
      <c r="B310" s="14">
        <v>40793</v>
      </c>
      <c r="C310" s="43"/>
      <c r="D310" s="13"/>
      <c r="E310" s="22"/>
      <c r="F310" s="10"/>
      <c r="G310" s="31">
        <f t="shared" si="34"/>
        <v>0</v>
      </c>
      <c r="H310" s="29"/>
      <c r="I310" s="31">
        <f t="shared" si="35"/>
        <v>0</v>
      </c>
      <c r="J310" s="33"/>
    </row>
    <row r="311" spans="1:10">
      <c r="A311" s="38" t="s">
        <v>11</v>
      </c>
      <c r="B311" s="14">
        <v>40794</v>
      </c>
      <c r="C311" s="43"/>
      <c r="D311" s="13"/>
      <c r="E311" s="22"/>
      <c r="F311" s="10"/>
      <c r="G311" s="31">
        <f t="shared" si="34"/>
        <v>0</v>
      </c>
      <c r="H311" s="29"/>
      <c r="I311" s="31">
        <f t="shared" si="35"/>
        <v>0</v>
      </c>
      <c r="J311" s="33"/>
    </row>
    <row r="312" spans="1:10">
      <c r="A312" s="38" t="s">
        <v>12</v>
      </c>
      <c r="B312" s="14">
        <v>40795</v>
      </c>
      <c r="C312" s="43"/>
      <c r="D312" s="23"/>
      <c r="E312" s="22"/>
      <c r="F312" s="10"/>
      <c r="G312" s="31">
        <f t="shared" si="34"/>
        <v>0</v>
      </c>
      <c r="H312" s="29"/>
      <c r="I312" s="31">
        <f t="shared" si="35"/>
        <v>0</v>
      </c>
      <c r="J312" s="33"/>
    </row>
    <row r="313" spans="1:10">
      <c r="A313" s="38" t="s">
        <v>8</v>
      </c>
      <c r="B313" s="14">
        <v>40796</v>
      </c>
      <c r="C313" s="43"/>
      <c r="D313" s="23"/>
      <c r="E313" s="22"/>
      <c r="F313" s="10"/>
      <c r="G313" s="31">
        <f t="shared" si="34"/>
        <v>0</v>
      </c>
      <c r="H313" s="29"/>
      <c r="I313" s="31">
        <f t="shared" si="35"/>
        <v>0</v>
      </c>
      <c r="J313" s="33"/>
    </row>
    <row r="314" spans="1:10">
      <c r="A314" s="38" t="s">
        <v>13</v>
      </c>
      <c r="B314" s="14">
        <v>40797</v>
      </c>
      <c r="C314" s="43"/>
      <c r="D314" s="23"/>
      <c r="E314" s="22"/>
      <c r="F314" s="10"/>
      <c r="G314" s="31">
        <f t="shared" si="34"/>
        <v>0</v>
      </c>
      <c r="H314" s="29"/>
      <c r="I314" s="31">
        <f t="shared" si="35"/>
        <v>0</v>
      </c>
      <c r="J314" s="33"/>
    </row>
    <row r="315" spans="1:10">
      <c r="A315" s="38" t="s">
        <v>9</v>
      </c>
      <c r="B315" s="14">
        <v>40798</v>
      </c>
      <c r="C315" s="43"/>
      <c r="D315" s="23"/>
      <c r="E315" s="22"/>
      <c r="F315" s="10"/>
      <c r="G315" s="31">
        <f t="shared" si="34"/>
        <v>0</v>
      </c>
      <c r="H315" s="29"/>
      <c r="I315" s="31">
        <f t="shared" si="35"/>
        <v>0</v>
      </c>
      <c r="J315" s="33"/>
    </row>
    <row r="316" spans="1:10">
      <c r="A316" s="38" t="s">
        <v>10</v>
      </c>
      <c r="B316" s="14">
        <v>40799</v>
      </c>
      <c r="C316" s="43"/>
      <c r="D316" s="23"/>
      <c r="E316" s="22"/>
      <c r="F316" s="10"/>
      <c r="G316" s="31">
        <f t="shared" si="34"/>
        <v>0</v>
      </c>
      <c r="H316" s="29"/>
      <c r="I316" s="31">
        <f t="shared" si="35"/>
        <v>0</v>
      </c>
      <c r="J316" s="33"/>
    </row>
    <row r="317" spans="1:10">
      <c r="A317" s="38" t="s">
        <v>14</v>
      </c>
      <c r="B317" s="14">
        <v>40800</v>
      </c>
      <c r="C317" s="43"/>
      <c r="D317" s="23"/>
      <c r="E317" s="22"/>
      <c r="F317" s="10"/>
      <c r="G317" s="31">
        <f t="shared" si="34"/>
        <v>0</v>
      </c>
      <c r="H317" s="29"/>
      <c r="I317" s="31">
        <f t="shared" si="35"/>
        <v>0</v>
      </c>
      <c r="J317" s="33"/>
    </row>
    <row r="318" spans="1:10">
      <c r="A318" s="38" t="s">
        <v>11</v>
      </c>
      <c r="B318" s="14">
        <v>40801</v>
      </c>
      <c r="C318" s="43"/>
      <c r="D318" s="23"/>
      <c r="E318" s="22"/>
      <c r="F318" s="10"/>
      <c r="G318" s="31">
        <f t="shared" si="34"/>
        <v>0</v>
      </c>
      <c r="H318" s="29"/>
      <c r="I318" s="31">
        <f t="shared" si="35"/>
        <v>0</v>
      </c>
      <c r="J318" s="33"/>
    </row>
    <row r="319" spans="1:10">
      <c r="A319" s="38" t="s">
        <v>12</v>
      </c>
      <c r="B319" s="14">
        <v>40802</v>
      </c>
      <c r="C319" s="43"/>
      <c r="D319" s="23"/>
      <c r="E319" s="22"/>
      <c r="F319" s="10"/>
      <c r="G319" s="31">
        <f t="shared" si="34"/>
        <v>0</v>
      </c>
      <c r="H319" s="29"/>
      <c r="I319" s="31">
        <f t="shared" si="35"/>
        <v>0</v>
      </c>
      <c r="J319" s="33"/>
    </row>
    <row r="320" spans="1:10">
      <c r="A320" s="38" t="s">
        <v>8</v>
      </c>
      <c r="B320" s="14">
        <v>40803</v>
      </c>
      <c r="C320" s="43"/>
      <c r="D320" s="23"/>
      <c r="E320" s="22"/>
      <c r="F320" s="10"/>
      <c r="G320" s="31">
        <f t="shared" si="34"/>
        <v>0</v>
      </c>
      <c r="H320" s="29"/>
      <c r="I320" s="31">
        <f t="shared" si="35"/>
        <v>0</v>
      </c>
      <c r="J320" s="33"/>
    </row>
    <row r="321" spans="1:10">
      <c r="A321" s="38" t="s">
        <v>13</v>
      </c>
      <c r="B321" s="14">
        <v>40804</v>
      </c>
      <c r="C321" s="43"/>
      <c r="D321" s="23"/>
      <c r="E321" s="22"/>
      <c r="F321" s="10"/>
      <c r="G321" s="31">
        <f t="shared" si="34"/>
        <v>0</v>
      </c>
      <c r="H321" s="29"/>
      <c r="I321" s="31">
        <f t="shared" si="35"/>
        <v>0</v>
      </c>
      <c r="J321" s="33"/>
    </row>
    <row r="322" spans="1:10">
      <c r="A322" s="38" t="s">
        <v>9</v>
      </c>
      <c r="B322" s="14">
        <v>40805</v>
      </c>
      <c r="C322" s="43"/>
      <c r="D322" s="23"/>
      <c r="E322" s="22"/>
      <c r="F322" s="10"/>
      <c r="G322" s="31">
        <f t="shared" si="34"/>
        <v>0</v>
      </c>
      <c r="H322" s="29"/>
      <c r="I322" s="31">
        <f t="shared" si="35"/>
        <v>0</v>
      </c>
      <c r="J322" s="33"/>
    </row>
    <row r="323" spans="1:10">
      <c r="A323" s="38" t="s">
        <v>10</v>
      </c>
      <c r="B323" s="14">
        <v>40806</v>
      </c>
      <c r="C323" s="43"/>
      <c r="D323" s="23"/>
      <c r="E323" s="22"/>
      <c r="F323" s="10"/>
      <c r="G323" s="31">
        <f t="shared" si="34"/>
        <v>0</v>
      </c>
      <c r="H323" s="29"/>
      <c r="I323" s="31">
        <f t="shared" si="35"/>
        <v>0</v>
      </c>
      <c r="J323" s="33"/>
    </row>
    <row r="324" spans="1:10">
      <c r="A324" s="38" t="s">
        <v>14</v>
      </c>
      <c r="B324" s="14">
        <v>40807</v>
      </c>
      <c r="C324" s="43"/>
      <c r="D324" s="23"/>
      <c r="E324" s="22"/>
      <c r="F324" s="10"/>
      <c r="G324" s="31">
        <f t="shared" si="34"/>
        <v>0</v>
      </c>
      <c r="H324" s="29"/>
      <c r="I324" s="31">
        <f t="shared" si="35"/>
        <v>0</v>
      </c>
      <c r="J324" s="33"/>
    </row>
    <row r="325" spans="1:10">
      <c r="A325" s="38" t="s">
        <v>11</v>
      </c>
      <c r="B325" s="14">
        <v>40808</v>
      </c>
      <c r="C325" s="43"/>
      <c r="D325" s="23"/>
      <c r="E325" s="22"/>
      <c r="F325" s="10"/>
      <c r="G325" s="31">
        <f t="shared" si="34"/>
        <v>0</v>
      </c>
      <c r="H325" s="29"/>
      <c r="I325" s="31">
        <f t="shared" si="35"/>
        <v>0</v>
      </c>
      <c r="J325" s="33"/>
    </row>
    <row r="326" spans="1:10">
      <c r="A326" s="38" t="s">
        <v>12</v>
      </c>
      <c r="B326" s="14">
        <v>40809</v>
      </c>
      <c r="C326" s="43"/>
      <c r="D326" s="23"/>
      <c r="E326" s="22"/>
      <c r="F326" s="10"/>
      <c r="G326" s="31">
        <f t="shared" si="34"/>
        <v>0</v>
      </c>
      <c r="H326" s="29"/>
      <c r="I326" s="31">
        <f t="shared" si="35"/>
        <v>0</v>
      </c>
      <c r="J326" s="33"/>
    </row>
    <row r="327" spans="1:10">
      <c r="A327" s="38" t="s">
        <v>8</v>
      </c>
      <c r="B327" s="14">
        <v>40810</v>
      </c>
      <c r="C327" s="43"/>
      <c r="D327" s="23"/>
      <c r="E327" s="22"/>
      <c r="F327" s="10"/>
      <c r="G327" s="31">
        <f t="shared" si="34"/>
        <v>0</v>
      </c>
      <c r="H327" s="29"/>
      <c r="I327" s="31">
        <f t="shared" si="35"/>
        <v>0</v>
      </c>
      <c r="J327" s="33"/>
    </row>
    <row r="328" spans="1:10">
      <c r="A328" s="38" t="s">
        <v>13</v>
      </c>
      <c r="B328" s="14">
        <v>40811</v>
      </c>
      <c r="C328" s="43"/>
      <c r="D328" s="23"/>
      <c r="E328" s="22"/>
      <c r="F328" s="10"/>
      <c r="G328" s="31">
        <f t="shared" si="34"/>
        <v>0</v>
      </c>
      <c r="H328" s="29"/>
      <c r="I328" s="31">
        <f t="shared" si="35"/>
        <v>0</v>
      </c>
      <c r="J328" s="33"/>
    </row>
    <row r="329" spans="1:10">
      <c r="A329" s="38" t="s">
        <v>9</v>
      </c>
      <c r="B329" s="14">
        <v>40812</v>
      </c>
      <c r="C329" s="43"/>
      <c r="D329" s="23"/>
      <c r="E329" s="22"/>
      <c r="F329" s="10"/>
      <c r="G329" s="31">
        <f t="shared" si="34"/>
        <v>0</v>
      </c>
      <c r="H329" s="29"/>
      <c r="I329" s="31">
        <f t="shared" si="35"/>
        <v>0</v>
      </c>
      <c r="J329" s="33"/>
    </row>
    <row r="330" spans="1:10">
      <c r="A330" s="38" t="s">
        <v>10</v>
      </c>
      <c r="B330" s="14">
        <v>40813</v>
      </c>
      <c r="C330" s="43"/>
      <c r="D330" s="23"/>
      <c r="E330" s="22"/>
      <c r="F330" s="10"/>
      <c r="G330" s="31">
        <f t="shared" si="34"/>
        <v>0</v>
      </c>
      <c r="H330" s="29"/>
      <c r="I330" s="31">
        <f t="shared" si="35"/>
        <v>0</v>
      </c>
      <c r="J330" s="33"/>
    </row>
    <row r="331" spans="1:10">
      <c r="A331" s="38" t="s">
        <v>14</v>
      </c>
      <c r="B331" s="14">
        <v>40814</v>
      </c>
      <c r="C331" s="43"/>
      <c r="D331" s="23"/>
      <c r="E331" s="22"/>
      <c r="F331" s="10"/>
      <c r="G331" s="31">
        <f t="shared" si="34"/>
        <v>0</v>
      </c>
      <c r="H331" s="29"/>
      <c r="I331" s="31">
        <f t="shared" si="35"/>
        <v>0</v>
      </c>
      <c r="J331" s="33"/>
    </row>
    <row r="332" spans="1:10">
      <c r="A332" s="38" t="s">
        <v>11</v>
      </c>
      <c r="B332" s="14">
        <v>40815</v>
      </c>
      <c r="C332" s="43"/>
      <c r="D332" s="23"/>
      <c r="E332" s="22"/>
      <c r="F332" s="10"/>
      <c r="G332" s="31">
        <f t="shared" si="34"/>
        <v>0</v>
      </c>
      <c r="H332" s="29"/>
      <c r="I332" s="31">
        <f t="shared" si="35"/>
        <v>0</v>
      </c>
      <c r="J332" s="33"/>
    </row>
    <row r="333" spans="1:10">
      <c r="A333" s="38" t="s">
        <v>12</v>
      </c>
      <c r="B333" s="14">
        <v>40816</v>
      </c>
      <c r="C333" s="43"/>
      <c r="D333" s="23"/>
      <c r="E333" s="22"/>
      <c r="F333" s="10"/>
      <c r="G333" s="31">
        <f t="shared" si="34"/>
        <v>0</v>
      </c>
      <c r="H333" s="29"/>
      <c r="I333" s="31">
        <f t="shared" si="35"/>
        <v>0</v>
      </c>
      <c r="J333" s="33"/>
    </row>
    <row r="334" spans="1:10">
      <c r="A334" s="5"/>
      <c r="B334" s="11"/>
      <c r="C334" s="44"/>
    </row>
    <row r="335" spans="1:10">
      <c r="A335" s="389" t="s">
        <v>0</v>
      </c>
      <c r="B335" s="389"/>
      <c r="C335" s="39"/>
      <c r="D335" s="20"/>
      <c r="E335" s="20"/>
      <c r="F335" s="20"/>
    </row>
    <row r="336" spans="1:10" ht="15.75">
      <c r="A336" s="38"/>
      <c r="B336" s="12"/>
      <c r="C336" s="40"/>
      <c r="D336" s="4"/>
      <c r="E336" s="21"/>
      <c r="F336" s="403" t="s">
        <v>3</v>
      </c>
      <c r="G336" s="404"/>
      <c r="H336" s="404"/>
      <c r="I336" s="404"/>
      <c r="J336" s="404"/>
    </row>
    <row r="337" spans="1:10">
      <c r="A337" s="405" t="s">
        <v>23</v>
      </c>
      <c r="B337" s="406"/>
      <c r="C337" s="41" t="s">
        <v>2</v>
      </c>
      <c r="D337" s="7" t="s">
        <v>7</v>
      </c>
      <c r="E337" s="24"/>
      <c r="F337" s="401">
        <v>1</v>
      </c>
      <c r="G337" s="402"/>
      <c r="H337" s="397">
        <v>2</v>
      </c>
      <c r="I337" s="398"/>
      <c r="J337" s="50"/>
    </row>
    <row r="338" spans="1:10">
      <c r="A338" s="405">
        <v>2011</v>
      </c>
      <c r="B338" s="406"/>
      <c r="C338" s="42"/>
      <c r="D338" s="9"/>
      <c r="E338" s="22"/>
      <c r="F338" s="26" t="s">
        <v>4</v>
      </c>
      <c r="G338" s="25" t="s">
        <v>5</v>
      </c>
      <c r="H338" s="26" t="s">
        <v>4</v>
      </c>
      <c r="I338" s="25" t="s">
        <v>5</v>
      </c>
      <c r="J338" s="27"/>
    </row>
    <row r="339" spans="1:10">
      <c r="A339" s="38"/>
      <c r="B339" s="3"/>
      <c r="C339" s="42"/>
      <c r="D339" s="9"/>
      <c r="E339" s="22"/>
      <c r="F339" s="28"/>
      <c r="G339" s="30"/>
      <c r="H339" s="28"/>
      <c r="I339" s="30"/>
      <c r="J339" s="15"/>
    </row>
    <row r="340" spans="1:10">
      <c r="A340" s="38" t="s">
        <v>8</v>
      </c>
      <c r="B340" s="14">
        <v>40817</v>
      </c>
      <c r="C340" s="43"/>
      <c r="D340" s="13"/>
      <c r="E340" s="22"/>
      <c r="F340" s="10"/>
      <c r="G340" s="31">
        <f>IF($B340&gt;0,F340-$D340,0)</f>
        <v>0</v>
      </c>
      <c r="H340" s="29"/>
      <c r="I340" s="31">
        <f>IF($B340&gt;0,H340-$D340,0)</f>
        <v>0</v>
      </c>
      <c r="J340" s="33"/>
    </row>
    <row r="341" spans="1:10">
      <c r="A341" s="38" t="s">
        <v>13</v>
      </c>
      <c r="B341" s="14">
        <v>40818</v>
      </c>
      <c r="C341" s="43"/>
      <c r="D341" s="13"/>
      <c r="E341" s="22"/>
      <c r="F341" s="10"/>
      <c r="G341" s="31">
        <f>IF($B341&gt;0,F341-$D341+G340,0)</f>
        <v>0</v>
      </c>
      <c r="H341" s="29"/>
      <c r="I341" s="31">
        <f>IF($B341&gt;0,H341-$D341+I340,0)</f>
        <v>0</v>
      </c>
      <c r="J341" s="33"/>
    </row>
    <row r="342" spans="1:10">
      <c r="A342" s="38" t="s">
        <v>9</v>
      </c>
      <c r="B342" s="14">
        <v>40819</v>
      </c>
      <c r="C342" s="43"/>
      <c r="D342" s="13"/>
      <c r="E342" s="22"/>
      <c r="F342" s="10"/>
      <c r="G342" s="31">
        <f t="shared" ref="G342:G370" si="36">IF($B342&gt;0,F342-$D342+G341,0)</f>
        <v>0</v>
      </c>
      <c r="H342" s="29"/>
      <c r="I342" s="31">
        <f t="shared" ref="I342:I370" si="37">IF($B342&gt;0,H342-$D342+I341,0)</f>
        <v>0</v>
      </c>
      <c r="J342" s="33"/>
    </row>
    <row r="343" spans="1:10">
      <c r="A343" s="38" t="s">
        <v>10</v>
      </c>
      <c r="B343" s="14">
        <v>40820</v>
      </c>
      <c r="C343" s="43"/>
      <c r="D343" s="13"/>
      <c r="E343" s="22"/>
      <c r="F343" s="10"/>
      <c r="G343" s="31">
        <f t="shared" si="36"/>
        <v>0</v>
      </c>
      <c r="H343" s="29"/>
      <c r="I343" s="31">
        <f t="shared" si="37"/>
        <v>0</v>
      </c>
      <c r="J343" s="33"/>
    </row>
    <row r="344" spans="1:10">
      <c r="A344" s="38" t="s">
        <v>14</v>
      </c>
      <c r="B344" s="14">
        <v>40821</v>
      </c>
      <c r="C344" s="43"/>
      <c r="D344" s="13"/>
      <c r="E344" s="22"/>
      <c r="F344" s="10"/>
      <c r="G344" s="31">
        <f t="shared" si="36"/>
        <v>0</v>
      </c>
      <c r="H344" s="29"/>
      <c r="I344" s="31">
        <f t="shared" si="37"/>
        <v>0</v>
      </c>
      <c r="J344" s="33"/>
    </row>
    <row r="345" spans="1:10">
      <c r="A345" s="38" t="s">
        <v>11</v>
      </c>
      <c r="B345" s="14">
        <v>40822</v>
      </c>
      <c r="C345" s="43"/>
      <c r="D345" s="13"/>
      <c r="E345" s="22"/>
      <c r="F345" s="10"/>
      <c r="G345" s="31">
        <f t="shared" si="36"/>
        <v>0</v>
      </c>
      <c r="H345" s="29"/>
      <c r="I345" s="31">
        <f t="shared" si="37"/>
        <v>0</v>
      </c>
      <c r="J345" s="33"/>
    </row>
    <row r="346" spans="1:10">
      <c r="A346" s="38" t="s">
        <v>12</v>
      </c>
      <c r="B346" s="14">
        <v>40823</v>
      </c>
      <c r="C346" s="43"/>
      <c r="D346" s="13"/>
      <c r="E346" s="22"/>
      <c r="F346" s="10"/>
      <c r="G346" s="31">
        <f t="shared" si="36"/>
        <v>0</v>
      </c>
      <c r="H346" s="29"/>
      <c r="I346" s="31">
        <f t="shared" si="37"/>
        <v>0</v>
      </c>
      <c r="J346" s="33"/>
    </row>
    <row r="347" spans="1:10">
      <c r="A347" s="38" t="s">
        <v>8</v>
      </c>
      <c r="B347" s="14">
        <v>40824</v>
      </c>
      <c r="C347" s="43"/>
      <c r="D347" s="13"/>
      <c r="E347" s="22"/>
      <c r="F347" s="10"/>
      <c r="G347" s="31">
        <f t="shared" si="36"/>
        <v>0</v>
      </c>
      <c r="H347" s="29"/>
      <c r="I347" s="31">
        <f t="shared" si="37"/>
        <v>0</v>
      </c>
      <c r="J347" s="33"/>
    </row>
    <row r="348" spans="1:10">
      <c r="A348" s="38" t="s">
        <v>13</v>
      </c>
      <c r="B348" s="14">
        <v>40825</v>
      </c>
      <c r="C348" s="43"/>
      <c r="D348" s="23"/>
      <c r="E348" s="22"/>
      <c r="F348" s="10"/>
      <c r="G348" s="31">
        <f t="shared" si="36"/>
        <v>0</v>
      </c>
      <c r="H348" s="29"/>
      <c r="I348" s="31">
        <f t="shared" si="37"/>
        <v>0</v>
      </c>
      <c r="J348" s="33"/>
    </row>
    <row r="349" spans="1:10">
      <c r="A349" s="38" t="s">
        <v>9</v>
      </c>
      <c r="B349" s="14">
        <v>40826</v>
      </c>
      <c r="C349" s="43"/>
      <c r="D349" s="23"/>
      <c r="E349" s="22"/>
      <c r="F349" s="10"/>
      <c r="G349" s="31">
        <f t="shared" si="36"/>
        <v>0</v>
      </c>
      <c r="H349" s="29"/>
      <c r="I349" s="31">
        <f t="shared" si="37"/>
        <v>0</v>
      </c>
      <c r="J349" s="33"/>
    </row>
    <row r="350" spans="1:10">
      <c r="A350" s="38" t="s">
        <v>10</v>
      </c>
      <c r="B350" s="14">
        <v>40827</v>
      </c>
      <c r="C350" s="43"/>
      <c r="D350" s="23"/>
      <c r="E350" s="22"/>
      <c r="F350" s="10"/>
      <c r="G350" s="31">
        <f t="shared" si="36"/>
        <v>0</v>
      </c>
      <c r="H350" s="29"/>
      <c r="I350" s="31">
        <f t="shared" si="37"/>
        <v>0</v>
      </c>
      <c r="J350" s="33"/>
    </row>
    <row r="351" spans="1:10">
      <c r="A351" s="38" t="s">
        <v>14</v>
      </c>
      <c r="B351" s="14">
        <v>40828</v>
      </c>
      <c r="C351" s="43"/>
      <c r="D351" s="23"/>
      <c r="E351" s="22"/>
      <c r="F351" s="10"/>
      <c r="G351" s="31">
        <f t="shared" si="36"/>
        <v>0</v>
      </c>
      <c r="H351" s="29"/>
      <c r="I351" s="31">
        <f t="shared" si="37"/>
        <v>0</v>
      </c>
      <c r="J351" s="33"/>
    </row>
    <row r="352" spans="1:10">
      <c r="A352" s="38" t="s">
        <v>11</v>
      </c>
      <c r="B352" s="14">
        <v>40829</v>
      </c>
      <c r="C352" s="43"/>
      <c r="D352" s="23"/>
      <c r="E352" s="22"/>
      <c r="F352" s="10"/>
      <c r="G352" s="31">
        <f t="shared" si="36"/>
        <v>0</v>
      </c>
      <c r="H352" s="29"/>
      <c r="I352" s="31">
        <f t="shared" si="37"/>
        <v>0</v>
      </c>
      <c r="J352" s="33"/>
    </row>
    <row r="353" spans="1:10">
      <c r="A353" s="38" t="s">
        <v>12</v>
      </c>
      <c r="B353" s="14">
        <v>40830</v>
      </c>
      <c r="C353" s="43"/>
      <c r="D353" s="23"/>
      <c r="E353" s="22"/>
      <c r="F353" s="10"/>
      <c r="G353" s="31">
        <f t="shared" si="36"/>
        <v>0</v>
      </c>
      <c r="H353" s="29"/>
      <c r="I353" s="31">
        <f t="shared" si="37"/>
        <v>0</v>
      </c>
      <c r="J353" s="33"/>
    </row>
    <row r="354" spans="1:10">
      <c r="A354" s="38" t="s">
        <v>8</v>
      </c>
      <c r="B354" s="14">
        <v>40831</v>
      </c>
      <c r="C354" s="43"/>
      <c r="D354" s="23"/>
      <c r="E354" s="22"/>
      <c r="F354" s="10"/>
      <c r="G354" s="31">
        <f t="shared" si="36"/>
        <v>0</v>
      </c>
      <c r="H354" s="29"/>
      <c r="I354" s="31">
        <f t="shared" si="37"/>
        <v>0</v>
      </c>
      <c r="J354" s="33"/>
    </row>
    <row r="355" spans="1:10">
      <c r="A355" s="38" t="s">
        <v>13</v>
      </c>
      <c r="B355" s="14">
        <v>40832</v>
      </c>
      <c r="C355" s="43"/>
      <c r="D355" s="23"/>
      <c r="E355" s="22"/>
      <c r="F355" s="10"/>
      <c r="G355" s="31">
        <f t="shared" si="36"/>
        <v>0</v>
      </c>
      <c r="H355" s="29"/>
      <c r="I355" s="31">
        <f t="shared" si="37"/>
        <v>0</v>
      </c>
      <c r="J355" s="33"/>
    </row>
    <row r="356" spans="1:10">
      <c r="A356" s="38" t="s">
        <v>9</v>
      </c>
      <c r="B356" s="14">
        <v>40833</v>
      </c>
      <c r="C356" s="43"/>
      <c r="D356" s="23"/>
      <c r="E356" s="22"/>
      <c r="F356" s="10"/>
      <c r="G356" s="31">
        <f t="shared" si="36"/>
        <v>0</v>
      </c>
      <c r="H356" s="29"/>
      <c r="I356" s="31">
        <f t="shared" si="37"/>
        <v>0</v>
      </c>
      <c r="J356" s="33"/>
    </row>
    <row r="357" spans="1:10">
      <c r="A357" s="38" t="s">
        <v>10</v>
      </c>
      <c r="B357" s="14">
        <v>40834</v>
      </c>
      <c r="C357" s="43"/>
      <c r="D357" s="23"/>
      <c r="E357" s="22"/>
      <c r="F357" s="10"/>
      <c r="G357" s="31">
        <f t="shared" si="36"/>
        <v>0</v>
      </c>
      <c r="H357" s="29"/>
      <c r="I357" s="31">
        <f t="shared" si="37"/>
        <v>0</v>
      </c>
      <c r="J357" s="33"/>
    </row>
    <row r="358" spans="1:10">
      <c r="A358" s="38" t="s">
        <v>14</v>
      </c>
      <c r="B358" s="14">
        <v>40835</v>
      </c>
      <c r="C358" s="43"/>
      <c r="D358" s="23"/>
      <c r="E358" s="22"/>
      <c r="F358" s="10"/>
      <c r="G358" s="31">
        <f t="shared" si="36"/>
        <v>0</v>
      </c>
      <c r="H358" s="29"/>
      <c r="I358" s="31">
        <f t="shared" si="37"/>
        <v>0</v>
      </c>
      <c r="J358" s="33"/>
    </row>
    <row r="359" spans="1:10">
      <c r="A359" s="38" t="s">
        <v>11</v>
      </c>
      <c r="B359" s="14">
        <v>40836</v>
      </c>
      <c r="C359" s="43"/>
      <c r="D359" s="23"/>
      <c r="E359" s="22"/>
      <c r="F359" s="10"/>
      <c r="G359" s="31">
        <f t="shared" si="36"/>
        <v>0</v>
      </c>
      <c r="H359" s="29"/>
      <c r="I359" s="31">
        <f t="shared" si="37"/>
        <v>0</v>
      </c>
      <c r="J359" s="33"/>
    </row>
    <row r="360" spans="1:10">
      <c r="A360" s="38" t="s">
        <v>12</v>
      </c>
      <c r="B360" s="14">
        <v>40837</v>
      </c>
      <c r="C360" s="43"/>
      <c r="D360" s="23"/>
      <c r="E360" s="22"/>
      <c r="F360" s="10"/>
      <c r="G360" s="31">
        <f t="shared" si="36"/>
        <v>0</v>
      </c>
      <c r="H360" s="29"/>
      <c r="I360" s="31">
        <f t="shared" si="37"/>
        <v>0</v>
      </c>
      <c r="J360" s="33"/>
    </row>
    <row r="361" spans="1:10">
      <c r="A361" s="38" t="s">
        <v>8</v>
      </c>
      <c r="B361" s="14">
        <v>40838</v>
      </c>
      <c r="C361" s="43"/>
      <c r="D361" s="23"/>
      <c r="E361" s="22"/>
      <c r="F361" s="10"/>
      <c r="G361" s="31">
        <f t="shared" si="36"/>
        <v>0</v>
      </c>
      <c r="H361" s="29"/>
      <c r="I361" s="31">
        <f t="shared" si="37"/>
        <v>0</v>
      </c>
      <c r="J361" s="33"/>
    </row>
    <row r="362" spans="1:10">
      <c r="A362" s="38" t="s">
        <v>13</v>
      </c>
      <c r="B362" s="14">
        <v>40839</v>
      </c>
      <c r="C362" s="43"/>
      <c r="D362" s="23"/>
      <c r="E362" s="22"/>
      <c r="F362" s="10"/>
      <c r="G362" s="31">
        <f t="shared" si="36"/>
        <v>0</v>
      </c>
      <c r="H362" s="29"/>
      <c r="I362" s="31">
        <f t="shared" si="37"/>
        <v>0</v>
      </c>
      <c r="J362" s="33"/>
    </row>
    <row r="363" spans="1:10">
      <c r="A363" s="38" t="s">
        <v>9</v>
      </c>
      <c r="B363" s="14">
        <v>40840</v>
      </c>
      <c r="C363" s="43"/>
      <c r="D363" s="23"/>
      <c r="E363" s="22"/>
      <c r="F363" s="10"/>
      <c r="G363" s="31">
        <f t="shared" si="36"/>
        <v>0</v>
      </c>
      <c r="H363" s="29"/>
      <c r="I363" s="31">
        <f t="shared" si="37"/>
        <v>0</v>
      </c>
      <c r="J363" s="33"/>
    </row>
    <row r="364" spans="1:10">
      <c r="A364" s="38" t="s">
        <v>10</v>
      </c>
      <c r="B364" s="14">
        <v>40841</v>
      </c>
      <c r="C364" s="43"/>
      <c r="D364" s="23"/>
      <c r="E364" s="22"/>
      <c r="F364" s="10"/>
      <c r="G364" s="31">
        <f t="shared" si="36"/>
        <v>0</v>
      </c>
      <c r="H364" s="29"/>
      <c r="I364" s="31">
        <f t="shared" si="37"/>
        <v>0</v>
      </c>
      <c r="J364" s="33"/>
    </row>
    <row r="365" spans="1:10">
      <c r="A365" s="38" t="s">
        <v>14</v>
      </c>
      <c r="B365" s="14">
        <v>40842</v>
      </c>
      <c r="C365" s="43"/>
      <c r="D365" s="23"/>
      <c r="E365" s="22"/>
      <c r="F365" s="10"/>
      <c r="G365" s="31">
        <f t="shared" si="36"/>
        <v>0</v>
      </c>
      <c r="H365" s="29"/>
      <c r="I365" s="31">
        <f t="shared" si="37"/>
        <v>0</v>
      </c>
      <c r="J365" s="33"/>
    </row>
    <row r="366" spans="1:10">
      <c r="A366" s="38" t="s">
        <v>11</v>
      </c>
      <c r="B366" s="14">
        <v>40843</v>
      </c>
      <c r="C366" s="43"/>
      <c r="D366" s="23"/>
      <c r="E366" s="22"/>
      <c r="F366" s="10"/>
      <c r="G366" s="31">
        <f t="shared" si="36"/>
        <v>0</v>
      </c>
      <c r="H366" s="29"/>
      <c r="I366" s="31">
        <f t="shared" si="37"/>
        <v>0</v>
      </c>
      <c r="J366" s="33"/>
    </row>
    <row r="367" spans="1:10">
      <c r="A367" s="38" t="s">
        <v>12</v>
      </c>
      <c r="B367" s="14">
        <v>40844</v>
      </c>
      <c r="C367" s="43"/>
      <c r="D367" s="23"/>
      <c r="E367" s="22"/>
      <c r="F367" s="10"/>
      <c r="G367" s="31">
        <f t="shared" si="36"/>
        <v>0</v>
      </c>
      <c r="H367" s="29"/>
      <c r="I367" s="31">
        <f t="shared" si="37"/>
        <v>0</v>
      </c>
      <c r="J367" s="33"/>
    </row>
    <row r="368" spans="1:10">
      <c r="A368" s="38" t="s">
        <v>8</v>
      </c>
      <c r="B368" s="14">
        <v>40845</v>
      </c>
      <c r="C368" s="43"/>
      <c r="D368" s="23"/>
      <c r="E368" s="22"/>
      <c r="F368" s="10"/>
      <c r="G368" s="31">
        <f t="shared" si="36"/>
        <v>0</v>
      </c>
      <c r="H368" s="29"/>
      <c r="I368" s="31">
        <f t="shared" si="37"/>
        <v>0</v>
      </c>
      <c r="J368" s="33"/>
    </row>
    <row r="369" spans="1:10">
      <c r="A369" s="38" t="s">
        <v>13</v>
      </c>
      <c r="B369" s="14">
        <v>40846</v>
      </c>
      <c r="C369" s="43"/>
      <c r="D369" s="23"/>
      <c r="E369" s="22"/>
      <c r="F369" s="10"/>
      <c r="G369" s="31">
        <f t="shared" si="36"/>
        <v>0</v>
      </c>
      <c r="H369" s="29"/>
      <c r="I369" s="31">
        <f t="shared" si="37"/>
        <v>0</v>
      </c>
      <c r="J369" s="33"/>
    </row>
    <row r="370" spans="1:10">
      <c r="A370" s="38" t="s">
        <v>9</v>
      </c>
      <c r="B370" s="14">
        <v>40847</v>
      </c>
      <c r="C370" s="43"/>
      <c r="D370" s="23"/>
      <c r="E370" s="22"/>
      <c r="F370" s="10"/>
      <c r="G370" s="31">
        <f t="shared" si="36"/>
        <v>0</v>
      </c>
      <c r="H370" s="29"/>
      <c r="I370" s="31">
        <f t="shared" si="37"/>
        <v>0</v>
      </c>
      <c r="J370" s="33"/>
    </row>
    <row r="371" spans="1:10">
      <c r="A371" s="5"/>
      <c r="B371" s="11"/>
      <c r="C371" s="44"/>
    </row>
    <row r="372" spans="1:10">
      <c r="A372" s="389" t="s">
        <v>0</v>
      </c>
      <c r="B372" s="389"/>
      <c r="C372" s="39"/>
      <c r="D372" s="20"/>
      <c r="E372" s="20"/>
      <c r="F372" s="20"/>
    </row>
    <row r="373" spans="1:10" ht="15.75">
      <c r="A373" s="38"/>
      <c r="B373" s="12"/>
      <c r="C373" s="40"/>
      <c r="D373" s="4"/>
      <c r="E373" s="21"/>
      <c r="F373" s="403" t="s">
        <v>3</v>
      </c>
      <c r="G373" s="404"/>
      <c r="H373" s="404"/>
      <c r="I373" s="404"/>
      <c r="J373" s="404"/>
    </row>
    <row r="374" spans="1:10">
      <c r="A374" s="405" t="s">
        <v>24</v>
      </c>
      <c r="B374" s="406"/>
      <c r="C374" s="41" t="s">
        <v>2</v>
      </c>
      <c r="D374" s="7" t="s">
        <v>7</v>
      </c>
      <c r="E374" s="24"/>
      <c r="F374" s="401">
        <v>1</v>
      </c>
      <c r="G374" s="402"/>
      <c r="H374" s="397">
        <v>2</v>
      </c>
      <c r="I374" s="398"/>
      <c r="J374" s="50"/>
    </row>
    <row r="375" spans="1:10">
      <c r="A375" s="405">
        <v>2011</v>
      </c>
      <c r="B375" s="406"/>
      <c r="C375" s="42"/>
      <c r="D375" s="9"/>
      <c r="E375" s="22"/>
      <c r="F375" s="26" t="s">
        <v>4</v>
      </c>
      <c r="G375" s="25" t="s">
        <v>5</v>
      </c>
      <c r="H375" s="26" t="s">
        <v>4</v>
      </c>
      <c r="I375" s="25" t="s">
        <v>5</v>
      </c>
      <c r="J375" s="27"/>
    </row>
    <row r="376" spans="1:10">
      <c r="A376" s="38"/>
      <c r="B376" s="3"/>
      <c r="C376" s="42"/>
      <c r="D376" s="9"/>
      <c r="E376" s="22"/>
      <c r="F376" s="28"/>
      <c r="G376" s="30"/>
      <c r="H376" s="28"/>
      <c r="I376" s="30"/>
      <c r="J376" s="15"/>
    </row>
    <row r="377" spans="1:10">
      <c r="A377" s="38" t="s">
        <v>10</v>
      </c>
      <c r="B377" s="14">
        <v>40848</v>
      </c>
      <c r="C377" s="43"/>
      <c r="D377" s="13"/>
      <c r="E377" s="22"/>
      <c r="F377" s="10"/>
      <c r="G377" s="31">
        <f>IF($B377&gt;0,F377-$D377,0)</f>
        <v>0</v>
      </c>
      <c r="H377" s="29"/>
      <c r="I377" s="31">
        <f>IF($B377&gt;0,H377-$D377,0)</f>
        <v>0</v>
      </c>
      <c r="J377" s="33"/>
    </row>
    <row r="378" spans="1:10">
      <c r="A378" s="38" t="s">
        <v>14</v>
      </c>
      <c r="B378" s="14">
        <v>40849</v>
      </c>
      <c r="C378" s="43"/>
      <c r="D378" s="13"/>
      <c r="E378" s="22"/>
      <c r="F378" s="10"/>
      <c r="G378" s="31">
        <f>IF($B378&gt;0,F378-$D378+G377,0)</f>
        <v>0</v>
      </c>
      <c r="H378" s="29"/>
      <c r="I378" s="31">
        <f>IF($B378&gt;0,H378-$D378+I377,0)</f>
        <v>0</v>
      </c>
      <c r="J378" s="33"/>
    </row>
    <row r="379" spans="1:10">
      <c r="A379" s="38" t="s">
        <v>11</v>
      </c>
      <c r="B379" s="14">
        <v>40850</v>
      </c>
      <c r="C379" s="43"/>
      <c r="D379" s="13"/>
      <c r="E379" s="22"/>
      <c r="F379" s="10"/>
      <c r="G379" s="31">
        <f t="shared" ref="G379:G406" si="38">IF($B379&gt;0,F379-$D379+G378,0)</f>
        <v>0</v>
      </c>
      <c r="H379" s="29"/>
      <c r="I379" s="31">
        <f t="shared" ref="I379:I406" si="39">IF($B379&gt;0,H379-$D379+I378,0)</f>
        <v>0</v>
      </c>
      <c r="J379" s="33"/>
    </row>
    <row r="380" spans="1:10">
      <c r="A380" s="38" t="s">
        <v>12</v>
      </c>
      <c r="B380" s="14">
        <v>40851</v>
      </c>
      <c r="C380" s="43"/>
      <c r="D380" s="13"/>
      <c r="E380" s="22"/>
      <c r="F380" s="10"/>
      <c r="G380" s="31">
        <f t="shared" si="38"/>
        <v>0</v>
      </c>
      <c r="H380" s="29"/>
      <c r="I380" s="31">
        <f t="shared" si="39"/>
        <v>0</v>
      </c>
      <c r="J380" s="33"/>
    </row>
    <row r="381" spans="1:10">
      <c r="A381" s="38" t="s">
        <v>8</v>
      </c>
      <c r="B381" s="14">
        <v>40852</v>
      </c>
      <c r="C381" s="43"/>
      <c r="D381" s="13"/>
      <c r="E381" s="22"/>
      <c r="F381" s="10"/>
      <c r="G381" s="31">
        <f t="shared" si="38"/>
        <v>0</v>
      </c>
      <c r="H381" s="29"/>
      <c r="I381" s="31">
        <f t="shared" si="39"/>
        <v>0</v>
      </c>
      <c r="J381" s="33"/>
    </row>
    <row r="382" spans="1:10">
      <c r="A382" s="38" t="s">
        <v>13</v>
      </c>
      <c r="B382" s="14">
        <v>40853</v>
      </c>
      <c r="C382" s="43"/>
      <c r="D382" s="13"/>
      <c r="E382" s="22"/>
      <c r="F382" s="10"/>
      <c r="G382" s="31">
        <f t="shared" si="38"/>
        <v>0</v>
      </c>
      <c r="H382" s="29"/>
      <c r="I382" s="31">
        <f t="shared" si="39"/>
        <v>0</v>
      </c>
      <c r="J382" s="33"/>
    </row>
    <row r="383" spans="1:10">
      <c r="A383" s="38" t="s">
        <v>9</v>
      </c>
      <c r="B383" s="14">
        <v>40854</v>
      </c>
      <c r="C383" s="43"/>
      <c r="D383" s="13"/>
      <c r="E383" s="22"/>
      <c r="F383" s="10"/>
      <c r="G383" s="31">
        <f t="shared" si="38"/>
        <v>0</v>
      </c>
      <c r="H383" s="29"/>
      <c r="I383" s="31">
        <f t="shared" si="39"/>
        <v>0</v>
      </c>
      <c r="J383" s="33"/>
    </row>
    <row r="384" spans="1:10">
      <c r="A384" s="38" t="s">
        <v>10</v>
      </c>
      <c r="B384" s="14">
        <v>40855</v>
      </c>
      <c r="C384" s="43"/>
      <c r="D384" s="13"/>
      <c r="E384" s="22"/>
      <c r="F384" s="10"/>
      <c r="G384" s="31">
        <f t="shared" si="38"/>
        <v>0</v>
      </c>
      <c r="H384" s="29"/>
      <c r="I384" s="31">
        <f t="shared" si="39"/>
        <v>0</v>
      </c>
      <c r="J384" s="33"/>
    </row>
    <row r="385" spans="1:10">
      <c r="A385" s="38" t="s">
        <v>14</v>
      </c>
      <c r="B385" s="14">
        <v>40856</v>
      </c>
      <c r="C385" s="43"/>
      <c r="D385" s="23"/>
      <c r="E385" s="22"/>
      <c r="F385" s="10"/>
      <c r="G385" s="31">
        <f t="shared" si="38"/>
        <v>0</v>
      </c>
      <c r="H385" s="29"/>
      <c r="I385" s="31">
        <f t="shared" si="39"/>
        <v>0</v>
      </c>
      <c r="J385" s="33"/>
    </row>
    <row r="386" spans="1:10">
      <c r="A386" s="38" t="s">
        <v>11</v>
      </c>
      <c r="B386" s="14">
        <v>40857</v>
      </c>
      <c r="C386" s="43"/>
      <c r="D386" s="23"/>
      <c r="E386" s="22"/>
      <c r="F386" s="10"/>
      <c r="G386" s="31">
        <f t="shared" si="38"/>
        <v>0</v>
      </c>
      <c r="H386" s="29"/>
      <c r="I386" s="31">
        <f t="shared" si="39"/>
        <v>0</v>
      </c>
      <c r="J386" s="33"/>
    </row>
    <row r="387" spans="1:10">
      <c r="A387" s="38" t="s">
        <v>12</v>
      </c>
      <c r="B387" s="14">
        <v>40858</v>
      </c>
      <c r="C387" s="43"/>
      <c r="D387" s="23"/>
      <c r="E387" s="22"/>
      <c r="F387" s="10"/>
      <c r="G387" s="31">
        <f t="shared" si="38"/>
        <v>0</v>
      </c>
      <c r="H387" s="29"/>
      <c r="I387" s="31">
        <f t="shared" si="39"/>
        <v>0</v>
      </c>
      <c r="J387" s="33"/>
    </row>
    <row r="388" spans="1:10">
      <c r="A388" s="38" t="s">
        <v>8</v>
      </c>
      <c r="B388" s="14">
        <v>40859</v>
      </c>
      <c r="C388" s="43"/>
      <c r="D388" s="23"/>
      <c r="E388" s="22"/>
      <c r="F388" s="10"/>
      <c r="G388" s="31">
        <f t="shared" si="38"/>
        <v>0</v>
      </c>
      <c r="H388" s="29"/>
      <c r="I388" s="31">
        <f t="shared" si="39"/>
        <v>0</v>
      </c>
      <c r="J388" s="33"/>
    </row>
    <row r="389" spans="1:10">
      <c r="A389" s="38" t="s">
        <v>13</v>
      </c>
      <c r="B389" s="14">
        <v>40860</v>
      </c>
      <c r="C389" s="43"/>
      <c r="D389" s="23"/>
      <c r="E389" s="22"/>
      <c r="F389" s="10"/>
      <c r="G389" s="31">
        <f t="shared" si="38"/>
        <v>0</v>
      </c>
      <c r="H389" s="29"/>
      <c r="I389" s="31">
        <f t="shared" si="39"/>
        <v>0</v>
      </c>
      <c r="J389" s="33"/>
    </row>
    <row r="390" spans="1:10">
      <c r="A390" s="38" t="s">
        <v>9</v>
      </c>
      <c r="B390" s="14">
        <v>40861</v>
      </c>
      <c r="C390" s="43"/>
      <c r="D390" s="23"/>
      <c r="E390" s="22"/>
      <c r="F390" s="10"/>
      <c r="G390" s="31">
        <f t="shared" si="38"/>
        <v>0</v>
      </c>
      <c r="H390" s="29"/>
      <c r="I390" s="31">
        <f t="shared" si="39"/>
        <v>0</v>
      </c>
      <c r="J390" s="33"/>
    </row>
    <row r="391" spans="1:10">
      <c r="A391" s="38" t="s">
        <v>10</v>
      </c>
      <c r="B391" s="14">
        <v>40862</v>
      </c>
      <c r="C391" s="43"/>
      <c r="D391" s="23"/>
      <c r="E391" s="22"/>
      <c r="F391" s="10"/>
      <c r="G391" s="31">
        <f t="shared" si="38"/>
        <v>0</v>
      </c>
      <c r="H391" s="29"/>
      <c r="I391" s="31">
        <f t="shared" si="39"/>
        <v>0</v>
      </c>
      <c r="J391" s="33"/>
    </row>
    <row r="392" spans="1:10">
      <c r="A392" s="38" t="s">
        <v>14</v>
      </c>
      <c r="B392" s="14">
        <v>40863</v>
      </c>
      <c r="C392" s="43"/>
      <c r="D392" s="23"/>
      <c r="E392" s="22"/>
      <c r="F392" s="10"/>
      <c r="G392" s="31">
        <f t="shared" si="38"/>
        <v>0</v>
      </c>
      <c r="H392" s="29"/>
      <c r="I392" s="31">
        <f t="shared" si="39"/>
        <v>0</v>
      </c>
      <c r="J392" s="33"/>
    </row>
    <row r="393" spans="1:10">
      <c r="A393" s="38" t="s">
        <v>11</v>
      </c>
      <c r="B393" s="14">
        <v>40864</v>
      </c>
      <c r="C393" s="43"/>
      <c r="D393" s="23"/>
      <c r="E393" s="22"/>
      <c r="F393" s="10"/>
      <c r="G393" s="31">
        <f t="shared" si="38"/>
        <v>0</v>
      </c>
      <c r="H393" s="29"/>
      <c r="I393" s="31">
        <f t="shared" si="39"/>
        <v>0</v>
      </c>
      <c r="J393" s="33"/>
    </row>
    <row r="394" spans="1:10">
      <c r="A394" s="38" t="s">
        <v>12</v>
      </c>
      <c r="B394" s="14">
        <v>40865</v>
      </c>
      <c r="C394" s="43"/>
      <c r="D394" s="23"/>
      <c r="E394" s="22"/>
      <c r="F394" s="10"/>
      <c r="G394" s="31">
        <f t="shared" si="38"/>
        <v>0</v>
      </c>
      <c r="H394" s="29"/>
      <c r="I394" s="31">
        <f t="shared" si="39"/>
        <v>0</v>
      </c>
      <c r="J394" s="33"/>
    </row>
    <row r="395" spans="1:10">
      <c r="A395" s="38" t="s">
        <v>8</v>
      </c>
      <c r="B395" s="14">
        <v>40866</v>
      </c>
      <c r="C395" s="43"/>
      <c r="D395" s="23"/>
      <c r="E395" s="22"/>
      <c r="F395" s="10"/>
      <c r="G395" s="31">
        <f t="shared" si="38"/>
        <v>0</v>
      </c>
      <c r="H395" s="29"/>
      <c r="I395" s="31">
        <f t="shared" si="39"/>
        <v>0</v>
      </c>
      <c r="J395" s="33"/>
    </row>
    <row r="396" spans="1:10">
      <c r="A396" s="38" t="s">
        <v>13</v>
      </c>
      <c r="B396" s="14">
        <v>40867</v>
      </c>
      <c r="C396" s="43"/>
      <c r="D396" s="23"/>
      <c r="E396" s="22"/>
      <c r="F396" s="10"/>
      <c r="G396" s="31">
        <f t="shared" si="38"/>
        <v>0</v>
      </c>
      <c r="H396" s="29"/>
      <c r="I396" s="31">
        <f t="shared" si="39"/>
        <v>0</v>
      </c>
      <c r="J396" s="33"/>
    </row>
    <row r="397" spans="1:10">
      <c r="A397" s="38" t="s">
        <v>9</v>
      </c>
      <c r="B397" s="14">
        <v>40868</v>
      </c>
      <c r="C397" s="43"/>
      <c r="D397" s="23"/>
      <c r="E397" s="22"/>
      <c r="F397" s="10"/>
      <c r="G397" s="31">
        <f t="shared" si="38"/>
        <v>0</v>
      </c>
      <c r="H397" s="29"/>
      <c r="I397" s="31">
        <f t="shared" si="39"/>
        <v>0</v>
      </c>
      <c r="J397" s="33"/>
    </row>
    <row r="398" spans="1:10">
      <c r="A398" s="38" t="s">
        <v>10</v>
      </c>
      <c r="B398" s="14">
        <v>40869</v>
      </c>
      <c r="C398" s="43"/>
      <c r="D398" s="23"/>
      <c r="E398" s="22"/>
      <c r="F398" s="10"/>
      <c r="G398" s="31">
        <f t="shared" si="38"/>
        <v>0</v>
      </c>
      <c r="H398" s="29"/>
      <c r="I398" s="31">
        <f t="shared" si="39"/>
        <v>0</v>
      </c>
      <c r="J398" s="33"/>
    </row>
    <row r="399" spans="1:10">
      <c r="A399" s="38" t="s">
        <v>14</v>
      </c>
      <c r="B399" s="14">
        <v>40870</v>
      </c>
      <c r="C399" s="43"/>
      <c r="D399" s="23"/>
      <c r="E399" s="22"/>
      <c r="F399" s="10"/>
      <c r="G399" s="31">
        <f t="shared" si="38"/>
        <v>0</v>
      </c>
      <c r="H399" s="29"/>
      <c r="I399" s="31">
        <f t="shared" si="39"/>
        <v>0</v>
      </c>
      <c r="J399" s="33"/>
    </row>
    <row r="400" spans="1:10">
      <c r="A400" s="38" t="s">
        <v>11</v>
      </c>
      <c r="B400" s="14">
        <v>40871</v>
      </c>
      <c r="C400" s="43"/>
      <c r="D400" s="23"/>
      <c r="E400" s="22"/>
      <c r="F400" s="10"/>
      <c r="G400" s="31">
        <f t="shared" si="38"/>
        <v>0</v>
      </c>
      <c r="H400" s="29"/>
      <c r="I400" s="31">
        <f t="shared" si="39"/>
        <v>0</v>
      </c>
      <c r="J400" s="33"/>
    </row>
    <row r="401" spans="1:10">
      <c r="A401" s="38" t="s">
        <v>12</v>
      </c>
      <c r="B401" s="14">
        <v>40872</v>
      </c>
      <c r="C401" s="43"/>
      <c r="D401" s="23"/>
      <c r="E401" s="22"/>
      <c r="F401" s="10"/>
      <c r="G401" s="31">
        <f t="shared" si="38"/>
        <v>0</v>
      </c>
      <c r="H401" s="29"/>
      <c r="I401" s="31">
        <f t="shared" si="39"/>
        <v>0</v>
      </c>
      <c r="J401" s="33"/>
    </row>
    <row r="402" spans="1:10">
      <c r="A402" s="38" t="s">
        <v>8</v>
      </c>
      <c r="B402" s="14">
        <v>40873</v>
      </c>
      <c r="C402" s="43"/>
      <c r="D402" s="23"/>
      <c r="E402" s="22"/>
      <c r="F402" s="10"/>
      <c r="G402" s="31">
        <f t="shared" si="38"/>
        <v>0</v>
      </c>
      <c r="H402" s="29"/>
      <c r="I402" s="31">
        <f t="shared" si="39"/>
        <v>0</v>
      </c>
      <c r="J402" s="33"/>
    </row>
    <row r="403" spans="1:10">
      <c r="A403" s="38" t="s">
        <v>13</v>
      </c>
      <c r="B403" s="14">
        <v>40874</v>
      </c>
      <c r="C403" s="43"/>
      <c r="D403" s="23"/>
      <c r="E403" s="22"/>
      <c r="F403" s="10"/>
      <c r="G403" s="31">
        <f t="shared" si="38"/>
        <v>0</v>
      </c>
      <c r="H403" s="29"/>
      <c r="I403" s="31">
        <f t="shared" si="39"/>
        <v>0</v>
      </c>
      <c r="J403" s="33"/>
    </row>
    <row r="404" spans="1:10">
      <c r="A404" s="38" t="s">
        <v>9</v>
      </c>
      <c r="B404" s="14">
        <v>40875</v>
      </c>
      <c r="C404" s="43"/>
      <c r="D404" s="23"/>
      <c r="E404" s="22"/>
      <c r="F404" s="10"/>
      <c r="G404" s="31">
        <f t="shared" si="38"/>
        <v>0</v>
      </c>
      <c r="H404" s="29"/>
      <c r="I404" s="31">
        <f t="shared" si="39"/>
        <v>0</v>
      </c>
      <c r="J404" s="33"/>
    </row>
    <row r="405" spans="1:10">
      <c r="A405" s="38" t="s">
        <v>10</v>
      </c>
      <c r="B405" s="14">
        <v>40876</v>
      </c>
      <c r="C405" s="43"/>
      <c r="D405" s="23"/>
      <c r="E405" s="22"/>
      <c r="F405" s="10"/>
      <c r="G405" s="31">
        <f t="shared" si="38"/>
        <v>0</v>
      </c>
      <c r="H405" s="29"/>
      <c r="I405" s="31">
        <f t="shared" si="39"/>
        <v>0</v>
      </c>
      <c r="J405" s="33"/>
    </row>
    <row r="406" spans="1:10">
      <c r="A406" s="38" t="s">
        <v>14</v>
      </c>
      <c r="B406" s="14">
        <v>40877</v>
      </c>
      <c r="C406" s="43"/>
      <c r="D406" s="23"/>
      <c r="E406" s="22"/>
      <c r="F406" s="10"/>
      <c r="G406" s="31">
        <f t="shared" si="38"/>
        <v>0</v>
      </c>
      <c r="H406" s="29"/>
      <c r="I406" s="31">
        <f t="shared" si="39"/>
        <v>0</v>
      </c>
      <c r="J406" s="33"/>
    </row>
    <row r="407" spans="1:10">
      <c r="A407" s="5"/>
      <c r="B407" s="11"/>
      <c r="C407" s="44"/>
    </row>
    <row r="408" spans="1:10">
      <c r="A408" s="389" t="s">
        <v>0</v>
      </c>
      <c r="B408" s="389"/>
      <c r="C408" s="39"/>
      <c r="D408" s="20"/>
      <c r="E408" s="20"/>
      <c r="F408" s="20"/>
    </row>
    <row r="409" spans="1:10" ht="15.75">
      <c r="A409" s="38"/>
      <c r="B409" s="12"/>
      <c r="C409" s="40"/>
      <c r="D409" s="4"/>
      <c r="E409" s="21"/>
      <c r="F409" s="403" t="s">
        <v>3</v>
      </c>
      <c r="G409" s="404"/>
      <c r="H409" s="404"/>
      <c r="I409" s="404"/>
      <c r="J409" s="404"/>
    </row>
    <row r="410" spans="1:10">
      <c r="A410" s="405" t="s">
        <v>25</v>
      </c>
      <c r="B410" s="406"/>
      <c r="C410" s="41" t="s">
        <v>2</v>
      </c>
      <c r="D410" s="7" t="s">
        <v>7</v>
      </c>
      <c r="E410" s="24"/>
      <c r="F410" s="401">
        <v>1</v>
      </c>
      <c r="G410" s="402"/>
      <c r="H410" s="397">
        <v>2</v>
      </c>
      <c r="I410" s="398"/>
      <c r="J410" s="50"/>
    </row>
    <row r="411" spans="1:10">
      <c r="A411" s="405">
        <v>2011</v>
      </c>
      <c r="B411" s="406"/>
      <c r="C411" s="42"/>
      <c r="D411" s="9"/>
      <c r="E411" s="22"/>
      <c r="F411" s="26" t="s">
        <v>4</v>
      </c>
      <c r="G411" s="25" t="s">
        <v>5</v>
      </c>
      <c r="H411" s="26" t="s">
        <v>4</v>
      </c>
      <c r="I411" s="25" t="s">
        <v>5</v>
      </c>
      <c r="J411" s="27"/>
    </row>
    <row r="412" spans="1:10">
      <c r="A412" s="38"/>
      <c r="B412" s="3"/>
      <c r="C412" s="42"/>
      <c r="D412" s="9"/>
      <c r="E412" s="22"/>
      <c r="F412" s="28"/>
      <c r="G412" s="30"/>
      <c r="H412" s="28"/>
      <c r="I412" s="30"/>
      <c r="J412" s="15"/>
    </row>
    <row r="413" spans="1:10">
      <c r="A413" s="38" t="s">
        <v>11</v>
      </c>
      <c r="B413" s="14">
        <v>40878</v>
      </c>
      <c r="C413" s="43"/>
      <c r="D413" s="13"/>
      <c r="E413" s="22"/>
      <c r="F413" s="10"/>
      <c r="G413" s="31">
        <f>IF($B413&gt;0,F413-$D413,0)</f>
        <v>0</v>
      </c>
      <c r="H413" s="29"/>
      <c r="I413" s="31">
        <f>IF($B413&gt;0,H413-$D413,0)</f>
        <v>0</v>
      </c>
      <c r="J413" s="33"/>
    </row>
    <row r="414" spans="1:10">
      <c r="A414" s="38" t="s">
        <v>12</v>
      </c>
      <c r="B414" s="14">
        <v>40879</v>
      </c>
      <c r="C414" s="43"/>
      <c r="D414" s="13"/>
      <c r="E414" s="22"/>
      <c r="F414" s="10"/>
      <c r="G414" s="31">
        <f>IF($B414&gt;0,F414-$D414+G413,0)</f>
        <v>0</v>
      </c>
      <c r="H414" s="29"/>
      <c r="I414" s="31">
        <f>IF($B414&gt;0,H414-$D414+I413,0)</f>
        <v>0</v>
      </c>
      <c r="J414" s="33"/>
    </row>
    <row r="415" spans="1:10">
      <c r="A415" s="38" t="s">
        <v>8</v>
      </c>
      <c r="B415" s="14">
        <v>40880</v>
      </c>
      <c r="C415" s="43"/>
      <c r="D415" s="13"/>
      <c r="E415" s="22"/>
      <c r="F415" s="10"/>
      <c r="G415" s="31">
        <f t="shared" ref="G415:G443" si="40">IF($B415&gt;0,F415-$D415+G414,0)</f>
        <v>0</v>
      </c>
      <c r="H415" s="29"/>
      <c r="I415" s="31">
        <f t="shared" ref="I415:I443" si="41">IF($B415&gt;0,H415-$D415+I414,0)</f>
        <v>0</v>
      </c>
      <c r="J415" s="33"/>
    </row>
    <row r="416" spans="1:10">
      <c r="A416" s="38" t="s">
        <v>13</v>
      </c>
      <c r="B416" s="14">
        <v>40881</v>
      </c>
      <c r="C416" s="43"/>
      <c r="D416" s="13"/>
      <c r="E416" s="22"/>
      <c r="F416" s="10"/>
      <c r="G416" s="31">
        <f t="shared" si="40"/>
        <v>0</v>
      </c>
      <c r="H416" s="29"/>
      <c r="I416" s="31">
        <f t="shared" si="41"/>
        <v>0</v>
      </c>
      <c r="J416" s="33"/>
    </row>
    <row r="417" spans="1:10">
      <c r="A417" s="38" t="s">
        <v>9</v>
      </c>
      <c r="B417" s="14">
        <v>40882</v>
      </c>
      <c r="C417" s="43"/>
      <c r="D417" s="13"/>
      <c r="E417" s="22"/>
      <c r="F417" s="10"/>
      <c r="G417" s="31">
        <f t="shared" si="40"/>
        <v>0</v>
      </c>
      <c r="H417" s="29"/>
      <c r="I417" s="31">
        <f t="shared" si="41"/>
        <v>0</v>
      </c>
      <c r="J417" s="33"/>
    </row>
    <row r="418" spans="1:10">
      <c r="A418" s="38" t="s">
        <v>10</v>
      </c>
      <c r="B418" s="14">
        <v>40883</v>
      </c>
      <c r="C418" s="43"/>
      <c r="D418" s="13"/>
      <c r="E418" s="22"/>
      <c r="F418" s="10"/>
      <c r="G418" s="31">
        <f t="shared" si="40"/>
        <v>0</v>
      </c>
      <c r="H418" s="29"/>
      <c r="I418" s="31">
        <f t="shared" si="41"/>
        <v>0</v>
      </c>
      <c r="J418" s="33"/>
    </row>
    <row r="419" spans="1:10">
      <c r="A419" s="38" t="s">
        <v>14</v>
      </c>
      <c r="B419" s="14">
        <v>40884</v>
      </c>
      <c r="C419" s="43"/>
      <c r="D419" s="13"/>
      <c r="E419" s="22"/>
      <c r="F419" s="10"/>
      <c r="G419" s="31">
        <f t="shared" si="40"/>
        <v>0</v>
      </c>
      <c r="H419" s="29"/>
      <c r="I419" s="31">
        <f t="shared" si="41"/>
        <v>0</v>
      </c>
      <c r="J419" s="33"/>
    </row>
    <row r="420" spans="1:10">
      <c r="A420" s="38" t="s">
        <v>11</v>
      </c>
      <c r="B420" s="14">
        <v>40885</v>
      </c>
      <c r="C420" s="43"/>
      <c r="D420" s="13"/>
      <c r="E420" s="22"/>
      <c r="F420" s="10"/>
      <c r="G420" s="31">
        <f t="shared" si="40"/>
        <v>0</v>
      </c>
      <c r="H420" s="29"/>
      <c r="I420" s="31">
        <f t="shared" si="41"/>
        <v>0</v>
      </c>
      <c r="J420" s="33"/>
    </row>
    <row r="421" spans="1:10">
      <c r="A421" s="38" t="s">
        <v>12</v>
      </c>
      <c r="B421" s="14">
        <v>40886</v>
      </c>
      <c r="C421" s="43"/>
      <c r="D421" s="23"/>
      <c r="E421" s="22"/>
      <c r="F421" s="10"/>
      <c r="G421" s="31">
        <f t="shared" si="40"/>
        <v>0</v>
      </c>
      <c r="H421" s="29"/>
      <c r="I421" s="31">
        <f t="shared" si="41"/>
        <v>0</v>
      </c>
      <c r="J421" s="33"/>
    </row>
    <row r="422" spans="1:10">
      <c r="A422" s="38" t="s">
        <v>8</v>
      </c>
      <c r="B422" s="14">
        <v>40887</v>
      </c>
      <c r="C422" s="43"/>
      <c r="D422" s="23"/>
      <c r="E422" s="22"/>
      <c r="F422" s="10"/>
      <c r="G422" s="31">
        <f t="shared" si="40"/>
        <v>0</v>
      </c>
      <c r="H422" s="29"/>
      <c r="I422" s="31">
        <f t="shared" si="41"/>
        <v>0</v>
      </c>
      <c r="J422" s="33"/>
    </row>
    <row r="423" spans="1:10">
      <c r="A423" s="38" t="s">
        <v>13</v>
      </c>
      <c r="B423" s="14">
        <v>40888</v>
      </c>
      <c r="C423" s="43"/>
      <c r="D423" s="23"/>
      <c r="E423" s="22"/>
      <c r="F423" s="10"/>
      <c r="G423" s="31">
        <f t="shared" si="40"/>
        <v>0</v>
      </c>
      <c r="H423" s="29"/>
      <c r="I423" s="31">
        <f t="shared" si="41"/>
        <v>0</v>
      </c>
      <c r="J423" s="33"/>
    </row>
    <row r="424" spans="1:10">
      <c r="A424" s="38" t="s">
        <v>9</v>
      </c>
      <c r="B424" s="14">
        <v>40889</v>
      </c>
      <c r="C424" s="43"/>
      <c r="D424" s="23"/>
      <c r="E424" s="22"/>
      <c r="F424" s="10"/>
      <c r="G424" s="31">
        <f t="shared" si="40"/>
        <v>0</v>
      </c>
      <c r="H424" s="29"/>
      <c r="I424" s="31">
        <f t="shared" si="41"/>
        <v>0</v>
      </c>
      <c r="J424" s="33"/>
    </row>
    <row r="425" spans="1:10">
      <c r="A425" s="38" t="s">
        <v>10</v>
      </c>
      <c r="B425" s="14">
        <v>40890</v>
      </c>
      <c r="C425" s="43"/>
      <c r="D425" s="23"/>
      <c r="E425" s="22"/>
      <c r="F425" s="10"/>
      <c r="G425" s="31">
        <f t="shared" si="40"/>
        <v>0</v>
      </c>
      <c r="H425" s="29"/>
      <c r="I425" s="31">
        <f t="shared" si="41"/>
        <v>0</v>
      </c>
      <c r="J425" s="33"/>
    </row>
    <row r="426" spans="1:10">
      <c r="A426" s="38" t="s">
        <v>14</v>
      </c>
      <c r="B426" s="14">
        <v>40891</v>
      </c>
      <c r="C426" s="43"/>
      <c r="D426" s="23"/>
      <c r="E426" s="22"/>
      <c r="F426" s="10"/>
      <c r="G426" s="31">
        <f t="shared" si="40"/>
        <v>0</v>
      </c>
      <c r="H426" s="29"/>
      <c r="I426" s="31">
        <f t="shared" si="41"/>
        <v>0</v>
      </c>
      <c r="J426" s="33"/>
    </row>
    <row r="427" spans="1:10">
      <c r="A427" s="38" t="s">
        <v>11</v>
      </c>
      <c r="B427" s="14">
        <v>40892</v>
      </c>
      <c r="C427" s="43"/>
      <c r="D427" s="23"/>
      <c r="E427" s="22"/>
      <c r="F427" s="10"/>
      <c r="G427" s="31">
        <f t="shared" si="40"/>
        <v>0</v>
      </c>
      <c r="H427" s="29"/>
      <c r="I427" s="31">
        <f t="shared" si="41"/>
        <v>0</v>
      </c>
      <c r="J427" s="33"/>
    </row>
    <row r="428" spans="1:10">
      <c r="A428" s="38" t="s">
        <v>12</v>
      </c>
      <c r="B428" s="14">
        <v>40893</v>
      </c>
      <c r="C428" s="43"/>
      <c r="D428" s="23"/>
      <c r="E428" s="22"/>
      <c r="F428" s="10"/>
      <c r="G428" s="31">
        <f t="shared" si="40"/>
        <v>0</v>
      </c>
      <c r="H428" s="29"/>
      <c r="I428" s="31">
        <f t="shared" si="41"/>
        <v>0</v>
      </c>
      <c r="J428" s="33"/>
    </row>
    <row r="429" spans="1:10">
      <c r="A429" s="38" t="s">
        <v>8</v>
      </c>
      <c r="B429" s="14">
        <v>40894</v>
      </c>
      <c r="C429" s="43"/>
      <c r="D429" s="23"/>
      <c r="E429" s="22"/>
      <c r="F429" s="10"/>
      <c r="G429" s="31">
        <f t="shared" si="40"/>
        <v>0</v>
      </c>
      <c r="H429" s="29"/>
      <c r="I429" s="31">
        <f t="shared" si="41"/>
        <v>0</v>
      </c>
      <c r="J429" s="33"/>
    </row>
    <row r="430" spans="1:10">
      <c r="A430" s="38" t="s">
        <v>13</v>
      </c>
      <c r="B430" s="14">
        <v>40895</v>
      </c>
      <c r="C430" s="43"/>
      <c r="D430" s="23"/>
      <c r="E430" s="22"/>
      <c r="F430" s="10"/>
      <c r="G430" s="31">
        <f t="shared" si="40"/>
        <v>0</v>
      </c>
      <c r="H430" s="29"/>
      <c r="I430" s="31">
        <f t="shared" si="41"/>
        <v>0</v>
      </c>
      <c r="J430" s="33"/>
    </row>
    <row r="431" spans="1:10">
      <c r="A431" s="38" t="s">
        <v>9</v>
      </c>
      <c r="B431" s="14">
        <v>40896</v>
      </c>
      <c r="C431" s="43"/>
      <c r="D431" s="23"/>
      <c r="E431" s="22"/>
      <c r="F431" s="10"/>
      <c r="G431" s="31">
        <f t="shared" si="40"/>
        <v>0</v>
      </c>
      <c r="H431" s="29"/>
      <c r="I431" s="31">
        <f t="shared" si="41"/>
        <v>0</v>
      </c>
      <c r="J431" s="33"/>
    </row>
    <row r="432" spans="1:10">
      <c r="A432" s="38" t="s">
        <v>10</v>
      </c>
      <c r="B432" s="14">
        <v>40897</v>
      </c>
      <c r="C432" s="43"/>
      <c r="D432" s="23"/>
      <c r="E432" s="22"/>
      <c r="F432" s="10"/>
      <c r="G432" s="31">
        <f t="shared" si="40"/>
        <v>0</v>
      </c>
      <c r="H432" s="29"/>
      <c r="I432" s="31">
        <f t="shared" si="41"/>
        <v>0</v>
      </c>
      <c r="J432" s="33"/>
    </row>
    <row r="433" spans="1:10">
      <c r="A433" s="38" t="s">
        <v>14</v>
      </c>
      <c r="B433" s="14">
        <v>40898</v>
      </c>
      <c r="C433" s="43"/>
      <c r="D433" s="23"/>
      <c r="E433" s="22"/>
      <c r="F433" s="10"/>
      <c r="G433" s="31">
        <f t="shared" si="40"/>
        <v>0</v>
      </c>
      <c r="H433" s="29"/>
      <c r="I433" s="31">
        <f t="shared" si="41"/>
        <v>0</v>
      </c>
      <c r="J433" s="33"/>
    </row>
    <row r="434" spans="1:10">
      <c r="A434" s="38" t="s">
        <v>11</v>
      </c>
      <c r="B434" s="14">
        <v>40899</v>
      </c>
      <c r="C434" s="43"/>
      <c r="D434" s="23"/>
      <c r="E434" s="22"/>
      <c r="F434" s="10"/>
      <c r="G434" s="31">
        <f t="shared" si="40"/>
        <v>0</v>
      </c>
      <c r="H434" s="29"/>
      <c r="I434" s="31">
        <f t="shared" si="41"/>
        <v>0</v>
      </c>
      <c r="J434" s="33"/>
    </row>
    <row r="435" spans="1:10">
      <c r="A435" s="38" t="s">
        <v>12</v>
      </c>
      <c r="B435" s="14">
        <v>40900</v>
      </c>
      <c r="C435" s="43"/>
      <c r="D435" s="23"/>
      <c r="E435" s="22"/>
      <c r="F435" s="10"/>
      <c r="G435" s="31">
        <f t="shared" si="40"/>
        <v>0</v>
      </c>
      <c r="H435" s="29"/>
      <c r="I435" s="31">
        <f t="shared" si="41"/>
        <v>0</v>
      </c>
      <c r="J435" s="33"/>
    </row>
    <row r="436" spans="1:10">
      <c r="A436" s="38" t="s">
        <v>8</v>
      </c>
      <c r="B436" s="14">
        <v>40901</v>
      </c>
      <c r="C436" s="43"/>
      <c r="D436" s="23"/>
      <c r="E436" s="22"/>
      <c r="F436" s="10"/>
      <c r="G436" s="31">
        <f t="shared" si="40"/>
        <v>0</v>
      </c>
      <c r="H436" s="29"/>
      <c r="I436" s="31">
        <f t="shared" si="41"/>
        <v>0</v>
      </c>
      <c r="J436" s="33"/>
    </row>
    <row r="437" spans="1:10">
      <c r="A437" s="38" t="s">
        <v>13</v>
      </c>
      <c r="B437" s="14">
        <v>40902</v>
      </c>
      <c r="C437" s="43"/>
      <c r="D437" s="23"/>
      <c r="E437" s="22"/>
      <c r="F437" s="10"/>
      <c r="G437" s="31">
        <f t="shared" si="40"/>
        <v>0</v>
      </c>
      <c r="H437" s="29"/>
      <c r="I437" s="31">
        <f t="shared" si="41"/>
        <v>0</v>
      </c>
      <c r="J437" s="33"/>
    </row>
    <row r="438" spans="1:10">
      <c r="A438" s="38" t="s">
        <v>9</v>
      </c>
      <c r="B438" s="14">
        <v>40903</v>
      </c>
      <c r="C438" s="43"/>
      <c r="D438" s="23"/>
      <c r="E438" s="22"/>
      <c r="F438" s="10"/>
      <c r="G438" s="31">
        <f t="shared" si="40"/>
        <v>0</v>
      </c>
      <c r="H438" s="29"/>
      <c r="I438" s="31">
        <f t="shared" si="41"/>
        <v>0</v>
      </c>
      <c r="J438" s="33"/>
    </row>
    <row r="439" spans="1:10">
      <c r="A439" s="38" t="s">
        <v>10</v>
      </c>
      <c r="B439" s="14">
        <v>40904</v>
      </c>
      <c r="C439" s="43"/>
      <c r="D439" s="23"/>
      <c r="E439" s="22"/>
      <c r="F439" s="10"/>
      <c r="G439" s="31">
        <f t="shared" si="40"/>
        <v>0</v>
      </c>
      <c r="H439" s="29"/>
      <c r="I439" s="31">
        <f t="shared" si="41"/>
        <v>0</v>
      </c>
      <c r="J439" s="33"/>
    </row>
    <row r="440" spans="1:10">
      <c r="A440" s="38" t="s">
        <v>14</v>
      </c>
      <c r="B440" s="14">
        <v>40905</v>
      </c>
      <c r="C440" s="43"/>
      <c r="D440" s="23"/>
      <c r="E440" s="22"/>
      <c r="F440" s="10"/>
      <c r="G440" s="31">
        <f t="shared" si="40"/>
        <v>0</v>
      </c>
      <c r="H440" s="29"/>
      <c r="I440" s="31">
        <f t="shared" si="41"/>
        <v>0</v>
      </c>
      <c r="J440" s="33"/>
    </row>
    <row r="441" spans="1:10">
      <c r="A441" s="38" t="s">
        <v>11</v>
      </c>
      <c r="B441" s="14">
        <v>40906</v>
      </c>
      <c r="C441" s="43"/>
      <c r="D441" s="23"/>
      <c r="E441" s="22"/>
      <c r="F441" s="10"/>
      <c r="G441" s="31">
        <f t="shared" si="40"/>
        <v>0</v>
      </c>
      <c r="H441" s="29"/>
      <c r="I441" s="31">
        <f t="shared" si="41"/>
        <v>0</v>
      </c>
      <c r="J441" s="33"/>
    </row>
    <row r="442" spans="1:10">
      <c r="A442" s="38" t="s">
        <v>12</v>
      </c>
      <c r="B442" s="14">
        <v>40907</v>
      </c>
      <c r="C442" s="43"/>
      <c r="D442" s="23"/>
      <c r="E442" s="22"/>
      <c r="F442" s="10"/>
      <c r="G442" s="31">
        <f t="shared" si="40"/>
        <v>0</v>
      </c>
      <c r="H442" s="29"/>
      <c r="I442" s="31">
        <f t="shared" si="41"/>
        <v>0</v>
      </c>
      <c r="J442" s="33"/>
    </row>
    <row r="443" spans="1:10">
      <c r="A443" s="38" t="s">
        <v>8</v>
      </c>
      <c r="B443" s="14">
        <v>40908</v>
      </c>
      <c r="C443" s="43"/>
      <c r="D443" s="23"/>
      <c r="E443" s="22"/>
      <c r="F443" s="10"/>
      <c r="G443" s="31">
        <f t="shared" si="40"/>
        <v>0</v>
      </c>
      <c r="H443" s="29"/>
      <c r="I443" s="31">
        <f t="shared" si="41"/>
        <v>0</v>
      </c>
      <c r="J443" s="33"/>
    </row>
  </sheetData>
  <mergeCells count="95">
    <mergeCell ref="B6:G6"/>
    <mergeCell ref="I6:L6"/>
    <mergeCell ref="Z8:AC8"/>
    <mergeCell ref="C7:D7"/>
    <mergeCell ref="K8:N8"/>
    <mergeCell ref="P8:S8"/>
    <mergeCell ref="N6:AH6"/>
    <mergeCell ref="H3:AL3"/>
    <mergeCell ref="Z9:AA9"/>
    <mergeCell ref="AB9:AC9"/>
    <mergeCell ref="AE9:AF9"/>
    <mergeCell ref="AG9:AH9"/>
    <mergeCell ref="AE8:AN8"/>
    <mergeCell ref="AM9:AN9"/>
    <mergeCell ref="AI9:AJ9"/>
    <mergeCell ref="AK9:AL9"/>
    <mergeCell ref="K9:L9"/>
    <mergeCell ref="M9:N9"/>
    <mergeCell ref="U8:X8"/>
    <mergeCell ref="U9:V9"/>
    <mergeCell ref="W9:X9"/>
    <mergeCell ref="R9:S9"/>
    <mergeCell ref="A79:B79"/>
    <mergeCell ref="A81:B81"/>
    <mergeCell ref="A8:B8"/>
    <mergeCell ref="F80:J80"/>
    <mergeCell ref="F8:I8"/>
    <mergeCell ref="A45:B45"/>
    <mergeCell ref="A47:B47"/>
    <mergeCell ref="A48:B48"/>
    <mergeCell ref="A11:B11"/>
    <mergeCell ref="A10:B10"/>
    <mergeCell ref="F46:J46"/>
    <mergeCell ref="F47:G47"/>
    <mergeCell ref="H47:I47"/>
    <mergeCell ref="F9:G9"/>
    <mergeCell ref="H9:I9"/>
    <mergeCell ref="F81:G81"/>
    <mergeCell ref="A82:B82"/>
    <mergeCell ref="A116:B116"/>
    <mergeCell ref="A118:B118"/>
    <mergeCell ref="A119:B119"/>
    <mergeCell ref="A152:B152"/>
    <mergeCell ref="A228:B228"/>
    <mergeCell ref="A262:B262"/>
    <mergeCell ref="A264:B264"/>
    <mergeCell ref="A265:B265"/>
    <mergeCell ref="A299:B299"/>
    <mergeCell ref="A411:B411"/>
    <mergeCell ref="A337:B337"/>
    <mergeCell ref="A338:B338"/>
    <mergeCell ref="A372:B372"/>
    <mergeCell ref="A374:B374"/>
    <mergeCell ref="A375:B375"/>
    <mergeCell ref="A408:B408"/>
    <mergeCell ref="A410:B410"/>
    <mergeCell ref="F300:J300"/>
    <mergeCell ref="F301:G301"/>
    <mergeCell ref="A301:B301"/>
    <mergeCell ref="A302:B302"/>
    <mergeCell ref="A335:B335"/>
    <mergeCell ref="H301:I301"/>
    <mergeCell ref="F336:J336"/>
    <mergeCell ref="F410:G410"/>
    <mergeCell ref="H410:I410"/>
    <mergeCell ref="F409:J409"/>
    <mergeCell ref="F373:J373"/>
    <mergeCell ref="F374:G374"/>
    <mergeCell ref="H374:I374"/>
    <mergeCell ref="F337:G337"/>
    <mergeCell ref="H337:I337"/>
    <mergeCell ref="F154:G154"/>
    <mergeCell ref="A225:B225"/>
    <mergeCell ref="A227:B227"/>
    <mergeCell ref="A155:B155"/>
    <mergeCell ref="A189:B189"/>
    <mergeCell ref="A191:B191"/>
    <mergeCell ref="A192:B192"/>
    <mergeCell ref="A154:B154"/>
    <mergeCell ref="H81:I81"/>
    <mergeCell ref="H264:I264"/>
    <mergeCell ref="P9:Q9"/>
    <mergeCell ref="F264:G264"/>
    <mergeCell ref="F263:J263"/>
    <mergeCell ref="F227:G227"/>
    <mergeCell ref="H227:I227"/>
    <mergeCell ref="F153:J153"/>
    <mergeCell ref="F117:J117"/>
    <mergeCell ref="F118:G118"/>
    <mergeCell ref="H118:I118"/>
    <mergeCell ref="H154:I154"/>
    <mergeCell ref="F190:J190"/>
    <mergeCell ref="H191:I191"/>
    <mergeCell ref="F191:G191"/>
    <mergeCell ref="F226:J226"/>
  </mergeCells>
  <conditionalFormatting sqref="F12 H12:J12 F83 H83:J83 F49 H49:J49 F156 H156:J156 F229 H229:J229 F266 H266:J266 F339 H339:J339 F412 H412:J412 F376 H376:J376 F303 H303:J303 F193 H193:J193 F120 H120:J120 O12 T12">
    <cfRule type="cellIs" dxfId="158" priority="247" stopIfTrue="1" operator="greaterThanOrEqual">
      <formula>0</formula>
    </cfRule>
    <cfRule type="cellIs" dxfId="157" priority="248" stopIfTrue="1" operator="lessThan">
      <formula>0</formula>
    </cfRule>
  </conditionalFormatting>
  <conditionalFormatting sqref="J12:J13 J83:J84 J49:J50 J156:J157 J229:J230 J266:J267 J339:J340 J412:J413 J376:J377 J303:J304 J193:J194 J120:J121 O12:O13 T12:T13">
    <cfRule type="cellIs" dxfId="156" priority="225" operator="greaterThan">
      <formula>0</formula>
    </cfRule>
  </conditionalFormatting>
  <conditionalFormatting sqref="J13:J45 J84:J114 J50:J77 J157:J187 J230:J260 J267:J297 J340:J370 J413:J443 J377:J406 J304:J333 J194:J223 J121:J150 O13:O43 T13:T43">
    <cfRule type="cellIs" dxfId="155" priority="220" operator="lessThan">
      <formula>0</formula>
    </cfRule>
    <cfRule type="cellIs" dxfId="154" priority="221" operator="lessThan">
      <formula>0</formula>
    </cfRule>
    <cfRule type="cellIs" dxfId="153" priority="222" operator="greaterThan">
      <formula>0</formula>
    </cfRule>
  </conditionalFormatting>
  <conditionalFormatting sqref="I83:I114 I49:I77 I156:I187 I229:I260 I266:I297 I339:I370 I412:I443 I376:I406 I303:I333 I193:I223 I120:I150 I12:I45">
    <cfRule type="cellIs" dxfId="152" priority="213" operator="lessThan">
      <formula>0</formula>
    </cfRule>
    <cfRule type="cellIs" dxfId="151" priority="214" operator="lessThan">
      <formula>0</formula>
    </cfRule>
    <cfRule type="cellIs" dxfId="150" priority="215" operator="greaterThan">
      <formula>0</formula>
    </cfRule>
  </conditionalFormatting>
  <conditionalFormatting sqref="I83:I114 I49:I77 I156:I187 I229:I260 I266:I297 I339:I370 I412:I443 I376:I406 I303:I333 I193:I223 I120:I150 G83:G114 G49:G77 G156:G187 G229:G260 G266:G297 G339:G370 G412:G443 G376:G406 G303:G333 G193:G223 G120:G150 G12:G45 I12:I45">
    <cfRule type="cellIs" dxfId="149" priority="211" stopIfTrue="1" operator="greaterThan">
      <formula>0</formula>
    </cfRule>
    <cfRule type="cellIs" dxfId="148" priority="212" operator="lessThan">
      <formula>0</formula>
    </cfRule>
  </conditionalFormatting>
  <conditionalFormatting sqref="K12 M12:X12">
    <cfRule type="cellIs" dxfId="147" priority="45" stopIfTrue="1" operator="greaterThanOrEqual">
      <formula>0</formula>
    </cfRule>
    <cfRule type="cellIs" dxfId="146" priority="46" stopIfTrue="1" operator="lessThan">
      <formula>0</formula>
    </cfRule>
  </conditionalFormatting>
  <conditionalFormatting sqref="N12:X43">
    <cfRule type="cellIs" dxfId="145" priority="42" operator="lessThan">
      <formula>0</formula>
    </cfRule>
    <cfRule type="cellIs" dxfId="144" priority="43" operator="lessThan">
      <formula>0</formula>
    </cfRule>
    <cfRule type="cellIs" dxfId="143" priority="44" operator="greaterThan">
      <formula>0</formula>
    </cfRule>
  </conditionalFormatting>
  <conditionalFormatting sqref="L12:L43 N12:X43">
    <cfRule type="cellIs" dxfId="142" priority="40" stopIfTrue="1" operator="greaterThan">
      <formula>0</formula>
    </cfRule>
    <cfRule type="cellIs" dxfId="141" priority="41" operator="lessThan">
      <formula>0</formula>
    </cfRule>
  </conditionalFormatting>
  <conditionalFormatting sqref="K13:K43 M13:M43 P13:P43 R13:R43 U13:U43 W13:W43">
    <cfRule type="cellIs" dxfId="140" priority="37" operator="greaterThan">
      <formula>0</formula>
    </cfRule>
    <cfRule type="cellIs" dxfId="139" priority="38" operator="lessThan">
      <formula>0</formula>
    </cfRule>
  </conditionalFormatting>
  <conditionalFormatting sqref="F13:F43 H13:H43">
    <cfRule type="cellIs" dxfId="138" priority="35" operator="lessThan">
      <formula>0</formula>
    </cfRule>
    <cfRule type="cellIs" dxfId="137" priority="36" operator="greaterThan">
      <formula>0</formula>
    </cfRule>
  </conditionalFormatting>
  <conditionalFormatting sqref="Z12 AB12:AC12">
    <cfRule type="cellIs" dxfId="136" priority="33" stopIfTrue="1" operator="greaterThanOrEqual">
      <formula>0</formula>
    </cfRule>
    <cfRule type="cellIs" dxfId="135" priority="34" stopIfTrue="1" operator="lessThan">
      <formula>0</formula>
    </cfRule>
  </conditionalFormatting>
  <conditionalFormatting sqref="AC12:AC43">
    <cfRule type="cellIs" dxfId="134" priority="30" operator="lessThan">
      <formula>0</formula>
    </cfRule>
    <cfRule type="cellIs" dxfId="133" priority="31" operator="lessThan">
      <formula>0</formula>
    </cfRule>
    <cfRule type="cellIs" dxfId="132" priority="32" operator="greaterThan">
      <formula>0</formula>
    </cfRule>
  </conditionalFormatting>
  <conditionalFormatting sqref="AA12:AA43 AC12:AC43">
    <cfRule type="cellIs" dxfId="131" priority="28" stopIfTrue="1" operator="greaterThan">
      <formula>0</formula>
    </cfRule>
    <cfRule type="cellIs" dxfId="130" priority="29" operator="lessThan">
      <formula>0</formula>
    </cfRule>
  </conditionalFormatting>
  <conditionalFormatting sqref="Z13:Z43 AB13:AB43">
    <cfRule type="cellIs" dxfId="129" priority="26" operator="greaterThan">
      <formula>0</formula>
    </cfRule>
    <cfRule type="cellIs" dxfId="128" priority="27" operator="lessThan">
      <formula>0</formula>
    </cfRule>
  </conditionalFormatting>
  <conditionalFormatting sqref="AE12 AG12:AN12">
    <cfRule type="cellIs" dxfId="127" priority="24" stopIfTrue="1" operator="greaterThanOrEqual">
      <formula>0</formula>
    </cfRule>
    <cfRule type="cellIs" dxfId="126" priority="25" stopIfTrue="1" operator="lessThan">
      <formula>0</formula>
    </cfRule>
  </conditionalFormatting>
  <conditionalFormatting sqref="AN12:AN43 AH12:AL43">
    <cfRule type="cellIs" dxfId="125" priority="21" operator="lessThan">
      <formula>0</formula>
    </cfRule>
    <cfRule type="cellIs" dxfId="124" priority="22" operator="lessThan">
      <formula>0</formula>
    </cfRule>
    <cfRule type="cellIs" dxfId="123" priority="23" operator="greaterThan">
      <formula>0</formula>
    </cfRule>
  </conditionalFormatting>
  <conditionalFormatting sqref="AF12:AF43 AN12:AN43 AH12:AL43">
    <cfRule type="cellIs" dxfId="122" priority="19" stopIfTrue="1" operator="greaterThan">
      <formula>0</formula>
    </cfRule>
    <cfRule type="cellIs" dxfId="121" priority="20" operator="lessThan">
      <formula>0</formula>
    </cfRule>
  </conditionalFormatting>
  <conditionalFormatting sqref="AE13:AE43 AG13:AG43 AK13:AK43 AI13:AI43 AM13:AM43">
    <cfRule type="cellIs" dxfId="120" priority="17" operator="greaterThan">
      <formula>0</formula>
    </cfRule>
    <cfRule type="cellIs" dxfId="119" priority="18" operator="lessThan">
      <formula>0</formula>
    </cfRule>
  </conditionalFormatting>
  <conditionalFormatting sqref="F13:F23">
    <cfRule type="cellIs" dxfId="118" priority="15" operator="lessThan">
      <formula>0</formula>
    </cfRule>
    <cfRule type="cellIs" dxfId="117" priority="16" operator="greaterThan">
      <formula>0</formula>
    </cfRule>
  </conditionalFormatting>
  <conditionalFormatting sqref="H13:H23">
    <cfRule type="cellIs" dxfId="116" priority="13" operator="lessThan">
      <formula>0</formula>
    </cfRule>
    <cfRule type="cellIs" dxfId="115" priority="14" operator="greaterThan">
      <formula>0</formula>
    </cfRule>
  </conditionalFormatting>
  <conditionalFormatting sqref="K13:K23">
    <cfRule type="cellIs" dxfId="114" priority="11" operator="greaterThan">
      <formula>0</formula>
    </cfRule>
    <cfRule type="cellIs" dxfId="113" priority="12" operator="lessThan">
      <formula>0</formula>
    </cfRule>
  </conditionalFormatting>
  <conditionalFormatting sqref="M13:M23">
    <cfRule type="cellIs" dxfId="112" priority="9" operator="greaterThan">
      <formula>0</formula>
    </cfRule>
    <cfRule type="cellIs" dxfId="111" priority="10" operator="lessThan">
      <formula>0</formula>
    </cfRule>
  </conditionalFormatting>
  <conditionalFormatting sqref="F13:F22">
    <cfRule type="cellIs" dxfId="110" priority="7" operator="lessThan">
      <formula>0</formula>
    </cfRule>
    <cfRule type="cellIs" dxfId="109" priority="8" operator="greaterThan">
      <formula>0</formula>
    </cfRule>
  </conditionalFormatting>
  <conditionalFormatting sqref="H13:H22">
    <cfRule type="cellIs" dxfId="108" priority="5" operator="lessThan">
      <formula>0</formula>
    </cfRule>
    <cfRule type="cellIs" dxfId="107" priority="6" operator="greaterThan">
      <formula>0</formula>
    </cfRule>
  </conditionalFormatting>
  <conditionalFormatting sqref="K13:K22">
    <cfRule type="cellIs" dxfId="106" priority="3" operator="greaterThan">
      <formula>0</formula>
    </cfRule>
    <cfRule type="cellIs" dxfId="105" priority="4" operator="lessThan">
      <formula>0</formula>
    </cfRule>
  </conditionalFormatting>
  <conditionalFormatting sqref="M13:M22">
    <cfRule type="cellIs" dxfId="104" priority="1" operator="greaterThan">
      <formula>0</formula>
    </cfRule>
    <cfRule type="cellIs" dxfId="103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3:BB443"/>
  <sheetViews>
    <sheetView showZeros="0" tabSelected="1" zoomScale="80" zoomScaleNormal="80" workbookViewId="0">
      <selection activeCell="J24" sqref="J24"/>
    </sheetView>
  </sheetViews>
  <sheetFormatPr baseColWidth="10" defaultRowHeight="15"/>
  <cols>
    <col min="1" max="1" width="4.85546875" style="47" bestFit="1" customWidth="1"/>
    <col min="2" max="2" width="8.140625" style="47" bestFit="1" customWidth="1"/>
    <col min="3" max="3" width="5.85546875" style="47" bestFit="1" customWidth="1"/>
    <col min="4" max="4" width="5.28515625" style="47" customWidth="1"/>
    <col min="5" max="5" width="1.7109375" style="47" customWidth="1"/>
    <col min="6" max="6" width="8.7109375" style="47" customWidth="1"/>
    <col min="7" max="7" width="9.7109375" style="47" customWidth="1"/>
    <col min="8" max="8" width="8.7109375" style="47" customWidth="1"/>
    <col min="9" max="11" width="9.7109375" style="47" customWidth="1"/>
    <col min="12" max="12" width="2.7109375" style="47" customWidth="1"/>
    <col min="13" max="13" width="8.7109375" style="47" customWidth="1"/>
    <col min="14" max="14" width="9.7109375" style="47" customWidth="1"/>
    <col min="15" max="15" width="8.7109375" style="47" customWidth="1"/>
    <col min="16" max="16" width="9.7109375" style="47" customWidth="1"/>
    <col min="17" max="17" width="1.7109375" style="47" customWidth="1"/>
    <col min="18" max="21" width="9.7109375" style="47" customWidth="1"/>
    <col min="22" max="22" width="1.7109375" style="47" customWidth="1"/>
    <col min="23" max="26" width="9.7109375" style="47" customWidth="1"/>
    <col min="27" max="27" width="1.7109375" style="47" customWidth="1"/>
    <col min="28" max="28" width="9.7109375" style="47" customWidth="1"/>
    <col min="29" max="29" width="11.42578125" style="47"/>
    <col min="30" max="30" width="9.7109375" style="47" customWidth="1"/>
    <col min="31" max="31" width="11.42578125" style="47"/>
    <col min="32" max="32" width="1.7109375" style="47" customWidth="1"/>
    <col min="33" max="33" width="9.7109375" style="47" customWidth="1"/>
    <col min="34" max="34" width="11.42578125" style="47"/>
    <col min="35" max="35" width="9.7109375" style="47" customWidth="1"/>
    <col min="36" max="40" width="11.42578125" style="47"/>
    <col min="41" max="41" width="9.7109375" style="47" customWidth="1"/>
    <col min="42" max="16384" width="11.42578125" style="47"/>
  </cols>
  <sheetData>
    <row r="3" spans="1:54" ht="22.5">
      <c r="H3" s="371" t="s">
        <v>72</v>
      </c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  <c r="AH3" s="372"/>
      <c r="AI3" s="372"/>
      <c r="AJ3" s="372"/>
      <c r="AK3" s="372"/>
      <c r="AL3" s="372"/>
      <c r="AM3" s="372"/>
      <c r="AN3" s="373"/>
    </row>
    <row r="4" spans="1:54"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54">
      <c r="F5"/>
      <c r="H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54" ht="18.75">
      <c r="B6" s="394" t="s">
        <v>27</v>
      </c>
      <c r="C6" s="395"/>
      <c r="D6" s="395"/>
      <c r="E6" s="395"/>
      <c r="F6" s="395"/>
      <c r="G6" s="396"/>
      <c r="H6" s="59"/>
      <c r="I6" s="378" t="s">
        <v>69</v>
      </c>
      <c r="J6" s="379"/>
      <c r="K6" s="379"/>
      <c r="L6" s="379"/>
      <c r="M6" s="379"/>
      <c r="N6" s="380"/>
      <c r="O6" s="88"/>
      <c r="P6" s="384" t="s">
        <v>71</v>
      </c>
      <c r="Q6" s="385"/>
      <c r="R6" s="385"/>
      <c r="S6" s="385"/>
      <c r="T6" s="385"/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6"/>
      <c r="AK6" s="58"/>
      <c r="AL6" s="58"/>
      <c r="AM6" s="58"/>
      <c r="AN6" s="58"/>
      <c r="AO6" s="58"/>
      <c r="AP6" s="58"/>
      <c r="AQ6" s="188"/>
      <c r="AR6" s="188"/>
      <c r="AS6" s="188"/>
      <c r="AT6" s="188"/>
      <c r="AU6" s="188"/>
      <c r="AV6" s="188"/>
      <c r="AW6" s="188"/>
      <c r="AX6" s="188"/>
      <c r="AY6" s="188"/>
      <c r="AZ6" s="188"/>
      <c r="BA6" s="188"/>
      <c r="BB6" s="188"/>
    </row>
    <row r="7" spans="1:54">
      <c r="A7" s="5"/>
      <c r="B7" s="11"/>
      <c r="C7" s="442"/>
      <c r="D7" s="442"/>
    </row>
    <row r="8" spans="1:54">
      <c r="A8" s="389" t="str">
        <f>'Bilan Jour JS'!A8:B8</f>
        <v>Date</v>
      </c>
      <c r="B8" s="389"/>
      <c r="C8" s="39"/>
      <c r="D8" s="20"/>
      <c r="E8" s="20"/>
      <c r="F8" s="418" t="s">
        <v>33</v>
      </c>
      <c r="G8" s="447"/>
      <c r="H8" s="447"/>
      <c r="I8" s="447"/>
      <c r="J8" s="447"/>
      <c r="K8" s="447"/>
      <c r="L8" s="297"/>
      <c r="M8" s="443" t="s">
        <v>34</v>
      </c>
      <c r="N8" s="376"/>
      <c r="O8" s="376"/>
      <c r="P8" s="377"/>
      <c r="Q8" s="297"/>
      <c r="R8" s="444" t="s">
        <v>51</v>
      </c>
      <c r="S8" s="445"/>
      <c r="T8" s="445"/>
      <c r="U8" s="446"/>
      <c r="V8" s="297"/>
      <c r="W8" s="435" t="s">
        <v>52</v>
      </c>
      <c r="X8" s="369"/>
      <c r="Y8" s="369"/>
      <c r="Z8" s="370"/>
      <c r="AA8" s="302"/>
      <c r="AB8" s="381" t="s">
        <v>35</v>
      </c>
      <c r="AC8" s="382"/>
      <c r="AD8" s="382"/>
      <c r="AE8" s="383"/>
      <c r="AF8" s="303"/>
      <c r="AG8" s="422" t="s">
        <v>48</v>
      </c>
      <c r="AH8" s="423"/>
      <c r="AI8" s="423"/>
      <c r="AJ8" s="423"/>
      <c r="AK8" s="423"/>
      <c r="AL8" s="423"/>
      <c r="AM8" s="423"/>
      <c r="AN8" s="423"/>
      <c r="AO8" s="423"/>
      <c r="AP8" s="424"/>
    </row>
    <row r="9" spans="1:54">
      <c r="A9" s="355"/>
      <c r="B9" s="12"/>
      <c r="C9" s="40"/>
      <c r="D9" s="4"/>
      <c r="E9" s="16"/>
      <c r="F9" s="410" t="s">
        <v>29</v>
      </c>
      <c r="G9" s="411"/>
      <c r="H9" s="412" t="s">
        <v>30</v>
      </c>
      <c r="I9" s="413"/>
      <c r="J9" s="448" t="s">
        <v>74</v>
      </c>
      <c r="K9" s="449"/>
      <c r="L9" s="272"/>
      <c r="M9" s="431" t="s">
        <v>29</v>
      </c>
      <c r="N9" s="432"/>
      <c r="O9" s="433" t="s">
        <v>30</v>
      </c>
      <c r="P9" s="434"/>
      <c r="Q9" s="272"/>
      <c r="R9" s="399" t="s">
        <v>29</v>
      </c>
      <c r="S9" s="400"/>
      <c r="T9" s="440" t="s">
        <v>30</v>
      </c>
      <c r="U9" s="441"/>
      <c r="V9" s="272"/>
      <c r="W9" s="436" t="s">
        <v>29</v>
      </c>
      <c r="X9" s="437"/>
      <c r="Y9" s="438" t="s">
        <v>30</v>
      </c>
      <c r="Z9" s="439"/>
      <c r="AA9" s="302"/>
      <c r="AB9" s="414" t="s">
        <v>65</v>
      </c>
      <c r="AC9" s="415"/>
      <c r="AD9" s="416" t="s">
        <v>66</v>
      </c>
      <c r="AE9" s="417"/>
      <c r="AF9" s="302"/>
      <c r="AG9" s="418" t="s">
        <v>45</v>
      </c>
      <c r="AH9" s="419"/>
      <c r="AI9" s="420" t="s">
        <v>46</v>
      </c>
      <c r="AJ9" s="421"/>
      <c r="AK9" s="427" t="s">
        <v>67</v>
      </c>
      <c r="AL9" s="428"/>
      <c r="AM9" s="429" t="s">
        <v>68</v>
      </c>
      <c r="AN9" s="430"/>
      <c r="AO9" s="425" t="s">
        <v>47</v>
      </c>
      <c r="AP9" s="426"/>
    </row>
    <row r="10" spans="1:54">
      <c r="A10" s="405" t="str">
        <f>'Bilan Jour JS'!A10:B10</f>
        <v>JANVIER</v>
      </c>
      <c r="B10" s="406"/>
      <c r="C10" s="41" t="str">
        <f>'Bilan Jour JS'!C10</f>
        <v>Hip</v>
      </c>
      <c r="D10" s="7" t="str">
        <f>'Bilan Jour JS'!D10</f>
        <v>Crs</v>
      </c>
      <c r="E10" s="295"/>
      <c r="F10" s="111"/>
      <c r="G10" s="114"/>
      <c r="H10" s="107"/>
      <c r="I10" s="110"/>
      <c r="J10" s="107"/>
      <c r="K10" s="107"/>
      <c r="L10" s="298"/>
      <c r="M10" s="111"/>
      <c r="N10" s="114"/>
      <c r="O10" s="107"/>
      <c r="P10" s="110"/>
      <c r="Q10" s="298"/>
      <c r="R10" s="111"/>
      <c r="S10" s="114"/>
      <c r="T10" s="107"/>
      <c r="U10" s="110"/>
      <c r="V10" s="298"/>
      <c r="W10" s="111"/>
      <c r="X10" s="114"/>
      <c r="Y10" s="107"/>
      <c r="Z10" s="110"/>
      <c r="AA10" s="302"/>
      <c r="AB10" s="111"/>
      <c r="AC10" s="114"/>
      <c r="AD10" s="107"/>
      <c r="AE10" s="110"/>
      <c r="AF10" s="302"/>
      <c r="AG10" s="111"/>
      <c r="AH10" s="114"/>
      <c r="AI10" s="107"/>
      <c r="AJ10" s="152"/>
      <c r="AK10" s="107"/>
      <c r="AL10" s="152"/>
      <c r="AM10" s="107"/>
      <c r="AN10" s="152"/>
      <c r="AO10" s="107"/>
      <c r="AP10" s="110"/>
    </row>
    <row r="11" spans="1:54">
      <c r="A11" s="405">
        <f>'Bilan Jour JS'!A11:B11</f>
        <v>2012</v>
      </c>
      <c r="B11" s="406"/>
      <c r="C11" s="42"/>
      <c r="D11" s="9"/>
      <c r="E11" s="295"/>
      <c r="F11" s="131" t="s">
        <v>41</v>
      </c>
      <c r="G11" s="132" t="s">
        <v>5</v>
      </c>
      <c r="H11" s="146" t="s">
        <v>41</v>
      </c>
      <c r="I11" s="133" t="s">
        <v>5</v>
      </c>
      <c r="J11" s="146" t="s">
        <v>41</v>
      </c>
      <c r="K11" s="133" t="s">
        <v>5</v>
      </c>
      <c r="L11" s="299"/>
      <c r="M11" s="26" t="s">
        <v>41</v>
      </c>
      <c r="N11" s="132" t="s">
        <v>5</v>
      </c>
      <c r="O11" s="108" t="s">
        <v>4</v>
      </c>
      <c r="P11" s="133" t="s">
        <v>5</v>
      </c>
      <c r="Q11" s="299"/>
      <c r="R11" s="182" t="s">
        <v>41</v>
      </c>
      <c r="S11" s="132" t="s">
        <v>5</v>
      </c>
      <c r="T11" s="183" t="s">
        <v>4</v>
      </c>
      <c r="U11" s="133" t="s">
        <v>5</v>
      </c>
      <c r="V11" s="299"/>
      <c r="W11" s="184" t="s">
        <v>41</v>
      </c>
      <c r="X11" s="132" t="s">
        <v>5</v>
      </c>
      <c r="Y11" s="185" t="s">
        <v>4</v>
      </c>
      <c r="Z11" s="133" t="s">
        <v>5</v>
      </c>
      <c r="AA11" s="302"/>
      <c r="AB11" s="137" t="s">
        <v>41</v>
      </c>
      <c r="AC11" s="132" t="s">
        <v>5</v>
      </c>
      <c r="AD11" s="136" t="s">
        <v>4</v>
      </c>
      <c r="AE11" s="133" t="s">
        <v>5</v>
      </c>
      <c r="AF11" s="302"/>
      <c r="AG11" s="131" t="s">
        <v>41</v>
      </c>
      <c r="AH11" s="132" t="s">
        <v>5</v>
      </c>
      <c r="AI11" s="108" t="s">
        <v>4</v>
      </c>
      <c r="AJ11" s="132" t="s">
        <v>5</v>
      </c>
      <c r="AK11" s="183" t="s">
        <v>4</v>
      </c>
      <c r="AL11" s="132" t="s">
        <v>5</v>
      </c>
      <c r="AM11" s="185" t="s">
        <v>4</v>
      </c>
      <c r="AN11" s="132" t="s">
        <v>5</v>
      </c>
      <c r="AO11" s="149" t="s">
        <v>4</v>
      </c>
      <c r="AP11" s="133" t="s">
        <v>5</v>
      </c>
    </row>
    <row r="12" spans="1:54">
      <c r="A12" s="355"/>
      <c r="B12" s="3"/>
      <c r="C12" s="42"/>
      <c r="D12" s="9"/>
      <c r="E12" s="296"/>
      <c r="F12" s="28"/>
      <c r="G12" s="127"/>
      <c r="H12" s="109"/>
      <c r="I12" s="128"/>
      <c r="J12" s="109"/>
      <c r="K12" s="128"/>
      <c r="L12" s="300"/>
      <c r="M12" s="28"/>
      <c r="N12" s="129"/>
      <c r="O12" s="109"/>
      <c r="P12" s="130"/>
      <c r="Q12" s="300"/>
      <c r="R12" s="28"/>
      <c r="S12" s="129"/>
      <c r="T12" s="109"/>
      <c r="U12" s="130"/>
      <c r="V12" s="300"/>
      <c r="W12" s="28"/>
      <c r="X12" s="129"/>
      <c r="Y12" s="109"/>
      <c r="Z12" s="130"/>
      <c r="AA12" s="302"/>
      <c r="AB12" s="28"/>
      <c r="AC12" s="129"/>
      <c r="AD12" s="109"/>
      <c r="AE12" s="151"/>
      <c r="AF12" s="302"/>
      <c r="AG12" s="28"/>
      <c r="AH12" s="129"/>
      <c r="AI12" s="15"/>
      <c r="AJ12" s="129"/>
      <c r="AK12" s="109"/>
      <c r="AL12" s="129"/>
      <c r="AM12" s="109"/>
      <c r="AN12" s="129"/>
      <c r="AO12" s="109"/>
      <c r="AP12" s="130"/>
    </row>
    <row r="13" spans="1:54">
      <c r="A13" s="355" t="str">
        <f>'Bilan Jour JS'!A13</f>
        <v>Dim</v>
      </c>
      <c r="B13" s="14">
        <f>'Bilan Jour JS'!B13</f>
        <v>40544</v>
      </c>
      <c r="C13" s="43">
        <f>'Bilan Jour JS'!C13</f>
        <v>1</v>
      </c>
      <c r="D13" s="13">
        <f>'Bilan Jour JS'!D13</f>
        <v>2</v>
      </c>
      <c r="E13" s="296"/>
      <c r="F13" s="112">
        <f>'Bilan Jour JS'!F13</f>
        <v>12</v>
      </c>
      <c r="G13" s="115">
        <f>IF($B13&gt;0,F13+G12,0)</f>
        <v>12</v>
      </c>
      <c r="H13" s="112">
        <f>'Bilan Jour JS'!H13</f>
        <v>4.3</v>
      </c>
      <c r="I13" s="113">
        <f>IF($B13&gt;0,H13+I12,0)</f>
        <v>4.3</v>
      </c>
      <c r="J13" s="359">
        <f>H13</f>
        <v>4.3</v>
      </c>
      <c r="K13" s="113">
        <f>IF($B13&gt;0,J13+K12,0)</f>
        <v>4.3</v>
      </c>
      <c r="L13" s="301"/>
      <c r="M13" s="112">
        <f>'Bilan Jour JS'!K13</f>
        <v>7.5</v>
      </c>
      <c r="N13" s="116">
        <f>IF($B13&gt;0,M13+N12,0)</f>
        <v>7.5</v>
      </c>
      <c r="O13" s="112">
        <f>'Bilan Jour JS'!M13</f>
        <v>4</v>
      </c>
      <c r="P13" s="126">
        <f>IF($B13&gt;0,O13+P12,0)</f>
        <v>4</v>
      </c>
      <c r="Q13" s="301"/>
      <c r="R13" s="112">
        <f>'Bilan Jour JS'!P13</f>
        <v>9.8000000000000007</v>
      </c>
      <c r="S13" s="180">
        <f>IF($B13&gt;0,R13+S12,0)</f>
        <v>9.8000000000000007</v>
      </c>
      <c r="T13" s="112">
        <f>'Bilan Jour JS'!R13</f>
        <v>8</v>
      </c>
      <c r="U13" s="181">
        <f>IF($B13&gt;0,T13+U12,0)</f>
        <v>8</v>
      </c>
      <c r="V13" s="301"/>
      <c r="W13" s="112">
        <f>'Bilan Jour JS'!U13</f>
        <v>6.4</v>
      </c>
      <c r="X13" s="186">
        <f>IF($B13&gt;0,W13+X12,0)</f>
        <v>6.4</v>
      </c>
      <c r="Y13" s="112">
        <f>'Bilan Jour JS'!W13</f>
        <v>18.2</v>
      </c>
      <c r="Z13" s="187">
        <f>IF($B13&gt;0,Y13+Z12,0)</f>
        <v>18.2</v>
      </c>
      <c r="AA13" s="302"/>
      <c r="AB13" s="112">
        <f t="shared" ref="AB13:AB43" si="0">F13+M13+R13+W13</f>
        <v>35.700000000000003</v>
      </c>
      <c r="AC13" s="134">
        <f>IF($B13&gt;0,AB13+AC12,0)</f>
        <v>35.700000000000003</v>
      </c>
      <c r="AD13" s="32">
        <f>H13+O13+T13+Y13</f>
        <v>34.5</v>
      </c>
      <c r="AE13" s="135">
        <f>IF($B13&gt;0,AD13+AE12,0)</f>
        <v>34.5</v>
      </c>
      <c r="AF13" s="302"/>
      <c r="AG13" s="112">
        <f>F13+H13</f>
        <v>16.3</v>
      </c>
      <c r="AH13" s="115">
        <f>IF($B13&gt;0,AG13+AH12,0)</f>
        <v>16.3</v>
      </c>
      <c r="AI13" s="32">
        <f>O13+M13</f>
        <v>11.5</v>
      </c>
      <c r="AJ13" s="116">
        <f>IF($B13&gt;0,AI13+AJ12,0)</f>
        <v>11.5</v>
      </c>
      <c r="AK13" s="32">
        <f>R13+T13</f>
        <v>17.8</v>
      </c>
      <c r="AL13" s="180">
        <f>IF($B13&gt;0,AK13+AL12,0)</f>
        <v>17.8</v>
      </c>
      <c r="AM13" s="32">
        <f>W13+Y13</f>
        <v>24.6</v>
      </c>
      <c r="AN13" s="186">
        <f t="shared" ref="AN13:AN43" si="1">IF($B13&gt;0,AM13+AN12,0)</f>
        <v>24.6</v>
      </c>
      <c r="AO13" s="32">
        <f>AG13+AI13+AK13+AM13</f>
        <v>70.2</v>
      </c>
      <c r="AP13" s="148">
        <f>IF($B13&gt;0,AO13+AP12,0)</f>
        <v>70.2</v>
      </c>
    </row>
    <row r="14" spans="1:54">
      <c r="A14" s="355" t="str">
        <f>'Bilan Jour JS'!A14</f>
        <v>Lun</v>
      </c>
      <c r="B14" s="14">
        <f>'Bilan Jour JS'!B14</f>
        <v>40545</v>
      </c>
      <c r="C14" s="43">
        <f>'Bilan Jour JS'!C14</f>
        <v>0</v>
      </c>
      <c r="D14" s="13">
        <f>'Bilan Jour JS'!D14</f>
        <v>0</v>
      </c>
      <c r="E14" s="296"/>
      <c r="F14" s="112">
        <f>'Bilan Jour JS'!F14</f>
        <v>0</v>
      </c>
      <c r="G14" s="115">
        <f t="shared" ref="G14:G43" si="2">IF($B14&gt;0,F14+G13,0)</f>
        <v>12</v>
      </c>
      <c r="H14" s="112">
        <f>'Bilan Jour JS'!H14</f>
        <v>0</v>
      </c>
      <c r="I14" s="113">
        <f t="shared" ref="I14:I43" si="3">IF($B14&gt;0,H14+I13,0)</f>
        <v>4.3</v>
      </c>
      <c r="J14" s="359">
        <f>IF(H13&gt;0,H14*2,H14)</f>
        <v>0</v>
      </c>
      <c r="K14" s="113">
        <f t="shared" ref="K14:K43" si="4">IF($B14&gt;0,J14+K13,0)</f>
        <v>4.3</v>
      </c>
      <c r="L14" s="301"/>
      <c r="M14" s="112">
        <f>'Bilan Jour JS'!K14</f>
        <v>0</v>
      </c>
      <c r="N14" s="116">
        <f t="shared" ref="N14:P29" si="5">IF($B14&gt;0,M14+N13,0)</f>
        <v>7.5</v>
      </c>
      <c r="O14" s="112">
        <f>'Bilan Jour JS'!M14</f>
        <v>0</v>
      </c>
      <c r="P14" s="126">
        <f t="shared" si="5"/>
        <v>4</v>
      </c>
      <c r="Q14" s="301"/>
      <c r="R14" s="112">
        <f>'Bilan Jour JS'!P14</f>
        <v>0</v>
      </c>
      <c r="S14" s="180">
        <f t="shared" ref="S14:S43" si="6">IF($B14&gt;0,R14+S13,0)</f>
        <v>9.8000000000000007</v>
      </c>
      <c r="T14" s="112">
        <f>'Bilan Jour JS'!R14</f>
        <v>0</v>
      </c>
      <c r="U14" s="181">
        <f t="shared" ref="U14:U43" si="7">IF($B14&gt;0,T14+U13,0)</f>
        <v>8</v>
      </c>
      <c r="V14" s="301"/>
      <c r="W14" s="112">
        <f>'Bilan Jour JS'!U14</f>
        <v>0</v>
      </c>
      <c r="X14" s="186">
        <f t="shared" ref="X14:X43" si="8">IF($B14&gt;0,W14+X13,0)</f>
        <v>6.4</v>
      </c>
      <c r="Y14" s="112">
        <f>'Bilan Jour JS'!W14</f>
        <v>0</v>
      </c>
      <c r="Z14" s="187">
        <f t="shared" ref="Z14:Z43" si="9">IF($B14&gt;0,Y14+Z13,0)</f>
        <v>18.2</v>
      </c>
      <c r="AA14" s="302"/>
      <c r="AB14" s="112">
        <f t="shared" si="0"/>
        <v>0</v>
      </c>
      <c r="AC14" s="134">
        <f>IF($B14&gt;0,AB14+AC13,0)</f>
        <v>35.700000000000003</v>
      </c>
      <c r="AD14" s="32">
        <f t="shared" ref="AD14:AD43" si="10">H14+O14+T14+Y14</f>
        <v>0</v>
      </c>
      <c r="AE14" s="135">
        <f t="shared" ref="AC14:AE29" si="11">IF($B14&gt;0,AD14+AE13,0)</f>
        <v>34.5</v>
      </c>
      <c r="AF14" s="302"/>
      <c r="AG14" s="112">
        <f t="shared" ref="AG14:AG43" si="12">F14+H14</f>
        <v>0</v>
      </c>
      <c r="AH14" s="115">
        <f t="shared" ref="AH14:AP29" si="13">IF($B14&gt;0,AG14+AH13,0)</f>
        <v>16.3</v>
      </c>
      <c r="AI14" s="32">
        <f t="shared" ref="AI14:AI43" si="14">O14+M14</f>
        <v>0</v>
      </c>
      <c r="AJ14" s="116">
        <f t="shared" si="13"/>
        <v>11.5</v>
      </c>
      <c r="AK14" s="32">
        <f t="shared" ref="AK14:AK43" si="15">R14+T14</f>
        <v>0</v>
      </c>
      <c r="AL14" s="180">
        <f t="shared" ref="AL14:AL43" si="16">IF($B14&gt;0,AK14+AL13,0)</f>
        <v>17.8</v>
      </c>
      <c r="AM14" s="32">
        <f t="shared" ref="AM14:AM43" si="17">W14+Y14</f>
        <v>0</v>
      </c>
      <c r="AN14" s="186">
        <f t="shared" si="1"/>
        <v>24.6</v>
      </c>
      <c r="AO14" s="32">
        <f t="shared" ref="AO14:AO43" si="18">AG14+AI14+AK14+AM14</f>
        <v>0</v>
      </c>
      <c r="AP14" s="148">
        <f t="shared" si="13"/>
        <v>70.2</v>
      </c>
    </row>
    <row r="15" spans="1:54">
      <c r="A15" s="355" t="str">
        <f>'Bilan Jour JS'!A15</f>
        <v>Mar</v>
      </c>
      <c r="B15" s="14">
        <f>'Bilan Jour JS'!B15</f>
        <v>40546</v>
      </c>
      <c r="C15" s="43">
        <f>'Bilan Jour JS'!C15</f>
        <v>1</v>
      </c>
      <c r="D15" s="13">
        <f>'Bilan Jour JS'!D15</f>
        <v>2</v>
      </c>
      <c r="E15" s="296"/>
      <c r="F15" s="112">
        <f>'Bilan Jour JS'!F15</f>
        <v>-17</v>
      </c>
      <c r="G15" s="115">
        <f t="shared" si="2"/>
        <v>-5</v>
      </c>
      <c r="H15" s="112">
        <f>'Bilan Jour JS'!H15</f>
        <v>-1.8</v>
      </c>
      <c r="I15" s="113">
        <f t="shared" si="3"/>
        <v>2.5</v>
      </c>
      <c r="J15" s="359">
        <f t="shared" ref="J15:J43" si="19">IF(H14&gt;0,H15*2,H15)</f>
        <v>-1.8</v>
      </c>
      <c r="K15" s="113">
        <f t="shared" si="4"/>
        <v>2.5</v>
      </c>
      <c r="L15" s="301"/>
      <c r="M15" s="112">
        <f>'Bilan Jour JS'!K15</f>
        <v>-17</v>
      </c>
      <c r="N15" s="116">
        <f t="shared" si="5"/>
        <v>-9.5</v>
      </c>
      <c r="O15" s="112">
        <f>'Bilan Jour JS'!M15</f>
        <v>5.5</v>
      </c>
      <c r="P15" s="126">
        <f t="shared" si="5"/>
        <v>9.5</v>
      </c>
      <c r="Q15" s="301"/>
      <c r="R15" s="112">
        <f>'Bilan Jour JS'!P15</f>
        <v>-17</v>
      </c>
      <c r="S15" s="180">
        <f t="shared" si="6"/>
        <v>-7.1999999999999993</v>
      </c>
      <c r="T15" s="112">
        <f>'Bilan Jour JS'!R15</f>
        <v>3.7</v>
      </c>
      <c r="U15" s="181">
        <f t="shared" si="7"/>
        <v>11.7</v>
      </c>
      <c r="V15" s="301"/>
      <c r="W15" s="112">
        <f>'Bilan Jour JS'!U15</f>
        <v>-17.2</v>
      </c>
      <c r="X15" s="186">
        <f t="shared" si="8"/>
        <v>-10.799999999999999</v>
      </c>
      <c r="Y15" s="112">
        <f>'Bilan Jour JS'!W15</f>
        <v>1.4</v>
      </c>
      <c r="Z15" s="187">
        <f t="shared" si="9"/>
        <v>19.599999999999998</v>
      </c>
      <c r="AA15" s="302"/>
      <c r="AB15" s="112">
        <f t="shared" si="0"/>
        <v>-68.2</v>
      </c>
      <c r="AC15" s="134">
        <f t="shared" si="11"/>
        <v>-32.5</v>
      </c>
      <c r="AD15" s="32">
        <f t="shared" si="10"/>
        <v>8.8000000000000007</v>
      </c>
      <c r="AE15" s="135">
        <f t="shared" si="11"/>
        <v>43.3</v>
      </c>
      <c r="AF15" s="302"/>
      <c r="AG15" s="112">
        <f t="shared" si="12"/>
        <v>-18.8</v>
      </c>
      <c r="AH15" s="115">
        <f t="shared" si="13"/>
        <v>-2.5</v>
      </c>
      <c r="AI15" s="32">
        <f t="shared" si="14"/>
        <v>-11.5</v>
      </c>
      <c r="AJ15" s="116">
        <f t="shared" si="13"/>
        <v>0</v>
      </c>
      <c r="AK15" s="32">
        <f t="shared" si="15"/>
        <v>-13.3</v>
      </c>
      <c r="AL15" s="180">
        <f t="shared" si="16"/>
        <v>4.5</v>
      </c>
      <c r="AM15" s="32">
        <f t="shared" si="17"/>
        <v>-15.799999999999999</v>
      </c>
      <c r="AN15" s="186">
        <f t="shared" si="1"/>
        <v>8.8000000000000025</v>
      </c>
      <c r="AO15" s="32">
        <f t="shared" si="18"/>
        <v>-59.4</v>
      </c>
      <c r="AP15" s="148">
        <f t="shared" si="13"/>
        <v>10.800000000000004</v>
      </c>
    </row>
    <row r="16" spans="1:54">
      <c r="A16" s="355" t="str">
        <f>'Bilan Jour JS'!A16</f>
        <v>Mer</v>
      </c>
      <c r="B16" s="14">
        <f>'Bilan Jour JS'!B16</f>
        <v>40547</v>
      </c>
      <c r="C16" s="43">
        <f>'Bilan Jour JS'!C16</f>
        <v>1</v>
      </c>
      <c r="D16" s="13">
        <f>'Bilan Jour JS'!D16</f>
        <v>3</v>
      </c>
      <c r="E16" s="296"/>
      <c r="F16" s="112">
        <f>'Bilan Jour JS'!F16</f>
        <v>-10.3</v>
      </c>
      <c r="G16" s="115">
        <f t="shared" si="2"/>
        <v>-15.3</v>
      </c>
      <c r="H16" s="112">
        <f>'Bilan Jour JS'!H16</f>
        <v>0</v>
      </c>
      <c r="I16" s="113">
        <f t="shared" si="3"/>
        <v>2.5</v>
      </c>
      <c r="J16" s="359">
        <f t="shared" si="19"/>
        <v>0</v>
      </c>
      <c r="K16" s="113">
        <f t="shared" si="4"/>
        <v>2.5</v>
      </c>
      <c r="L16" s="301"/>
      <c r="M16" s="112">
        <f>'Bilan Jour JS'!K16</f>
        <v>-8.8000000000000007</v>
      </c>
      <c r="N16" s="116">
        <f t="shared" si="5"/>
        <v>-18.3</v>
      </c>
      <c r="O16" s="112">
        <f>'Bilan Jour JS'!M16</f>
        <v>7.7</v>
      </c>
      <c r="P16" s="126">
        <f t="shared" si="5"/>
        <v>17.2</v>
      </c>
      <c r="Q16" s="301"/>
      <c r="R16" s="112">
        <f>'Bilan Jour JS'!P16</f>
        <v>-13.8</v>
      </c>
      <c r="S16" s="180">
        <f t="shared" si="6"/>
        <v>-21</v>
      </c>
      <c r="T16" s="112">
        <f>'Bilan Jour JS'!R16</f>
        <v>9.3000000000000007</v>
      </c>
      <c r="U16" s="181">
        <f t="shared" si="7"/>
        <v>21</v>
      </c>
      <c r="V16" s="301"/>
      <c r="W16" s="112">
        <f>'Bilan Jour JS'!U16</f>
        <v>-9.5</v>
      </c>
      <c r="X16" s="186">
        <f t="shared" si="8"/>
        <v>-20.299999999999997</v>
      </c>
      <c r="Y16" s="112">
        <f>'Bilan Jour JS'!W16</f>
        <v>7.6</v>
      </c>
      <c r="Z16" s="187">
        <f t="shared" si="9"/>
        <v>27.199999999999996</v>
      </c>
      <c r="AA16" s="302"/>
      <c r="AB16" s="112">
        <f t="shared" si="0"/>
        <v>-42.400000000000006</v>
      </c>
      <c r="AC16" s="134">
        <f t="shared" si="11"/>
        <v>-74.900000000000006</v>
      </c>
      <c r="AD16" s="32">
        <f t="shared" si="10"/>
        <v>24.6</v>
      </c>
      <c r="AE16" s="135">
        <f t="shared" si="11"/>
        <v>67.900000000000006</v>
      </c>
      <c r="AF16" s="302"/>
      <c r="AG16" s="112">
        <f t="shared" si="12"/>
        <v>-10.3</v>
      </c>
      <c r="AH16" s="115">
        <f t="shared" si="13"/>
        <v>-12.8</v>
      </c>
      <c r="AI16" s="32">
        <f t="shared" si="14"/>
        <v>-1.1000000000000005</v>
      </c>
      <c r="AJ16" s="116">
        <f t="shared" si="13"/>
        <v>-1.1000000000000005</v>
      </c>
      <c r="AK16" s="32">
        <f t="shared" si="15"/>
        <v>-4.5</v>
      </c>
      <c r="AL16" s="180">
        <f t="shared" si="16"/>
        <v>0</v>
      </c>
      <c r="AM16" s="32">
        <f t="shared" si="17"/>
        <v>-1.9000000000000004</v>
      </c>
      <c r="AN16" s="186">
        <f t="shared" si="1"/>
        <v>6.9000000000000021</v>
      </c>
      <c r="AO16" s="32">
        <f t="shared" si="18"/>
        <v>-17.800000000000004</v>
      </c>
      <c r="AP16" s="148">
        <f t="shared" si="13"/>
        <v>-7</v>
      </c>
    </row>
    <row r="17" spans="1:42">
      <c r="A17" s="355" t="str">
        <f>'Bilan Jour JS'!A17</f>
        <v>Jeu</v>
      </c>
      <c r="B17" s="14">
        <f>'Bilan Jour JS'!B17</f>
        <v>40548</v>
      </c>
      <c r="C17" s="43">
        <f>'Bilan Jour JS'!C17</f>
        <v>1</v>
      </c>
      <c r="D17" s="13">
        <f>'Bilan Jour JS'!D17</f>
        <v>1</v>
      </c>
      <c r="E17" s="296"/>
      <c r="F17" s="112">
        <f>'Bilan Jour JS'!F17</f>
        <v>0</v>
      </c>
      <c r="G17" s="115">
        <f t="shared" si="2"/>
        <v>-15.3</v>
      </c>
      <c r="H17" s="112">
        <f>'Bilan Jour JS'!H17</f>
        <v>10.8</v>
      </c>
      <c r="I17" s="113">
        <f t="shared" si="3"/>
        <v>13.3</v>
      </c>
      <c r="J17" s="359">
        <f t="shared" si="19"/>
        <v>10.8</v>
      </c>
      <c r="K17" s="113">
        <f t="shared" si="4"/>
        <v>13.3</v>
      </c>
      <c r="L17" s="301"/>
      <c r="M17" s="112">
        <f>'Bilan Jour JS'!K17</f>
        <v>1.2</v>
      </c>
      <c r="N17" s="116">
        <f t="shared" si="5"/>
        <v>-17.100000000000001</v>
      </c>
      <c r="O17" s="112">
        <f>'Bilan Jour JS'!M17</f>
        <v>13</v>
      </c>
      <c r="P17" s="126">
        <f t="shared" si="5"/>
        <v>30.2</v>
      </c>
      <c r="Q17" s="301"/>
      <c r="R17" s="112">
        <f>'Bilan Jour JS'!P17</f>
        <v>-0.2</v>
      </c>
      <c r="S17" s="180">
        <f t="shared" si="6"/>
        <v>-21.2</v>
      </c>
      <c r="T17" s="112">
        <f>'Bilan Jour JS'!R17</f>
        <v>16.100000000000001</v>
      </c>
      <c r="U17" s="181">
        <f t="shared" si="7"/>
        <v>37.1</v>
      </c>
      <c r="V17" s="301"/>
      <c r="W17" s="112">
        <f>'Bilan Jour JS'!U17</f>
        <v>0.7</v>
      </c>
      <c r="X17" s="186">
        <f t="shared" si="8"/>
        <v>-19.599999999999998</v>
      </c>
      <c r="Y17" s="112">
        <f>'Bilan Jour JS'!W17</f>
        <v>7.7</v>
      </c>
      <c r="Z17" s="187">
        <f t="shared" si="9"/>
        <v>34.9</v>
      </c>
      <c r="AA17" s="302"/>
      <c r="AB17" s="112">
        <f t="shared" si="0"/>
        <v>1.7</v>
      </c>
      <c r="AC17" s="134">
        <f t="shared" si="11"/>
        <v>-73.2</v>
      </c>
      <c r="AD17" s="32">
        <f t="shared" si="10"/>
        <v>47.600000000000009</v>
      </c>
      <c r="AE17" s="135">
        <f t="shared" si="11"/>
        <v>115.50000000000001</v>
      </c>
      <c r="AF17" s="302"/>
      <c r="AG17" s="112">
        <f t="shared" si="12"/>
        <v>10.8</v>
      </c>
      <c r="AH17" s="115">
        <f t="shared" si="13"/>
        <v>-2</v>
      </c>
      <c r="AI17" s="32">
        <f t="shared" si="14"/>
        <v>14.2</v>
      </c>
      <c r="AJ17" s="116">
        <f t="shared" si="13"/>
        <v>13.099999999999998</v>
      </c>
      <c r="AK17" s="32">
        <f t="shared" si="15"/>
        <v>15.900000000000002</v>
      </c>
      <c r="AL17" s="180">
        <f t="shared" si="16"/>
        <v>15.900000000000002</v>
      </c>
      <c r="AM17" s="32">
        <f t="shared" si="17"/>
        <v>8.4</v>
      </c>
      <c r="AN17" s="186">
        <f t="shared" si="1"/>
        <v>15.300000000000002</v>
      </c>
      <c r="AO17" s="32">
        <f t="shared" si="18"/>
        <v>49.300000000000004</v>
      </c>
      <c r="AP17" s="148">
        <f t="shared" si="13"/>
        <v>42.300000000000004</v>
      </c>
    </row>
    <row r="18" spans="1:42">
      <c r="A18" s="355" t="str">
        <f>'Bilan Jour JS'!A18</f>
        <v>Ven</v>
      </c>
      <c r="B18" s="14">
        <f>'Bilan Jour JS'!B18</f>
        <v>40549</v>
      </c>
      <c r="C18" s="43">
        <f>'Bilan Jour JS'!C18</f>
        <v>0</v>
      </c>
      <c r="D18" s="13">
        <f>'Bilan Jour JS'!D18</f>
        <v>0</v>
      </c>
      <c r="E18" s="296"/>
      <c r="F18" s="112">
        <f>'Bilan Jour JS'!F18</f>
        <v>0</v>
      </c>
      <c r="G18" s="115">
        <f t="shared" si="2"/>
        <v>-15.3</v>
      </c>
      <c r="H18" s="112">
        <f>'Bilan Jour JS'!H18</f>
        <v>0</v>
      </c>
      <c r="I18" s="113">
        <f t="shared" si="3"/>
        <v>13.3</v>
      </c>
      <c r="J18" s="359">
        <f t="shared" si="19"/>
        <v>0</v>
      </c>
      <c r="K18" s="113">
        <f t="shared" si="4"/>
        <v>13.3</v>
      </c>
      <c r="L18" s="301"/>
      <c r="M18" s="112">
        <f>'Bilan Jour JS'!K18</f>
        <v>0</v>
      </c>
      <c r="N18" s="116">
        <f t="shared" si="5"/>
        <v>-17.100000000000001</v>
      </c>
      <c r="O18" s="112">
        <f>'Bilan Jour JS'!M18</f>
        <v>0</v>
      </c>
      <c r="P18" s="126">
        <f t="shared" si="5"/>
        <v>30.2</v>
      </c>
      <c r="Q18" s="301"/>
      <c r="R18" s="112">
        <f>'Bilan Jour JS'!P18</f>
        <v>0</v>
      </c>
      <c r="S18" s="180">
        <f t="shared" si="6"/>
        <v>-21.2</v>
      </c>
      <c r="T18" s="112">
        <f>'Bilan Jour JS'!R18</f>
        <v>0</v>
      </c>
      <c r="U18" s="181">
        <f t="shared" si="7"/>
        <v>37.1</v>
      </c>
      <c r="V18" s="301"/>
      <c r="W18" s="112">
        <f>'Bilan Jour JS'!U18</f>
        <v>0</v>
      </c>
      <c r="X18" s="186">
        <f t="shared" si="8"/>
        <v>-19.599999999999998</v>
      </c>
      <c r="Y18" s="112">
        <f>'Bilan Jour JS'!W18</f>
        <v>0</v>
      </c>
      <c r="Z18" s="187">
        <f t="shared" si="9"/>
        <v>34.9</v>
      </c>
      <c r="AA18" s="302"/>
      <c r="AB18" s="112">
        <f t="shared" si="0"/>
        <v>0</v>
      </c>
      <c r="AC18" s="134">
        <f t="shared" si="11"/>
        <v>-73.2</v>
      </c>
      <c r="AD18" s="32">
        <f t="shared" si="10"/>
        <v>0</v>
      </c>
      <c r="AE18" s="135">
        <f t="shared" si="11"/>
        <v>115.50000000000001</v>
      </c>
      <c r="AF18" s="302"/>
      <c r="AG18" s="112">
        <f t="shared" si="12"/>
        <v>0</v>
      </c>
      <c r="AH18" s="115">
        <f t="shared" si="13"/>
        <v>-2</v>
      </c>
      <c r="AI18" s="32">
        <f t="shared" si="14"/>
        <v>0</v>
      </c>
      <c r="AJ18" s="116">
        <f t="shared" si="13"/>
        <v>13.099999999999998</v>
      </c>
      <c r="AK18" s="32">
        <f t="shared" si="15"/>
        <v>0</v>
      </c>
      <c r="AL18" s="180">
        <f t="shared" si="16"/>
        <v>15.900000000000002</v>
      </c>
      <c r="AM18" s="32">
        <f t="shared" si="17"/>
        <v>0</v>
      </c>
      <c r="AN18" s="186">
        <f t="shared" si="1"/>
        <v>15.300000000000002</v>
      </c>
      <c r="AO18" s="32">
        <f t="shared" si="18"/>
        <v>0</v>
      </c>
      <c r="AP18" s="148">
        <f t="shared" si="13"/>
        <v>42.300000000000004</v>
      </c>
    </row>
    <row r="19" spans="1:42">
      <c r="A19" s="355" t="str">
        <f>'Bilan Jour JS'!A19</f>
        <v>Sam</v>
      </c>
      <c r="B19" s="14">
        <f>'Bilan Jour JS'!B19</f>
        <v>40550</v>
      </c>
      <c r="C19" s="43">
        <f>'Bilan Jour JS'!C19</f>
        <v>0</v>
      </c>
      <c r="D19" s="13">
        <f>'Bilan Jour JS'!D19</f>
        <v>0</v>
      </c>
      <c r="E19" s="296"/>
      <c r="F19" s="112">
        <f>'Bilan Jour JS'!F19</f>
        <v>0</v>
      </c>
      <c r="G19" s="115">
        <f t="shared" si="2"/>
        <v>-15.3</v>
      </c>
      <c r="H19" s="112">
        <f>'Bilan Jour JS'!H19</f>
        <v>0</v>
      </c>
      <c r="I19" s="113">
        <f t="shared" si="3"/>
        <v>13.3</v>
      </c>
      <c r="J19" s="359">
        <f t="shared" si="19"/>
        <v>0</v>
      </c>
      <c r="K19" s="113">
        <f t="shared" si="4"/>
        <v>13.3</v>
      </c>
      <c r="L19" s="301"/>
      <c r="M19" s="112">
        <f>'Bilan Jour JS'!K19</f>
        <v>0</v>
      </c>
      <c r="N19" s="116">
        <f t="shared" si="5"/>
        <v>-17.100000000000001</v>
      </c>
      <c r="O19" s="112">
        <f>'Bilan Jour JS'!M19</f>
        <v>0</v>
      </c>
      <c r="P19" s="126">
        <f t="shared" si="5"/>
        <v>30.2</v>
      </c>
      <c r="Q19" s="301"/>
      <c r="R19" s="112">
        <f>'Bilan Jour JS'!P19</f>
        <v>0</v>
      </c>
      <c r="S19" s="180">
        <f t="shared" si="6"/>
        <v>-21.2</v>
      </c>
      <c r="T19" s="112">
        <f>'Bilan Jour JS'!R19</f>
        <v>0</v>
      </c>
      <c r="U19" s="181">
        <f t="shared" si="7"/>
        <v>37.1</v>
      </c>
      <c r="V19" s="301"/>
      <c r="W19" s="112">
        <f>'Bilan Jour JS'!U19</f>
        <v>0</v>
      </c>
      <c r="X19" s="186">
        <f t="shared" si="8"/>
        <v>-19.599999999999998</v>
      </c>
      <c r="Y19" s="112">
        <f>'Bilan Jour JS'!W19</f>
        <v>0</v>
      </c>
      <c r="Z19" s="187">
        <f t="shared" si="9"/>
        <v>34.9</v>
      </c>
      <c r="AA19" s="302"/>
      <c r="AB19" s="112">
        <f t="shared" si="0"/>
        <v>0</v>
      </c>
      <c r="AC19" s="134">
        <f t="shared" si="11"/>
        <v>-73.2</v>
      </c>
      <c r="AD19" s="32">
        <f t="shared" si="10"/>
        <v>0</v>
      </c>
      <c r="AE19" s="135">
        <f t="shared" si="11"/>
        <v>115.50000000000001</v>
      </c>
      <c r="AF19" s="302"/>
      <c r="AG19" s="112">
        <f t="shared" si="12"/>
        <v>0</v>
      </c>
      <c r="AH19" s="115">
        <f t="shared" si="13"/>
        <v>-2</v>
      </c>
      <c r="AI19" s="32">
        <f t="shared" si="14"/>
        <v>0</v>
      </c>
      <c r="AJ19" s="116">
        <f t="shared" si="13"/>
        <v>13.099999999999998</v>
      </c>
      <c r="AK19" s="32">
        <f t="shared" si="15"/>
        <v>0</v>
      </c>
      <c r="AL19" s="180">
        <f t="shared" si="16"/>
        <v>15.900000000000002</v>
      </c>
      <c r="AM19" s="32">
        <f t="shared" si="17"/>
        <v>0</v>
      </c>
      <c r="AN19" s="186">
        <f t="shared" si="1"/>
        <v>15.300000000000002</v>
      </c>
      <c r="AO19" s="32">
        <f t="shared" si="18"/>
        <v>0</v>
      </c>
      <c r="AP19" s="148">
        <f t="shared" si="13"/>
        <v>42.300000000000004</v>
      </c>
    </row>
    <row r="20" spans="1:42">
      <c r="A20" s="355" t="str">
        <f>'Bilan Jour JS'!A20</f>
        <v>Dim</v>
      </c>
      <c r="B20" s="14">
        <f>'Bilan Jour JS'!B20</f>
        <v>40551</v>
      </c>
      <c r="C20" s="43">
        <f>'Bilan Jour JS'!C20</f>
        <v>1</v>
      </c>
      <c r="D20" s="13">
        <f>'Bilan Jour JS'!D20</f>
        <v>2</v>
      </c>
      <c r="E20" s="296"/>
      <c r="F20" s="112">
        <f>'Bilan Jour JS'!F20</f>
        <v>0.4</v>
      </c>
      <c r="G20" s="115">
        <f t="shared" si="2"/>
        <v>-14.9</v>
      </c>
      <c r="H20" s="112">
        <f>'Bilan Jour JS'!H20</f>
        <v>-6.1</v>
      </c>
      <c r="I20" s="113">
        <f t="shared" si="3"/>
        <v>7.2000000000000011</v>
      </c>
      <c r="J20" s="359">
        <f t="shared" si="19"/>
        <v>-6.1</v>
      </c>
      <c r="K20" s="113">
        <f t="shared" si="4"/>
        <v>7.2000000000000011</v>
      </c>
      <c r="L20" s="301"/>
      <c r="M20" s="112">
        <f>'Bilan Jour JS'!K20</f>
        <v>-1.8</v>
      </c>
      <c r="N20" s="116">
        <f t="shared" si="5"/>
        <v>-18.900000000000002</v>
      </c>
      <c r="O20" s="112">
        <f>'Bilan Jour JS'!M20</f>
        <v>-3.8</v>
      </c>
      <c r="P20" s="126">
        <f t="shared" si="5"/>
        <v>26.4</v>
      </c>
      <c r="Q20" s="301"/>
      <c r="R20" s="112">
        <f>'Bilan Jour JS'!P20</f>
        <v>0.3</v>
      </c>
      <c r="S20" s="180">
        <f t="shared" si="6"/>
        <v>-20.9</v>
      </c>
      <c r="T20" s="112">
        <f>'Bilan Jour JS'!R20</f>
        <v>-3.2</v>
      </c>
      <c r="U20" s="181">
        <f t="shared" si="7"/>
        <v>33.9</v>
      </c>
      <c r="V20" s="301"/>
      <c r="W20" s="112">
        <f>'Bilan Jour JS'!U20</f>
        <v>-2.5</v>
      </c>
      <c r="X20" s="186">
        <f t="shared" si="8"/>
        <v>-22.099999999999998</v>
      </c>
      <c r="Y20" s="112">
        <f>'Bilan Jour JS'!W20</f>
        <v>-4.5</v>
      </c>
      <c r="Z20" s="187">
        <f t="shared" si="9"/>
        <v>30.4</v>
      </c>
      <c r="AA20" s="302"/>
      <c r="AB20" s="112">
        <f t="shared" si="0"/>
        <v>-3.5999999999999996</v>
      </c>
      <c r="AC20" s="134">
        <f t="shared" si="11"/>
        <v>-76.8</v>
      </c>
      <c r="AD20" s="32">
        <f t="shared" si="10"/>
        <v>-17.599999999999998</v>
      </c>
      <c r="AE20" s="135">
        <f t="shared" si="11"/>
        <v>97.90000000000002</v>
      </c>
      <c r="AF20" s="302"/>
      <c r="AG20" s="112">
        <f t="shared" si="12"/>
        <v>-5.6999999999999993</v>
      </c>
      <c r="AH20" s="115">
        <f t="shared" si="13"/>
        <v>-7.6999999999999993</v>
      </c>
      <c r="AI20" s="32">
        <f t="shared" si="14"/>
        <v>-5.6</v>
      </c>
      <c r="AJ20" s="116">
        <f t="shared" si="13"/>
        <v>7.4999999999999982</v>
      </c>
      <c r="AK20" s="32">
        <f t="shared" si="15"/>
        <v>-2.9000000000000004</v>
      </c>
      <c r="AL20" s="180">
        <f t="shared" si="16"/>
        <v>13.000000000000002</v>
      </c>
      <c r="AM20" s="32">
        <f t="shared" si="17"/>
        <v>-7</v>
      </c>
      <c r="AN20" s="186">
        <f t="shared" si="1"/>
        <v>8.3000000000000025</v>
      </c>
      <c r="AO20" s="32">
        <f t="shared" si="18"/>
        <v>-21.2</v>
      </c>
      <c r="AP20" s="148">
        <f t="shared" si="13"/>
        <v>21.100000000000005</v>
      </c>
    </row>
    <row r="21" spans="1:42">
      <c r="A21" s="355" t="str">
        <f>'Bilan Jour JS'!A21</f>
        <v>Lun</v>
      </c>
      <c r="B21" s="14">
        <f>'Bilan Jour JS'!B21</f>
        <v>40552</v>
      </c>
      <c r="C21" s="43">
        <f>'Bilan Jour JS'!C21</f>
        <v>1</v>
      </c>
      <c r="D21" s="13">
        <f>'Bilan Jour JS'!D21</f>
        <v>1</v>
      </c>
      <c r="E21" s="296"/>
      <c r="F21" s="112">
        <f>'Bilan Jour JS'!F21</f>
        <v>21.5</v>
      </c>
      <c r="G21" s="115">
        <f t="shared" si="2"/>
        <v>6.6</v>
      </c>
      <c r="H21" s="112">
        <f>'Bilan Jour JS'!H21</f>
        <v>6</v>
      </c>
      <c r="I21" s="113">
        <f t="shared" si="3"/>
        <v>13.200000000000001</v>
      </c>
      <c r="J21" s="359">
        <f t="shared" si="19"/>
        <v>6</v>
      </c>
      <c r="K21" s="113">
        <f t="shared" si="4"/>
        <v>13.200000000000001</v>
      </c>
      <c r="L21" s="301"/>
      <c r="M21" s="112">
        <f>'Bilan Jour JS'!K21</f>
        <v>20.5</v>
      </c>
      <c r="N21" s="116">
        <f t="shared" si="5"/>
        <v>1.5999999999999979</v>
      </c>
      <c r="O21" s="112">
        <f>'Bilan Jour JS'!M21</f>
        <v>4</v>
      </c>
      <c r="P21" s="126">
        <f t="shared" si="5"/>
        <v>30.4</v>
      </c>
      <c r="Q21" s="301"/>
      <c r="R21" s="112">
        <f>'Bilan Jour JS'!P21</f>
        <v>7.4</v>
      </c>
      <c r="S21" s="180">
        <f t="shared" si="6"/>
        <v>-13.499999999999998</v>
      </c>
      <c r="T21" s="112">
        <f>'Bilan Jour JS'!R21</f>
        <v>1</v>
      </c>
      <c r="U21" s="181">
        <f t="shared" si="7"/>
        <v>34.9</v>
      </c>
      <c r="V21" s="301"/>
      <c r="W21" s="112">
        <f>'Bilan Jour JS'!U21</f>
        <v>19.399999999999999</v>
      </c>
      <c r="X21" s="186">
        <f t="shared" si="8"/>
        <v>-2.6999999999999993</v>
      </c>
      <c r="Y21" s="112">
        <f>'Bilan Jour JS'!W21</f>
        <v>3.6</v>
      </c>
      <c r="Z21" s="187">
        <f t="shared" si="9"/>
        <v>34</v>
      </c>
      <c r="AA21" s="302"/>
      <c r="AB21" s="112">
        <f t="shared" si="0"/>
        <v>68.8</v>
      </c>
      <c r="AC21" s="134">
        <f t="shared" si="11"/>
        <v>-8</v>
      </c>
      <c r="AD21" s="32">
        <f t="shared" si="10"/>
        <v>14.6</v>
      </c>
      <c r="AE21" s="135">
        <f t="shared" si="11"/>
        <v>112.50000000000001</v>
      </c>
      <c r="AF21" s="302"/>
      <c r="AG21" s="112">
        <f t="shared" si="12"/>
        <v>27.5</v>
      </c>
      <c r="AH21" s="115">
        <f t="shared" si="13"/>
        <v>19.8</v>
      </c>
      <c r="AI21" s="32">
        <f t="shared" si="14"/>
        <v>24.5</v>
      </c>
      <c r="AJ21" s="116">
        <f t="shared" si="13"/>
        <v>32</v>
      </c>
      <c r="AK21" s="32">
        <f t="shared" si="15"/>
        <v>8.4</v>
      </c>
      <c r="AL21" s="180">
        <f t="shared" si="16"/>
        <v>21.400000000000002</v>
      </c>
      <c r="AM21" s="32">
        <f t="shared" si="17"/>
        <v>23</v>
      </c>
      <c r="AN21" s="186">
        <f t="shared" si="1"/>
        <v>31.300000000000004</v>
      </c>
      <c r="AO21" s="32">
        <f t="shared" si="18"/>
        <v>83.4</v>
      </c>
      <c r="AP21" s="148">
        <f t="shared" si="13"/>
        <v>104.50000000000001</v>
      </c>
    </row>
    <row r="22" spans="1:42">
      <c r="A22" s="355" t="str">
        <f>'Bilan Jour JS'!A22</f>
        <v>Mar</v>
      </c>
      <c r="B22" s="14">
        <f>'Bilan Jour JS'!B22</f>
        <v>40553</v>
      </c>
      <c r="C22" s="43">
        <f>'Bilan Jour JS'!C22</f>
        <v>0</v>
      </c>
      <c r="D22" s="13">
        <f>'Bilan Jour JS'!D22</f>
        <v>0</v>
      </c>
      <c r="E22" s="296"/>
      <c r="F22" s="112">
        <f>'Bilan Jour JS'!F22</f>
        <v>0</v>
      </c>
      <c r="G22" s="115">
        <f t="shared" si="2"/>
        <v>6.6</v>
      </c>
      <c r="H22" s="112">
        <f>'Bilan Jour JS'!H22</f>
        <v>0</v>
      </c>
      <c r="I22" s="113">
        <f t="shared" si="3"/>
        <v>13.200000000000001</v>
      </c>
      <c r="J22" s="359">
        <f t="shared" si="19"/>
        <v>0</v>
      </c>
      <c r="K22" s="113">
        <f t="shared" si="4"/>
        <v>13.200000000000001</v>
      </c>
      <c r="L22" s="301"/>
      <c r="M22" s="112">
        <f>'Bilan Jour JS'!K22</f>
        <v>0</v>
      </c>
      <c r="N22" s="116">
        <f t="shared" si="5"/>
        <v>1.5999999999999979</v>
      </c>
      <c r="O22" s="112">
        <f>'Bilan Jour JS'!M22</f>
        <v>0</v>
      </c>
      <c r="P22" s="126">
        <f t="shared" si="5"/>
        <v>30.4</v>
      </c>
      <c r="Q22" s="301"/>
      <c r="R22" s="112">
        <f>'Bilan Jour JS'!P22</f>
        <v>0</v>
      </c>
      <c r="S22" s="180">
        <f t="shared" si="6"/>
        <v>-13.499999999999998</v>
      </c>
      <c r="T22" s="112">
        <f>'Bilan Jour JS'!R22</f>
        <v>0</v>
      </c>
      <c r="U22" s="181">
        <f t="shared" si="7"/>
        <v>34.9</v>
      </c>
      <c r="V22" s="301"/>
      <c r="W22" s="112">
        <f>'Bilan Jour JS'!U22</f>
        <v>0</v>
      </c>
      <c r="X22" s="186">
        <f t="shared" si="8"/>
        <v>-2.6999999999999993</v>
      </c>
      <c r="Y22" s="112">
        <f>'Bilan Jour JS'!W22</f>
        <v>0</v>
      </c>
      <c r="Z22" s="187">
        <f t="shared" si="9"/>
        <v>34</v>
      </c>
      <c r="AA22" s="302"/>
      <c r="AB22" s="112">
        <f t="shared" si="0"/>
        <v>0</v>
      </c>
      <c r="AC22" s="134">
        <f t="shared" si="11"/>
        <v>-8</v>
      </c>
      <c r="AD22" s="32">
        <f t="shared" si="10"/>
        <v>0</v>
      </c>
      <c r="AE22" s="135">
        <f t="shared" si="11"/>
        <v>112.50000000000001</v>
      </c>
      <c r="AF22" s="302"/>
      <c r="AG22" s="112">
        <f t="shared" si="12"/>
        <v>0</v>
      </c>
      <c r="AH22" s="115">
        <f t="shared" si="13"/>
        <v>19.8</v>
      </c>
      <c r="AI22" s="32">
        <f t="shared" si="14"/>
        <v>0</v>
      </c>
      <c r="AJ22" s="116">
        <f t="shared" si="13"/>
        <v>32</v>
      </c>
      <c r="AK22" s="32">
        <f t="shared" si="15"/>
        <v>0</v>
      </c>
      <c r="AL22" s="180">
        <f t="shared" si="16"/>
        <v>21.400000000000002</v>
      </c>
      <c r="AM22" s="32">
        <f t="shared" si="17"/>
        <v>0</v>
      </c>
      <c r="AN22" s="186">
        <f t="shared" si="1"/>
        <v>31.300000000000004</v>
      </c>
      <c r="AO22" s="32">
        <f t="shared" si="18"/>
        <v>0</v>
      </c>
      <c r="AP22" s="148">
        <f t="shared" si="13"/>
        <v>104.50000000000001</v>
      </c>
    </row>
    <row r="23" spans="1:42">
      <c r="A23" s="355" t="str">
        <f>'Bilan Jour JS'!A23</f>
        <v>Mer</v>
      </c>
      <c r="B23" s="14">
        <f>'Bilan Jour JS'!B23</f>
        <v>40554</v>
      </c>
      <c r="C23" s="43">
        <f>'Bilan Jour JS'!C23</f>
        <v>0</v>
      </c>
      <c r="D23" s="13">
        <f>'Bilan Jour JS'!D23</f>
        <v>0</v>
      </c>
      <c r="E23" s="296"/>
      <c r="F23" s="112">
        <f>'Bilan Jour JS'!F23</f>
        <v>0</v>
      </c>
      <c r="G23" s="115">
        <f t="shared" si="2"/>
        <v>6.6</v>
      </c>
      <c r="H23" s="112">
        <f>'Bilan Jour JS'!H23</f>
        <v>0</v>
      </c>
      <c r="I23" s="113">
        <f t="shared" si="3"/>
        <v>13.200000000000001</v>
      </c>
      <c r="J23" s="359"/>
      <c r="K23" s="113">
        <f t="shared" si="4"/>
        <v>13.200000000000001</v>
      </c>
      <c r="L23" s="301"/>
      <c r="M23" s="112">
        <f>'Bilan Jour JS'!K23</f>
        <v>0</v>
      </c>
      <c r="N23" s="116">
        <f t="shared" si="5"/>
        <v>1.5999999999999979</v>
      </c>
      <c r="O23" s="112">
        <f>'Bilan Jour JS'!M23</f>
        <v>0</v>
      </c>
      <c r="P23" s="126">
        <f t="shared" si="5"/>
        <v>30.4</v>
      </c>
      <c r="Q23" s="301"/>
      <c r="R23" s="112">
        <f>'Bilan Jour JS'!P23</f>
        <v>0</v>
      </c>
      <c r="S23" s="180">
        <f t="shared" si="6"/>
        <v>-13.499999999999998</v>
      </c>
      <c r="T23" s="112">
        <f>'Bilan Jour JS'!R23</f>
        <v>0</v>
      </c>
      <c r="U23" s="181">
        <f t="shared" si="7"/>
        <v>34.9</v>
      </c>
      <c r="V23" s="301"/>
      <c r="W23" s="112">
        <f>'Bilan Jour JS'!U23</f>
        <v>0</v>
      </c>
      <c r="X23" s="186">
        <f t="shared" si="8"/>
        <v>-2.6999999999999993</v>
      </c>
      <c r="Y23" s="112">
        <f>'Bilan Jour JS'!W23</f>
        <v>0</v>
      </c>
      <c r="Z23" s="187">
        <f t="shared" si="9"/>
        <v>34</v>
      </c>
      <c r="AA23" s="302"/>
      <c r="AB23" s="112">
        <f t="shared" si="0"/>
        <v>0</v>
      </c>
      <c r="AC23" s="134">
        <f t="shared" si="11"/>
        <v>-8</v>
      </c>
      <c r="AD23" s="32">
        <f t="shared" si="10"/>
        <v>0</v>
      </c>
      <c r="AE23" s="135">
        <f t="shared" si="11"/>
        <v>112.50000000000001</v>
      </c>
      <c r="AF23" s="302"/>
      <c r="AG23" s="112">
        <f t="shared" si="12"/>
        <v>0</v>
      </c>
      <c r="AH23" s="115">
        <f t="shared" si="13"/>
        <v>19.8</v>
      </c>
      <c r="AI23" s="32">
        <f t="shared" si="14"/>
        <v>0</v>
      </c>
      <c r="AJ23" s="116">
        <f t="shared" si="13"/>
        <v>32</v>
      </c>
      <c r="AK23" s="32">
        <f t="shared" si="15"/>
        <v>0</v>
      </c>
      <c r="AL23" s="180">
        <f t="shared" si="16"/>
        <v>21.400000000000002</v>
      </c>
      <c r="AM23" s="32">
        <f t="shared" si="17"/>
        <v>0</v>
      </c>
      <c r="AN23" s="186">
        <f t="shared" si="1"/>
        <v>31.300000000000004</v>
      </c>
      <c r="AO23" s="32">
        <f>AG23+AI23+AK23+AM23</f>
        <v>0</v>
      </c>
      <c r="AP23" s="148">
        <f t="shared" si="13"/>
        <v>104.50000000000001</v>
      </c>
    </row>
    <row r="24" spans="1:42">
      <c r="A24" s="355" t="str">
        <f>'Bilan Jour JS'!A24</f>
        <v>Jeu</v>
      </c>
      <c r="B24" s="14">
        <f>'Bilan Jour JS'!B24</f>
        <v>40555</v>
      </c>
      <c r="C24" s="43">
        <f>'Bilan Jour JS'!C24</f>
        <v>1</v>
      </c>
      <c r="D24" s="13">
        <f>'Bilan Jour JS'!D24</f>
        <v>4</v>
      </c>
      <c r="E24" s="296"/>
      <c r="F24" s="112">
        <f>'Bilan Jour JS'!F24</f>
        <v>-10.7</v>
      </c>
      <c r="G24" s="115">
        <f t="shared" si="2"/>
        <v>-4.0999999999999996</v>
      </c>
      <c r="H24" s="112">
        <f>'Bilan Jour JS'!H24</f>
        <v>9.6</v>
      </c>
      <c r="I24" s="113">
        <f t="shared" si="3"/>
        <v>22.8</v>
      </c>
      <c r="J24" s="359">
        <f t="array" aca="1" ref="J24" ca="1">IF(H23&gt;0,H24*2,INDIRECT("H"&amp;MAX(ROW($H$13:$H23)*($H$13:$H23&lt;&gt;0))))</f>
        <v>6</v>
      </c>
      <c r="K24" s="113">
        <f t="shared" ca="1" si="4"/>
        <v>19.200000000000003</v>
      </c>
      <c r="L24" s="301"/>
      <c r="M24" s="112">
        <f>'Bilan Jour JS'!K24</f>
        <v>-13.9</v>
      </c>
      <c r="N24" s="116">
        <f t="shared" si="5"/>
        <v>-12.300000000000002</v>
      </c>
      <c r="O24" s="112">
        <f>'Bilan Jour JS'!M24</f>
        <v>8.8000000000000007</v>
      </c>
      <c r="P24" s="126">
        <f t="shared" si="5"/>
        <v>39.200000000000003</v>
      </c>
      <c r="Q24" s="301"/>
      <c r="R24" s="112">
        <f>'Bilan Jour JS'!P24</f>
        <v>-9</v>
      </c>
      <c r="S24" s="180">
        <f t="shared" si="6"/>
        <v>-22.5</v>
      </c>
      <c r="T24" s="112">
        <f>'Bilan Jour JS'!R24</f>
        <v>7.6</v>
      </c>
      <c r="U24" s="181">
        <f t="shared" si="7"/>
        <v>42.5</v>
      </c>
      <c r="V24" s="301"/>
      <c r="W24" s="112">
        <f>'Bilan Jour JS'!U24</f>
        <v>-14.8</v>
      </c>
      <c r="X24" s="186">
        <f t="shared" si="8"/>
        <v>-17.5</v>
      </c>
      <c r="Y24" s="112">
        <f>'Bilan Jour JS'!W24</f>
        <v>7.5</v>
      </c>
      <c r="Z24" s="187">
        <f t="shared" si="9"/>
        <v>41.5</v>
      </c>
      <c r="AA24" s="302"/>
      <c r="AB24" s="112">
        <f t="shared" si="0"/>
        <v>-48.400000000000006</v>
      </c>
      <c r="AC24" s="134">
        <f t="shared" si="11"/>
        <v>-56.400000000000006</v>
      </c>
      <c r="AD24" s="32">
        <f t="shared" si="10"/>
        <v>33.5</v>
      </c>
      <c r="AE24" s="135">
        <f t="shared" si="11"/>
        <v>146</v>
      </c>
      <c r="AF24" s="302"/>
      <c r="AG24" s="112">
        <f t="shared" si="12"/>
        <v>-1.0999999999999996</v>
      </c>
      <c r="AH24" s="115">
        <f t="shared" si="13"/>
        <v>18.700000000000003</v>
      </c>
      <c r="AI24" s="32">
        <f t="shared" si="14"/>
        <v>-5.0999999999999996</v>
      </c>
      <c r="AJ24" s="116">
        <f t="shared" si="13"/>
        <v>26.9</v>
      </c>
      <c r="AK24" s="32">
        <f t="shared" si="15"/>
        <v>-1.4000000000000004</v>
      </c>
      <c r="AL24" s="180">
        <f t="shared" si="16"/>
        <v>20</v>
      </c>
      <c r="AM24" s="32">
        <f t="shared" si="17"/>
        <v>-7.3000000000000007</v>
      </c>
      <c r="AN24" s="186">
        <f t="shared" si="1"/>
        <v>24.000000000000004</v>
      </c>
      <c r="AO24" s="32">
        <f t="shared" si="18"/>
        <v>-14.9</v>
      </c>
      <c r="AP24" s="148">
        <f t="shared" si="13"/>
        <v>89.600000000000009</v>
      </c>
    </row>
    <row r="25" spans="1:42">
      <c r="A25" s="355" t="str">
        <f>'Bilan Jour JS'!A25</f>
        <v>Ven</v>
      </c>
      <c r="B25" s="14">
        <f>'Bilan Jour JS'!B25</f>
        <v>40556</v>
      </c>
      <c r="C25" s="43">
        <f>'Bilan Jour JS'!C25</f>
        <v>1</v>
      </c>
      <c r="D25" s="13">
        <f>'Bilan Jour JS'!D25</f>
        <v>1</v>
      </c>
      <c r="E25" s="296"/>
      <c r="F25" s="112">
        <f>'Bilan Jour JS'!F25</f>
        <v>-5.3</v>
      </c>
      <c r="G25" s="115">
        <f t="shared" si="2"/>
        <v>-9.3999999999999986</v>
      </c>
      <c r="H25" s="112">
        <f>'Bilan Jour JS'!H25</f>
        <v>-3.6</v>
      </c>
      <c r="I25" s="113">
        <f t="shared" si="3"/>
        <v>19.2</v>
      </c>
      <c r="J25" s="359">
        <f t="shared" si="19"/>
        <v>-7.2</v>
      </c>
      <c r="K25" s="113">
        <f t="shared" ca="1" si="4"/>
        <v>12.000000000000004</v>
      </c>
      <c r="L25" s="301"/>
      <c r="M25" s="112">
        <f>'Bilan Jour JS'!K25</f>
        <v>-6.3</v>
      </c>
      <c r="N25" s="116">
        <f t="shared" si="5"/>
        <v>-18.600000000000001</v>
      </c>
      <c r="O25" s="112">
        <f>'Bilan Jour JS'!M25</f>
        <v>-3.1</v>
      </c>
      <c r="P25" s="126">
        <f t="shared" si="5"/>
        <v>36.1</v>
      </c>
      <c r="Q25" s="301"/>
      <c r="R25" s="112">
        <f>'Bilan Jour JS'!P25</f>
        <v>-5.8</v>
      </c>
      <c r="S25" s="180">
        <f t="shared" si="6"/>
        <v>-28.3</v>
      </c>
      <c r="T25" s="112">
        <f>'Bilan Jour JS'!R25</f>
        <v>-3.7</v>
      </c>
      <c r="U25" s="181">
        <f t="shared" si="7"/>
        <v>38.799999999999997</v>
      </c>
      <c r="V25" s="301"/>
      <c r="W25" s="112">
        <f>'Bilan Jour JS'!U25</f>
        <v>-6.5</v>
      </c>
      <c r="X25" s="186">
        <f t="shared" si="8"/>
        <v>-24</v>
      </c>
      <c r="Y25" s="112">
        <f>'Bilan Jour JS'!W25</f>
        <v>-3</v>
      </c>
      <c r="Z25" s="187">
        <f t="shared" si="9"/>
        <v>38.5</v>
      </c>
      <c r="AA25" s="302"/>
      <c r="AB25" s="112">
        <f t="shared" si="0"/>
        <v>-23.9</v>
      </c>
      <c r="AC25" s="134">
        <f t="shared" si="11"/>
        <v>-80.300000000000011</v>
      </c>
      <c r="AD25" s="32">
        <f t="shared" si="10"/>
        <v>-13.4</v>
      </c>
      <c r="AE25" s="135">
        <f t="shared" si="11"/>
        <v>132.6</v>
      </c>
      <c r="AF25" s="302"/>
      <c r="AG25" s="112">
        <f t="shared" si="12"/>
        <v>-8.9</v>
      </c>
      <c r="AH25" s="115">
        <f t="shared" si="13"/>
        <v>9.8000000000000025</v>
      </c>
      <c r="AI25" s="32">
        <f t="shared" si="14"/>
        <v>-9.4</v>
      </c>
      <c r="AJ25" s="116">
        <f t="shared" si="13"/>
        <v>17.5</v>
      </c>
      <c r="AK25" s="32">
        <f t="shared" si="15"/>
        <v>-9.5</v>
      </c>
      <c r="AL25" s="180">
        <f t="shared" si="16"/>
        <v>10.5</v>
      </c>
      <c r="AM25" s="32">
        <f t="shared" si="17"/>
        <v>-9.5</v>
      </c>
      <c r="AN25" s="186">
        <f t="shared" si="1"/>
        <v>14.500000000000004</v>
      </c>
      <c r="AO25" s="32">
        <f t="shared" si="18"/>
        <v>-37.299999999999997</v>
      </c>
      <c r="AP25" s="148">
        <f t="shared" si="13"/>
        <v>52.300000000000011</v>
      </c>
    </row>
    <row r="26" spans="1:42">
      <c r="A26" s="355" t="str">
        <f>'Bilan Jour JS'!A26</f>
        <v>Sam</v>
      </c>
      <c r="B26" s="14">
        <f>'Bilan Jour JS'!B26</f>
        <v>40557</v>
      </c>
      <c r="C26" s="43">
        <f>'Bilan Jour JS'!C26</f>
        <v>0</v>
      </c>
      <c r="D26" s="13">
        <f>'Bilan Jour JS'!D26</f>
        <v>0</v>
      </c>
      <c r="E26" s="296"/>
      <c r="F26" s="112">
        <f>'Bilan Jour JS'!F26</f>
        <v>0</v>
      </c>
      <c r="G26" s="115">
        <f t="shared" si="2"/>
        <v>-9.3999999999999986</v>
      </c>
      <c r="H26" s="112">
        <f>'Bilan Jour JS'!H26</f>
        <v>0</v>
      </c>
      <c r="I26" s="113">
        <f t="shared" si="3"/>
        <v>19.2</v>
      </c>
      <c r="J26" s="359">
        <f t="shared" si="19"/>
        <v>0</v>
      </c>
      <c r="K26" s="113">
        <f t="shared" ca="1" si="4"/>
        <v>12.000000000000004</v>
      </c>
      <c r="L26" s="301"/>
      <c r="M26" s="112">
        <f>'Bilan Jour JS'!K26</f>
        <v>0</v>
      </c>
      <c r="N26" s="116">
        <f t="shared" si="5"/>
        <v>-18.600000000000001</v>
      </c>
      <c r="O26" s="112">
        <f>'Bilan Jour JS'!M26</f>
        <v>0</v>
      </c>
      <c r="P26" s="126">
        <f t="shared" si="5"/>
        <v>36.1</v>
      </c>
      <c r="Q26" s="301"/>
      <c r="R26" s="112">
        <f>'Bilan Jour JS'!P26</f>
        <v>0</v>
      </c>
      <c r="S26" s="180">
        <f t="shared" si="6"/>
        <v>-28.3</v>
      </c>
      <c r="T26" s="112">
        <f>'Bilan Jour JS'!R26</f>
        <v>0</v>
      </c>
      <c r="U26" s="181">
        <f t="shared" si="7"/>
        <v>38.799999999999997</v>
      </c>
      <c r="V26" s="301"/>
      <c r="W26" s="112">
        <f>'Bilan Jour JS'!U26</f>
        <v>0</v>
      </c>
      <c r="X26" s="186">
        <f t="shared" si="8"/>
        <v>-24</v>
      </c>
      <c r="Y26" s="112">
        <f>'Bilan Jour JS'!W26</f>
        <v>0</v>
      </c>
      <c r="Z26" s="187">
        <f t="shared" si="9"/>
        <v>38.5</v>
      </c>
      <c r="AA26" s="302"/>
      <c r="AB26" s="112">
        <f t="shared" si="0"/>
        <v>0</v>
      </c>
      <c r="AC26" s="134">
        <f t="shared" si="11"/>
        <v>-80.300000000000011</v>
      </c>
      <c r="AD26" s="32">
        <f t="shared" si="10"/>
        <v>0</v>
      </c>
      <c r="AE26" s="135">
        <f t="shared" si="11"/>
        <v>132.6</v>
      </c>
      <c r="AF26" s="302"/>
      <c r="AG26" s="112">
        <f t="shared" si="12"/>
        <v>0</v>
      </c>
      <c r="AH26" s="115">
        <f t="shared" si="13"/>
        <v>9.8000000000000025</v>
      </c>
      <c r="AI26" s="32">
        <f t="shared" si="14"/>
        <v>0</v>
      </c>
      <c r="AJ26" s="116">
        <f t="shared" si="13"/>
        <v>17.5</v>
      </c>
      <c r="AK26" s="32">
        <f t="shared" si="15"/>
        <v>0</v>
      </c>
      <c r="AL26" s="180">
        <f t="shared" si="16"/>
        <v>10.5</v>
      </c>
      <c r="AM26" s="32">
        <f t="shared" si="17"/>
        <v>0</v>
      </c>
      <c r="AN26" s="186">
        <f t="shared" si="1"/>
        <v>14.500000000000004</v>
      </c>
      <c r="AO26" s="32">
        <f t="shared" si="18"/>
        <v>0</v>
      </c>
      <c r="AP26" s="148">
        <f t="shared" si="13"/>
        <v>52.300000000000011</v>
      </c>
    </row>
    <row r="27" spans="1:42">
      <c r="A27" s="355" t="str">
        <f>'Bilan Jour JS'!A27</f>
        <v>Dim</v>
      </c>
      <c r="B27" s="14">
        <f>'Bilan Jour JS'!B27</f>
        <v>40558</v>
      </c>
      <c r="C27" s="43">
        <f>'Bilan Jour JS'!C27</f>
        <v>0</v>
      </c>
      <c r="D27" s="13">
        <f>'Bilan Jour JS'!D27</f>
        <v>0</v>
      </c>
      <c r="E27" s="296"/>
      <c r="F27" s="112">
        <f>'Bilan Jour JS'!F27</f>
        <v>0</v>
      </c>
      <c r="G27" s="115">
        <f t="shared" si="2"/>
        <v>-9.3999999999999986</v>
      </c>
      <c r="H27" s="112">
        <f>'Bilan Jour JS'!H27</f>
        <v>0</v>
      </c>
      <c r="I27" s="113">
        <f t="shared" si="3"/>
        <v>19.2</v>
      </c>
      <c r="J27" s="359">
        <f t="shared" si="19"/>
        <v>0</v>
      </c>
      <c r="K27" s="113">
        <f t="shared" ca="1" si="4"/>
        <v>12.000000000000004</v>
      </c>
      <c r="L27" s="301"/>
      <c r="M27" s="112">
        <f>'Bilan Jour JS'!K27</f>
        <v>0</v>
      </c>
      <c r="N27" s="116">
        <f t="shared" si="5"/>
        <v>-18.600000000000001</v>
      </c>
      <c r="O27" s="112">
        <f>'Bilan Jour JS'!M27</f>
        <v>0</v>
      </c>
      <c r="P27" s="126">
        <f t="shared" si="5"/>
        <v>36.1</v>
      </c>
      <c r="Q27" s="301"/>
      <c r="R27" s="112">
        <f>'Bilan Jour JS'!P27</f>
        <v>0</v>
      </c>
      <c r="S27" s="180">
        <f t="shared" si="6"/>
        <v>-28.3</v>
      </c>
      <c r="T27" s="112">
        <f>'Bilan Jour JS'!R27</f>
        <v>0</v>
      </c>
      <c r="U27" s="181">
        <f t="shared" si="7"/>
        <v>38.799999999999997</v>
      </c>
      <c r="V27" s="301"/>
      <c r="W27" s="112">
        <f>'Bilan Jour JS'!U27</f>
        <v>0</v>
      </c>
      <c r="X27" s="186">
        <f t="shared" si="8"/>
        <v>-24</v>
      </c>
      <c r="Y27" s="112">
        <f>'Bilan Jour JS'!W27</f>
        <v>0</v>
      </c>
      <c r="Z27" s="187">
        <f t="shared" si="9"/>
        <v>38.5</v>
      </c>
      <c r="AA27" s="302"/>
      <c r="AB27" s="112">
        <f t="shared" si="0"/>
        <v>0</v>
      </c>
      <c r="AC27" s="134">
        <f t="shared" si="11"/>
        <v>-80.300000000000011</v>
      </c>
      <c r="AD27" s="32">
        <f t="shared" si="10"/>
        <v>0</v>
      </c>
      <c r="AE27" s="135">
        <f t="shared" si="11"/>
        <v>132.6</v>
      </c>
      <c r="AF27" s="302"/>
      <c r="AG27" s="112">
        <f t="shared" si="12"/>
        <v>0</v>
      </c>
      <c r="AH27" s="115">
        <f t="shared" si="13"/>
        <v>9.8000000000000025</v>
      </c>
      <c r="AI27" s="32">
        <f t="shared" si="14"/>
        <v>0</v>
      </c>
      <c r="AJ27" s="116">
        <f t="shared" si="13"/>
        <v>17.5</v>
      </c>
      <c r="AK27" s="32">
        <f t="shared" si="15"/>
        <v>0</v>
      </c>
      <c r="AL27" s="180">
        <f t="shared" si="16"/>
        <v>10.5</v>
      </c>
      <c r="AM27" s="32">
        <f t="shared" si="17"/>
        <v>0</v>
      </c>
      <c r="AN27" s="186">
        <f t="shared" si="1"/>
        <v>14.500000000000004</v>
      </c>
      <c r="AO27" s="32">
        <f t="shared" si="18"/>
        <v>0</v>
      </c>
      <c r="AP27" s="148">
        <f t="shared" si="13"/>
        <v>52.300000000000011</v>
      </c>
    </row>
    <row r="28" spans="1:42">
      <c r="A28" s="355" t="str">
        <f>'Bilan Jour JS'!A28</f>
        <v>Lun</v>
      </c>
      <c r="B28" s="14">
        <f>'Bilan Jour JS'!B28</f>
        <v>40559</v>
      </c>
      <c r="C28" s="43">
        <f>'Bilan Jour JS'!C28</f>
        <v>0</v>
      </c>
      <c r="D28" s="13">
        <f>'Bilan Jour JS'!D28</f>
        <v>0</v>
      </c>
      <c r="E28" s="296"/>
      <c r="F28" s="112">
        <f>'Bilan Jour JS'!F28</f>
        <v>0</v>
      </c>
      <c r="G28" s="115">
        <f t="shared" si="2"/>
        <v>-9.3999999999999986</v>
      </c>
      <c r="H28" s="112">
        <f>'Bilan Jour JS'!H28</f>
        <v>0</v>
      </c>
      <c r="I28" s="113">
        <f t="shared" si="3"/>
        <v>19.2</v>
      </c>
      <c r="J28" s="359">
        <f t="shared" si="19"/>
        <v>0</v>
      </c>
      <c r="K28" s="113">
        <f t="shared" ca="1" si="4"/>
        <v>12.000000000000004</v>
      </c>
      <c r="L28" s="301"/>
      <c r="M28" s="112">
        <f>'Bilan Jour JS'!K28</f>
        <v>0</v>
      </c>
      <c r="N28" s="116">
        <f t="shared" si="5"/>
        <v>-18.600000000000001</v>
      </c>
      <c r="O28" s="112">
        <f>'Bilan Jour JS'!M28</f>
        <v>0</v>
      </c>
      <c r="P28" s="126">
        <f t="shared" si="5"/>
        <v>36.1</v>
      </c>
      <c r="Q28" s="301"/>
      <c r="R28" s="112">
        <f>'Bilan Jour JS'!P28</f>
        <v>0</v>
      </c>
      <c r="S28" s="180">
        <f t="shared" si="6"/>
        <v>-28.3</v>
      </c>
      <c r="T28" s="112">
        <f>'Bilan Jour JS'!R28</f>
        <v>0</v>
      </c>
      <c r="U28" s="181">
        <f t="shared" si="7"/>
        <v>38.799999999999997</v>
      </c>
      <c r="V28" s="301"/>
      <c r="W28" s="112">
        <f>'Bilan Jour JS'!U28</f>
        <v>0</v>
      </c>
      <c r="X28" s="186">
        <f t="shared" si="8"/>
        <v>-24</v>
      </c>
      <c r="Y28" s="112">
        <f>'Bilan Jour JS'!W28</f>
        <v>0</v>
      </c>
      <c r="Z28" s="187">
        <f t="shared" si="9"/>
        <v>38.5</v>
      </c>
      <c r="AA28" s="302"/>
      <c r="AB28" s="112">
        <f t="shared" si="0"/>
        <v>0</v>
      </c>
      <c r="AC28" s="134">
        <f t="shared" si="11"/>
        <v>-80.300000000000011</v>
      </c>
      <c r="AD28" s="32">
        <f t="shared" si="10"/>
        <v>0</v>
      </c>
      <c r="AE28" s="135">
        <f t="shared" si="11"/>
        <v>132.6</v>
      </c>
      <c r="AF28" s="302"/>
      <c r="AG28" s="112">
        <f t="shared" si="12"/>
        <v>0</v>
      </c>
      <c r="AH28" s="115">
        <f t="shared" si="13"/>
        <v>9.8000000000000025</v>
      </c>
      <c r="AI28" s="32">
        <f t="shared" si="14"/>
        <v>0</v>
      </c>
      <c r="AJ28" s="116">
        <f t="shared" si="13"/>
        <v>17.5</v>
      </c>
      <c r="AK28" s="32">
        <f t="shared" si="15"/>
        <v>0</v>
      </c>
      <c r="AL28" s="180">
        <f t="shared" si="16"/>
        <v>10.5</v>
      </c>
      <c r="AM28" s="32">
        <f t="shared" si="17"/>
        <v>0</v>
      </c>
      <c r="AN28" s="186">
        <f t="shared" si="1"/>
        <v>14.500000000000004</v>
      </c>
      <c r="AO28" s="32">
        <f t="shared" si="18"/>
        <v>0</v>
      </c>
      <c r="AP28" s="148">
        <f t="shared" si="13"/>
        <v>52.300000000000011</v>
      </c>
    </row>
    <row r="29" spans="1:42">
      <c r="A29" s="355" t="str">
        <f>'Bilan Jour JS'!A29</f>
        <v>Mar</v>
      </c>
      <c r="B29" s="14">
        <f>'Bilan Jour JS'!B29</f>
        <v>40560</v>
      </c>
      <c r="C29" s="43">
        <f>'Bilan Jour JS'!C29</f>
        <v>1</v>
      </c>
      <c r="D29" s="13">
        <f>'Bilan Jour JS'!D29</f>
        <v>1</v>
      </c>
      <c r="E29" s="296"/>
      <c r="F29" s="112">
        <f>'Bilan Jour JS'!F29</f>
        <v>-3.1</v>
      </c>
      <c r="G29" s="115">
        <f t="shared" si="2"/>
        <v>-12.499999999999998</v>
      </c>
      <c r="H29" s="112">
        <f>'Bilan Jour JS'!H29</f>
        <v>12.6</v>
      </c>
      <c r="I29" s="113">
        <f t="shared" si="3"/>
        <v>31.799999999999997</v>
      </c>
      <c r="J29" s="359">
        <f t="shared" si="19"/>
        <v>12.6</v>
      </c>
      <c r="K29" s="113">
        <f t="shared" ca="1" si="4"/>
        <v>24.6</v>
      </c>
      <c r="L29" s="301"/>
      <c r="M29" s="112">
        <f>'Bilan Jour JS'!K29</f>
        <v>-4.7</v>
      </c>
      <c r="N29" s="116">
        <f t="shared" si="5"/>
        <v>-23.3</v>
      </c>
      <c r="O29" s="112">
        <f>'Bilan Jour JS'!M29</f>
        <v>3.7</v>
      </c>
      <c r="P29" s="126">
        <f t="shared" si="5"/>
        <v>39.800000000000004</v>
      </c>
      <c r="Q29" s="301"/>
      <c r="R29" s="112">
        <f>'Bilan Jour JS'!P29</f>
        <v>-4.7</v>
      </c>
      <c r="S29" s="180">
        <f t="shared" si="6"/>
        <v>-33</v>
      </c>
      <c r="T29" s="112">
        <f>'Bilan Jour JS'!R29</f>
        <v>8.1</v>
      </c>
      <c r="U29" s="181">
        <f t="shared" si="7"/>
        <v>46.9</v>
      </c>
      <c r="V29" s="301"/>
      <c r="W29" s="112">
        <f>'Bilan Jour JS'!U29</f>
        <v>-4.7</v>
      </c>
      <c r="X29" s="186">
        <f t="shared" si="8"/>
        <v>-28.7</v>
      </c>
      <c r="Y29" s="112">
        <f>'Bilan Jour JS'!W29</f>
        <v>0.5</v>
      </c>
      <c r="Z29" s="187">
        <f t="shared" si="9"/>
        <v>39</v>
      </c>
      <c r="AA29" s="302"/>
      <c r="AB29" s="112">
        <f t="shared" si="0"/>
        <v>-17.2</v>
      </c>
      <c r="AC29" s="134">
        <f t="shared" si="11"/>
        <v>-97.500000000000014</v>
      </c>
      <c r="AD29" s="32">
        <f t="shared" si="10"/>
        <v>24.9</v>
      </c>
      <c r="AE29" s="135">
        <f t="shared" si="11"/>
        <v>157.5</v>
      </c>
      <c r="AF29" s="302"/>
      <c r="AG29" s="112">
        <f t="shared" si="12"/>
        <v>9.5</v>
      </c>
      <c r="AH29" s="115">
        <f t="shared" si="13"/>
        <v>19.300000000000004</v>
      </c>
      <c r="AI29" s="32">
        <f t="shared" si="14"/>
        <v>-1</v>
      </c>
      <c r="AJ29" s="116">
        <f t="shared" si="13"/>
        <v>16.5</v>
      </c>
      <c r="AK29" s="32">
        <f t="shared" si="15"/>
        <v>3.3999999999999995</v>
      </c>
      <c r="AL29" s="180">
        <f t="shared" si="16"/>
        <v>13.899999999999999</v>
      </c>
      <c r="AM29" s="32">
        <f t="shared" si="17"/>
        <v>-4.2</v>
      </c>
      <c r="AN29" s="186">
        <f t="shared" si="1"/>
        <v>10.300000000000004</v>
      </c>
      <c r="AO29" s="32">
        <f t="shared" si="18"/>
        <v>7.6999999999999984</v>
      </c>
      <c r="AP29" s="148">
        <f t="shared" si="13"/>
        <v>60.000000000000007</v>
      </c>
    </row>
    <row r="30" spans="1:42">
      <c r="A30" s="355" t="str">
        <f>'Bilan Jour JS'!A30</f>
        <v>Mer</v>
      </c>
      <c r="B30" s="14">
        <f>'Bilan Jour JS'!B30</f>
        <v>40561</v>
      </c>
      <c r="C30" s="43">
        <f>'Bilan Jour JS'!C30</f>
        <v>0</v>
      </c>
      <c r="D30" s="13">
        <f>'Bilan Jour JS'!D30</f>
        <v>0</v>
      </c>
      <c r="E30" s="296"/>
      <c r="F30" s="112">
        <f>'Bilan Jour JS'!F30</f>
        <v>0</v>
      </c>
      <c r="G30" s="115">
        <f t="shared" si="2"/>
        <v>-12.499999999999998</v>
      </c>
      <c r="H30" s="112">
        <f>'Bilan Jour JS'!H30</f>
        <v>0</v>
      </c>
      <c r="I30" s="113">
        <f t="shared" si="3"/>
        <v>31.799999999999997</v>
      </c>
      <c r="J30" s="359">
        <f t="shared" si="19"/>
        <v>0</v>
      </c>
      <c r="K30" s="113">
        <f t="shared" ca="1" si="4"/>
        <v>24.6</v>
      </c>
      <c r="L30" s="301"/>
      <c r="M30" s="112">
        <f>'Bilan Jour JS'!K30</f>
        <v>0</v>
      </c>
      <c r="N30" s="116">
        <f t="shared" ref="N30:P43" si="20">IF($B30&gt;0,M30+N29,0)</f>
        <v>-23.3</v>
      </c>
      <c r="O30" s="112">
        <f>'Bilan Jour JS'!M30</f>
        <v>0</v>
      </c>
      <c r="P30" s="126">
        <f t="shared" si="20"/>
        <v>39.800000000000004</v>
      </c>
      <c r="Q30" s="301"/>
      <c r="R30" s="112">
        <f>'Bilan Jour JS'!P30</f>
        <v>0</v>
      </c>
      <c r="S30" s="180">
        <f t="shared" si="6"/>
        <v>-33</v>
      </c>
      <c r="T30" s="112">
        <f>'Bilan Jour JS'!R30</f>
        <v>0</v>
      </c>
      <c r="U30" s="181">
        <f t="shared" si="7"/>
        <v>46.9</v>
      </c>
      <c r="V30" s="301"/>
      <c r="W30" s="112">
        <f>'Bilan Jour JS'!U30</f>
        <v>0</v>
      </c>
      <c r="X30" s="186">
        <f t="shared" si="8"/>
        <v>-28.7</v>
      </c>
      <c r="Y30" s="112">
        <f>'Bilan Jour JS'!W30</f>
        <v>0</v>
      </c>
      <c r="Z30" s="187">
        <f t="shared" si="9"/>
        <v>39</v>
      </c>
      <c r="AA30" s="302"/>
      <c r="AB30" s="112">
        <f t="shared" si="0"/>
        <v>0</v>
      </c>
      <c r="AC30" s="134">
        <f t="shared" ref="AC30:AE43" si="21">IF($B30&gt;0,AB30+AC29,0)</f>
        <v>-97.500000000000014</v>
      </c>
      <c r="AD30" s="32">
        <f t="shared" si="10"/>
        <v>0</v>
      </c>
      <c r="AE30" s="135">
        <f t="shared" si="21"/>
        <v>157.5</v>
      </c>
      <c r="AF30" s="302"/>
      <c r="AG30" s="112">
        <f t="shared" si="12"/>
        <v>0</v>
      </c>
      <c r="AH30" s="115">
        <f t="shared" ref="AH30:AP43" si="22">IF($B30&gt;0,AG30+AH29,0)</f>
        <v>19.300000000000004</v>
      </c>
      <c r="AI30" s="32">
        <f t="shared" si="14"/>
        <v>0</v>
      </c>
      <c r="AJ30" s="116">
        <f t="shared" si="22"/>
        <v>16.5</v>
      </c>
      <c r="AK30" s="32">
        <f t="shared" si="15"/>
        <v>0</v>
      </c>
      <c r="AL30" s="180">
        <f t="shared" si="16"/>
        <v>13.899999999999999</v>
      </c>
      <c r="AM30" s="32">
        <f t="shared" si="17"/>
        <v>0</v>
      </c>
      <c r="AN30" s="186">
        <f t="shared" si="1"/>
        <v>10.300000000000004</v>
      </c>
      <c r="AO30" s="32">
        <f t="shared" si="18"/>
        <v>0</v>
      </c>
      <c r="AP30" s="148">
        <f t="shared" si="22"/>
        <v>60.000000000000007</v>
      </c>
    </row>
    <row r="31" spans="1:42">
      <c r="A31" s="355" t="str">
        <f>'Bilan Jour JS'!A31</f>
        <v>Jeu</v>
      </c>
      <c r="B31" s="14">
        <f>'Bilan Jour JS'!B31</f>
        <v>40562</v>
      </c>
      <c r="C31" s="43">
        <f>'Bilan Jour JS'!C31</f>
        <v>1</v>
      </c>
      <c r="D31" s="13">
        <f>'Bilan Jour JS'!D31</f>
        <v>1</v>
      </c>
      <c r="E31" s="296"/>
      <c r="F31" s="112">
        <f>'Bilan Jour JS'!F31</f>
        <v>11.6</v>
      </c>
      <c r="G31" s="115">
        <f t="shared" si="2"/>
        <v>-0.89999999999999858</v>
      </c>
      <c r="H31" s="112">
        <f>'Bilan Jour JS'!H31</f>
        <v>1.5</v>
      </c>
      <c r="I31" s="113">
        <f t="shared" si="3"/>
        <v>33.299999999999997</v>
      </c>
      <c r="J31" s="359">
        <f t="shared" si="19"/>
        <v>1.5</v>
      </c>
      <c r="K31" s="113">
        <f t="shared" ca="1" si="4"/>
        <v>26.1</v>
      </c>
      <c r="L31" s="301"/>
      <c r="M31" s="112">
        <f>'Bilan Jour JS'!K31</f>
        <v>13.6</v>
      </c>
      <c r="N31" s="116">
        <f t="shared" si="20"/>
        <v>-9.7000000000000011</v>
      </c>
      <c r="O31" s="112">
        <f>'Bilan Jour JS'!M31</f>
        <v>0.6</v>
      </c>
      <c r="P31" s="126">
        <f t="shared" si="20"/>
        <v>40.400000000000006</v>
      </c>
      <c r="Q31" s="301"/>
      <c r="R31" s="112">
        <f>'Bilan Jour JS'!P31</f>
        <v>11.6</v>
      </c>
      <c r="S31" s="180">
        <f t="shared" si="6"/>
        <v>-21.4</v>
      </c>
      <c r="T31" s="112">
        <f>'Bilan Jour JS'!R31</f>
        <v>1.5</v>
      </c>
      <c r="U31" s="181">
        <f t="shared" si="7"/>
        <v>48.4</v>
      </c>
      <c r="V31" s="301"/>
      <c r="W31" s="112">
        <f>'Bilan Jour JS'!U31</f>
        <v>12.8</v>
      </c>
      <c r="X31" s="186">
        <f t="shared" si="8"/>
        <v>-15.899999999999999</v>
      </c>
      <c r="Y31" s="112">
        <f>'Bilan Jour JS'!W31</f>
        <v>-4.5</v>
      </c>
      <c r="Z31" s="187">
        <f t="shared" si="9"/>
        <v>34.5</v>
      </c>
      <c r="AA31" s="302"/>
      <c r="AB31" s="112">
        <f t="shared" si="0"/>
        <v>49.599999999999994</v>
      </c>
      <c r="AC31" s="134">
        <f t="shared" si="21"/>
        <v>-47.90000000000002</v>
      </c>
      <c r="AD31" s="32">
        <f t="shared" si="10"/>
        <v>-0.89999999999999991</v>
      </c>
      <c r="AE31" s="135">
        <f t="shared" si="21"/>
        <v>156.6</v>
      </c>
      <c r="AF31" s="302"/>
      <c r="AG31" s="112">
        <f t="shared" si="12"/>
        <v>13.1</v>
      </c>
      <c r="AH31" s="115">
        <f t="shared" si="22"/>
        <v>32.400000000000006</v>
      </c>
      <c r="AI31" s="32">
        <f t="shared" si="14"/>
        <v>14.2</v>
      </c>
      <c r="AJ31" s="116">
        <f t="shared" si="22"/>
        <v>30.7</v>
      </c>
      <c r="AK31" s="32">
        <f t="shared" si="15"/>
        <v>13.1</v>
      </c>
      <c r="AL31" s="180">
        <f t="shared" si="16"/>
        <v>27</v>
      </c>
      <c r="AM31" s="32">
        <f t="shared" si="17"/>
        <v>8.3000000000000007</v>
      </c>
      <c r="AN31" s="186">
        <f t="shared" si="1"/>
        <v>18.600000000000005</v>
      </c>
      <c r="AO31" s="32">
        <f t="shared" si="18"/>
        <v>48.7</v>
      </c>
      <c r="AP31" s="148">
        <f t="shared" si="22"/>
        <v>108.70000000000002</v>
      </c>
    </row>
    <row r="32" spans="1:42">
      <c r="A32" s="355" t="str">
        <f>'Bilan Jour JS'!A32</f>
        <v>Ven</v>
      </c>
      <c r="B32" s="14">
        <f>'Bilan Jour JS'!B32</f>
        <v>40563</v>
      </c>
      <c r="C32" s="43">
        <f>'Bilan Jour JS'!C32</f>
        <v>0</v>
      </c>
      <c r="D32" s="13">
        <f>'Bilan Jour JS'!D32</f>
        <v>0</v>
      </c>
      <c r="E32" s="296"/>
      <c r="F32" s="112">
        <f>'Bilan Jour JS'!F32</f>
        <v>0</v>
      </c>
      <c r="G32" s="115">
        <f t="shared" si="2"/>
        <v>-0.89999999999999858</v>
      </c>
      <c r="H32" s="112">
        <f>'Bilan Jour JS'!H32</f>
        <v>0</v>
      </c>
      <c r="I32" s="113">
        <f t="shared" si="3"/>
        <v>33.299999999999997</v>
      </c>
      <c r="J32" s="359">
        <f t="shared" si="19"/>
        <v>0</v>
      </c>
      <c r="K32" s="113">
        <f t="shared" ca="1" si="4"/>
        <v>26.1</v>
      </c>
      <c r="L32" s="301"/>
      <c r="M32" s="112">
        <f>'Bilan Jour JS'!K32</f>
        <v>0</v>
      </c>
      <c r="N32" s="116">
        <f t="shared" si="20"/>
        <v>-9.7000000000000011</v>
      </c>
      <c r="O32" s="112">
        <f>'Bilan Jour JS'!M32</f>
        <v>0</v>
      </c>
      <c r="P32" s="126">
        <f t="shared" si="20"/>
        <v>40.400000000000006</v>
      </c>
      <c r="Q32" s="301"/>
      <c r="R32" s="112">
        <f>'Bilan Jour JS'!P32</f>
        <v>0</v>
      </c>
      <c r="S32" s="180">
        <f t="shared" si="6"/>
        <v>-21.4</v>
      </c>
      <c r="T32" s="112">
        <f>'Bilan Jour JS'!R32</f>
        <v>0</v>
      </c>
      <c r="U32" s="181">
        <f t="shared" si="7"/>
        <v>48.4</v>
      </c>
      <c r="V32" s="301"/>
      <c r="W32" s="112">
        <f>'Bilan Jour JS'!U32</f>
        <v>0</v>
      </c>
      <c r="X32" s="186">
        <f t="shared" si="8"/>
        <v>-15.899999999999999</v>
      </c>
      <c r="Y32" s="112">
        <f>'Bilan Jour JS'!W32</f>
        <v>0</v>
      </c>
      <c r="Z32" s="187">
        <f t="shared" si="9"/>
        <v>34.5</v>
      </c>
      <c r="AA32" s="302"/>
      <c r="AB32" s="112">
        <f t="shared" si="0"/>
        <v>0</v>
      </c>
      <c r="AC32" s="134">
        <f t="shared" si="21"/>
        <v>-47.90000000000002</v>
      </c>
      <c r="AD32" s="32">
        <f t="shared" si="10"/>
        <v>0</v>
      </c>
      <c r="AE32" s="135">
        <f t="shared" si="21"/>
        <v>156.6</v>
      </c>
      <c r="AF32" s="302"/>
      <c r="AG32" s="112">
        <f t="shared" si="12"/>
        <v>0</v>
      </c>
      <c r="AH32" s="115">
        <f t="shared" si="22"/>
        <v>32.400000000000006</v>
      </c>
      <c r="AI32" s="32">
        <f t="shared" si="14"/>
        <v>0</v>
      </c>
      <c r="AJ32" s="116">
        <f t="shared" si="22"/>
        <v>30.7</v>
      </c>
      <c r="AK32" s="32">
        <f t="shared" si="15"/>
        <v>0</v>
      </c>
      <c r="AL32" s="180">
        <f t="shared" si="16"/>
        <v>27</v>
      </c>
      <c r="AM32" s="32">
        <f t="shared" si="17"/>
        <v>0</v>
      </c>
      <c r="AN32" s="186">
        <f t="shared" si="1"/>
        <v>18.600000000000005</v>
      </c>
      <c r="AO32" s="32">
        <f t="shared" si="18"/>
        <v>0</v>
      </c>
      <c r="AP32" s="148">
        <f t="shared" si="22"/>
        <v>108.70000000000002</v>
      </c>
    </row>
    <row r="33" spans="1:42">
      <c r="A33" s="355" t="str">
        <f>'Bilan Jour JS'!A33</f>
        <v>Sam</v>
      </c>
      <c r="B33" s="14">
        <f>'Bilan Jour JS'!B33</f>
        <v>40564</v>
      </c>
      <c r="C33" s="43">
        <f>'Bilan Jour JS'!C33</f>
        <v>0</v>
      </c>
      <c r="D33" s="13">
        <f>'Bilan Jour JS'!D33</f>
        <v>0</v>
      </c>
      <c r="E33" s="296"/>
      <c r="F33" s="112">
        <f>'Bilan Jour JS'!F33</f>
        <v>0</v>
      </c>
      <c r="G33" s="115">
        <f t="shared" si="2"/>
        <v>-0.89999999999999858</v>
      </c>
      <c r="H33" s="112">
        <f>'Bilan Jour JS'!H33</f>
        <v>0</v>
      </c>
      <c r="I33" s="113">
        <f t="shared" si="3"/>
        <v>33.299999999999997</v>
      </c>
      <c r="J33" s="359">
        <f t="shared" si="19"/>
        <v>0</v>
      </c>
      <c r="K33" s="113">
        <f t="shared" ca="1" si="4"/>
        <v>26.1</v>
      </c>
      <c r="L33" s="301"/>
      <c r="M33" s="112">
        <f>'Bilan Jour JS'!K33</f>
        <v>0</v>
      </c>
      <c r="N33" s="116">
        <f t="shared" si="20"/>
        <v>-9.7000000000000011</v>
      </c>
      <c r="O33" s="112">
        <f>'Bilan Jour JS'!M33</f>
        <v>0</v>
      </c>
      <c r="P33" s="126">
        <f t="shared" si="20"/>
        <v>40.400000000000006</v>
      </c>
      <c r="Q33" s="301"/>
      <c r="R33" s="112">
        <f>'Bilan Jour JS'!P33</f>
        <v>0</v>
      </c>
      <c r="S33" s="180">
        <f t="shared" si="6"/>
        <v>-21.4</v>
      </c>
      <c r="T33" s="112">
        <f>'Bilan Jour JS'!R33</f>
        <v>0</v>
      </c>
      <c r="U33" s="181">
        <f t="shared" si="7"/>
        <v>48.4</v>
      </c>
      <c r="V33" s="301"/>
      <c r="W33" s="112">
        <f>'Bilan Jour JS'!U33</f>
        <v>0</v>
      </c>
      <c r="X33" s="186">
        <f t="shared" si="8"/>
        <v>-15.899999999999999</v>
      </c>
      <c r="Y33" s="112">
        <f>'Bilan Jour JS'!W33</f>
        <v>0</v>
      </c>
      <c r="Z33" s="187">
        <f t="shared" si="9"/>
        <v>34.5</v>
      </c>
      <c r="AA33" s="302"/>
      <c r="AB33" s="112">
        <f t="shared" si="0"/>
        <v>0</v>
      </c>
      <c r="AC33" s="134">
        <f t="shared" si="21"/>
        <v>-47.90000000000002</v>
      </c>
      <c r="AD33" s="32">
        <f t="shared" si="10"/>
        <v>0</v>
      </c>
      <c r="AE33" s="135">
        <f t="shared" si="21"/>
        <v>156.6</v>
      </c>
      <c r="AF33" s="302"/>
      <c r="AG33" s="112">
        <f t="shared" si="12"/>
        <v>0</v>
      </c>
      <c r="AH33" s="115">
        <f t="shared" si="22"/>
        <v>32.400000000000006</v>
      </c>
      <c r="AI33" s="32">
        <f t="shared" si="14"/>
        <v>0</v>
      </c>
      <c r="AJ33" s="116">
        <f t="shared" si="22"/>
        <v>30.7</v>
      </c>
      <c r="AK33" s="32">
        <f t="shared" si="15"/>
        <v>0</v>
      </c>
      <c r="AL33" s="180">
        <f t="shared" si="16"/>
        <v>27</v>
      </c>
      <c r="AM33" s="32">
        <f t="shared" si="17"/>
        <v>0</v>
      </c>
      <c r="AN33" s="186">
        <f t="shared" si="1"/>
        <v>18.600000000000005</v>
      </c>
      <c r="AO33" s="32">
        <f t="shared" si="18"/>
        <v>0</v>
      </c>
      <c r="AP33" s="148">
        <f t="shared" si="22"/>
        <v>108.70000000000002</v>
      </c>
    </row>
    <row r="34" spans="1:42">
      <c r="A34" s="355" t="str">
        <f>'Bilan Jour JS'!A34</f>
        <v>Dim</v>
      </c>
      <c r="B34" s="14">
        <f>'Bilan Jour JS'!B34</f>
        <v>40565</v>
      </c>
      <c r="C34" s="43">
        <f>'Bilan Jour JS'!C34</f>
        <v>1</v>
      </c>
      <c r="D34" s="13">
        <f>'Bilan Jour JS'!D34</f>
        <v>4</v>
      </c>
      <c r="E34" s="296"/>
      <c r="F34" s="112">
        <f>'Bilan Jour JS'!F34</f>
        <v>-3</v>
      </c>
      <c r="G34" s="115">
        <f t="shared" si="2"/>
        <v>-3.8999999999999986</v>
      </c>
      <c r="H34" s="112">
        <f>'Bilan Jour JS'!H34</f>
        <v>7.2</v>
      </c>
      <c r="I34" s="113">
        <f t="shared" si="3"/>
        <v>40.5</v>
      </c>
      <c r="J34" s="359">
        <f t="shared" si="19"/>
        <v>7.2</v>
      </c>
      <c r="K34" s="113">
        <f t="shared" ca="1" si="4"/>
        <v>33.300000000000004</v>
      </c>
      <c r="L34" s="301"/>
      <c r="M34" s="112">
        <f>'Bilan Jour JS'!K34</f>
        <v>-12.3</v>
      </c>
      <c r="N34" s="116">
        <f t="shared" si="20"/>
        <v>-22</v>
      </c>
      <c r="O34" s="112">
        <f>'Bilan Jour JS'!M34</f>
        <v>-0.5</v>
      </c>
      <c r="P34" s="126">
        <f t="shared" si="20"/>
        <v>39.900000000000006</v>
      </c>
      <c r="Q34" s="301"/>
      <c r="R34" s="112">
        <f>'Bilan Jour JS'!P34</f>
        <v>-8.6999999999999993</v>
      </c>
      <c r="S34" s="180">
        <f t="shared" si="6"/>
        <v>-30.099999999999998</v>
      </c>
      <c r="T34" s="112">
        <f>'Bilan Jour JS'!R34</f>
        <v>-4.0999999999999996</v>
      </c>
      <c r="U34" s="181">
        <f t="shared" si="7"/>
        <v>44.3</v>
      </c>
      <c r="V34" s="301"/>
      <c r="W34" s="112">
        <f>'Bilan Jour JS'!U34</f>
        <v>-13.7</v>
      </c>
      <c r="X34" s="186">
        <f t="shared" si="8"/>
        <v>-29.599999999999998</v>
      </c>
      <c r="Y34" s="112">
        <f>'Bilan Jour JS'!W34</f>
        <v>-6.9</v>
      </c>
      <c r="Z34" s="187">
        <f t="shared" si="9"/>
        <v>27.6</v>
      </c>
      <c r="AA34" s="302"/>
      <c r="AB34" s="112">
        <f t="shared" si="0"/>
        <v>-37.700000000000003</v>
      </c>
      <c r="AC34" s="134">
        <f t="shared" si="21"/>
        <v>-85.600000000000023</v>
      </c>
      <c r="AD34" s="32">
        <f t="shared" si="10"/>
        <v>-4.3</v>
      </c>
      <c r="AE34" s="135">
        <f t="shared" si="21"/>
        <v>152.29999999999998</v>
      </c>
      <c r="AF34" s="302"/>
      <c r="AG34" s="112">
        <f t="shared" si="12"/>
        <v>4.2</v>
      </c>
      <c r="AH34" s="115">
        <f t="shared" si="22"/>
        <v>36.600000000000009</v>
      </c>
      <c r="AI34" s="32">
        <f t="shared" si="14"/>
        <v>-12.8</v>
      </c>
      <c r="AJ34" s="116">
        <f t="shared" si="22"/>
        <v>17.899999999999999</v>
      </c>
      <c r="AK34" s="32">
        <f t="shared" si="15"/>
        <v>-12.799999999999999</v>
      </c>
      <c r="AL34" s="180">
        <f t="shared" si="16"/>
        <v>14.200000000000001</v>
      </c>
      <c r="AM34" s="32">
        <f t="shared" si="17"/>
        <v>-20.6</v>
      </c>
      <c r="AN34" s="186">
        <f t="shared" si="1"/>
        <v>-1.9999999999999964</v>
      </c>
      <c r="AO34" s="32">
        <f t="shared" si="18"/>
        <v>-42</v>
      </c>
      <c r="AP34" s="148">
        <f t="shared" si="22"/>
        <v>66.700000000000017</v>
      </c>
    </row>
    <row r="35" spans="1:42">
      <c r="A35" s="355" t="str">
        <f>'Bilan Jour JS'!A35</f>
        <v>Lun</v>
      </c>
      <c r="B35" s="14">
        <f>'Bilan Jour JS'!B35</f>
        <v>40566</v>
      </c>
      <c r="C35" s="43">
        <f>'Bilan Jour JS'!C35</f>
        <v>0</v>
      </c>
      <c r="D35" s="13">
        <f>'Bilan Jour JS'!D35</f>
        <v>0</v>
      </c>
      <c r="E35" s="296"/>
      <c r="F35" s="112">
        <f>'Bilan Jour JS'!F35</f>
        <v>0</v>
      </c>
      <c r="G35" s="115">
        <f t="shared" si="2"/>
        <v>-3.8999999999999986</v>
      </c>
      <c r="H35" s="112">
        <f>'Bilan Jour JS'!H35</f>
        <v>0</v>
      </c>
      <c r="I35" s="113">
        <f t="shared" si="3"/>
        <v>40.5</v>
      </c>
      <c r="J35" s="359">
        <f t="shared" si="19"/>
        <v>0</v>
      </c>
      <c r="K35" s="113">
        <f t="shared" ca="1" si="4"/>
        <v>33.300000000000004</v>
      </c>
      <c r="L35" s="301"/>
      <c r="M35" s="112">
        <f>'Bilan Jour JS'!K35</f>
        <v>0</v>
      </c>
      <c r="N35" s="116">
        <f t="shared" si="20"/>
        <v>-22</v>
      </c>
      <c r="O35" s="112">
        <f>'Bilan Jour JS'!M35</f>
        <v>0</v>
      </c>
      <c r="P35" s="126">
        <f t="shared" si="20"/>
        <v>39.900000000000006</v>
      </c>
      <c r="Q35" s="301"/>
      <c r="R35" s="112">
        <f>'Bilan Jour JS'!P35</f>
        <v>0</v>
      </c>
      <c r="S35" s="180">
        <f t="shared" si="6"/>
        <v>-30.099999999999998</v>
      </c>
      <c r="T35" s="112">
        <f>'Bilan Jour JS'!R35</f>
        <v>0</v>
      </c>
      <c r="U35" s="181">
        <f t="shared" si="7"/>
        <v>44.3</v>
      </c>
      <c r="V35" s="301"/>
      <c r="W35" s="112">
        <f>'Bilan Jour JS'!U35</f>
        <v>0</v>
      </c>
      <c r="X35" s="186">
        <f t="shared" si="8"/>
        <v>-29.599999999999998</v>
      </c>
      <c r="Y35" s="112">
        <f>'Bilan Jour JS'!W35</f>
        <v>0</v>
      </c>
      <c r="Z35" s="187">
        <f t="shared" si="9"/>
        <v>27.6</v>
      </c>
      <c r="AA35" s="302"/>
      <c r="AB35" s="112">
        <f t="shared" si="0"/>
        <v>0</v>
      </c>
      <c r="AC35" s="134">
        <f t="shared" si="21"/>
        <v>-85.600000000000023</v>
      </c>
      <c r="AD35" s="32">
        <f t="shared" si="10"/>
        <v>0</v>
      </c>
      <c r="AE35" s="135">
        <f t="shared" si="21"/>
        <v>152.29999999999998</v>
      </c>
      <c r="AF35" s="302"/>
      <c r="AG35" s="112">
        <f t="shared" si="12"/>
        <v>0</v>
      </c>
      <c r="AH35" s="115">
        <f t="shared" si="22"/>
        <v>36.600000000000009</v>
      </c>
      <c r="AI35" s="32">
        <f t="shared" si="14"/>
        <v>0</v>
      </c>
      <c r="AJ35" s="116">
        <f t="shared" si="22"/>
        <v>17.899999999999999</v>
      </c>
      <c r="AK35" s="32">
        <f t="shared" si="15"/>
        <v>0</v>
      </c>
      <c r="AL35" s="180">
        <f t="shared" si="16"/>
        <v>14.200000000000001</v>
      </c>
      <c r="AM35" s="32">
        <f t="shared" si="17"/>
        <v>0</v>
      </c>
      <c r="AN35" s="186">
        <f t="shared" si="1"/>
        <v>-1.9999999999999964</v>
      </c>
      <c r="AO35" s="32">
        <f t="shared" si="18"/>
        <v>0</v>
      </c>
      <c r="AP35" s="148">
        <f t="shared" si="22"/>
        <v>66.700000000000017</v>
      </c>
    </row>
    <row r="36" spans="1:42">
      <c r="A36" s="355" t="str">
        <f>'Bilan Jour JS'!A36</f>
        <v>Mar</v>
      </c>
      <c r="B36" s="14">
        <f>'Bilan Jour JS'!B36</f>
        <v>40567</v>
      </c>
      <c r="C36" s="43">
        <f>'Bilan Jour JS'!C36</f>
        <v>0</v>
      </c>
      <c r="D36" s="13">
        <f>'Bilan Jour JS'!D36</f>
        <v>0</v>
      </c>
      <c r="E36" s="296"/>
      <c r="F36" s="112">
        <f>'Bilan Jour JS'!F36</f>
        <v>0</v>
      </c>
      <c r="G36" s="115">
        <f t="shared" si="2"/>
        <v>-3.8999999999999986</v>
      </c>
      <c r="H36" s="112">
        <f>'Bilan Jour JS'!H36</f>
        <v>0</v>
      </c>
      <c r="I36" s="113">
        <f t="shared" si="3"/>
        <v>40.5</v>
      </c>
      <c r="J36" s="359">
        <f t="shared" si="19"/>
        <v>0</v>
      </c>
      <c r="K36" s="113">
        <f t="shared" ca="1" si="4"/>
        <v>33.300000000000004</v>
      </c>
      <c r="L36" s="301"/>
      <c r="M36" s="112">
        <f>'Bilan Jour JS'!K36</f>
        <v>0</v>
      </c>
      <c r="N36" s="116">
        <f t="shared" si="20"/>
        <v>-22</v>
      </c>
      <c r="O36" s="112">
        <f>'Bilan Jour JS'!M36</f>
        <v>0</v>
      </c>
      <c r="P36" s="126">
        <f t="shared" si="20"/>
        <v>39.900000000000006</v>
      </c>
      <c r="Q36" s="301"/>
      <c r="R36" s="112">
        <f>'Bilan Jour JS'!P36</f>
        <v>0</v>
      </c>
      <c r="S36" s="180">
        <f t="shared" si="6"/>
        <v>-30.099999999999998</v>
      </c>
      <c r="T36" s="112">
        <f>'Bilan Jour JS'!R36</f>
        <v>0</v>
      </c>
      <c r="U36" s="181">
        <f t="shared" si="7"/>
        <v>44.3</v>
      </c>
      <c r="V36" s="301"/>
      <c r="W36" s="112">
        <f>'Bilan Jour JS'!U36</f>
        <v>0</v>
      </c>
      <c r="X36" s="186">
        <f t="shared" si="8"/>
        <v>-29.599999999999998</v>
      </c>
      <c r="Y36" s="112">
        <f>'Bilan Jour JS'!W36</f>
        <v>0</v>
      </c>
      <c r="Z36" s="187">
        <f t="shared" si="9"/>
        <v>27.6</v>
      </c>
      <c r="AA36" s="302"/>
      <c r="AB36" s="112">
        <f t="shared" si="0"/>
        <v>0</v>
      </c>
      <c r="AC36" s="134">
        <f t="shared" si="21"/>
        <v>-85.600000000000023</v>
      </c>
      <c r="AD36" s="32">
        <f t="shared" si="10"/>
        <v>0</v>
      </c>
      <c r="AE36" s="135">
        <f t="shared" si="21"/>
        <v>152.29999999999998</v>
      </c>
      <c r="AF36" s="302"/>
      <c r="AG36" s="112">
        <f t="shared" si="12"/>
        <v>0</v>
      </c>
      <c r="AH36" s="115">
        <f t="shared" si="22"/>
        <v>36.600000000000009</v>
      </c>
      <c r="AI36" s="32">
        <f t="shared" si="14"/>
        <v>0</v>
      </c>
      <c r="AJ36" s="116">
        <f t="shared" si="22"/>
        <v>17.899999999999999</v>
      </c>
      <c r="AK36" s="32">
        <f t="shared" si="15"/>
        <v>0</v>
      </c>
      <c r="AL36" s="180">
        <f t="shared" si="16"/>
        <v>14.200000000000001</v>
      </c>
      <c r="AM36" s="32">
        <f t="shared" si="17"/>
        <v>0</v>
      </c>
      <c r="AN36" s="186">
        <f t="shared" si="1"/>
        <v>-1.9999999999999964</v>
      </c>
      <c r="AO36" s="32">
        <f t="shared" si="18"/>
        <v>0</v>
      </c>
      <c r="AP36" s="148">
        <f t="shared" si="22"/>
        <v>66.700000000000017</v>
      </c>
    </row>
    <row r="37" spans="1:42">
      <c r="A37" s="355" t="str">
        <f>'Bilan Jour JS'!A37</f>
        <v>Mer</v>
      </c>
      <c r="B37" s="14">
        <f>'Bilan Jour JS'!B37</f>
        <v>40568</v>
      </c>
      <c r="C37" s="43">
        <f>'Bilan Jour JS'!C37</f>
        <v>1</v>
      </c>
      <c r="D37" s="13">
        <f>'Bilan Jour JS'!D37</f>
        <v>3</v>
      </c>
      <c r="E37" s="296"/>
      <c r="F37" s="112">
        <f>'Bilan Jour JS'!F37</f>
        <v>9.1</v>
      </c>
      <c r="G37" s="115">
        <f t="shared" si="2"/>
        <v>5.2000000000000011</v>
      </c>
      <c r="H37" s="112">
        <f>'Bilan Jour JS'!H37</f>
        <v>5.6</v>
      </c>
      <c r="I37" s="113">
        <f t="shared" si="3"/>
        <v>46.1</v>
      </c>
      <c r="J37" s="359">
        <f t="shared" si="19"/>
        <v>5.6</v>
      </c>
      <c r="K37" s="113">
        <f t="shared" ca="1" si="4"/>
        <v>38.900000000000006</v>
      </c>
      <c r="L37" s="301"/>
      <c r="M37" s="112">
        <f>'Bilan Jour JS'!K37</f>
        <v>7</v>
      </c>
      <c r="N37" s="116">
        <f t="shared" si="20"/>
        <v>-15</v>
      </c>
      <c r="O37" s="112">
        <f>'Bilan Jour JS'!M37</f>
        <v>6.3</v>
      </c>
      <c r="P37" s="126">
        <f t="shared" si="20"/>
        <v>46.2</v>
      </c>
      <c r="Q37" s="301"/>
      <c r="R37" s="112">
        <f>'Bilan Jour JS'!P37</f>
        <v>7.6</v>
      </c>
      <c r="S37" s="180">
        <f t="shared" si="6"/>
        <v>-22.5</v>
      </c>
      <c r="T37" s="112">
        <f>'Bilan Jour JS'!R37</f>
        <v>-0.5</v>
      </c>
      <c r="U37" s="181">
        <f t="shared" si="7"/>
        <v>43.8</v>
      </c>
      <c r="V37" s="301"/>
      <c r="W37" s="112">
        <f>'Bilan Jour JS'!U37</f>
        <v>7.2</v>
      </c>
      <c r="X37" s="186">
        <f t="shared" si="8"/>
        <v>-22.4</v>
      </c>
      <c r="Y37" s="112">
        <f>'Bilan Jour JS'!W37</f>
        <v>5.5</v>
      </c>
      <c r="Z37" s="187">
        <f t="shared" si="9"/>
        <v>33.1</v>
      </c>
      <c r="AA37" s="302"/>
      <c r="AB37" s="112">
        <f t="shared" si="0"/>
        <v>30.900000000000002</v>
      </c>
      <c r="AC37" s="134">
        <f t="shared" si="21"/>
        <v>-54.700000000000017</v>
      </c>
      <c r="AD37" s="32">
        <f t="shared" si="10"/>
        <v>16.899999999999999</v>
      </c>
      <c r="AE37" s="135">
        <f t="shared" si="21"/>
        <v>169.2</v>
      </c>
      <c r="AF37" s="302"/>
      <c r="AG37" s="112">
        <f t="shared" si="12"/>
        <v>14.7</v>
      </c>
      <c r="AH37" s="115">
        <f t="shared" si="22"/>
        <v>51.300000000000011</v>
      </c>
      <c r="AI37" s="32">
        <f t="shared" si="14"/>
        <v>13.3</v>
      </c>
      <c r="AJ37" s="116">
        <f t="shared" si="22"/>
        <v>31.2</v>
      </c>
      <c r="AK37" s="32">
        <f t="shared" si="15"/>
        <v>7.1</v>
      </c>
      <c r="AL37" s="180">
        <f t="shared" si="16"/>
        <v>21.3</v>
      </c>
      <c r="AM37" s="32">
        <f t="shared" si="17"/>
        <v>12.7</v>
      </c>
      <c r="AN37" s="186">
        <f t="shared" si="1"/>
        <v>10.700000000000003</v>
      </c>
      <c r="AO37" s="32">
        <f t="shared" si="18"/>
        <v>47.8</v>
      </c>
      <c r="AP37" s="148">
        <f t="shared" si="22"/>
        <v>114.50000000000001</v>
      </c>
    </row>
    <row r="38" spans="1:42">
      <c r="A38" s="355" t="str">
        <f>'Bilan Jour JS'!A38</f>
        <v>Jeu</v>
      </c>
      <c r="B38" s="14">
        <f>'Bilan Jour JS'!B38</f>
        <v>40569</v>
      </c>
      <c r="C38" s="43">
        <f>'Bilan Jour JS'!C38</f>
        <v>0</v>
      </c>
      <c r="D38" s="13">
        <f>'Bilan Jour JS'!D38</f>
        <v>0</v>
      </c>
      <c r="E38" s="296"/>
      <c r="F38" s="112">
        <f>'Bilan Jour JS'!F38</f>
        <v>0</v>
      </c>
      <c r="G38" s="115">
        <f t="shared" si="2"/>
        <v>5.2000000000000011</v>
      </c>
      <c r="H38" s="112">
        <f>'Bilan Jour JS'!H38</f>
        <v>0</v>
      </c>
      <c r="I38" s="113">
        <f t="shared" si="3"/>
        <v>46.1</v>
      </c>
      <c r="J38" s="359">
        <f t="shared" si="19"/>
        <v>0</v>
      </c>
      <c r="K38" s="113">
        <f t="shared" ca="1" si="4"/>
        <v>38.900000000000006</v>
      </c>
      <c r="L38" s="301"/>
      <c r="M38" s="112">
        <f>'Bilan Jour JS'!K38</f>
        <v>0</v>
      </c>
      <c r="N38" s="116">
        <f t="shared" si="20"/>
        <v>-15</v>
      </c>
      <c r="O38" s="112">
        <f>'Bilan Jour JS'!M38</f>
        <v>0</v>
      </c>
      <c r="P38" s="126">
        <f t="shared" si="20"/>
        <v>46.2</v>
      </c>
      <c r="Q38" s="301"/>
      <c r="R38" s="112">
        <f>'Bilan Jour JS'!P38</f>
        <v>0</v>
      </c>
      <c r="S38" s="180">
        <f t="shared" si="6"/>
        <v>-22.5</v>
      </c>
      <c r="T38" s="112">
        <f>'Bilan Jour JS'!R38</f>
        <v>0</v>
      </c>
      <c r="U38" s="181">
        <f t="shared" si="7"/>
        <v>43.8</v>
      </c>
      <c r="V38" s="301"/>
      <c r="W38" s="112">
        <f>'Bilan Jour JS'!U38</f>
        <v>0</v>
      </c>
      <c r="X38" s="186">
        <f t="shared" si="8"/>
        <v>-22.4</v>
      </c>
      <c r="Y38" s="112">
        <f>'Bilan Jour JS'!W38</f>
        <v>0</v>
      </c>
      <c r="Z38" s="187">
        <f t="shared" si="9"/>
        <v>33.1</v>
      </c>
      <c r="AA38" s="302"/>
      <c r="AB38" s="112">
        <f t="shared" si="0"/>
        <v>0</v>
      </c>
      <c r="AC38" s="134">
        <f t="shared" si="21"/>
        <v>-54.700000000000017</v>
      </c>
      <c r="AD38" s="32">
        <f t="shared" si="10"/>
        <v>0</v>
      </c>
      <c r="AE38" s="135">
        <f t="shared" si="21"/>
        <v>169.2</v>
      </c>
      <c r="AF38" s="302"/>
      <c r="AG38" s="112">
        <f t="shared" si="12"/>
        <v>0</v>
      </c>
      <c r="AH38" s="115">
        <f t="shared" si="22"/>
        <v>51.300000000000011</v>
      </c>
      <c r="AI38" s="32">
        <f t="shared" si="14"/>
        <v>0</v>
      </c>
      <c r="AJ38" s="116">
        <f t="shared" si="22"/>
        <v>31.2</v>
      </c>
      <c r="AK38" s="32">
        <f t="shared" si="15"/>
        <v>0</v>
      </c>
      <c r="AL38" s="180">
        <f t="shared" si="16"/>
        <v>21.3</v>
      </c>
      <c r="AM38" s="32">
        <f t="shared" si="17"/>
        <v>0</v>
      </c>
      <c r="AN38" s="186">
        <f t="shared" si="1"/>
        <v>10.700000000000003</v>
      </c>
      <c r="AO38" s="32">
        <f t="shared" si="18"/>
        <v>0</v>
      </c>
      <c r="AP38" s="148">
        <f t="shared" si="22"/>
        <v>114.50000000000001</v>
      </c>
    </row>
    <row r="39" spans="1:42">
      <c r="A39" s="355" t="str">
        <f>'Bilan Jour JS'!A39</f>
        <v>Ven</v>
      </c>
      <c r="B39" s="14">
        <f>'Bilan Jour JS'!B39</f>
        <v>40570</v>
      </c>
      <c r="C39" s="43">
        <f>'Bilan Jour JS'!C39</f>
        <v>1</v>
      </c>
      <c r="D39" s="13">
        <f>'Bilan Jour JS'!D39</f>
        <v>1</v>
      </c>
      <c r="E39" s="296"/>
      <c r="F39" s="112">
        <f>'Bilan Jour JS'!F39</f>
        <v>7.3</v>
      </c>
      <c r="G39" s="115">
        <f t="shared" si="2"/>
        <v>12.5</v>
      </c>
      <c r="H39" s="112">
        <f>'Bilan Jour JS'!H39</f>
        <v>1.1000000000000001</v>
      </c>
      <c r="I39" s="113">
        <f t="shared" si="3"/>
        <v>47.2</v>
      </c>
      <c r="J39" s="359">
        <f t="shared" si="19"/>
        <v>1.1000000000000001</v>
      </c>
      <c r="K39" s="113">
        <f t="shared" ca="1" si="4"/>
        <v>40.000000000000007</v>
      </c>
      <c r="L39" s="301"/>
      <c r="M39" s="112">
        <f>'Bilan Jour JS'!K39</f>
        <v>2</v>
      </c>
      <c r="N39" s="116">
        <f t="shared" si="20"/>
        <v>-13</v>
      </c>
      <c r="O39" s="112">
        <f>'Bilan Jour JS'!M39</f>
        <v>-1.5</v>
      </c>
      <c r="P39" s="126">
        <f t="shared" si="20"/>
        <v>44.7</v>
      </c>
      <c r="Q39" s="301"/>
      <c r="R39" s="112">
        <f>'Bilan Jour JS'!P39</f>
        <v>2.8</v>
      </c>
      <c r="S39" s="180">
        <f t="shared" si="6"/>
        <v>-19.7</v>
      </c>
      <c r="T39" s="112">
        <f>'Bilan Jour JS'!R39</f>
        <v>-0.3</v>
      </c>
      <c r="U39" s="181">
        <f t="shared" si="7"/>
        <v>43.5</v>
      </c>
      <c r="V39" s="301"/>
      <c r="W39" s="112">
        <f>'Bilan Jour JS'!U39</f>
        <v>-1</v>
      </c>
      <c r="X39" s="186">
        <f t="shared" si="8"/>
        <v>-23.4</v>
      </c>
      <c r="Y39" s="112">
        <f>'Bilan Jour JS'!W39</f>
        <v>6.9</v>
      </c>
      <c r="Z39" s="187">
        <f t="shared" si="9"/>
        <v>40</v>
      </c>
      <c r="AA39" s="302"/>
      <c r="AB39" s="112">
        <f t="shared" si="0"/>
        <v>11.100000000000001</v>
      </c>
      <c r="AC39" s="134">
        <f t="shared" si="21"/>
        <v>-43.600000000000016</v>
      </c>
      <c r="AD39" s="32">
        <f t="shared" si="10"/>
        <v>6.2</v>
      </c>
      <c r="AE39" s="135">
        <f t="shared" si="21"/>
        <v>175.39999999999998</v>
      </c>
      <c r="AF39" s="302"/>
      <c r="AG39" s="112">
        <f t="shared" si="12"/>
        <v>8.4</v>
      </c>
      <c r="AH39" s="115">
        <f t="shared" si="22"/>
        <v>59.70000000000001</v>
      </c>
      <c r="AI39" s="32">
        <f t="shared" si="14"/>
        <v>0.5</v>
      </c>
      <c r="AJ39" s="116">
        <f t="shared" si="22"/>
        <v>31.7</v>
      </c>
      <c r="AK39" s="32">
        <f t="shared" si="15"/>
        <v>2.5</v>
      </c>
      <c r="AL39" s="180">
        <f t="shared" si="16"/>
        <v>23.8</v>
      </c>
      <c r="AM39" s="32">
        <f t="shared" si="17"/>
        <v>5.9</v>
      </c>
      <c r="AN39" s="186">
        <f t="shared" si="1"/>
        <v>16.600000000000001</v>
      </c>
      <c r="AO39" s="32">
        <f t="shared" si="18"/>
        <v>17.3</v>
      </c>
      <c r="AP39" s="148">
        <f t="shared" si="22"/>
        <v>131.80000000000001</v>
      </c>
    </row>
    <row r="40" spans="1:42">
      <c r="A40" s="355" t="str">
        <f>'Bilan Jour JS'!A40</f>
        <v>Sam</v>
      </c>
      <c r="B40" s="14">
        <f>'Bilan Jour JS'!B40</f>
        <v>40571</v>
      </c>
      <c r="C40" s="43">
        <f>'Bilan Jour JS'!C40</f>
        <v>1</v>
      </c>
      <c r="D40" s="13">
        <f>'Bilan Jour JS'!D40</f>
        <v>1</v>
      </c>
      <c r="E40" s="296"/>
      <c r="F40" s="112">
        <f>'Bilan Jour JS'!F40</f>
        <v>8.9</v>
      </c>
      <c r="G40" s="115">
        <f t="shared" si="2"/>
        <v>21.4</v>
      </c>
      <c r="H40" s="112">
        <f>'Bilan Jour JS'!H40</f>
        <v>4.9000000000000004</v>
      </c>
      <c r="I40" s="113">
        <f t="shared" si="3"/>
        <v>52.1</v>
      </c>
      <c r="J40" s="359">
        <f t="shared" si="19"/>
        <v>9.8000000000000007</v>
      </c>
      <c r="K40" s="113">
        <f t="shared" ca="1" si="4"/>
        <v>49.800000000000011</v>
      </c>
      <c r="L40" s="301"/>
      <c r="M40" s="112">
        <f>'Bilan Jour JS'!K40</f>
        <v>6.9</v>
      </c>
      <c r="N40" s="116">
        <f t="shared" si="20"/>
        <v>-6.1</v>
      </c>
      <c r="O40" s="112">
        <f>'Bilan Jour JS'!M40</f>
        <v>5.2</v>
      </c>
      <c r="P40" s="126">
        <f t="shared" si="20"/>
        <v>49.900000000000006</v>
      </c>
      <c r="Q40" s="301"/>
      <c r="R40" s="112">
        <f>'Bilan Jour JS'!P40</f>
        <v>8.1999999999999993</v>
      </c>
      <c r="S40" s="180">
        <f t="shared" si="6"/>
        <v>-11.5</v>
      </c>
      <c r="T40" s="112">
        <f>'Bilan Jour JS'!R40</f>
        <v>2.6</v>
      </c>
      <c r="U40" s="181">
        <f t="shared" si="7"/>
        <v>46.1</v>
      </c>
      <c r="V40" s="301"/>
      <c r="W40" s="112">
        <f>'Bilan Jour JS'!U40</f>
        <v>6</v>
      </c>
      <c r="X40" s="186">
        <f t="shared" si="8"/>
        <v>-17.399999999999999</v>
      </c>
      <c r="Y40" s="112">
        <f>'Bilan Jour JS'!W40</f>
        <v>5.3</v>
      </c>
      <c r="Z40" s="187">
        <f t="shared" si="9"/>
        <v>45.3</v>
      </c>
      <c r="AA40" s="302"/>
      <c r="AB40" s="112">
        <f t="shared" si="0"/>
        <v>30</v>
      </c>
      <c r="AC40" s="134">
        <f t="shared" si="21"/>
        <v>-13.600000000000016</v>
      </c>
      <c r="AD40" s="32">
        <f t="shared" si="10"/>
        <v>18</v>
      </c>
      <c r="AE40" s="135">
        <f t="shared" si="21"/>
        <v>193.39999999999998</v>
      </c>
      <c r="AF40" s="302"/>
      <c r="AG40" s="112">
        <f t="shared" si="12"/>
        <v>13.8</v>
      </c>
      <c r="AH40" s="115">
        <f t="shared" si="22"/>
        <v>73.500000000000014</v>
      </c>
      <c r="AI40" s="32">
        <f t="shared" si="14"/>
        <v>12.100000000000001</v>
      </c>
      <c r="AJ40" s="116">
        <f t="shared" si="22"/>
        <v>43.8</v>
      </c>
      <c r="AK40" s="32">
        <f t="shared" si="15"/>
        <v>10.799999999999999</v>
      </c>
      <c r="AL40" s="180">
        <f t="shared" si="16"/>
        <v>34.6</v>
      </c>
      <c r="AM40" s="32">
        <f t="shared" si="17"/>
        <v>11.3</v>
      </c>
      <c r="AN40" s="186">
        <f t="shared" si="1"/>
        <v>27.900000000000002</v>
      </c>
      <c r="AO40" s="32">
        <f t="shared" si="18"/>
        <v>48</v>
      </c>
      <c r="AP40" s="148">
        <f t="shared" si="22"/>
        <v>179.8</v>
      </c>
    </row>
    <row r="41" spans="1:42">
      <c r="A41" s="355" t="str">
        <f>'Bilan Jour JS'!A41</f>
        <v>Dim</v>
      </c>
      <c r="B41" s="14">
        <f>'Bilan Jour JS'!B41</f>
        <v>40572</v>
      </c>
      <c r="C41" s="43">
        <f>'Bilan Jour JS'!C41</f>
        <v>0</v>
      </c>
      <c r="D41" s="13">
        <f>'Bilan Jour JS'!D41</f>
        <v>0</v>
      </c>
      <c r="E41" s="296"/>
      <c r="F41" s="112">
        <f>'Bilan Jour JS'!F41</f>
        <v>0</v>
      </c>
      <c r="G41" s="115">
        <f t="shared" si="2"/>
        <v>21.4</v>
      </c>
      <c r="H41" s="112">
        <f>'Bilan Jour JS'!H41</f>
        <v>0</v>
      </c>
      <c r="I41" s="113">
        <f t="shared" si="3"/>
        <v>52.1</v>
      </c>
      <c r="J41" s="359">
        <f t="shared" si="19"/>
        <v>0</v>
      </c>
      <c r="K41" s="113">
        <f t="shared" ca="1" si="4"/>
        <v>49.800000000000011</v>
      </c>
      <c r="L41" s="301"/>
      <c r="M41" s="112">
        <f>'Bilan Jour JS'!K41</f>
        <v>0</v>
      </c>
      <c r="N41" s="116">
        <f t="shared" si="20"/>
        <v>-6.1</v>
      </c>
      <c r="O41" s="112">
        <f>'Bilan Jour JS'!M41</f>
        <v>0</v>
      </c>
      <c r="P41" s="126">
        <f t="shared" si="20"/>
        <v>49.900000000000006</v>
      </c>
      <c r="Q41" s="301"/>
      <c r="R41" s="112">
        <f>'Bilan Jour JS'!P41</f>
        <v>0</v>
      </c>
      <c r="S41" s="180">
        <f t="shared" si="6"/>
        <v>-11.5</v>
      </c>
      <c r="T41" s="112">
        <f>'Bilan Jour JS'!R41</f>
        <v>0</v>
      </c>
      <c r="U41" s="181">
        <f t="shared" si="7"/>
        <v>46.1</v>
      </c>
      <c r="V41" s="301"/>
      <c r="W41" s="112">
        <f>'Bilan Jour JS'!U41</f>
        <v>0</v>
      </c>
      <c r="X41" s="186">
        <f t="shared" si="8"/>
        <v>-17.399999999999999</v>
      </c>
      <c r="Y41" s="112">
        <f>'Bilan Jour JS'!W41</f>
        <v>0</v>
      </c>
      <c r="Z41" s="187">
        <f t="shared" si="9"/>
        <v>45.3</v>
      </c>
      <c r="AA41" s="302"/>
      <c r="AB41" s="112">
        <f t="shared" si="0"/>
        <v>0</v>
      </c>
      <c r="AC41" s="134">
        <f t="shared" si="21"/>
        <v>-13.600000000000016</v>
      </c>
      <c r="AD41" s="32">
        <f t="shared" si="10"/>
        <v>0</v>
      </c>
      <c r="AE41" s="135">
        <f t="shared" si="21"/>
        <v>193.39999999999998</v>
      </c>
      <c r="AF41" s="302"/>
      <c r="AG41" s="112">
        <f t="shared" si="12"/>
        <v>0</v>
      </c>
      <c r="AH41" s="115">
        <f t="shared" si="22"/>
        <v>73.500000000000014</v>
      </c>
      <c r="AI41" s="32">
        <f t="shared" si="14"/>
        <v>0</v>
      </c>
      <c r="AJ41" s="116">
        <f t="shared" si="22"/>
        <v>43.8</v>
      </c>
      <c r="AK41" s="32">
        <f t="shared" si="15"/>
        <v>0</v>
      </c>
      <c r="AL41" s="180">
        <f t="shared" si="16"/>
        <v>34.6</v>
      </c>
      <c r="AM41" s="32">
        <f t="shared" si="17"/>
        <v>0</v>
      </c>
      <c r="AN41" s="186">
        <f t="shared" si="1"/>
        <v>27.900000000000002</v>
      </c>
      <c r="AO41" s="32">
        <f t="shared" si="18"/>
        <v>0</v>
      </c>
      <c r="AP41" s="148">
        <f t="shared" si="22"/>
        <v>179.8</v>
      </c>
    </row>
    <row r="42" spans="1:42">
      <c r="A42" s="355" t="str">
        <f>'Bilan Jour JS'!A42</f>
        <v>Lun</v>
      </c>
      <c r="B42" s="14">
        <f>'Bilan Jour JS'!B42</f>
        <v>40573</v>
      </c>
      <c r="C42" s="43">
        <f>'Bilan Jour JS'!C42</f>
        <v>0</v>
      </c>
      <c r="D42" s="13">
        <f>'Bilan Jour JS'!D42</f>
        <v>0</v>
      </c>
      <c r="E42" s="296"/>
      <c r="F42" s="112">
        <f>'Bilan Jour JS'!F42</f>
        <v>0</v>
      </c>
      <c r="G42" s="115">
        <f t="shared" si="2"/>
        <v>21.4</v>
      </c>
      <c r="H42" s="112">
        <f>'Bilan Jour JS'!H42</f>
        <v>0</v>
      </c>
      <c r="I42" s="113">
        <f t="shared" si="3"/>
        <v>52.1</v>
      </c>
      <c r="J42" s="359">
        <f t="shared" si="19"/>
        <v>0</v>
      </c>
      <c r="K42" s="113">
        <f t="shared" ca="1" si="4"/>
        <v>49.800000000000011</v>
      </c>
      <c r="L42" s="301"/>
      <c r="M42" s="112">
        <f>'Bilan Jour JS'!K42</f>
        <v>0</v>
      </c>
      <c r="N42" s="116">
        <f t="shared" si="20"/>
        <v>-6.1</v>
      </c>
      <c r="O42" s="112">
        <f>'Bilan Jour JS'!M42</f>
        <v>0</v>
      </c>
      <c r="P42" s="126">
        <f t="shared" si="20"/>
        <v>49.900000000000006</v>
      </c>
      <c r="Q42" s="301"/>
      <c r="R42" s="112">
        <f>'Bilan Jour JS'!P42</f>
        <v>0</v>
      </c>
      <c r="S42" s="180">
        <f t="shared" si="6"/>
        <v>-11.5</v>
      </c>
      <c r="T42" s="112">
        <f>'Bilan Jour JS'!R42</f>
        <v>0</v>
      </c>
      <c r="U42" s="181">
        <f t="shared" si="7"/>
        <v>46.1</v>
      </c>
      <c r="V42" s="301"/>
      <c r="W42" s="112">
        <f>'Bilan Jour JS'!U42</f>
        <v>0</v>
      </c>
      <c r="X42" s="186">
        <f t="shared" si="8"/>
        <v>-17.399999999999999</v>
      </c>
      <c r="Y42" s="112">
        <f>'Bilan Jour JS'!W42</f>
        <v>0</v>
      </c>
      <c r="Z42" s="187">
        <f t="shared" si="9"/>
        <v>45.3</v>
      </c>
      <c r="AA42" s="302"/>
      <c r="AB42" s="112">
        <f t="shared" si="0"/>
        <v>0</v>
      </c>
      <c r="AC42" s="134">
        <f t="shared" si="21"/>
        <v>-13.600000000000016</v>
      </c>
      <c r="AD42" s="32">
        <f t="shared" si="10"/>
        <v>0</v>
      </c>
      <c r="AE42" s="135">
        <f t="shared" si="21"/>
        <v>193.39999999999998</v>
      </c>
      <c r="AF42" s="302"/>
      <c r="AG42" s="112">
        <f t="shared" si="12"/>
        <v>0</v>
      </c>
      <c r="AH42" s="115">
        <f t="shared" si="22"/>
        <v>73.500000000000014</v>
      </c>
      <c r="AI42" s="32">
        <f t="shared" si="14"/>
        <v>0</v>
      </c>
      <c r="AJ42" s="116">
        <f t="shared" si="22"/>
        <v>43.8</v>
      </c>
      <c r="AK42" s="32">
        <f t="shared" si="15"/>
        <v>0</v>
      </c>
      <c r="AL42" s="180">
        <f t="shared" si="16"/>
        <v>34.6</v>
      </c>
      <c r="AM42" s="32">
        <f t="shared" si="17"/>
        <v>0</v>
      </c>
      <c r="AN42" s="186">
        <f t="shared" si="1"/>
        <v>27.900000000000002</v>
      </c>
      <c r="AO42" s="32">
        <f t="shared" si="18"/>
        <v>0</v>
      </c>
      <c r="AP42" s="148">
        <f t="shared" si="22"/>
        <v>179.8</v>
      </c>
    </row>
    <row r="43" spans="1:42">
      <c r="A43" s="355" t="str">
        <f>'Bilan Jour JS'!A43</f>
        <v>Mar</v>
      </c>
      <c r="B43" s="14">
        <f>'Bilan Jour JS'!B43</f>
        <v>0</v>
      </c>
      <c r="C43" s="43">
        <f>'Bilan Jour JS'!C43</f>
        <v>0</v>
      </c>
      <c r="D43" s="13">
        <f>'Bilan Jour JS'!D43</f>
        <v>0</v>
      </c>
      <c r="E43" s="296"/>
      <c r="F43" s="112">
        <f>'Bilan Jour JS'!F43</f>
        <v>0</v>
      </c>
      <c r="G43" s="115">
        <f t="shared" si="2"/>
        <v>0</v>
      </c>
      <c r="H43" s="112">
        <f>'Bilan Jour JS'!H43</f>
        <v>0</v>
      </c>
      <c r="I43" s="113">
        <f t="shared" si="3"/>
        <v>0</v>
      </c>
      <c r="J43" s="359">
        <f t="shared" si="19"/>
        <v>0</v>
      </c>
      <c r="K43" s="113">
        <f t="shared" si="4"/>
        <v>0</v>
      </c>
      <c r="L43" s="301"/>
      <c r="M43" s="112">
        <f>'Bilan Jour JS'!K43</f>
        <v>0</v>
      </c>
      <c r="N43" s="116">
        <f t="shared" si="20"/>
        <v>0</v>
      </c>
      <c r="O43" s="112">
        <f>'Bilan Jour JS'!M43</f>
        <v>0</v>
      </c>
      <c r="P43" s="126">
        <f t="shared" si="20"/>
        <v>0</v>
      </c>
      <c r="Q43" s="301"/>
      <c r="R43" s="112">
        <f>'Bilan Jour JS'!P43</f>
        <v>0</v>
      </c>
      <c r="S43" s="180">
        <f t="shared" si="6"/>
        <v>0</v>
      </c>
      <c r="T43" s="112">
        <f>'Bilan Jour JS'!R43</f>
        <v>0</v>
      </c>
      <c r="U43" s="181">
        <f t="shared" si="7"/>
        <v>0</v>
      </c>
      <c r="V43" s="301"/>
      <c r="W43" s="112">
        <f>'Bilan Jour JS'!U43</f>
        <v>0</v>
      </c>
      <c r="X43" s="186">
        <f t="shared" si="8"/>
        <v>0</v>
      </c>
      <c r="Y43" s="112">
        <f>'Bilan Jour JS'!W43</f>
        <v>0</v>
      </c>
      <c r="Z43" s="187">
        <f t="shared" si="9"/>
        <v>0</v>
      </c>
      <c r="AA43" s="302"/>
      <c r="AB43" s="112">
        <f t="shared" si="0"/>
        <v>0</v>
      </c>
      <c r="AC43" s="134">
        <f t="shared" si="21"/>
        <v>0</v>
      </c>
      <c r="AD43" s="32">
        <f t="shared" si="10"/>
        <v>0</v>
      </c>
      <c r="AE43" s="135">
        <f t="shared" si="21"/>
        <v>0</v>
      </c>
      <c r="AF43" s="302"/>
      <c r="AG43" s="112">
        <f t="shared" si="12"/>
        <v>0</v>
      </c>
      <c r="AH43" s="115">
        <f t="shared" si="22"/>
        <v>0</v>
      </c>
      <c r="AI43" s="32">
        <f t="shared" si="14"/>
        <v>0</v>
      </c>
      <c r="AJ43" s="116">
        <f t="shared" si="22"/>
        <v>0</v>
      </c>
      <c r="AK43" s="32">
        <f t="shared" si="15"/>
        <v>0</v>
      </c>
      <c r="AL43" s="180">
        <f t="shared" si="16"/>
        <v>0</v>
      </c>
      <c r="AM43" s="32">
        <f t="shared" si="17"/>
        <v>0</v>
      </c>
      <c r="AN43" s="186">
        <f t="shared" si="1"/>
        <v>0</v>
      </c>
      <c r="AO43" s="32">
        <f t="shared" si="18"/>
        <v>0</v>
      </c>
      <c r="AP43" s="148">
        <f t="shared" si="22"/>
        <v>0</v>
      </c>
    </row>
    <row r="44" spans="1:42">
      <c r="A44" s="5"/>
      <c r="B44" s="11"/>
      <c r="C44" s="44"/>
      <c r="E44" s="16"/>
      <c r="F44" s="36"/>
      <c r="G44" s="46">
        <f t="shared" ref="G44" si="23">IF($D44&gt;0,F44-$D44+G43,0)</f>
        <v>0</v>
      </c>
      <c r="H44" s="45"/>
      <c r="I44" s="46">
        <f t="shared" ref="I44" si="24">IF($D44&gt;0,H44-$D44+I43,0)</f>
        <v>0</v>
      </c>
      <c r="J44" s="46"/>
      <c r="K44" s="46"/>
      <c r="L44" s="33"/>
    </row>
    <row r="45" spans="1:42">
      <c r="A45" s="389" t="s">
        <v>0</v>
      </c>
      <c r="B45" s="389"/>
      <c r="C45" s="39"/>
      <c r="D45" s="20"/>
      <c r="E45" s="20"/>
      <c r="F45" s="20"/>
    </row>
    <row r="46" spans="1:42" ht="15.75">
      <c r="A46" s="355"/>
      <c r="B46" s="12"/>
      <c r="C46" s="40"/>
      <c r="D46" s="4"/>
      <c r="E46" s="21"/>
      <c r="F46" s="403" t="s">
        <v>3</v>
      </c>
      <c r="G46" s="404"/>
      <c r="H46" s="404"/>
      <c r="I46" s="404"/>
      <c r="J46" s="404"/>
      <c r="K46" s="404"/>
      <c r="L46" s="404"/>
    </row>
    <row r="47" spans="1:42">
      <c r="A47" s="405" t="s">
        <v>15</v>
      </c>
      <c r="B47" s="406"/>
      <c r="C47" s="41" t="s">
        <v>2</v>
      </c>
      <c r="D47" s="7" t="s">
        <v>7</v>
      </c>
      <c r="E47" s="24"/>
      <c r="F47" s="401">
        <v>1</v>
      </c>
      <c r="G47" s="402"/>
      <c r="H47" s="397">
        <v>2</v>
      </c>
      <c r="I47" s="398"/>
      <c r="J47" s="354"/>
      <c r="K47" s="354"/>
      <c r="L47" s="354"/>
    </row>
    <row r="48" spans="1:42" ht="15.75">
      <c r="A48" s="405">
        <v>2011</v>
      </c>
      <c r="B48" s="406"/>
      <c r="C48" s="42"/>
      <c r="D48" s="9"/>
      <c r="E48" s="22"/>
      <c r="F48" s="26" t="s">
        <v>4</v>
      </c>
      <c r="G48" s="25" t="s">
        <v>5</v>
      </c>
      <c r="H48" s="26" t="s">
        <v>4</v>
      </c>
      <c r="I48" s="25" t="s">
        <v>5</v>
      </c>
      <c r="J48" s="356"/>
      <c r="K48" s="356"/>
      <c r="L48" s="27"/>
      <c r="AB48" s="450"/>
    </row>
    <row r="49" spans="1:12">
      <c r="A49" s="355"/>
      <c r="B49" s="3"/>
      <c r="C49" s="42"/>
      <c r="D49" s="9"/>
      <c r="E49" s="22"/>
      <c r="F49" s="28"/>
      <c r="G49" s="30"/>
      <c r="H49" s="28"/>
      <c r="I49" s="30"/>
      <c r="J49" s="357"/>
      <c r="K49" s="357"/>
      <c r="L49" s="15"/>
    </row>
    <row r="50" spans="1:12">
      <c r="A50" s="355" t="s">
        <v>10</v>
      </c>
      <c r="B50" s="14">
        <v>40575</v>
      </c>
      <c r="C50" s="43"/>
      <c r="D50" s="13"/>
      <c r="E50" s="22"/>
      <c r="F50" s="10"/>
      <c r="G50" s="31">
        <f>IF($B50&gt;0,F50-$D50,0)</f>
        <v>0</v>
      </c>
      <c r="H50" s="29"/>
      <c r="I50" s="31">
        <f>IF($B50&gt;0,H50-$D50,0)</f>
        <v>0</v>
      </c>
      <c r="J50" s="358"/>
      <c r="K50" s="358"/>
      <c r="L50" s="33"/>
    </row>
    <row r="51" spans="1:12">
      <c r="A51" s="355" t="s">
        <v>14</v>
      </c>
      <c r="B51" s="14">
        <v>40576</v>
      </c>
      <c r="C51" s="43"/>
      <c r="D51" s="13"/>
      <c r="E51" s="22"/>
      <c r="F51" s="10"/>
      <c r="G51" s="31">
        <f>IF($B51&gt;0,F51-$D51+G50,0)</f>
        <v>0</v>
      </c>
      <c r="H51" s="29"/>
      <c r="I51" s="31">
        <f>IF($B51&gt;0,H51-$D51+I50,0)</f>
        <v>0</v>
      </c>
      <c r="J51" s="358"/>
      <c r="K51" s="358"/>
      <c r="L51" s="33"/>
    </row>
    <row r="52" spans="1:12">
      <c r="A52" s="355" t="s">
        <v>11</v>
      </c>
      <c r="B52" s="14">
        <v>40577</v>
      </c>
      <c r="C52" s="43"/>
      <c r="D52" s="13"/>
      <c r="E52" s="22"/>
      <c r="F52" s="10"/>
      <c r="G52" s="31">
        <f t="shared" ref="G52:G77" si="25">IF($B52&gt;0,F52-$D52+G51,0)</f>
        <v>0</v>
      </c>
      <c r="H52" s="29"/>
      <c r="I52" s="31">
        <f t="shared" ref="I52:I77" si="26">IF($B52&gt;0,H52-$D52+I51,0)</f>
        <v>0</v>
      </c>
      <c r="J52" s="358"/>
      <c r="K52" s="358"/>
      <c r="L52" s="33"/>
    </row>
    <row r="53" spans="1:12">
      <c r="A53" s="355" t="s">
        <v>12</v>
      </c>
      <c r="B53" s="14">
        <v>40578</v>
      </c>
      <c r="C53" s="43"/>
      <c r="D53" s="13"/>
      <c r="E53" s="22"/>
      <c r="F53" s="10"/>
      <c r="G53" s="31">
        <f t="shared" si="25"/>
        <v>0</v>
      </c>
      <c r="H53" s="29"/>
      <c r="I53" s="31">
        <f t="shared" si="26"/>
        <v>0</v>
      </c>
      <c r="J53" s="358"/>
      <c r="K53" s="358"/>
      <c r="L53" s="33"/>
    </row>
    <row r="54" spans="1:12">
      <c r="A54" s="355" t="s">
        <v>8</v>
      </c>
      <c r="B54" s="14">
        <v>40579</v>
      </c>
      <c r="C54" s="43"/>
      <c r="D54" s="13"/>
      <c r="E54" s="22"/>
      <c r="F54" s="10"/>
      <c r="G54" s="31">
        <f t="shared" si="25"/>
        <v>0</v>
      </c>
      <c r="H54" s="29"/>
      <c r="I54" s="31">
        <f t="shared" si="26"/>
        <v>0</v>
      </c>
      <c r="J54" s="358"/>
      <c r="K54" s="358"/>
      <c r="L54" s="33"/>
    </row>
    <row r="55" spans="1:12">
      <c r="A55" s="355" t="s">
        <v>13</v>
      </c>
      <c r="B55" s="14">
        <v>40580</v>
      </c>
      <c r="C55" s="43"/>
      <c r="D55" s="13"/>
      <c r="E55" s="22"/>
      <c r="F55" s="10"/>
      <c r="G55" s="31">
        <f t="shared" si="25"/>
        <v>0</v>
      </c>
      <c r="H55" s="29"/>
      <c r="I55" s="31">
        <f t="shared" si="26"/>
        <v>0</v>
      </c>
      <c r="J55" s="358"/>
      <c r="K55" s="358"/>
      <c r="L55" s="33"/>
    </row>
    <row r="56" spans="1:12">
      <c r="A56" s="355" t="s">
        <v>9</v>
      </c>
      <c r="B56" s="14">
        <v>40581</v>
      </c>
      <c r="C56" s="43"/>
      <c r="D56" s="13"/>
      <c r="E56" s="22"/>
      <c r="F56" s="10"/>
      <c r="G56" s="31">
        <f t="shared" si="25"/>
        <v>0</v>
      </c>
      <c r="H56" s="29"/>
      <c r="I56" s="31">
        <f t="shared" si="26"/>
        <v>0</v>
      </c>
      <c r="J56" s="358"/>
      <c r="K56" s="358"/>
      <c r="L56" s="33"/>
    </row>
    <row r="57" spans="1:12">
      <c r="A57" s="355" t="s">
        <v>10</v>
      </c>
      <c r="B57" s="14">
        <v>40582</v>
      </c>
      <c r="C57" s="43"/>
      <c r="D57" s="13"/>
      <c r="E57" s="22"/>
      <c r="F57" s="10"/>
      <c r="G57" s="31">
        <f t="shared" si="25"/>
        <v>0</v>
      </c>
      <c r="H57" s="29"/>
      <c r="I57" s="31">
        <f t="shared" si="26"/>
        <v>0</v>
      </c>
      <c r="J57" s="358"/>
      <c r="K57" s="358"/>
      <c r="L57" s="33"/>
    </row>
    <row r="58" spans="1:12">
      <c r="A58" s="355" t="s">
        <v>14</v>
      </c>
      <c r="B58" s="14">
        <v>40583</v>
      </c>
      <c r="C58" s="43"/>
      <c r="D58" s="23"/>
      <c r="E58" s="22"/>
      <c r="F58" s="10"/>
      <c r="G58" s="31">
        <f t="shared" si="25"/>
        <v>0</v>
      </c>
      <c r="H58" s="29"/>
      <c r="I58" s="31">
        <f t="shared" si="26"/>
        <v>0</v>
      </c>
      <c r="J58" s="358"/>
      <c r="K58" s="358"/>
      <c r="L58" s="33"/>
    </row>
    <row r="59" spans="1:12">
      <c r="A59" s="355" t="s">
        <v>11</v>
      </c>
      <c r="B59" s="14">
        <v>40584</v>
      </c>
      <c r="C59" s="43"/>
      <c r="D59" s="23"/>
      <c r="E59" s="22"/>
      <c r="F59" s="10"/>
      <c r="G59" s="31">
        <f t="shared" si="25"/>
        <v>0</v>
      </c>
      <c r="H59" s="29"/>
      <c r="I59" s="31">
        <f t="shared" si="26"/>
        <v>0</v>
      </c>
      <c r="J59" s="358"/>
      <c r="K59" s="358"/>
      <c r="L59" s="33"/>
    </row>
    <row r="60" spans="1:12">
      <c r="A60" s="355" t="s">
        <v>12</v>
      </c>
      <c r="B60" s="14">
        <v>40585</v>
      </c>
      <c r="C60" s="43"/>
      <c r="D60" s="23"/>
      <c r="E60" s="22"/>
      <c r="F60" s="10"/>
      <c r="G60" s="31">
        <f t="shared" si="25"/>
        <v>0</v>
      </c>
      <c r="H60" s="29"/>
      <c r="I60" s="31">
        <f t="shared" si="26"/>
        <v>0</v>
      </c>
      <c r="J60" s="358"/>
      <c r="K60" s="358"/>
      <c r="L60" s="33"/>
    </row>
    <row r="61" spans="1:12">
      <c r="A61" s="355" t="s">
        <v>8</v>
      </c>
      <c r="B61" s="14">
        <v>40586</v>
      </c>
      <c r="C61" s="43"/>
      <c r="D61" s="23"/>
      <c r="E61" s="22"/>
      <c r="F61" s="10"/>
      <c r="G61" s="31">
        <f t="shared" si="25"/>
        <v>0</v>
      </c>
      <c r="H61" s="29"/>
      <c r="I61" s="31">
        <f t="shared" si="26"/>
        <v>0</v>
      </c>
      <c r="J61" s="358"/>
      <c r="K61" s="358"/>
      <c r="L61" s="33"/>
    </row>
    <row r="62" spans="1:12">
      <c r="A62" s="355" t="s">
        <v>13</v>
      </c>
      <c r="B62" s="14">
        <v>40587</v>
      </c>
      <c r="C62" s="43"/>
      <c r="D62" s="23"/>
      <c r="E62" s="22"/>
      <c r="F62" s="10"/>
      <c r="G62" s="31">
        <f t="shared" si="25"/>
        <v>0</v>
      </c>
      <c r="H62" s="29"/>
      <c r="I62" s="31">
        <f t="shared" si="26"/>
        <v>0</v>
      </c>
      <c r="J62" s="358"/>
      <c r="K62" s="358"/>
      <c r="L62" s="33"/>
    </row>
    <row r="63" spans="1:12">
      <c r="A63" s="355" t="s">
        <v>9</v>
      </c>
      <c r="B63" s="14">
        <v>40588</v>
      </c>
      <c r="C63" s="43"/>
      <c r="D63" s="23"/>
      <c r="E63" s="22"/>
      <c r="F63" s="10"/>
      <c r="G63" s="31">
        <f t="shared" si="25"/>
        <v>0</v>
      </c>
      <c r="H63" s="29"/>
      <c r="I63" s="31">
        <f t="shared" si="26"/>
        <v>0</v>
      </c>
      <c r="J63" s="358"/>
      <c r="K63" s="358"/>
      <c r="L63" s="33"/>
    </row>
    <row r="64" spans="1:12">
      <c r="A64" s="355" t="s">
        <v>10</v>
      </c>
      <c r="B64" s="14">
        <v>40589</v>
      </c>
      <c r="C64" s="43"/>
      <c r="D64" s="23"/>
      <c r="E64" s="22"/>
      <c r="F64" s="10"/>
      <c r="G64" s="31">
        <f t="shared" si="25"/>
        <v>0</v>
      </c>
      <c r="H64" s="29"/>
      <c r="I64" s="31">
        <f t="shared" si="26"/>
        <v>0</v>
      </c>
      <c r="J64" s="358"/>
      <c r="K64" s="358"/>
      <c r="L64" s="33"/>
    </row>
    <row r="65" spans="1:12">
      <c r="A65" s="355" t="s">
        <v>14</v>
      </c>
      <c r="B65" s="14">
        <v>40590</v>
      </c>
      <c r="C65" s="43"/>
      <c r="D65" s="23"/>
      <c r="E65" s="22"/>
      <c r="F65" s="10"/>
      <c r="G65" s="31">
        <f t="shared" si="25"/>
        <v>0</v>
      </c>
      <c r="H65" s="29"/>
      <c r="I65" s="31">
        <f t="shared" si="26"/>
        <v>0</v>
      </c>
      <c r="J65" s="358"/>
      <c r="K65" s="358"/>
      <c r="L65" s="33"/>
    </row>
    <row r="66" spans="1:12">
      <c r="A66" s="355" t="s">
        <v>11</v>
      </c>
      <c r="B66" s="14">
        <v>40591</v>
      </c>
      <c r="C66" s="43"/>
      <c r="D66" s="23"/>
      <c r="E66" s="22"/>
      <c r="F66" s="10"/>
      <c r="G66" s="31">
        <f t="shared" si="25"/>
        <v>0</v>
      </c>
      <c r="H66" s="29"/>
      <c r="I66" s="31">
        <f t="shared" si="26"/>
        <v>0</v>
      </c>
      <c r="J66" s="358"/>
      <c r="K66" s="358"/>
      <c r="L66" s="33"/>
    </row>
    <row r="67" spans="1:12">
      <c r="A67" s="355" t="s">
        <v>12</v>
      </c>
      <c r="B67" s="14">
        <v>40592</v>
      </c>
      <c r="C67" s="43"/>
      <c r="D67" s="23"/>
      <c r="E67" s="22"/>
      <c r="F67" s="10"/>
      <c r="G67" s="31">
        <f t="shared" si="25"/>
        <v>0</v>
      </c>
      <c r="H67" s="29"/>
      <c r="I67" s="31">
        <f t="shared" si="26"/>
        <v>0</v>
      </c>
      <c r="J67" s="358"/>
      <c r="K67" s="358"/>
      <c r="L67" s="33"/>
    </row>
    <row r="68" spans="1:12">
      <c r="A68" s="355" t="s">
        <v>8</v>
      </c>
      <c r="B68" s="14">
        <v>40593</v>
      </c>
      <c r="C68" s="43"/>
      <c r="D68" s="23"/>
      <c r="E68" s="22"/>
      <c r="F68" s="10"/>
      <c r="G68" s="31">
        <f t="shared" si="25"/>
        <v>0</v>
      </c>
      <c r="H68" s="29"/>
      <c r="I68" s="31">
        <f t="shared" si="26"/>
        <v>0</v>
      </c>
      <c r="J68" s="358"/>
      <c r="K68" s="358"/>
      <c r="L68" s="33"/>
    </row>
    <row r="69" spans="1:12">
      <c r="A69" s="355" t="s">
        <v>13</v>
      </c>
      <c r="B69" s="14">
        <v>40594</v>
      </c>
      <c r="C69" s="43"/>
      <c r="D69" s="23"/>
      <c r="E69" s="22"/>
      <c r="F69" s="10"/>
      <c r="G69" s="31">
        <f t="shared" si="25"/>
        <v>0</v>
      </c>
      <c r="H69" s="29"/>
      <c r="I69" s="31">
        <f t="shared" si="26"/>
        <v>0</v>
      </c>
      <c r="J69" s="358"/>
      <c r="K69" s="358"/>
      <c r="L69" s="33"/>
    </row>
    <row r="70" spans="1:12">
      <c r="A70" s="355" t="s">
        <v>9</v>
      </c>
      <c r="B70" s="14">
        <v>40595</v>
      </c>
      <c r="C70" s="43"/>
      <c r="D70" s="23"/>
      <c r="E70" s="22"/>
      <c r="F70" s="10"/>
      <c r="G70" s="31">
        <f t="shared" si="25"/>
        <v>0</v>
      </c>
      <c r="H70" s="29"/>
      <c r="I70" s="31">
        <f t="shared" si="26"/>
        <v>0</v>
      </c>
      <c r="J70" s="358"/>
      <c r="K70" s="358"/>
      <c r="L70" s="33"/>
    </row>
    <row r="71" spans="1:12">
      <c r="A71" s="355" t="s">
        <v>10</v>
      </c>
      <c r="B71" s="14">
        <v>40596</v>
      </c>
      <c r="C71" s="43"/>
      <c r="D71" s="23"/>
      <c r="E71" s="22"/>
      <c r="F71" s="10"/>
      <c r="G71" s="31">
        <f t="shared" si="25"/>
        <v>0</v>
      </c>
      <c r="H71" s="29"/>
      <c r="I71" s="31">
        <f t="shared" si="26"/>
        <v>0</v>
      </c>
      <c r="J71" s="358"/>
      <c r="K71" s="358"/>
      <c r="L71" s="33"/>
    </row>
    <row r="72" spans="1:12">
      <c r="A72" s="355" t="s">
        <v>14</v>
      </c>
      <c r="B72" s="14">
        <v>40597</v>
      </c>
      <c r="C72" s="43"/>
      <c r="D72" s="23"/>
      <c r="E72" s="22"/>
      <c r="F72" s="10"/>
      <c r="G72" s="31">
        <f t="shared" si="25"/>
        <v>0</v>
      </c>
      <c r="H72" s="29"/>
      <c r="I72" s="31">
        <f t="shared" si="26"/>
        <v>0</v>
      </c>
      <c r="J72" s="358"/>
      <c r="K72" s="358"/>
      <c r="L72" s="33"/>
    </row>
    <row r="73" spans="1:12">
      <c r="A73" s="355" t="s">
        <v>11</v>
      </c>
      <c r="B73" s="14">
        <v>40598</v>
      </c>
      <c r="C73" s="43"/>
      <c r="D73" s="23"/>
      <c r="E73" s="22"/>
      <c r="F73" s="10"/>
      <c r="G73" s="31">
        <f t="shared" si="25"/>
        <v>0</v>
      </c>
      <c r="H73" s="29"/>
      <c r="I73" s="31">
        <f t="shared" si="26"/>
        <v>0</v>
      </c>
      <c r="J73" s="358"/>
      <c r="K73" s="358"/>
      <c r="L73" s="33"/>
    </row>
    <row r="74" spans="1:12">
      <c r="A74" s="355" t="s">
        <v>12</v>
      </c>
      <c r="B74" s="14">
        <v>40599</v>
      </c>
      <c r="C74" s="43"/>
      <c r="D74" s="23"/>
      <c r="E74" s="22"/>
      <c r="F74" s="10"/>
      <c r="G74" s="31">
        <f t="shared" si="25"/>
        <v>0</v>
      </c>
      <c r="H74" s="29"/>
      <c r="I74" s="31">
        <f t="shared" si="26"/>
        <v>0</v>
      </c>
      <c r="J74" s="358"/>
      <c r="K74" s="358"/>
      <c r="L74" s="33"/>
    </row>
    <row r="75" spans="1:12">
      <c r="A75" s="355" t="s">
        <v>8</v>
      </c>
      <c r="B75" s="14">
        <v>40600</v>
      </c>
      <c r="C75" s="43"/>
      <c r="D75" s="23"/>
      <c r="E75" s="22"/>
      <c r="F75" s="10"/>
      <c r="G75" s="31">
        <f t="shared" si="25"/>
        <v>0</v>
      </c>
      <c r="H75" s="29"/>
      <c r="I75" s="31">
        <f t="shared" si="26"/>
        <v>0</v>
      </c>
      <c r="J75" s="358"/>
      <c r="K75" s="358"/>
      <c r="L75" s="33"/>
    </row>
    <row r="76" spans="1:12">
      <c r="A76" s="355" t="s">
        <v>13</v>
      </c>
      <c r="B76" s="14">
        <v>40601</v>
      </c>
      <c r="C76" s="43"/>
      <c r="D76" s="23"/>
      <c r="E76" s="22"/>
      <c r="F76" s="10"/>
      <c r="G76" s="31">
        <f t="shared" si="25"/>
        <v>0</v>
      </c>
      <c r="H76" s="29"/>
      <c r="I76" s="31">
        <f t="shared" si="26"/>
        <v>0</v>
      </c>
      <c r="J76" s="358"/>
      <c r="K76" s="358"/>
      <c r="L76" s="33"/>
    </row>
    <row r="77" spans="1:12">
      <c r="A77" s="355" t="s">
        <v>9</v>
      </c>
      <c r="B77" s="14">
        <v>40602</v>
      </c>
      <c r="C77" s="43"/>
      <c r="D77" s="23"/>
      <c r="E77" s="22"/>
      <c r="F77" s="10"/>
      <c r="G77" s="31">
        <f t="shared" si="25"/>
        <v>0</v>
      </c>
      <c r="H77" s="29"/>
      <c r="I77" s="31">
        <f t="shared" si="26"/>
        <v>0</v>
      </c>
      <c r="J77" s="358"/>
      <c r="K77" s="358"/>
      <c r="L77" s="33"/>
    </row>
    <row r="78" spans="1:12">
      <c r="A78" s="5"/>
      <c r="B78" s="11"/>
      <c r="C78" s="44"/>
    </row>
    <row r="79" spans="1:12">
      <c r="A79" s="389" t="s">
        <v>0</v>
      </c>
      <c r="B79" s="389"/>
      <c r="C79" s="39"/>
      <c r="D79" s="20"/>
      <c r="E79" s="20"/>
      <c r="F79" s="20"/>
    </row>
    <row r="80" spans="1:12" ht="15.75">
      <c r="A80" s="355"/>
      <c r="B80" s="12"/>
      <c r="C80" s="40"/>
      <c r="D80" s="4"/>
      <c r="E80" s="21"/>
      <c r="F80" s="403" t="s">
        <v>3</v>
      </c>
      <c r="G80" s="404"/>
      <c r="H80" s="404"/>
      <c r="I80" s="404"/>
      <c r="J80" s="404"/>
      <c r="K80" s="404"/>
      <c r="L80" s="404"/>
    </row>
    <row r="81" spans="1:12">
      <c r="A81" s="405" t="s">
        <v>16</v>
      </c>
      <c r="B81" s="406"/>
      <c r="C81" s="41" t="s">
        <v>2</v>
      </c>
      <c r="D81" s="7" t="s">
        <v>7</v>
      </c>
      <c r="E81" s="24"/>
      <c r="F81" s="401">
        <v>1</v>
      </c>
      <c r="G81" s="402"/>
      <c r="H81" s="397">
        <v>2</v>
      </c>
      <c r="I81" s="398"/>
      <c r="J81" s="354"/>
      <c r="K81" s="354"/>
      <c r="L81" s="354"/>
    </row>
    <row r="82" spans="1:12">
      <c r="A82" s="405">
        <v>2011</v>
      </c>
      <c r="B82" s="406"/>
      <c r="C82" s="42"/>
      <c r="D82" s="9"/>
      <c r="E82" s="22"/>
      <c r="F82" s="26" t="s">
        <v>4</v>
      </c>
      <c r="G82" s="25" t="s">
        <v>5</v>
      </c>
      <c r="H82" s="26" t="s">
        <v>4</v>
      </c>
      <c r="I82" s="25" t="s">
        <v>5</v>
      </c>
      <c r="J82" s="356"/>
      <c r="K82" s="356"/>
      <c r="L82" s="27"/>
    </row>
    <row r="83" spans="1:12">
      <c r="A83" s="355"/>
      <c r="B83" s="3"/>
      <c r="C83" s="42"/>
      <c r="D83" s="9"/>
      <c r="E83" s="22"/>
      <c r="F83" s="28"/>
      <c r="G83" s="30"/>
      <c r="H83" s="28"/>
      <c r="I83" s="30"/>
      <c r="J83" s="357"/>
      <c r="K83" s="357"/>
      <c r="L83" s="15"/>
    </row>
    <row r="84" spans="1:12">
      <c r="A84" s="355" t="s">
        <v>10</v>
      </c>
      <c r="B84" s="14">
        <v>40603</v>
      </c>
      <c r="C84" s="43"/>
      <c r="D84" s="13"/>
      <c r="E84" s="22"/>
      <c r="F84" s="10"/>
      <c r="G84" s="31">
        <f>IF($B84&gt;0,F84-$D84,0)</f>
        <v>0</v>
      </c>
      <c r="H84" s="29"/>
      <c r="I84" s="31">
        <f>IF($B84&gt;0,H84-$D84,0)</f>
        <v>0</v>
      </c>
      <c r="J84" s="358"/>
      <c r="K84" s="358"/>
      <c r="L84" s="33"/>
    </row>
    <row r="85" spans="1:12">
      <c r="A85" s="355" t="s">
        <v>14</v>
      </c>
      <c r="B85" s="14">
        <v>40604</v>
      </c>
      <c r="C85" s="43"/>
      <c r="D85" s="13"/>
      <c r="E85" s="22"/>
      <c r="F85" s="10"/>
      <c r="G85" s="31">
        <f>IF($B85&gt;0,F85-$D85+G84,0)</f>
        <v>0</v>
      </c>
      <c r="H85" s="29"/>
      <c r="I85" s="31">
        <f>IF($B85&gt;0,H85-$D85+I84,0)</f>
        <v>0</v>
      </c>
      <c r="J85" s="358"/>
      <c r="K85" s="358"/>
      <c r="L85" s="33"/>
    </row>
    <row r="86" spans="1:12">
      <c r="A86" s="355" t="s">
        <v>11</v>
      </c>
      <c r="B86" s="14">
        <v>40605</v>
      </c>
      <c r="C86" s="43"/>
      <c r="D86" s="13"/>
      <c r="E86" s="22"/>
      <c r="F86" s="10"/>
      <c r="G86" s="31">
        <f t="shared" ref="G86:G114" si="27">IF($B86&gt;0,F86-$D86+G85,0)</f>
        <v>0</v>
      </c>
      <c r="H86" s="29"/>
      <c r="I86" s="31">
        <f t="shared" ref="I86:I114" si="28">IF($B86&gt;0,H86-$D86+I85,0)</f>
        <v>0</v>
      </c>
      <c r="J86" s="358"/>
      <c r="K86" s="358"/>
      <c r="L86" s="33"/>
    </row>
    <row r="87" spans="1:12">
      <c r="A87" s="355" t="s">
        <v>12</v>
      </c>
      <c r="B87" s="14">
        <v>40606</v>
      </c>
      <c r="C87" s="43"/>
      <c r="D87" s="13"/>
      <c r="E87" s="22"/>
      <c r="F87" s="10"/>
      <c r="G87" s="31">
        <f t="shared" si="27"/>
        <v>0</v>
      </c>
      <c r="H87" s="29"/>
      <c r="I87" s="31">
        <f t="shared" si="28"/>
        <v>0</v>
      </c>
      <c r="J87" s="358"/>
      <c r="K87" s="358"/>
      <c r="L87" s="33"/>
    </row>
    <row r="88" spans="1:12">
      <c r="A88" s="355" t="s">
        <v>8</v>
      </c>
      <c r="B88" s="14">
        <v>40607</v>
      </c>
      <c r="C88" s="43"/>
      <c r="D88" s="13"/>
      <c r="E88" s="22"/>
      <c r="F88" s="10"/>
      <c r="G88" s="31">
        <f t="shared" si="27"/>
        <v>0</v>
      </c>
      <c r="H88" s="29"/>
      <c r="I88" s="31">
        <f t="shared" si="28"/>
        <v>0</v>
      </c>
      <c r="J88" s="358"/>
      <c r="K88" s="358"/>
      <c r="L88" s="33"/>
    </row>
    <row r="89" spans="1:12">
      <c r="A89" s="355" t="s">
        <v>13</v>
      </c>
      <c r="B89" s="14">
        <v>40608</v>
      </c>
      <c r="C89" s="43"/>
      <c r="D89" s="13"/>
      <c r="E89" s="22"/>
      <c r="F89" s="10"/>
      <c r="G89" s="31">
        <f t="shared" si="27"/>
        <v>0</v>
      </c>
      <c r="H89" s="29"/>
      <c r="I89" s="31">
        <f t="shared" si="28"/>
        <v>0</v>
      </c>
      <c r="J89" s="358"/>
      <c r="K89" s="358"/>
      <c r="L89" s="33"/>
    </row>
    <row r="90" spans="1:12">
      <c r="A90" s="355" t="s">
        <v>9</v>
      </c>
      <c r="B90" s="14">
        <v>40609</v>
      </c>
      <c r="C90" s="43"/>
      <c r="D90" s="13"/>
      <c r="E90" s="22"/>
      <c r="F90" s="10"/>
      <c r="G90" s="31">
        <f t="shared" si="27"/>
        <v>0</v>
      </c>
      <c r="H90" s="29"/>
      <c r="I90" s="31">
        <f t="shared" si="28"/>
        <v>0</v>
      </c>
      <c r="J90" s="358"/>
      <c r="K90" s="358"/>
      <c r="L90" s="33"/>
    </row>
    <row r="91" spans="1:12">
      <c r="A91" s="355" t="s">
        <v>10</v>
      </c>
      <c r="B91" s="14">
        <v>40610</v>
      </c>
      <c r="C91" s="43"/>
      <c r="D91" s="13"/>
      <c r="E91" s="22"/>
      <c r="F91" s="10"/>
      <c r="G91" s="31">
        <f t="shared" si="27"/>
        <v>0</v>
      </c>
      <c r="H91" s="29"/>
      <c r="I91" s="31">
        <f t="shared" si="28"/>
        <v>0</v>
      </c>
      <c r="J91" s="358"/>
      <c r="K91" s="358"/>
      <c r="L91" s="33"/>
    </row>
    <row r="92" spans="1:12">
      <c r="A92" s="355" t="s">
        <v>14</v>
      </c>
      <c r="B92" s="14">
        <v>40611</v>
      </c>
      <c r="C92" s="43"/>
      <c r="D92" s="23"/>
      <c r="E92" s="22"/>
      <c r="F92" s="10"/>
      <c r="G92" s="31">
        <f t="shared" si="27"/>
        <v>0</v>
      </c>
      <c r="H92" s="29"/>
      <c r="I92" s="31">
        <f t="shared" si="28"/>
        <v>0</v>
      </c>
      <c r="J92" s="358"/>
      <c r="K92" s="358"/>
      <c r="L92" s="33"/>
    </row>
    <row r="93" spans="1:12">
      <c r="A93" s="355" t="s">
        <v>11</v>
      </c>
      <c r="B93" s="14">
        <v>40612</v>
      </c>
      <c r="C93" s="43"/>
      <c r="D93" s="23"/>
      <c r="E93" s="22"/>
      <c r="F93" s="10"/>
      <c r="G93" s="31">
        <f t="shared" si="27"/>
        <v>0</v>
      </c>
      <c r="H93" s="29"/>
      <c r="I93" s="31">
        <f t="shared" si="28"/>
        <v>0</v>
      </c>
      <c r="J93" s="358"/>
      <c r="K93" s="358"/>
      <c r="L93" s="33"/>
    </row>
    <row r="94" spans="1:12">
      <c r="A94" s="355" t="s">
        <v>12</v>
      </c>
      <c r="B94" s="14">
        <v>40613</v>
      </c>
      <c r="C94" s="43"/>
      <c r="D94" s="23"/>
      <c r="E94" s="22"/>
      <c r="F94" s="10"/>
      <c r="G94" s="31">
        <f t="shared" si="27"/>
        <v>0</v>
      </c>
      <c r="H94" s="29"/>
      <c r="I94" s="31">
        <f t="shared" si="28"/>
        <v>0</v>
      </c>
      <c r="J94" s="358"/>
      <c r="K94" s="358"/>
      <c r="L94" s="33"/>
    </row>
    <row r="95" spans="1:12">
      <c r="A95" s="355" t="s">
        <v>8</v>
      </c>
      <c r="B95" s="14">
        <v>40614</v>
      </c>
      <c r="C95" s="43"/>
      <c r="D95" s="23"/>
      <c r="E95" s="22"/>
      <c r="F95" s="10"/>
      <c r="G95" s="31">
        <f t="shared" si="27"/>
        <v>0</v>
      </c>
      <c r="H95" s="29"/>
      <c r="I95" s="31">
        <f t="shared" si="28"/>
        <v>0</v>
      </c>
      <c r="J95" s="358"/>
      <c r="K95" s="358"/>
      <c r="L95" s="33"/>
    </row>
    <row r="96" spans="1:12">
      <c r="A96" s="355" t="s">
        <v>13</v>
      </c>
      <c r="B96" s="14">
        <v>40615</v>
      </c>
      <c r="C96" s="43"/>
      <c r="D96" s="23"/>
      <c r="E96" s="22"/>
      <c r="F96" s="10"/>
      <c r="G96" s="31">
        <f t="shared" si="27"/>
        <v>0</v>
      </c>
      <c r="H96" s="29"/>
      <c r="I96" s="31">
        <f t="shared" si="28"/>
        <v>0</v>
      </c>
      <c r="J96" s="358"/>
      <c r="K96" s="358"/>
      <c r="L96" s="33"/>
    </row>
    <row r="97" spans="1:12">
      <c r="A97" s="355" t="s">
        <v>9</v>
      </c>
      <c r="B97" s="14">
        <v>40616</v>
      </c>
      <c r="C97" s="43"/>
      <c r="D97" s="23"/>
      <c r="E97" s="22"/>
      <c r="F97" s="10"/>
      <c r="G97" s="31">
        <f t="shared" si="27"/>
        <v>0</v>
      </c>
      <c r="H97" s="29"/>
      <c r="I97" s="31">
        <f t="shared" si="28"/>
        <v>0</v>
      </c>
      <c r="J97" s="358"/>
      <c r="K97" s="358"/>
      <c r="L97" s="33"/>
    </row>
    <row r="98" spans="1:12">
      <c r="A98" s="355" t="s">
        <v>10</v>
      </c>
      <c r="B98" s="14">
        <v>40617</v>
      </c>
      <c r="C98" s="43"/>
      <c r="D98" s="23"/>
      <c r="E98" s="22"/>
      <c r="F98" s="10"/>
      <c r="G98" s="31">
        <f t="shared" si="27"/>
        <v>0</v>
      </c>
      <c r="H98" s="29"/>
      <c r="I98" s="31">
        <f t="shared" si="28"/>
        <v>0</v>
      </c>
      <c r="J98" s="358"/>
      <c r="K98" s="358"/>
      <c r="L98" s="33"/>
    </row>
    <row r="99" spans="1:12">
      <c r="A99" s="355" t="s">
        <v>14</v>
      </c>
      <c r="B99" s="14">
        <v>40618</v>
      </c>
      <c r="C99" s="43"/>
      <c r="D99" s="23"/>
      <c r="E99" s="22"/>
      <c r="F99" s="10"/>
      <c r="G99" s="31">
        <f t="shared" si="27"/>
        <v>0</v>
      </c>
      <c r="H99" s="29"/>
      <c r="I99" s="31">
        <f t="shared" si="28"/>
        <v>0</v>
      </c>
      <c r="J99" s="358"/>
      <c r="K99" s="358"/>
      <c r="L99" s="33"/>
    </row>
    <row r="100" spans="1:12">
      <c r="A100" s="355" t="s">
        <v>11</v>
      </c>
      <c r="B100" s="14">
        <v>40619</v>
      </c>
      <c r="C100" s="43"/>
      <c r="D100" s="23"/>
      <c r="E100" s="22"/>
      <c r="F100" s="10"/>
      <c r="G100" s="31">
        <f t="shared" si="27"/>
        <v>0</v>
      </c>
      <c r="H100" s="29"/>
      <c r="I100" s="31">
        <f t="shared" si="28"/>
        <v>0</v>
      </c>
      <c r="J100" s="358"/>
      <c r="K100" s="358"/>
      <c r="L100" s="33"/>
    </row>
    <row r="101" spans="1:12">
      <c r="A101" s="355" t="s">
        <v>12</v>
      </c>
      <c r="B101" s="14">
        <v>40620</v>
      </c>
      <c r="C101" s="43"/>
      <c r="D101" s="23"/>
      <c r="E101" s="22"/>
      <c r="F101" s="10"/>
      <c r="G101" s="31">
        <f t="shared" si="27"/>
        <v>0</v>
      </c>
      <c r="H101" s="29"/>
      <c r="I101" s="31">
        <f t="shared" si="28"/>
        <v>0</v>
      </c>
      <c r="J101" s="358"/>
      <c r="K101" s="358"/>
      <c r="L101" s="33"/>
    </row>
    <row r="102" spans="1:12">
      <c r="A102" s="355" t="s">
        <v>8</v>
      </c>
      <c r="B102" s="14">
        <v>40621</v>
      </c>
      <c r="C102" s="43"/>
      <c r="D102" s="23"/>
      <c r="E102" s="22"/>
      <c r="F102" s="10"/>
      <c r="G102" s="31">
        <f t="shared" si="27"/>
        <v>0</v>
      </c>
      <c r="H102" s="29"/>
      <c r="I102" s="31">
        <f t="shared" si="28"/>
        <v>0</v>
      </c>
      <c r="J102" s="358"/>
      <c r="K102" s="358"/>
      <c r="L102" s="33"/>
    </row>
    <row r="103" spans="1:12">
      <c r="A103" s="355" t="s">
        <v>13</v>
      </c>
      <c r="B103" s="14">
        <v>40622</v>
      </c>
      <c r="C103" s="43"/>
      <c r="D103" s="23"/>
      <c r="E103" s="22"/>
      <c r="F103" s="10"/>
      <c r="G103" s="31">
        <f t="shared" si="27"/>
        <v>0</v>
      </c>
      <c r="H103" s="29"/>
      <c r="I103" s="31">
        <f t="shared" si="28"/>
        <v>0</v>
      </c>
      <c r="J103" s="358"/>
      <c r="K103" s="358"/>
      <c r="L103" s="33"/>
    </row>
    <row r="104" spans="1:12">
      <c r="A104" s="355" t="s">
        <v>9</v>
      </c>
      <c r="B104" s="14">
        <v>40623</v>
      </c>
      <c r="C104" s="43"/>
      <c r="D104" s="23"/>
      <c r="E104" s="22"/>
      <c r="F104" s="10"/>
      <c r="G104" s="31">
        <f t="shared" si="27"/>
        <v>0</v>
      </c>
      <c r="H104" s="29"/>
      <c r="I104" s="31">
        <f t="shared" si="28"/>
        <v>0</v>
      </c>
      <c r="J104" s="358"/>
      <c r="K104" s="358"/>
      <c r="L104" s="33"/>
    </row>
    <row r="105" spans="1:12">
      <c r="A105" s="355" t="s">
        <v>10</v>
      </c>
      <c r="B105" s="14">
        <v>40624</v>
      </c>
      <c r="C105" s="43"/>
      <c r="D105" s="23"/>
      <c r="E105" s="22"/>
      <c r="F105" s="10"/>
      <c r="G105" s="31">
        <f t="shared" si="27"/>
        <v>0</v>
      </c>
      <c r="H105" s="29"/>
      <c r="I105" s="31">
        <f t="shared" si="28"/>
        <v>0</v>
      </c>
      <c r="J105" s="358"/>
      <c r="K105" s="358"/>
      <c r="L105" s="33"/>
    </row>
    <row r="106" spans="1:12">
      <c r="A106" s="355" t="s">
        <v>14</v>
      </c>
      <c r="B106" s="14">
        <v>40625</v>
      </c>
      <c r="C106" s="43"/>
      <c r="D106" s="23"/>
      <c r="E106" s="22"/>
      <c r="F106" s="10"/>
      <c r="G106" s="31">
        <f t="shared" si="27"/>
        <v>0</v>
      </c>
      <c r="H106" s="29"/>
      <c r="I106" s="31">
        <f t="shared" si="28"/>
        <v>0</v>
      </c>
      <c r="J106" s="358"/>
      <c r="K106" s="358"/>
      <c r="L106" s="33"/>
    </row>
    <row r="107" spans="1:12">
      <c r="A107" s="355" t="s">
        <v>11</v>
      </c>
      <c r="B107" s="14">
        <v>40626</v>
      </c>
      <c r="C107" s="43"/>
      <c r="D107" s="23"/>
      <c r="E107" s="22"/>
      <c r="F107" s="10"/>
      <c r="G107" s="31">
        <f t="shared" si="27"/>
        <v>0</v>
      </c>
      <c r="H107" s="29"/>
      <c r="I107" s="31">
        <f t="shared" si="28"/>
        <v>0</v>
      </c>
      <c r="J107" s="358"/>
      <c r="K107" s="358"/>
      <c r="L107" s="33"/>
    </row>
    <row r="108" spans="1:12">
      <c r="A108" s="355" t="s">
        <v>12</v>
      </c>
      <c r="B108" s="14">
        <v>40627</v>
      </c>
      <c r="C108" s="43"/>
      <c r="D108" s="23"/>
      <c r="E108" s="22"/>
      <c r="F108" s="10"/>
      <c r="G108" s="31">
        <f t="shared" si="27"/>
        <v>0</v>
      </c>
      <c r="H108" s="29"/>
      <c r="I108" s="31">
        <f t="shared" si="28"/>
        <v>0</v>
      </c>
      <c r="J108" s="358"/>
      <c r="K108" s="358"/>
      <c r="L108" s="33"/>
    </row>
    <row r="109" spans="1:12">
      <c r="A109" s="355" t="s">
        <v>8</v>
      </c>
      <c r="B109" s="14">
        <v>40628</v>
      </c>
      <c r="C109" s="43"/>
      <c r="D109" s="23"/>
      <c r="E109" s="22"/>
      <c r="F109" s="10"/>
      <c r="G109" s="31">
        <f t="shared" si="27"/>
        <v>0</v>
      </c>
      <c r="H109" s="29"/>
      <c r="I109" s="31">
        <f t="shared" si="28"/>
        <v>0</v>
      </c>
      <c r="J109" s="358"/>
      <c r="K109" s="358"/>
      <c r="L109" s="33"/>
    </row>
    <row r="110" spans="1:12">
      <c r="A110" s="355" t="s">
        <v>13</v>
      </c>
      <c r="B110" s="14">
        <v>40629</v>
      </c>
      <c r="C110" s="43"/>
      <c r="D110" s="23"/>
      <c r="E110" s="22"/>
      <c r="F110" s="10"/>
      <c r="G110" s="31">
        <f t="shared" si="27"/>
        <v>0</v>
      </c>
      <c r="H110" s="29"/>
      <c r="I110" s="31">
        <f t="shared" si="28"/>
        <v>0</v>
      </c>
      <c r="J110" s="358"/>
      <c r="K110" s="358"/>
      <c r="L110" s="33"/>
    </row>
    <row r="111" spans="1:12">
      <c r="A111" s="355" t="s">
        <v>9</v>
      </c>
      <c r="B111" s="14">
        <v>40630</v>
      </c>
      <c r="C111" s="43"/>
      <c r="D111" s="23"/>
      <c r="E111" s="22"/>
      <c r="F111" s="10"/>
      <c r="G111" s="31">
        <f t="shared" si="27"/>
        <v>0</v>
      </c>
      <c r="H111" s="29"/>
      <c r="I111" s="31">
        <f t="shared" si="28"/>
        <v>0</v>
      </c>
      <c r="J111" s="358"/>
      <c r="K111" s="358"/>
      <c r="L111" s="33"/>
    </row>
    <row r="112" spans="1:12">
      <c r="A112" s="355" t="s">
        <v>10</v>
      </c>
      <c r="B112" s="14">
        <v>40631</v>
      </c>
      <c r="C112" s="43"/>
      <c r="D112" s="23"/>
      <c r="E112" s="22"/>
      <c r="F112" s="10"/>
      <c r="G112" s="31">
        <f t="shared" si="27"/>
        <v>0</v>
      </c>
      <c r="H112" s="29"/>
      <c r="I112" s="31">
        <f t="shared" si="28"/>
        <v>0</v>
      </c>
      <c r="J112" s="358"/>
      <c r="K112" s="358"/>
      <c r="L112" s="33"/>
    </row>
    <row r="113" spans="1:12">
      <c r="A113" s="355" t="s">
        <v>14</v>
      </c>
      <c r="B113" s="14">
        <v>40632</v>
      </c>
      <c r="C113" s="43"/>
      <c r="D113" s="23"/>
      <c r="E113" s="22"/>
      <c r="F113" s="10"/>
      <c r="G113" s="31">
        <f t="shared" si="27"/>
        <v>0</v>
      </c>
      <c r="H113" s="29"/>
      <c r="I113" s="31">
        <f t="shared" si="28"/>
        <v>0</v>
      </c>
      <c r="J113" s="358"/>
      <c r="K113" s="358"/>
      <c r="L113" s="33"/>
    </row>
    <row r="114" spans="1:12">
      <c r="A114" s="355" t="s">
        <v>11</v>
      </c>
      <c r="B114" s="14">
        <v>40633</v>
      </c>
      <c r="C114" s="43"/>
      <c r="D114" s="23"/>
      <c r="E114" s="22"/>
      <c r="F114" s="10"/>
      <c r="G114" s="31">
        <f t="shared" si="27"/>
        <v>0</v>
      </c>
      <c r="H114" s="29"/>
      <c r="I114" s="31">
        <f t="shared" si="28"/>
        <v>0</v>
      </c>
      <c r="J114" s="358"/>
      <c r="K114" s="358"/>
      <c r="L114" s="33"/>
    </row>
    <row r="115" spans="1:12">
      <c r="A115" s="5"/>
      <c r="B115" s="11"/>
      <c r="C115" s="44"/>
    </row>
    <row r="116" spans="1:12">
      <c r="A116" s="389" t="s">
        <v>0</v>
      </c>
      <c r="B116" s="389"/>
      <c r="C116" s="39"/>
      <c r="D116" s="20"/>
      <c r="E116" s="20"/>
      <c r="F116" s="20"/>
    </row>
    <row r="117" spans="1:12" ht="15.75">
      <c r="A117" s="355"/>
      <c r="B117" s="12"/>
      <c r="C117" s="40"/>
      <c r="D117" s="4"/>
      <c r="E117" s="21"/>
      <c r="F117" s="403" t="s">
        <v>3</v>
      </c>
      <c r="G117" s="404"/>
      <c r="H117" s="404"/>
      <c r="I117" s="404"/>
      <c r="J117" s="404"/>
      <c r="K117" s="404"/>
      <c r="L117" s="404"/>
    </row>
    <row r="118" spans="1:12">
      <c r="A118" s="405" t="s">
        <v>17</v>
      </c>
      <c r="B118" s="406"/>
      <c r="C118" s="41" t="s">
        <v>2</v>
      </c>
      <c r="D118" s="7" t="s">
        <v>7</v>
      </c>
      <c r="E118" s="24"/>
      <c r="F118" s="401">
        <v>1</v>
      </c>
      <c r="G118" s="402"/>
      <c r="H118" s="397">
        <v>2</v>
      </c>
      <c r="I118" s="398"/>
      <c r="J118" s="354"/>
      <c r="K118" s="354"/>
      <c r="L118" s="354"/>
    </row>
    <row r="119" spans="1:12">
      <c r="A119" s="405">
        <v>2011</v>
      </c>
      <c r="B119" s="406"/>
      <c r="C119" s="42"/>
      <c r="D119" s="9"/>
      <c r="E119" s="22"/>
      <c r="F119" s="26" t="s">
        <v>4</v>
      </c>
      <c r="G119" s="25" t="s">
        <v>5</v>
      </c>
      <c r="H119" s="26" t="s">
        <v>4</v>
      </c>
      <c r="I119" s="25" t="s">
        <v>5</v>
      </c>
      <c r="J119" s="356"/>
      <c r="K119" s="356"/>
      <c r="L119" s="27"/>
    </row>
    <row r="120" spans="1:12">
      <c r="A120" s="355"/>
      <c r="B120" s="3"/>
      <c r="C120" s="42"/>
      <c r="D120" s="9"/>
      <c r="E120" s="22"/>
      <c r="F120" s="28"/>
      <c r="G120" s="30"/>
      <c r="H120" s="28"/>
      <c r="I120" s="30"/>
      <c r="J120" s="357"/>
      <c r="K120" s="357"/>
      <c r="L120" s="15"/>
    </row>
    <row r="121" spans="1:12">
      <c r="A121" s="355" t="s">
        <v>12</v>
      </c>
      <c r="B121" s="14">
        <v>40634</v>
      </c>
      <c r="C121" s="43"/>
      <c r="D121" s="13"/>
      <c r="E121" s="22"/>
      <c r="F121" s="10"/>
      <c r="G121" s="31">
        <f>IF($B121&gt;0,F121-$D121,0)</f>
        <v>0</v>
      </c>
      <c r="H121" s="29"/>
      <c r="I121" s="31">
        <f>IF($B121&gt;0,H121-$D121,0)</f>
        <v>0</v>
      </c>
      <c r="J121" s="358"/>
      <c r="K121" s="358"/>
      <c r="L121" s="33"/>
    </row>
    <row r="122" spans="1:12">
      <c r="A122" s="355" t="s">
        <v>8</v>
      </c>
      <c r="B122" s="14">
        <v>40635</v>
      </c>
      <c r="C122" s="43"/>
      <c r="D122" s="13"/>
      <c r="E122" s="22"/>
      <c r="F122" s="10"/>
      <c r="G122" s="31">
        <f>IF($B122&gt;0,F122-$D122+G121,0)</f>
        <v>0</v>
      </c>
      <c r="H122" s="29"/>
      <c r="I122" s="31">
        <f>IF($B122&gt;0,H122-$D122+I121,0)</f>
        <v>0</v>
      </c>
      <c r="J122" s="358"/>
      <c r="K122" s="358"/>
      <c r="L122" s="33"/>
    </row>
    <row r="123" spans="1:12">
      <c r="A123" s="355" t="s">
        <v>13</v>
      </c>
      <c r="B123" s="14">
        <v>40636</v>
      </c>
      <c r="C123" s="43"/>
      <c r="D123" s="13"/>
      <c r="E123" s="22"/>
      <c r="F123" s="10"/>
      <c r="G123" s="31">
        <f t="shared" ref="G123:G150" si="29">IF($B123&gt;0,F123-$D123+G122,0)</f>
        <v>0</v>
      </c>
      <c r="H123" s="29"/>
      <c r="I123" s="31">
        <f t="shared" ref="I123:I150" si="30">IF($B123&gt;0,H123-$D123+I122,0)</f>
        <v>0</v>
      </c>
      <c r="J123" s="358"/>
      <c r="K123" s="358"/>
      <c r="L123" s="33"/>
    </row>
    <row r="124" spans="1:12">
      <c r="A124" s="355" t="s">
        <v>9</v>
      </c>
      <c r="B124" s="14">
        <v>40637</v>
      </c>
      <c r="C124" s="43"/>
      <c r="D124" s="13"/>
      <c r="E124" s="22"/>
      <c r="F124" s="10"/>
      <c r="G124" s="31">
        <f t="shared" si="29"/>
        <v>0</v>
      </c>
      <c r="H124" s="29"/>
      <c r="I124" s="31">
        <f t="shared" si="30"/>
        <v>0</v>
      </c>
      <c r="J124" s="358"/>
      <c r="K124" s="358"/>
      <c r="L124" s="33"/>
    </row>
    <row r="125" spans="1:12">
      <c r="A125" s="355" t="s">
        <v>10</v>
      </c>
      <c r="B125" s="14">
        <v>40638</v>
      </c>
      <c r="C125" s="43"/>
      <c r="D125" s="13"/>
      <c r="E125" s="22"/>
      <c r="F125" s="10"/>
      <c r="G125" s="31">
        <f t="shared" si="29"/>
        <v>0</v>
      </c>
      <c r="H125" s="29"/>
      <c r="I125" s="31">
        <f t="shared" si="30"/>
        <v>0</v>
      </c>
      <c r="J125" s="358"/>
      <c r="K125" s="358"/>
      <c r="L125" s="33"/>
    </row>
    <row r="126" spans="1:12">
      <c r="A126" s="355" t="s">
        <v>14</v>
      </c>
      <c r="B126" s="14">
        <v>40639</v>
      </c>
      <c r="C126" s="43"/>
      <c r="D126" s="13"/>
      <c r="E126" s="22"/>
      <c r="F126" s="10"/>
      <c r="G126" s="31">
        <f t="shared" si="29"/>
        <v>0</v>
      </c>
      <c r="H126" s="29"/>
      <c r="I126" s="31">
        <f t="shared" si="30"/>
        <v>0</v>
      </c>
      <c r="J126" s="358"/>
      <c r="K126" s="358"/>
      <c r="L126" s="33"/>
    </row>
    <row r="127" spans="1:12">
      <c r="A127" s="355" t="s">
        <v>11</v>
      </c>
      <c r="B127" s="14">
        <v>40640</v>
      </c>
      <c r="C127" s="43"/>
      <c r="D127" s="13"/>
      <c r="E127" s="22"/>
      <c r="F127" s="10"/>
      <c r="G127" s="31">
        <f t="shared" si="29"/>
        <v>0</v>
      </c>
      <c r="H127" s="29"/>
      <c r="I127" s="31">
        <f t="shared" si="30"/>
        <v>0</v>
      </c>
      <c r="J127" s="358"/>
      <c r="K127" s="358"/>
      <c r="L127" s="33"/>
    </row>
    <row r="128" spans="1:12">
      <c r="A128" s="355" t="s">
        <v>12</v>
      </c>
      <c r="B128" s="14">
        <v>40641</v>
      </c>
      <c r="C128" s="43"/>
      <c r="D128" s="13"/>
      <c r="E128" s="22"/>
      <c r="F128" s="10"/>
      <c r="G128" s="31">
        <f t="shared" si="29"/>
        <v>0</v>
      </c>
      <c r="H128" s="29"/>
      <c r="I128" s="31">
        <f t="shared" si="30"/>
        <v>0</v>
      </c>
      <c r="J128" s="358"/>
      <c r="K128" s="358"/>
      <c r="L128" s="33"/>
    </row>
    <row r="129" spans="1:12">
      <c r="A129" s="355" t="s">
        <v>8</v>
      </c>
      <c r="B129" s="14">
        <v>40642</v>
      </c>
      <c r="C129" s="43"/>
      <c r="D129" s="23"/>
      <c r="E129" s="22"/>
      <c r="F129" s="10"/>
      <c r="G129" s="31">
        <f t="shared" si="29"/>
        <v>0</v>
      </c>
      <c r="H129" s="29"/>
      <c r="I129" s="31">
        <f t="shared" si="30"/>
        <v>0</v>
      </c>
      <c r="J129" s="358"/>
      <c r="K129" s="358"/>
      <c r="L129" s="33"/>
    </row>
    <row r="130" spans="1:12">
      <c r="A130" s="355" t="s">
        <v>13</v>
      </c>
      <c r="B130" s="14">
        <v>40643</v>
      </c>
      <c r="C130" s="43"/>
      <c r="D130" s="23"/>
      <c r="E130" s="22"/>
      <c r="F130" s="10"/>
      <c r="G130" s="31">
        <f t="shared" si="29"/>
        <v>0</v>
      </c>
      <c r="H130" s="29"/>
      <c r="I130" s="31">
        <f t="shared" si="30"/>
        <v>0</v>
      </c>
      <c r="J130" s="358"/>
      <c r="K130" s="358"/>
      <c r="L130" s="33"/>
    </row>
    <row r="131" spans="1:12">
      <c r="A131" s="355" t="s">
        <v>9</v>
      </c>
      <c r="B131" s="14">
        <v>40644</v>
      </c>
      <c r="C131" s="43"/>
      <c r="D131" s="23"/>
      <c r="E131" s="22"/>
      <c r="F131" s="10"/>
      <c r="G131" s="31">
        <f t="shared" si="29"/>
        <v>0</v>
      </c>
      <c r="H131" s="29"/>
      <c r="I131" s="31">
        <f t="shared" si="30"/>
        <v>0</v>
      </c>
      <c r="J131" s="358"/>
      <c r="K131" s="358"/>
      <c r="L131" s="33"/>
    </row>
    <row r="132" spans="1:12">
      <c r="A132" s="355" t="s">
        <v>10</v>
      </c>
      <c r="B132" s="14">
        <v>40645</v>
      </c>
      <c r="C132" s="43"/>
      <c r="D132" s="23"/>
      <c r="E132" s="22"/>
      <c r="F132" s="10"/>
      <c r="G132" s="31">
        <f t="shared" si="29"/>
        <v>0</v>
      </c>
      <c r="H132" s="29"/>
      <c r="I132" s="31">
        <f t="shared" si="30"/>
        <v>0</v>
      </c>
      <c r="J132" s="358"/>
      <c r="K132" s="358"/>
      <c r="L132" s="33"/>
    </row>
    <row r="133" spans="1:12">
      <c r="A133" s="355" t="s">
        <v>14</v>
      </c>
      <c r="B133" s="14">
        <v>40646</v>
      </c>
      <c r="C133" s="43"/>
      <c r="D133" s="23"/>
      <c r="E133" s="22"/>
      <c r="F133" s="10"/>
      <c r="G133" s="31">
        <f t="shared" si="29"/>
        <v>0</v>
      </c>
      <c r="H133" s="29"/>
      <c r="I133" s="31">
        <f t="shared" si="30"/>
        <v>0</v>
      </c>
      <c r="J133" s="358"/>
      <c r="K133" s="358"/>
      <c r="L133" s="33"/>
    </row>
    <row r="134" spans="1:12">
      <c r="A134" s="355" t="s">
        <v>11</v>
      </c>
      <c r="B134" s="14">
        <v>40647</v>
      </c>
      <c r="C134" s="43"/>
      <c r="D134" s="23"/>
      <c r="E134" s="22"/>
      <c r="F134" s="10"/>
      <c r="G134" s="31">
        <f t="shared" si="29"/>
        <v>0</v>
      </c>
      <c r="H134" s="29"/>
      <c r="I134" s="31">
        <f t="shared" si="30"/>
        <v>0</v>
      </c>
      <c r="J134" s="358"/>
      <c r="K134" s="358"/>
      <c r="L134" s="33"/>
    </row>
    <row r="135" spans="1:12">
      <c r="A135" s="355" t="s">
        <v>12</v>
      </c>
      <c r="B135" s="14">
        <v>40648</v>
      </c>
      <c r="C135" s="43"/>
      <c r="D135" s="23"/>
      <c r="E135" s="22"/>
      <c r="F135" s="10"/>
      <c r="G135" s="31">
        <f t="shared" si="29"/>
        <v>0</v>
      </c>
      <c r="H135" s="29"/>
      <c r="I135" s="31">
        <f t="shared" si="30"/>
        <v>0</v>
      </c>
      <c r="J135" s="358"/>
      <c r="K135" s="358"/>
      <c r="L135" s="33"/>
    </row>
    <row r="136" spans="1:12">
      <c r="A136" s="355" t="s">
        <v>8</v>
      </c>
      <c r="B136" s="14">
        <v>40649</v>
      </c>
      <c r="C136" s="43"/>
      <c r="D136" s="23"/>
      <c r="E136" s="22"/>
      <c r="F136" s="10"/>
      <c r="G136" s="31">
        <f t="shared" si="29"/>
        <v>0</v>
      </c>
      <c r="H136" s="29"/>
      <c r="I136" s="31">
        <f t="shared" si="30"/>
        <v>0</v>
      </c>
      <c r="J136" s="358"/>
      <c r="K136" s="358"/>
      <c r="L136" s="33"/>
    </row>
    <row r="137" spans="1:12">
      <c r="A137" s="355" t="s">
        <v>13</v>
      </c>
      <c r="B137" s="14">
        <v>40650</v>
      </c>
      <c r="C137" s="43"/>
      <c r="D137" s="23"/>
      <c r="E137" s="22"/>
      <c r="F137" s="10"/>
      <c r="G137" s="31">
        <f t="shared" si="29"/>
        <v>0</v>
      </c>
      <c r="H137" s="29"/>
      <c r="I137" s="31">
        <f t="shared" si="30"/>
        <v>0</v>
      </c>
      <c r="J137" s="358"/>
      <c r="K137" s="358"/>
      <c r="L137" s="33"/>
    </row>
    <row r="138" spans="1:12">
      <c r="A138" s="355" t="s">
        <v>9</v>
      </c>
      <c r="B138" s="14">
        <v>40651</v>
      </c>
      <c r="C138" s="43"/>
      <c r="D138" s="23"/>
      <c r="E138" s="22"/>
      <c r="F138" s="10"/>
      <c r="G138" s="31">
        <f t="shared" si="29"/>
        <v>0</v>
      </c>
      <c r="H138" s="29"/>
      <c r="I138" s="31">
        <f t="shared" si="30"/>
        <v>0</v>
      </c>
      <c r="J138" s="358"/>
      <c r="K138" s="358"/>
      <c r="L138" s="33"/>
    </row>
    <row r="139" spans="1:12">
      <c r="A139" s="355" t="s">
        <v>10</v>
      </c>
      <c r="B139" s="14">
        <v>40652</v>
      </c>
      <c r="C139" s="43"/>
      <c r="D139" s="23"/>
      <c r="E139" s="22"/>
      <c r="F139" s="10"/>
      <c r="G139" s="31">
        <f t="shared" si="29"/>
        <v>0</v>
      </c>
      <c r="H139" s="29"/>
      <c r="I139" s="31">
        <f t="shared" si="30"/>
        <v>0</v>
      </c>
      <c r="J139" s="358"/>
      <c r="K139" s="358"/>
      <c r="L139" s="33"/>
    </row>
    <row r="140" spans="1:12">
      <c r="A140" s="355" t="s">
        <v>14</v>
      </c>
      <c r="B140" s="14">
        <v>40653</v>
      </c>
      <c r="C140" s="43"/>
      <c r="D140" s="23"/>
      <c r="E140" s="22"/>
      <c r="F140" s="10"/>
      <c r="G140" s="31">
        <f t="shared" si="29"/>
        <v>0</v>
      </c>
      <c r="H140" s="29"/>
      <c r="I140" s="31">
        <f t="shared" si="30"/>
        <v>0</v>
      </c>
      <c r="J140" s="358"/>
      <c r="K140" s="358"/>
      <c r="L140" s="33"/>
    </row>
    <row r="141" spans="1:12">
      <c r="A141" s="355" t="s">
        <v>11</v>
      </c>
      <c r="B141" s="14">
        <v>40654</v>
      </c>
      <c r="C141" s="43"/>
      <c r="D141" s="23"/>
      <c r="E141" s="22"/>
      <c r="F141" s="10"/>
      <c r="G141" s="31">
        <f t="shared" si="29"/>
        <v>0</v>
      </c>
      <c r="H141" s="29"/>
      <c r="I141" s="31">
        <f t="shared" si="30"/>
        <v>0</v>
      </c>
      <c r="J141" s="358"/>
      <c r="K141" s="358"/>
      <c r="L141" s="33"/>
    </row>
    <row r="142" spans="1:12">
      <c r="A142" s="355" t="s">
        <v>12</v>
      </c>
      <c r="B142" s="14">
        <v>40655</v>
      </c>
      <c r="C142" s="43"/>
      <c r="D142" s="23"/>
      <c r="E142" s="22"/>
      <c r="F142" s="10"/>
      <c r="G142" s="31">
        <f t="shared" si="29"/>
        <v>0</v>
      </c>
      <c r="H142" s="29"/>
      <c r="I142" s="31">
        <f t="shared" si="30"/>
        <v>0</v>
      </c>
      <c r="J142" s="358"/>
      <c r="K142" s="358"/>
      <c r="L142" s="33"/>
    </row>
    <row r="143" spans="1:12">
      <c r="A143" s="355" t="s">
        <v>8</v>
      </c>
      <c r="B143" s="14">
        <v>40656</v>
      </c>
      <c r="C143" s="43"/>
      <c r="D143" s="23"/>
      <c r="E143" s="22"/>
      <c r="F143" s="10"/>
      <c r="G143" s="31">
        <f t="shared" si="29"/>
        <v>0</v>
      </c>
      <c r="H143" s="29"/>
      <c r="I143" s="31">
        <f t="shared" si="30"/>
        <v>0</v>
      </c>
      <c r="J143" s="358"/>
      <c r="K143" s="358"/>
      <c r="L143" s="33"/>
    </row>
    <row r="144" spans="1:12">
      <c r="A144" s="355" t="s">
        <v>13</v>
      </c>
      <c r="B144" s="14">
        <v>40657</v>
      </c>
      <c r="C144" s="43"/>
      <c r="D144" s="23"/>
      <c r="E144" s="22"/>
      <c r="F144" s="10"/>
      <c r="G144" s="31">
        <f t="shared" si="29"/>
        <v>0</v>
      </c>
      <c r="H144" s="29"/>
      <c r="I144" s="31">
        <f t="shared" si="30"/>
        <v>0</v>
      </c>
      <c r="J144" s="358"/>
      <c r="K144" s="358"/>
      <c r="L144" s="33"/>
    </row>
    <row r="145" spans="1:12">
      <c r="A145" s="355" t="s">
        <v>9</v>
      </c>
      <c r="B145" s="14">
        <v>40658</v>
      </c>
      <c r="C145" s="43"/>
      <c r="D145" s="23"/>
      <c r="E145" s="22"/>
      <c r="F145" s="10"/>
      <c r="G145" s="31">
        <f t="shared" si="29"/>
        <v>0</v>
      </c>
      <c r="H145" s="29"/>
      <c r="I145" s="31">
        <f t="shared" si="30"/>
        <v>0</v>
      </c>
      <c r="J145" s="358"/>
      <c r="K145" s="358"/>
      <c r="L145" s="33"/>
    </row>
    <row r="146" spans="1:12">
      <c r="A146" s="355" t="s">
        <v>10</v>
      </c>
      <c r="B146" s="14">
        <v>40659</v>
      </c>
      <c r="C146" s="43"/>
      <c r="D146" s="23"/>
      <c r="E146" s="22"/>
      <c r="F146" s="10"/>
      <c r="G146" s="31">
        <f t="shared" si="29"/>
        <v>0</v>
      </c>
      <c r="H146" s="29"/>
      <c r="I146" s="31">
        <f t="shared" si="30"/>
        <v>0</v>
      </c>
      <c r="J146" s="358"/>
      <c r="K146" s="358"/>
      <c r="L146" s="33"/>
    </row>
    <row r="147" spans="1:12">
      <c r="A147" s="355" t="s">
        <v>14</v>
      </c>
      <c r="B147" s="14">
        <v>40660</v>
      </c>
      <c r="C147" s="43"/>
      <c r="D147" s="23"/>
      <c r="E147" s="22"/>
      <c r="F147" s="10"/>
      <c r="G147" s="31">
        <f t="shared" si="29"/>
        <v>0</v>
      </c>
      <c r="H147" s="29"/>
      <c r="I147" s="31">
        <f t="shared" si="30"/>
        <v>0</v>
      </c>
      <c r="J147" s="358"/>
      <c r="K147" s="358"/>
      <c r="L147" s="33"/>
    </row>
    <row r="148" spans="1:12">
      <c r="A148" s="355" t="s">
        <v>11</v>
      </c>
      <c r="B148" s="14">
        <v>40661</v>
      </c>
      <c r="C148" s="43"/>
      <c r="D148" s="23"/>
      <c r="E148" s="22"/>
      <c r="F148" s="10"/>
      <c r="G148" s="31">
        <f t="shared" si="29"/>
        <v>0</v>
      </c>
      <c r="H148" s="29"/>
      <c r="I148" s="31">
        <f t="shared" si="30"/>
        <v>0</v>
      </c>
      <c r="J148" s="358"/>
      <c r="K148" s="358"/>
      <c r="L148" s="33"/>
    </row>
    <row r="149" spans="1:12">
      <c r="A149" s="355" t="s">
        <v>12</v>
      </c>
      <c r="B149" s="14">
        <v>40662</v>
      </c>
      <c r="C149" s="43"/>
      <c r="D149" s="23"/>
      <c r="E149" s="22"/>
      <c r="F149" s="10"/>
      <c r="G149" s="31">
        <f t="shared" si="29"/>
        <v>0</v>
      </c>
      <c r="H149" s="29"/>
      <c r="I149" s="31">
        <f t="shared" si="30"/>
        <v>0</v>
      </c>
      <c r="J149" s="358"/>
      <c r="K149" s="358"/>
      <c r="L149" s="33"/>
    </row>
    <row r="150" spans="1:12">
      <c r="A150" s="355" t="s">
        <v>8</v>
      </c>
      <c r="B150" s="14">
        <v>40663</v>
      </c>
      <c r="C150" s="43"/>
      <c r="D150" s="23"/>
      <c r="E150" s="22"/>
      <c r="F150" s="10"/>
      <c r="G150" s="31">
        <f t="shared" si="29"/>
        <v>0</v>
      </c>
      <c r="H150" s="29"/>
      <c r="I150" s="31">
        <f t="shared" si="30"/>
        <v>0</v>
      </c>
      <c r="J150" s="358"/>
      <c r="K150" s="358"/>
      <c r="L150" s="33"/>
    </row>
    <row r="151" spans="1:12">
      <c r="A151" s="5"/>
      <c r="B151" s="11"/>
      <c r="C151" s="44"/>
    </row>
    <row r="152" spans="1:12">
      <c r="A152" s="389" t="s">
        <v>0</v>
      </c>
      <c r="B152" s="389"/>
      <c r="C152" s="39"/>
      <c r="D152" s="20"/>
      <c r="E152" s="20"/>
      <c r="F152" s="20"/>
    </row>
    <row r="153" spans="1:12" ht="15.75">
      <c r="A153" s="355"/>
      <c r="B153" s="12"/>
      <c r="C153" s="40"/>
      <c r="D153" s="4"/>
      <c r="E153" s="21"/>
      <c r="F153" s="403" t="s">
        <v>3</v>
      </c>
      <c r="G153" s="404"/>
      <c r="H153" s="404"/>
      <c r="I153" s="404"/>
      <c r="J153" s="404"/>
      <c r="K153" s="404"/>
      <c r="L153" s="404"/>
    </row>
    <row r="154" spans="1:12">
      <c r="A154" s="405" t="s">
        <v>18</v>
      </c>
      <c r="B154" s="406"/>
      <c r="C154" s="41" t="s">
        <v>2</v>
      </c>
      <c r="D154" s="7" t="s">
        <v>7</v>
      </c>
      <c r="E154" s="24"/>
      <c r="F154" s="401">
        <v>1</v>
      </c>
      <c r="G154" s="402"/>
      <c r="H154" s="397">
        <v>2</v>
      </c>
      <c r="I154" s="398"/>
      <c r="J154" s="354"/>
      <c r="K154" s="354"/>
      <c r="L154" s="354"/>
    </row>
    <row r="155" spans="1:12">
      <c r="A155" s="405">
        <v>2011</v>
      </c>
      <c r="B155" s="406"/>
      <c r="C155" s="42"/>
      <c r="D155" s="9"/>
      <c r="E155" s="22"/>
      <c r="F155" s="26" t="s">
        <v>4</v>
      </c>
      <c r="G155" s="25" t="s">
        <v>5</v>
      </c>
      <c r="H155" s="26" t="s">
        <v>4</v>
      </c>
      <c r="I155" s="25" t="s">
        <v>5</v>
      </c>
      <c r="J155" s="356"/>
      <c r="K155" s="356"/>
      <c r="L155" s="27"/>
    </row>
    <row r="156" spans="1:12">
      <c r="A156" s="355"/>
      <c r="B156" s="3"/>
      <c r="C156" s="42"/>
      <c r="D156" s="9"/>
      <c r="E156" s="22"/>
      <c r="F156" s="28"/>
      <c r="G156" s="30"/>
      <c r="H156" s="28"/>
      <c r="I156" s="30"/>
      <c r="J156" s="357"/>
      <c r="K156" s="357"/>
      <c r="L156" s="15"/>
    </row>
    <row r="157" spans="1:12">
      <c r="A157" s="355" t="s">
        <v>13</v>
      </c>
      <c r="B157" s="14">
        <v>40664</v>
      </c>
      <c r="C157" s="43"/>
      <c r="D157" s="13"/>
      <c r="E157" s="22"/>
      <c r="F157" s="10"/>
      <c r="G157" s="31">
        <f>IF($B157&gt;0,F157-$D157,0)</f>
        <v>0</v>
      </c>
      <c r="H157" s="29"/>
      <c r="I157" s="31">
        <f>IF($B157&gt;0,H157-$D157,0)</f>
        <v>0</v>
      </c>
      <c r="J157" s="358"/>
      <c r="K157" s="358"/>
      <c r="L157" s="33"/>
    </row>
    <row r="158" spans="1:12">
      <c r="A158" s="355" t="s">
        <v>9</v>
      </c>
      <c r="B158" s="14">
        <v>40665</v>
      </c>
      <c r="C158" s="43"/>
      <c r="D158" s="13"/>
      <c r="E158" s="22"/>
      <c r="F158" s="10"/>
      <c r="G158" s="31">
        <f>IF($B158&gt;0,F158-$D158+G157,0)</f>
        <v>0</v>
      </c>
      <c r="H158" s="29"/>
      <c r="I158" s="31">
        <f>IF($B158&gt;0,H158-$D158+I157,0)</f>
        <v>0</v>
      </c>
      <c r="J158" s="358"/>
      <c r="K158" s="358"/>
      <c r="L158" s="33"/>
    </row>
    <row r="159" spans="1:12">
      <c r="A159" s="355" t="s">
        <v>10</v>
      </c>
      <c r="B159" s="14">
        <v>40666</v>
      </c>
      <c r="C159" s="43"/>
      <c r="D159" s="13"/>
      <c r="E159" s="22"/>
      <c r="F159" s="10"/>
      <c r="G159" s="31">
        <f t="shared" ref="G159:G187" si="31">IF($B159&gt;0,F159-$D159+G158,0)</f>
        <v>0</v>
      </c>
      <c r="H159" s="29"/>
      <c r="I159" s="31">
        <f t="shared" ref="I159:I187" si="32">IF($B159&gt;0,H159-$D159+I158,0)</f>
        <v>0</v>
      </c>
      <c r="J159" s="358"/>
      <c r="K159" s="358"/>
      <c r="L159" s="33"/>
    </row>
    <row r="160" spans="1:12">
      <c r="A160" s="355" t="s">
        <v>14</v>
      </c>
      <c r="B160" s="14">
        <v>40667</v>
      </c>
      <c r="C160" s="43"/>
      <c r="D160" s="13"/>
      <c r="E160" s="22"/>
      <c r="F160" s="10"/>
      <c r="G160" s="31">
        <f t="shared" si="31"/>
        <v>0</v>
      </c>
      <c r="H160" s="29"/>
      <c r="I160" s="31">
        <f t="shared" si="32"/>
        <v>0</v>
      </c>
      <c r="J160" s="358"/>
      <c r="K160" s="358"/>
      <c r="L160" s="33"/>
    </row>
    <row r="161" spans="1:12">
      <c r="A161" s="355" t="s">
        <v>11</v>
      </c>
      <c r="B161" s="14">
        <v>40668</v>
      </c>
      <c r="C161" s="43"/>
      <c r="D161" s="13"/>
      <c r="E161" s="22"/>
      <c r="F161" s="10"/>
      <c r="G161" s="31">
        <f t="shared" si="31"/>
        <v>0</v>
      </c>
      <c r="H161" s="29"/>
      <c r="I161" s="31">
        <f t="shared" si="32"/>
        <v>0</v>
      </c>
      <c r="J161" s="358"/>
      <c r="K161" s="358"/>
      <c r="L161" s="33"/>
    </row>
    <row r="162" spans="1:12">
      <c r="A162" s="355" t="s">
        <v>12</v>
      </c>
      <c r="B162" s="14">
        <v>40669</v>
      </c>
      <c r="C162" s="43"/>
      <c r="D162" s="13"/>
      <c r="E162" s="22"/>
      <c r="F162" s="10"/>
      <c r="G162" s="31">
        <f t="shared" si="31"/>
        <v>0</v>
      </c>
      <c r="H162" s="29"/>
      <c r="I162" s="31">
        <f t="shared" si="32"/>
        <v>0</v>
      </c>
      <c r="J162" s="358"/>
      <c r="K162" s="358"/>
      <c r="L162" s="33"/>
    </row>
    <row r="163" spans="1:12">
      <c r="A163" s="355" t="s">
        <v>8</v>
      </c>
      <c r="B163" s="14">
        <v>40670</v>
      </c>
      <c r="C163" s="43"/>
      <c r="D163" s="13"/>
      <c r="E163" s="22"/>
      <c r="F163" s="10"/>
      <c r="G163" s="31">
        <f t="shared" si="31"/>
        <v>0</v>
      </c>
      <c r="H163" s="29"/>
      <c r="I163" s="31">
        <f t="shared" si="32"/>
        <v>0</v>
      </c>
      <c r="J163" s="358"/>
      <c r="K163" s="358"/>
      <c r="L163" s="33"/>
    </row>
    <row r="164" spans="1:12">
      <c r="A164" s="355" t="s">
        <v>13</v>
      </c>
      <c r="B164" s="14">
        <v>40671</v>
      </c>
      <c r="C164" s="43"/>
      <c r="D164" s="13"/>
      <c r="E164" s="22"/>
      <c r="F164" s="10"/>
      <c r="G164" s="31">
        <f t="shared" si="31"/>
        <v>0</v>
      </c>
      <c r="H164" s="29"/>
      <c r="I164" s="31">
        <f t="shared" si="32"/>
        <v>0</v>
      </c>
      <c r="J164" s="358"/>
      <c r="K164" s="358"/>
      <c r="L164" s="33"/>
    </row>
    <row r="165" spans="1:12">
      <c r="A165" s="355" t="s">
        <v>9</v>
      </c>
      <c r="B165" s="14">
        <v>40672</v>
      </c>
      <c r="C165" s="43"/>
      <c r="D165" s="23"/>
      <c r="E165" s="22"/>
      <c r="F165" s="10"/>
      <c r="G165" s="31">
        <f t="shared" si="31"/>
        <v>0</v>
      </c>
      <c r="H165" s="29"/>
      <c r="I165" s="31">
        <f t="shared" si="32"/>
        <v>0</v>
      </c>
      <c r="J165" s="358"/>
      <c r="K165" s="358"/>
      <c r="L165" s="33"/>
    </row>
    <row r="166" spans="1:12">
      <c r="A166" s="355" t="s">
        <v>10</v>
      </c>
      <c r="B166" s="14">
        <v>40673</v>
      </c>
      <c r="C166" s="43"/>
      <c r="D166" s="23"/>
      <c r="E166" s="22"/>
      <c r="F166" s="10"/>
      <c r="G166" s="31">
        <f t="shared" si="31"/>
        <v>0</v>
      </c>
      <c r="H166" s="29"/>
      <c r="I166" s="31">
        <f t="shared" si="32"/>
        <v>0</v>
      </c>
      <c r="J166" s="358"/>
      <c r="K166" s="358"/>
      <c r="L166" s="33"/>
    </row>
    <row r="167" spans="1:12">
      <c r="A167" s="355" t="s">
        <v>14</v>
      </c>
      <c r="B167" s="14">
        <v>40674</v>
      </c>
      <c r="C167" s="43"/>
      <c r="D167" s="23"/>
      <c r="E167" s="22"/>
      <c r="F167" s="10"/>
      <c r="G167" s="31">
        <f t="shared" si="31"/>
        <v>0</v>
      </c>
      <c r="H167" s="29"/>
      <c r="I167" s="31">
        <f t="shared" si="32"/>
        <v>0</v>
      </c>
      <c r="J167" s="358"/>
      <c r="K167" s="358"/>
      <c r="L167" s="33"/>
    </row>
    <row r="168" spans="1:12">
      <c r="A168" s="355" t="s">
        <v>11</v>
      </c>
      <c r="B168" s="14">
        <v>40675</v>
      </c>
      <c r="C168" s="43"/>
      <c r="D168" s="23"/>
      <c r="E168" s="22"/>
      <c r="F168" s="10"/>
      <c r="G168" s="31">
        <f t="shared" si="31"/>
        <v>0</v>
      </c>
      <c r="H168" s="29"/>
      <c r="I168" s="31">
        <f t="shared" si="32"/>
        <v>0</v>
      </c>
      <c r="J168" s="358"/>
      <c r="K168" s="358"/>
      <c r="L168" s="33"/>
    </row>
    <row r="169" spans="1:12">
      <c r="A169" s="355" t="s">
        <v>12</v>
      </c>
      <c r="B169" s="14">
        <v>40676</v>
      </c>
      <c r="C169" s="43"/>
      <c r="D169" s="23"/>
      <c r="E169" s="22"/>
      <c r="F169" s="10"/>
      <c r="G169" s="31">
        <f t="shared" si="31"/>
        <v>0</v>
      </c>
      <c r="H169" s="29"/>
      <c r="I169" s="31">
        <f t="shared" si="32"/>
        <v>0</v>
      </c>
      <c r="J169" s="358"/>
      <c r="K169" s="358"/>
      <c r="L169" s="33"/>
    </row>
    <row r="170" spans="1:12">
      <c r="A170" s="355" t="s">
        <v>8</v>
      </c>
      <c r="B170" s="14">
        <v>40677</v>
      </c>
      <c r="C170" s="43"/>
      <c r="D170" s="23"/>
      <c r="E170" s="22"/>
      <c r="F170" s="10"/>
      <c r="G170" s="31">
        <f t="shared" si="31"/>
        <v>0</v>
      </c>
      <c r="H170" s="29"/>
      <c r="I170" s="31">
        <f t="shared" si="32"/>
        <v>0</v>
      </c>
      <c r="J170" s="358"/>
      <c r="K170" s="358"/>
      <c r="L170" s="33"/>
    </row>
    <row r="171" spans="1:12">
      <c r="A171" s="355" t="s">
        <v>13</v>
      </c>
      <c r="B171" s="14">
        <v>40678</v>
      </c>
      <c r="C171" s="43"/>
      <c r="D171" s="23"/>
      <c r="E171" s="22"/>
      <c r="F171" s="10"/>
      <c r="G171" s="31">
        <f t="shared" si="31"/>
        <v>0</v>
      </c>
      <c r="H171" s="29"/>
      <c r="I171" s="31">
        <f t="shared" si="32"/>
        <v>0</v>
      </c>
      <c r="J171" s="358"/>
      <c r="K171" s="358"/>
      <c r="L171" s="33"/>
    </row>
    <row r="172" spans="1:12">
      <c r="A172" s="355" t="s">
        <v>9</v>
      </c>
      <c r="B172" s="14">
        <v>40679</v>
      </c>
      <c r="C172" s="43"/>
      <c r="D172" s="23"/>
      <c r="E172" s="22"/>
      <c r="F172" s="10"/>
      <c r="G172" s="31">
        <f t="shared" si="31"/>
        <v>0</v>
      </c>
      <c r="H172" s="29"/>
      <c r="I172" s="31">
        <f t="shared" si="32"/>
        <v>0</v>
      </c>
      <c r="J172" s="358"/>
      <c r="K172" s="358"/>
      <c r="L172" s="33"/>
    </row>
    <row r="173" spans="1:12">
      <c r="A173" s="355" t="s">
        <v>10</v>
      </c>
      <c r="B173" s="14">
        <v>40680</v>
      </c>
      <c r="C173" s="43"/>
      <c r="D173" s="23"/>
      <c r="E173" s="22"/>
      <c r="F173" s="10"/>
      <c r="G173" s="31">
        <f t="shared" si="31"/>
        <v>0</v>
      </c>
      <c r="H173" s="29"/>
      <c r="I173" s="31">
        <f t="shared" si="32"/>
        <v>0</v>
      </c>
      <c r="J173" s="358"/>
      <c r="K173" s="358"/>
      <c r="L173" s="33"/>
    </row>
    <row r="174" spans="1:12">
      <c r="A174" s="355" t="s">
        <v>14</v>
      </c>
      <c r="B174" s="14">
        <v>40681</v>
      </c>
      <c r="C174" s="43"/>
      <c r="D174" s="23"/>
      <c r="E174" s="22"/>
      <c r="F174" s="10"/>
      <c r="G174" s="31">
        <f t="shared" si="31"/>
        <v>0</v>
      </c>
      <c r="H174" s="29"/>
      <c r="I174" s="31">
        <f t="shared" si="32"/>
        <v>0</v>
      </c>
      <c r="J174" s="358"/>
      <c r="K174" s="358"/>
      <c r="L174" s="33"/>
    </row>
    <row r="175" spans="1:12">
      <c r="A175" s="355" t="s">
        <v>11</v>
      </c>
      <c r="B175" s="14">
        <v>40682</v>
      </c>
      <c r="C175" s="43"/>
      <c r="D175" s="23"/>
      <c r="E175" s="22"/>
      <c r="F175" s="10"/>
      <c r="G175" s="31">
        <f t="shared" si="31"/>
        <v>0</v>
      </c>
      <c r="H175" s="29"/>
      <c r="I175" s="31">
        <f t="shared" si="32"/>
        <v>0</v>
      </c>
      <c r="J175" s="358"/>
      <c r="K175" s="358"/>
      <c r="L175" s="33"/>
    </row>
    <row r="176" spans="1:12">
      <c r="A176" s="355" t="s">
        <v>12</v>
      </c>
      <c r="B176" s="14">
        <v>40683</v>
      </c>
      <c r="C176" s="43"/>
      <c r="D176" s="23"/>
      <c r="E176" s="22"/>
      <c r="F176" s="10"/>
      <c r="G176" s="31">
        <f t="shared" si="31"/>
        <v>0</v>
      </c>
      <c r="H176" s="29"/>
      <c r="I176" s="31">
        <f t="shared" si="32"/>
        <v>0</v>
      </c>
      <c r="J176" s="358"/>
      <c r="K176" s="358"/>
      <c r="L176" s="33"/>
    </row>
    <row r="177" spans="1:12">
      <c r="A177" s="355" t="s">
        <v>8</v>
      </c>
      <c r="B177" s="14">
        <v>40684</v>
      </c>
      <c r="C177" s="43"/>
      <c r="D177" s="23"/>
      <c r="E177" s="22"/>
      <c r="F177" s="10"/>
      <c r="G177" s="31">
        <f t="shared" si="31"/>
        <v>0</v>
      </c>
      <c r="H177" s="29"/>
      <c r="I177" s="31">
        <f t="shared" si="32"/>
        <v>0</v>
      </c>
      <c r="J177" s="358"/>
      <c r="K177" s="358"/>
      <c r="L177" s="33"/>
    </row>
    <row r="178" spans="1:12">
      <c r="A178" s="355" t="s">
        <v>13</v>
      </c>
      <c r="B178" s="14">
        <v>40685</v>
      </c>
      <c r="C178" s="43"/>
      <c r="D178" s="23"/>
      <c r="E178" s="22"/>
      <c r="F178" s="10"/>
      <c r="G178" s="31">
        <f t="shared" si="31"/>
        <v>0</v>
      </c>
      <c r="H178" s="29"/>
      <c r="I178" s="31">
        <f t="shared" si="32"/>
        <v>0</v>
      </c>
      <c r="J178" s="358"/>
      <c r="K178" s="358"/>
      <c r="L178" s="33"/>
    </row>
    <row r="179" spans="1:12">
      <c r="A179" s="355" t="s">
        <v>9</v>
      </c>
      <c r="B179" s="14">
        <v>40686</v>
      </c>
      <c r="C179" s="43"/>
      <c r="D179" s="23"/>
      <c r="E179" s="22"/>
      <c r="F179" s="10"/>
      <c r="G179" s="31">
        <f t="shared" si="31"/>
        <v>0</v>
      </c>
      <c r="H179" s="29"/>
      <c r="I179" s="31">
        <f t="shared" si="32"/>
        <v>0</v>
      </c>
      <c r="J179" s="358"/>
      <c r="K179" s="358"/>
      <c r="L179" s="33"/>
    </row>
    <row r="180" spans="1:12">
      <c r="A180" s="355" t="s">
        <v>10</v>
      </c>
      <c r="B180" s="14">
        <v>40687</v>
      </c>
      <c r="C180" s="43"/>
      <c r="D180" s="23"/>
      <c r="E180" s="22"/>
      <c r="F180" s="10"/>
      <c r="G180" s="31">
        <f t="shared" si="31"/>
        <v>0</v>
      </c>
      <c r="H180" s="29"/>
      <c r="I180" s="31">
        <f t="shared" si="32"/>
        <v>0</v>
      </c>
      <c r="J180" s="358"/>
      <c r="K180" s="358"/>
      <c r="L180" s="33"/>
    </row>
    <row r="181" spans="1:12">
      <c r="A181" s="355" t="s">
        <v>14</v>
      </c>
      <c r="B181" s="14">
        <v>40688</v>
      </c>
      <c r="C181" s="43"/>
      <c r="D181" s="23"/>
      <c r="E181" s="22"/>
      <c r="F181" s="10"/>
      <c r="G181" s="31">
        <f t="shared" si="31"/>
        <v>0</v>
      </c>
      <c r="H181" s="29"/>
      <c r="I181" s="31">
        <f t="shared" si="32"/>
        <v>0</v>
      </c>
      <c r="J181" s="358"/>
      <c r="K181" s="358"/>
      <c r="L181" s="33"/>
    </row>
    <row r="182" spans="1:12">
      <c r="A182" s="355" t="s">
        <v>11</v>
      </c>
      <c r="B182" s="14">
        <v>40689</v>
      </c>
      <c r="C182" s="43"/>
      <c r="D182" s="23"/>
      <c r="E182" s="22"/>
      <c r="F182" s="10"/>
      <c r="G182" s="31">
        <f t="shared" si="31"/>
        <v>0</v>
      </c>
      <c r="H182" s="29"/>
      <c r="I182" s="31">
        <f t="shared" si="32"/>
        <v>0</v>
      </c>
      <c r="J182" s="358"/>
      <c r="K182" s="358"/>
      <c r="L182" s="33"/>
    </row>
    <row r="183" spans="1:12">
      <c r="A183" s="355" t="s">
        <v>12</v>
      </c>
      <c r="B183" s="14">
        <v>40690</v>
      </c>
      <c r="C183" s="43"/>
      <c r="D183" s="23"/>
      <c r="E183" s="22"/>
      <c r="F183" s="10"/>
      <c r="G183" s="31">
        <f t="shared" si="31"/>
        <v>0</v>
      </c>
      <c r="H183" s="29"/>
      <c r="I183" s="31">
        <f t="shared" si="32"/>
        <v>0</v>
      </c>
      <c r="J183" s="358"/>
      <c r="K183" s="358"/>
      <c r="L183" s="33"/>
    </row>
    <row r="184" spans="1:12">
      <c r="A184" s="355" t="s">
        <v>8</v>
      </c>
      <c r="B184" s="14">
        <v>40691</v>
      </c>
      <c r="C184" s="43"/>
      <c r="D184" s="23"/>
      <c r="E184" s="22"/>
      <c r="F184" s="10"/>
      <c r="G184" s="31">
        <f t="shared" si="31"/>
        <v>0</v>
      </c>
      <c r="H184" s="29"/>
      <c r="I184" s="31">
        <f t="shared" si="32"/>
        <v>0</v>
      </c>
      <c r="J184" s="358"/>
      <c r="K184" s="358"/>
      <c r="L184" s="33"/>
    </row>
    <row r="185" spans="1:12">
      <c r="A185" s="355" t="s">
        <v>13</v>
      </c>
      <c r="B185" s="14">
        <v>40692</v>
      </c>
      <c r="C185" s="43"/>
      <c r="D185" s="23"/>
      <c r="E185" s="22"/>
      <c r="F185" s="10"/>
      <c r="G185" s="31">
        <f t="shared" si="31"/>
        <v>0</v>
      </c>
      <c r="H185" s="29"/>
      <c r="I185" s="31">
        <f t="shared" si="32"/>
        <v>0</v>
      </c>
      <c r="J185" s="358"/>
      <c r="K185" s="358"/>
      <c r="L185" s="33"/>
    </row>
    <row r="186" spans="1:12">
      <c r="A186" s="355" t="s">
        <v>9</v>
      </c>
      <c r="B186" s="14">
        <v>40693</v>
      </c>
      <c r="C186" s="43"/>
      <c r="D186" s="23"/>
      <c r="E186" s="22"/>
      <c r="F186" s="10"/>
      <c r="G186" s="31">
        <f t="shared" si="31"/>
        <v>0</v>
      </c>
      <c r="H186" s="29"/>
      <c r="I186" s="31">
        <f t="shared" si="32"/>
        <v>0</v>
      </c>
      <c r="J186" s="358"/>
      <c r="K186" s="358"/>
      <c r="L186" s="33"/>
    </row>
    <row r="187" spans="1:12">
      <c r="A187" s="355" t="s">
        <v>10</v>
      </c>
      <c r="B187" s="14">
        <v>40694</v>
      </c>
      <c r="C187" s="43"/>
      <c r="D187" s="23"/>
      <c r="E187" s="22"/>
      <c r="F187" s="10"/>
      <c r="G187" s="31">
        <f t="shared" si="31"/>
        <v>0</v>
      </c>
      <c r="H187" s="29"/>
      <c r="I187" s="31">
        <f t="shared" si="32"/>
        <v>0</v>
      </c>
      <c r="J187" s="358"/>
      <c r="K187" s="358"/>
      <c r="L187" s="33"/>
    </row>
    <row r="188" spans="1:12">
      <c r="A188" s="5"/>
      <c r="B188" s="11"/>
      <c r="C188" s="44"/>
    </row>
    <row r="189" spans="1:12">
      <c r="A189" s="389" t="s">
        <v>0</v>
      </c>
      <c r="B189" s="389"/>
      <c r="C189" s="39"/>
      <c r="D189" s="20"/>
      <c r="E189" s="20"/>
      <c r="F189" s="20"/>
    </row>
    <row r="190" spans="1:12" ht="15.75">
      <c r="A190" s="355"/>
      <c r="B190" s="12"/>
      <c r="C190" s="40"/>
      <c r="D190" s="4"/>
      <c r="E190" s="21"/>
      <c r="F190" s="403" t="s">
        <v>3</v>
      </c>
      <c r="G190" s="404"/>
      <c r="H190" s="404"/>
      <c r="I190" s="404"/>
      <c r="J190" s="404"/>
      <c r="K190" s="404"/>
      <c r="L190" s="404"/>
    </row>
    <row r="191" spans="1:12">
      <c r="A191" s="405" t="s">
        <v>19</v>
      </c>
      <c r="B191" s="406"/>
      <c r="C191" s="41" t="s">
        <v>2</v>
      </c>
      <c r="D191" s="7" t="s">
        <v>7</v>
      </c>
      <c r="E191" s="24"/>
      <c r="F191" s="401">
        <v>1</v>
      </c>
      <c r="G191" s="402"/>
      <c r="H191" s="397">
        <v>2</v>
      </c>
      <c r="I191" s="398"/>
      <c r="J191" s="354"/>
      <c r="K191" s="354"/>
      <c r="L191" s="354"/>
    </row>
    <row r="192" spans="1:12">
      <c r="A192" s="405">
        <v>2011</v>
      </c>
      <c r="B192" s="406"/>
      <c r="C192" s="42"/>
      <c r="D192" s="9"/>
      <c r="E192" s="22"/>
      <c r="F192" s="26" t="s">
        <v>4</v>
      </c>
      <c r="G192" s="25" t="s">
        <v>5</v>
      </c>
      <c r="H192" s="26" t="s">
        <v>4</v>
      </c>
      <c r="I192" s="25" t="s">
        <v>5</v>
      </c>
      <c r="J192" s="356"/>
      <c r="K192" s="356"/>
      <c r="L192" s="27"/>
    </row>
    <row r="193" spans="1:12">
      <c r="A193" s="355"/>
      <c r="B193" s="3"/>
      <c r="C193" s="42"/>
      <c r="D193" s="9"/>
      <c r="E193" s="22"/>
      <c r="F193" s="28"/>
      <c r="G193" s="30"/>
      <c r="H193" s="28"/>
      <c r="I193" s="30"/>
      <c r="J193" s="357"/>
      <c r="K193" s="357"/>
      <c r="L193" s="15"/>
    </row>
    <row r="194" spans="1:12">
      <c r="A194" s="355" t="s">
        <v>14</v>
      </c>
      <c r="B194" s="14">
        <v>40695</v>
      </c>
      <c r="C194" s="43"/>
      <c r="D194" s="13"/>
      <c r="E194" s="22"/>
      <c r="F194" s="10"/>
      <c r="G194" s="31">
        <f>IF($B194&gt;0,F194-$D194,0)</f>
        <v>0</v>
      </c>
      <c r="H194" s="29"/>
      <c r="I194" s="31">
        <f>IF($B194&gt;0,H194-$D194,0)</f>
        <v>0</v>
      </c>
      <c r="J194" s="358"/>
      <c r="K194" s="358"/>
      <c r="L194" s="33"/>
    </row>
    <row r="195" spans="1:12">
      <c r="A195" s="355" t="s">
        <v>11</v>
      </c>
      <c r="B195" s="14">
        <v>40696</v>
      </c>
      <c r="C195" s="43"/>
      <c r="D195" s="13"/>
      <c r="E195" s="22"/>
      <c r="F195" s="10"/>
      <c r="G195" s="31">
        <f>IF($B195&gt;0,F195-$D195+G194,0)</f>
        <v>0</v>
      </c>
      <c r="H195" s="29"/>
      <c r="I195" s="31">
        <f>IF($B195&gt;0,H195-$D195+I194,0)</f>
        <v>0</v>
      </c>
      <c r="J195" s="358"/>
      <c r="K195" s="358"/>
      <c r="L195" s="33"/>
    </row>
    <row r="196" spans="1:12">
      <c r="A196" s="355" t="s">
        <v>12</v>
      </c>
      <c r="B196" s="14">
        <v>40697</v>
      </c>
      <c r="C196" s="43"/>
      <c r="D196" s="13"/>
      <c r="E196" s="22"/>
      <c r="F196" s="10"/>
      <c r="G196" s="31">
        <f t="shared" ref="G196:G223" si="33">IF($B196&gt;0,F196-$D196+G195,0)</f>
        <v>0</v>
      </c>
      <c r="H196" s="29"/>
      <c r="I196" s="31">
        <f t="shared" ref="I196:I223" si="34">IF($B196&gt;0,H196-$D196+I195,0)</f>
        <v>0</v>
      </c>
      <c r="J196" s="358"/>
      <c r="K196" s="358"/>
      <c r="L196" s="33"/>
    </row>
    <row r="197" spans="1:12">
      <c r="A197" s="355" t="s">
        <v>8</v>
      </c>
      <c r="B197" s="14">
        <v>40698</v>
      </c>
      <c r="C197" s="43"/>
      <c r="D197" s="13"/>
      <c r="E197" s="22"/>
      <c r="F197" s="10"/>
      <c r="G197" s="31">
        <f t="shared" si="33"/>
        <v>0</v>
      </c>
      <c r="H197" s="29"/>
      <c r="I197" s="31">
        <f t="shared" si="34"/>
        <v>0</v>
      </c>
      <c r="J197" s="358"/>
      <c r="K197" s="358"/>
      <c r="L197" s="33"/>
    </row>
    <row r="198" spans="1:12">
      <c r="A198" s="355" t="s">
        <v>13</v>
      </c>
      <c r="B198" s="14">
        <v>40699</v>
      </c>
      <c r="C198" s="43"/>
      <c r="D198" s="13"/>
      <c r="E198" s="22"/>
      <c r="F198" s="10"/>
      <c r="G198" s="31">
        <f t="shared" si="33"/>
        <v>0</v>
      </c>
      <c r="H198" s="29"/>
      <c r="I198" s="31">
        <f t="shared" si="34"/>
        <v>0</v>
      </c>
      <c r="J198" s="358"/>
      <c r="K198" s="358"/>
      <c r="L198" s="33"/>
    </row>
    <row r="199" spans="1:12">
      <c r="A199" s="355" t="s">
        <v>9</v>
      </c>
      <c r="B199" s="14">
        <v>40700</v>
      </c>
      <c r="C199" s="43"/>
      <c r="D199" s="13"/>
      <c r="E199" s="22"/>
      <c r="F199" s="10"/>
      <c r="G199" s="31">
        <f t="shared" si="33"/>
        <v>0</v>
      </c>
      <c r="H199" s="29"/>
      <c r="I199" s="31">
        <f t="shared" si="34"/>
        <v>0</v>
      </c>
      <c r="J199" s="358"/>
      <c r="K199" s="358"/>
      <c r="L199" s="33"/>
    </row>
    <row r="200" spans="1:12">
      <c r="A200" s="355" t="s">
        <v>10</v>
      </c>
      <c r="B200" s="14">
        <v>40701</v>
      </c>
      <c r="C200" s="43"/>
      <c r="D200" s="13"/>
      <c r="E200" s="22"/>
      <c r="F200" s="10"/>
      <c r="G200" s="31">
        <f t="shared" si="33"/>
        <v>0</v>
      </c>
      <c r="H200" s="29"/>
      <c r="I200" s="31">
        <f t="shared" si="34"/>
        <v>0</v>
      </c>
      <c r="J200" s="358"/>
      <c r="K200" s="358"/>
      <c r="L200" s="33"/>
    </row>
    <row r="201" spans="1:12">
      <c r="A201" s="355" t="s">
        <v>14</v>
      </c>
      <c r="B201" s="14">
        <v>40702</v>
      </c>
      <c r="C201" s="43"/>
      <c r="D201" s="13"/>
      <c r="E201" s="22"/>
      <c r="F201" s="10"/>
      <c r="G201" s="31">
        <f t="shared" si="33"/>
        <v>0</v>
      </c>
      <c r="H201" s="29"/>
      <c r="I201" s="31">
        <f t="shared" si="34"/>
        <v>0</v>
      </c>
      <c r="J201" s="358"/>
      <c r="K201" s="358"/>
      <c r="L201" s="33"/>
    </row>
    <row r="202" spans="1:12">
      <c r="A202" s="355" t="s">
        <v>11</v>
      </c>
      <c r="B202" s="14">
        <v>40703</v>
      </c>
      <c r="C202" s="43"/>
      <c r="D202" s="23"/>
      <c r="E202" s="22"/>
      <c r="F202" s="10"/>
      <c r="G202" s="31">
        <f t="shared" si="33"/>
        <v>0</v>
      </c>
      <c r="H202" s="29"/>
      <c r="I202" s="31">
        <f t="shared" si="34"/>
        <v>0</v>
      </c>
      <c r="J202" s="358"/>
      <c r="K202" s="358"/>
      <c r="L202" s="33"/>
    </row>
    <row r="203" spans="1:12">
      <c r="A203" s="355" t="s">
        <v>12</v>
      </c>
      <c r="B203" s="14">
        <v>40704</v>
      </c>
      <c r="C203" s="43"/>
      <c r="D203" s="23"/>
      <c r="E203" s="22"/>
      <c r="F203" s="10"/>
      <c r="G203" s="31">
        <f t="shared" si="33"/>
        <v>0</v>
      </c>
      <c r="H203" s="29"/>
      <c r="I203" s="31">
        <f t="shared" si="34"/>
        <v>0</v>
      </c>
      <c r="J203" s="358"/>
      <c r="K203" s="358"/>
      <c r="L203" s="33"/>
    </row>
    <row r="204" spans="1:12">
      <c r="A204" s="355" t="s">
        <v>8</v>
      </c>
      <c r="B204" s="14">
        <v>40705</v>
      </c>
      <c r="C204" s="43"/>
      <c r="D204" s="23"/>
      <c r="E204" s="22"/>
      <c r="F204" s="10"/>
      <c r="G204" s="31">
        <f t="shared" si="33"/>
        <v>0</v>
      </c>
      <c r="H204" s="29"/>
      <c r="I204" s="31">
        <f t="shared" si="34"/>
        <v>0</v>
      </c>
      <c r="J204" s="358"/>
      <c r="K204" s="358"/>
      <c r="L204" s="33"/>
    </row>
    <row r="205" spans="1:12">
      <c r="A205" s="355" t="s">
        <v>13</v>
      </c>
      <c r="B205" s="14">
        <v>40706</v>
      </c>
      <c r="C205" s="43"/>
      <c r="D205" s="23"/>
      <c r="E205" s="22"/>
      <c r="F205" s="10"/>
      <c r="G205" s="31">
        <f t="shared" si="33"/>
        <v>0</v>
      </c>
      <c r="H205" s="29"/>
      <c r="I205" s="31">
        <f t="shared" si="34"/>
        <v>0</v>
      </c>
      <c r="J205" s="358"/>
      <c r="K205" s="358"/>
      <c r="L205" s="33"/>
    </row>
    <row r="206" spans="1:12">
      <c r="A206" s="355" t="s">
        <v>9</v>
      </c>
      <c r="B206" s="14">
        <v>40707</v>
      </c>
      <c r="C206" s="43"/>
      <c r="D206" s="23"/>
      <c r="E206" s="22"/>
      <c r="F206" s="10"/>
      <c r="G206" s="31">
        <f t="shared" si="33"/>
        <v>0</v>
      </c>
      <c r="H206" s="29"/>
      <c r="I206" s="31">
        <f t="shared" si="34"/>
        <v>0</v>
      </c>
      <c r="J206" s="358"/>
      <c r="K206" s="358"/>
      <c r="L206" s="33"/>
    </row>
    <row r="207" spans="1:12">
      <c r="A207" s="355" t="s">
        <v>10</v>
      </c>
      <c r="B207" s="14">
        <v>40708</v>
      </c>
      <c r="C207" s="43"/>
      <c r="D207" s="23"/>
      <c r="E207" s="22"/>
      <c r="F207" s="10"/>
      <c r="G207" s="31">
        <f t="shared" si="33"/>
        <v>0</v>
      </c>
      <c r="H207" s="29"/>
      <c r="I207" s="31">
        <f t="shared" si="34"/>
        <v>0</v>
      </c>
      <c r="J207" s="358"/>
      <c r="K207" s="358"/>
      <c r="L207" s="33"/>
    </row>
    <row r="208" spans="1:12">
      <c r="A208" s="355" t="s">
        <v>14</v>
      </c>
      <c r="B208" s="14">
        <v>40709</v>
      </c>
      <c r="C208" s="43"/>
      <c r="D208" s="23"/>
      <c r="E208" s="22"/>
      <c r="F208" s="10"/>
      <c r="G208" s="31">
        <f t="shared" si="33"/>
        <v>0</v>
      </c>
      <c r="H208" s="29"/>
      <c r="I208" s="31">
        <f t="shared" si="34"/>
        <v>0</v>
      </c>
      <c r="J208" s="358"/>
      <c r="K208" s="358"/>
      <c r="L208" s="33"/>
    </row>
    <row r="209" spans="1:12">
      <c r="A209" s="355" t="s">
        <v>11</v>
      </c>
      <c r="B209" s="14">
        <v>40710</v>
      </c>
      <c r="C209" s="43"/>
      <c r="D209" s="23"/>
      <c r="E209" s="22"/>
      <c r="F209" s="10"/>
      <c r="G209" s="31">
        <f t="shared" si="33"/>
        <v>0</v>
      </c>
      <c r="H209" s="29"/>
      <c r="I209" s="31">
        <f t="shared" si="34"/>
        <v>0</v>
      </c>
      <c r="J209" s="358"/>
      <c r="K209" s="358"/>
      <c r="L209" s="33"/>
    </row>
    <row r="210" spans="1:12">
      <c r="A210" s="355" t="s">
        <v>12</v>
      </c>
      <c r="B210" s="14">
        <v>40711</v>
      </c>
      <c r="C210" s="43"/>
      <c r="D210" s="23"/>
      <c r="E210" s="22"/>
      <c r="F210" s="10"/>
      <c r="G210" s="31">
        <f t="shared" si="33"/>
        <v>0</v>
      </c>
      <c r="H210" s="29"/>
      <c r="I210" s="31">
        <f t="shared" si="34"/>
        <v>0</v>
      </c>
      <c r="J210" s="358"/>
      <c r="K210" s="358"/>
      <c r="L210" s="33"/>
    </row>
    <row r="211" spans="1:12">
      <c r="A211" s="355" t="s">
        <v>8</v>
      </c>
      <c r="B211" s="14">
        <v>40712</v>
      </c>
      <c r="C211" s="43"/>
      <c r="D211" s="23"/>
      <c r="E211" s="22"/>
      <c r="F211" s="10"/>
      <c r="G211" s="31">
        <f t="shared" si="33"/>
        <v>0</v>
      </c>
      <c r="H211" s="29"/>
      <c r="I211" s="31">
        <f t="shared" si="34"/>
        <v>0</v>
      </c>
      <c r="J211" s="358"/>
      <c r="K211" s="358"/>
      <c r="L211" s="33"/>
    </row>
    <row r="212" spans="1:12">
      <c r="A212" s="355" t="s">
        <v>13</v>
      </c>
      <c r="B212" s="14">
        <v>40713</v>
      </c>
      <c r="C212" s="43"/>
      <c r="D212" s="23"/>
      <c r="E212" s="22"/>
      <c r="F212" s="10"/>
      <c r="G212" s="31">
        <f t="shared" si="33"/>
        <v>0</v>
      </c>
      <c r="H212" s="29"/>
      <c r="I212" s="31">
        <f t="shared" si="34"/>
        <v>0</v>
      </c>
      <c r="J212" s="358"/>
      <c r="K212" s="358"/>
      <c r="L212" s="33"/>
    </row>
    <row r="213" spans="1:12">
      <c r="A213" s="355" t="s">
        <v>9</v>
      </c>
      <c r="B213" s="14">
        <v>40714</v>
      </c>
      <c r="C213" s="43"/>
      <c r="D213" s="23"/>
      <c r="E213" s="22"/>
      <c r="F213" s="10"/>
      <c r="G213" s="31">
        <f t="shared" si="33"/>
        <v>0</v>
      </c>
      <c r="H213" s="29"/>
      <c r="I213" s="31">
        <f t="shared" si="34"/>
        <v>0</v>
      </c>
      <c r="J213" s="358"/>
      <c r="K213" s="358"/>
      <c r="L213" s="33"/>
    </row>
    <row r="214" spans="1:12">
      <c r="A214" s="355" t="s">
        <v>10</v>
      </c>
      <c r="B214" s="14">
        <v>40715</v>
      </c>
      <c r="C214" s="43"/>
      <c r="D214" s="23"/>
      <c r="E214" s="22"/>
      <c r="F214" s="10"/>
      <c r="G214" s="31">
        <f t="shared" si="33"/>
        <v>0</v>
      </c>
      <c r="H214" s="29"/>
      <c r="I214" s="31">
        <f t="shared" si="34"/>
        <v>0</v>
      </c>
      <c r="J214" s="358"/>
      <c r="K214" s="358"/>
      <c r="L214" s="33"/>
    </row>
    <row r="215" spans="1:12">
      <c r="A215" s="355" t="s">
        <v>14</v>
      </c>
      <c r="B215" s="14">
        <v>40716</v>
      </c>
      <c r="C215" s="43"/>
      <c r="D215" s="23"/>
      <c r="E215" s="22"/>
      <c r="F215" s="10"/>
      <c r="G215" s="31">
        <f t="shared" si="33"/>
        <v>0</v>
      </c>
      <c r="H215" s="29"/>
      <c r="I215" s="31">
        <f t="shared" si="34"/>
        <v>0</v>
      </c>
      <c r="J215" s="358"/>
      <c r="K215" s="358"/>
      <c r="L215" s="33"/>
    </row>
    <row r="216" spans="1:12">
      <c r="A216" s="355" t="s">
        <v>11</v>
      </c>
      <c r="B216" s="14">
        <v>40717</v>
      </c>
      <c r="C216" s="43"/>
      <c r="D216" s="23"/>
      <c r="E216" s="22"/>
      <c r="F216" s="10"/>
      <c r="G216" s="31">
        <f t="shared" si="33"/>
        <v>0</v>
      </c>
      <c r="H216" s="29"/>
      <c r="I216" s="31">
        <f t="shared" si="34"/>
        <v>0</v>
      </c>
      <c r="J216" s="358"/>
      <c r="K216" s="358"/>
      <c r="L216" s="33"/>
    </row>
    <row r="217" spans="1:12">
      <c r="A217" s="355" t="s">
        <v>12</v>
      </c>
      <c r="B217" s="14">
        <v>40718</v>
      </c>
      <c r="C217" s="43"/>
      <c r="D217" s="23"/>
      <c r="E217" s="22"/>
      <c r="F217" s="10"/>
      <c r="G217" s="31">
        <f t="shared" si="33"/>
        <v>0</v>
      </c>
      <c r="H217" s="29"/>
      <c r="I217" s="31">
        <f t="shared" si="34"/>
        <v>0</v>
      </c>
      <c r="J217" s="358"/>
      <c r="K217" s="358"/>
      <c r="L217" s="33"/>
    </row>
    <row r="218" spans="1:12">
      <c r="A218" s="355" t="s">
        <v>8</v>
      </c>
      <c r="B218" s="14">
        <v>40719</v>
      </c>
      <c r="C218" s="43"/>
      <c r="D218" s="23"/>
      <c r="E218" s="22"/>
      <c r="F218" s="10"/>
      <c r="G218" s="31">
        <f t="shared" si="33"/>
        <v>0</v>
      </c>
      <c r="H218" s="29"/>
      <c r="I218" s="31">
        <f t="shared" si="34"/>
        <v>0</v>
      </c>
      <c r="J218" s="358"/>
      <c r="K218" s="358"/>
      <c r="L218" s="33"/>
    </row>
    <row r="219" spans="1:12">
      <c r="A219" s="355" t="s">
        <v>13</v>
      </c>
      <c r="B219" s="14">
        <v>40720</v>
      </c>
      <c r="C219" s="43"/>
      <c r="D219" s="23"/>
      <c r="E219" s="22"/>
      <c r="F219" s="10"/>
      <c r="G219" s="31">
        <f t="shared" si="33"/>
        <v>0</v>
      </c>
      <c r="H219" s="29"/>
      <c r="I219" s="31">
        <f t="shared" si="34"/>
        <v>0</v>
      </c>
      <c r="J219" s="358"/>
      <c r="K219" s="358"/>
      <c r="L219" s="33"/>
    </row>
    <row r="220" spans="1:12">
      <c r="A220" s="355" t="s">
        <v>9</v>
      </c>
      <c r="B220" s="14">
        <v>40721</v>
      </c>
      <c r="C220" s="43"/>
      <c r="D220" s="23"/>
      <c r="E220" s="22"/>
      <c r="F220" s="10"/>
      <c r="G220" s="31">
        <f t="shared" si="33"/>
        <v>0</v>
      </c>
      <c r="H220" s="29"/>
      <c r="I220" s="31">
        <f t="shared" si="34"/>
        <v>0</v>
      </c>
      <c r="J220" s="358"/>
      <c r="K220" s="358"/>
      <c r="L220" s="33"/>
    </row>
    <row r="221" spans="1:12">
      <c r="A221" s="355" t="s">
        <v>10</v>
      </c>
      <c r="B221" s="14">
        <v>40722</v>
      </c>
      <c r="C221" s="43"/>
      <c r="D221" s="23"/>
      <c r="E221" s="22"/>
      <c r="F221" s="10"/>
      <c r="G221" s="31">
        <f t="shared" si="33"/>
        <v>0</v>
      </c>
      <c r="H221" s="29"/>
      <c r="I221" s="31">
        <f t="shared" si="34"/>
        <v>0</v>
      </c>
      <c r="J221" s="358"/>
      <c r="K221" s="358"/>
      <c r="L221" s="33"/>
    </row>
    <row r="222" spans="1:12">
      <c r="A222" s="355" t="s">
        <v>14</v>
      </c>
      <c r="B222" s="14">
        <v>40723</v>
      </c>
      <c r="C222" s="43"/>
      <c r="D222" s="23"/>
      <c r="E222" s="22"/>
      <c r="F222" s="10"/>
      <c r="G222" s="31">
        <f t="shared" si="33"/>
        <v>0</v>
      </c>
      <c r="H222" s="29"/>
      <c r="I222" s="31">
        <f t="shared" si="34"/>
        <v>0</v>
      </c>
      <c r="J222" s="358"/>
      <c r="K222" s="358"/>
      <c r="L222" s="33"/>
    </row>
    <row r="223" spans="1:12">
      <c r="A223" s="355" t="s">
        <v>11</v>
      </c>
      <c r="B223" s="14">
        <v>40724</v>
      </c>
      <c r="C223" s="43"/>
      <c r="D223" s="23"/>
      <c r="E223" s="22"/>
      <c r="F223" s="10"/>
      <c r="G223" s="31">
        <f t="shared" si="33"/>
        <v>0</v>
      </c>
      <c r="H223" s="29"/>
      <c r="I223" s="31">
        <f t="shared" si="34"/>
        <v>0</v>
      </c>
      <c r="J223" s="358"/>
      <c r="K223" s="358"/>
      <c r="L223" s="33"/>
    </row>
    <row r="224" spans="1:12">
      <c r="A224" s="5"/>
      <c r="B224" s="11"/>
      <c r="C224" s="44"/>
    </row>
    <row r="225" spans="1:12">
      <c r="A225" s="389" t="s">
        <v>0</v>
      </c>
      <c r="B225" s="389"/>
      <c r="C225" s="39"/>
      <c r="D225" s="20"/>
      <c r="E225" s="20"/>
      <c r="F225" s="20"/>
    </row>
    <row r="226" spans="1:12" ht="15.75">
      <c r="A226" s="355"/>
      <c r="B226" s="12"/>
      <c r="C226" s="40"/>
      <c r="D226" s="4"/>
      <c r="E226" s="21"/>
      <c r="F226" s="403" t="s">
        <v>3</v>
      </c>
      <c r="G226" s="404"/>
      <c r="H226" s="404"/>
      <c r="I226" s="404"/>
      <c r="J226" s="404"/>
      <c r="K226" s="404"/>
      <c r="L226" s="404"/>
    </row>
    <row r="227" spans="1:12">
      <c r="A227" s="405" t="s">
        <v>20</v>
      </c>
      <c r="B227" s="406"/>
      <c r="C227" s="41" t="s">
        <v>2</v>
      </c>
      <c r="D227" s="7" t="s">
        <v>7</v>
      </c>
      <c r="E227" s="24"/>
      <c r="F227" s="401">
        <v>1</v>
      </c>
      <c r="G227" s="402"/>
      <c r="H227" s="397">
        <v>2</v>
      </c>
      <c r="I227" s="398"/>
      <c r="J227" s="354"/>
      <c r="K227" s="354"/>
      <c r="L227" s="354"/>
    </row>
    <row r="228" spans="1:12">
      <c r="A228" s="405">
        <v>2011</v>
      </c>
      <c r="B228" s="406"/>
      <c r="C228" s="42"/>
      <c r="D228" s="9"/>
      <c r="E228" s="22"/>
      <c r="F228" s="26" t="s">
        <v>4</v>
      </c>
      <c r="G228" s="25" t="s">
        <v>5</v>
      </c>
      <c r="H228" s="26" t="s">
        <v>4</v>
      </c>
      <c r="I228" s="25" t="s">
        <v>5</v>
      </c>
      <c r="J228" s="356"/>
      <c r="K228" s="356"/>
      <c r="L228" s="27"/>
    </row>
    <row r="229" spans="1:12">
      <c r="A229" s="355"/>
      <c r="B229" s="3"/>
      <c r="C229" s="42"/>
      <c r="D229" s="9"/>
      <c r="E229" s="22"/>
      <c r="F229" s="28"/>
      <c r="G229" s="30"/>
      <c r="H229" s="28"/>
      <c r="I229" s="30"/>
      <c r="J229" s="357"/>
      <c r="K229" s="357"/>
      <c r="L229" s="15"/>
    </row>
    <row r="230" spans="1:12">
      <c r="A230" s="355" t="s">
        <v>12</v>
      </c>
      <c r="B230" s="14">
        <v>40725</v>
      </c>
      <c r="C230" s="43"/>
      <c r="D230" s="13"/>
      <c r="E230" s="22"/>
      <c r="F230" s="10"/>
      <c r="G230" s="31">
        <f>IF($B230&gt;0,F230-$D230,0)</f>
        <v>0</v>
      </c>
      <c r="H230" s="29"/>
      <c r="I230" s="31">
        <f>IF($B230&gt;0,H230-$D230,0)</f>
        <v>0</v>
      </c>
      <c r="J230" s="358"/>
      <c r="K230" s="358"/>
      <c r="L230" s="33"/>
    </row>
    <row r="231" spans="1:12">
      <c r="A231" s="355" t="s">
        <v>8</v>
      </c>
      <c r="B231" s="14">
        <v>40726</v>
      </c>
      <c r="C231" s="43"/>
      <c r="D231" s="13"/>
      <c r="E231" s="22"/>
      <c r="F231" s="10"/>
      <c r="G231" s="31">
        <f>IF($B231&gt;0,F231-$D231+G230,0)</f>
        <v>0</v>
      </c>
      <c r="H231" s="29"/>
      <c r="I231" s="31">
        <f>IF($B231&gt;0,H231-$D231+I230,0)</f>
        <v>0</v>
      </c>
      <c r="J231" s="358"/>
      <c r="K231" s="358"/>
      <c r="L231" s="33"/>
    </row>
    <row r="232" spans="1:12">
      <c r="A232" s="355" t="s">
        <v>13</v>
      </c>
      <c r="B232" s="14">
        <v>40727</v>
      </c>
      <c r="C232" s="43"/>
      <c r="D232" s="13"/>
      <c r="E232" s="22"/>
      <c r="F232" s="10"/>
      <c r="G232" s="31">
        <f t="shared" ref="G232:G260" si="35">IF($B232&gt;0,F232-$D232+G231,0)</f>
        <v>0</v>
      </c>
      <c r="H232" s="29"/>
      <c r="I232" s="31">
        <f t="shared" ref="I232:I260" si="36">IF($B232&gt;0,H232-$D232+I231,0)</f>
        <v>0</v>
      </c>
      <c r="J232" s="358"/>
      <c r="K232" s="358"/>
      <c r="L232" s="33"/>
    </row>
    <row r="233" spans="1:12">
      <c r="A233" s="355" t="s">
        <v>9</v>
      </c>
      <c r="B233" s="14">
        <v>40728</v>
      </c>
      <c r="C233" s="43"/>
      <c r="D233" s="13"/>
      <c r="E233" s="22"/>
      <c r="F233" s="10"/>
      <c r="G233" s="31">
        <f t="shared" si="35"/>
        <v>0</v>
      </c>
      <c r="H233" s="29"/>
      <c r="I233" s="31">
        <f t="shared" si="36"/>
        <v>0</v>
      </c>
      <c r="J233" s="358"/>
      <c r="K233" s="358"/>
      <c r="L233" s="33"/>
    </row>
    <row r="234" spans="1:12">
      <c r="A234" s="355" t="s">
        <v>10</v>
      </c>
      <c r="B234" s="14">
        <v>40729</v>
      </c>
      <c r="C234" s="43"/>
      <c r="D234" s="13"/>
      <c r="E234" s="22"/>
      <c r="F234" s="10"/>
      <c r="G234" s="31">
        <f t="shared" si="35"/>
        <v>0</v>
      </c>
      <c r="H234" s="29"/>
      <c r="I234" s="31">
        <f t="shared" si="36"/>
        <v>0</v>
      </c>
      <c r="J234" s="358"/>
      <c r="K234" s="358"/>
      <c r="L234" s="33"/>
    </row>
    <row r="235" spans="1:12">
      <c r="A235" s="355" t="s">
        <v>14</v>
      </c>
      <c r="B235" s="14">
        <v>40730</v>
      </c>
      <c r="C235" s="43"/>
      <c r="D235" s="13"/>
      <c r="E235" s="22"/>
      <c r="F235" s="10"/>
      <c r="G235" s="31">
        <f t="shared" si="35"/>
        <v>0</v>
      </c>
      <c r="H235" s="29"/>
      <c r="I235" s="31">
        <f t="shared" si="36"/>
        <v>0</v>
      </c>
      <c r="J235" s="358"/>
      <c r="K235" s="358"/>
      <c r="L235" s="33"/>
    </row>
    <row r="236" spans="1:12">
      <c r="A236" s="355" t="s">
        <v>11</v>
      </c>
      <c r="B236" s="14">
        <v>40731</v>
      </c>
      <c r="C236" s="43"/>
      <c r="D236" s="13"/>
      <c r="E236" s="22"/>
      <c r="F236" s="10"/>
      <c r="G236" s="31">
        <f t="shared" si="35"/>
        <v>0</v>
      </c>
      <c r="H236" s="29"/>
      <c r="I236" s="31">
        <f t="shared" si="36"/>
        <v>0</v>
      </c>
      <c r="J236" s="358"/>
      <c r="K236" s="358"/>
      <c r="L236" s="33"/>
    </row>
    <row r="237" spans="1:12">
      <c r="A237" s="355" t="s">
        <v>12</v>
      </c>
      <c r="B237" s="14">
        <v>40732</v>
      </c>
      <c r="C237" s="43"/>
      <c r="D237" s="13"/>
      <c r="E237" s="22"/>
      <c r="F237" s="10"/>
      <c r="G237" s="31">
        <f t="shared" si="35"/>
        <v>0</v>
      </c>
      <c r="H237" s="29"/>
      <c r="I237" s="31">
        <f t="shared" si="36"/>
        <v>0</v>
      </c>
      <c r="J237" s="358"/>
      <c r="K237" s="358"/>
      <c r="L237" s="33"/>
    </row>
    <row r="238" spans="1:12">
      <c r="A238" s="355" t="s">
        <v>8</v>
      </c>
      <c r="B238" s="14">
        <v>40733</v>
      </c>
      <c r="C238" s="43"/>
      <c r="D238" s="23"/>
      <c r="E238" s="22"/>
      <c r="F238" s="10"/>
      <c r="G238" s="31">
        <f t="shared" si="35"/>
        <v>0</v>
      </c>
      <c r="H238" s="29"/>
      <c r="I238" s="31">
        <f t="shared" si="36"/>
        <v>0</v>
      </c>
      <c r="J238" s="358"/>
      <c r="K238" s="358"/>
      <c r="L238" s="33"/>
    </row>
    <row r="239" spans="1:12">
      <c r="A239" s="355" t="s">
        <v>13</v>
      </c>
      <c r="B239" s="14">
        <v>40734</v>
      </c>
      <c r="C239" s="43"/>
      <c r="D239" s="23"/>
      <c r="E239" s="22"/>
      <c r="F239" s="10"/>
      <c r="G239" s="31">
        <f t="shared" si="35"/>
        <v>0</v>
      </c>
      <c r="H239" s="29"/>
      <c r="I239" s="31">
        <f t="shared" si="36"/>
        <v>0</v>
      </c>
      <c r="J239" s="358"/>
      <c r="K239" s="358"/>
      <c r="L239" s="33"/>
    </row>
    <row r="240" spans="1:12">
      <c r="A240" s="355" t="s">
        <v>9</v>
      </c>
      <c r="B240" s="14">
        <v>40735</v>
      </c>
      <c r="C240" s="43"/>
      <c r="D240" s="23"/>
      <c r="E240" s="22"/>
      <c r="F240" s="10"/>
      <c r="G240" s="31">
        <f t="shared" si="35"/>
        <v>0</v>
      </c>
      <c r="H240" s="29"/>
      <c r="I240" s="31">
        <f t="shared" si="36"/>
        <v>0</v>
      </c>
      <c r="J240" s="358"/>
      <c r="K240" s="358"/>
      <c r="L240" s="33"/>
    </row>
    <row r="241" spans="1:12">
      <c r="A241" s="355" t="s">
        <v>10</v>
      </c>
      <c r="B241" s="14">
        <v>40736</v>
      </c>
      <c r="C241" s="43"/>
      <c r="D241" s="23"/>
      <c r="E241" s="22"/>
      <c r="F241" s="10"/>
      <c r="G241" s="31">
        <f t="shared" si="35"/>
        <v>0</v>
      </c>
      <c r="H241" s="29"/>
      <c r="I241" s="31">
        <f t="shared" si="36"/>
        <v>0</v>
      </c>
      <c r="J241" s="358"/>
      <c r="K241" s="358"/>
      <c r="L241" s="33"/>
    </row>
    <row r="242" spans="1:12">
      <c r="A242" s="355" t="s">
        <v>14</v>
      </c>
      <c r="B242" s="14">
        <v>40737</v>
      </c>
      <c r="C242" s="43"/>
      <c r="D242" s="23"/>
      <c r="E242" s="22"/>
      <c r="F242" s="10"/>
      <c r="G242" s="31">
        <f t="shared" si="35"/>
        <v>0</v>
      </c>
      <c r="H242" s="29"/>
      <c r="I242" s="31">
        <f t="shared" si="36"/>
        <v>0</v>
      </c>
      <c r="J242" s="358"/>
      <c r="K242" s="358"/>
      <c r="L242" s="33"/>
    </row>
    <row r="243" spans="1:12">
      <c r="A243" s="355" t="s">
        <v>11</v>
      </c>
      <c r="B243" s="14">
        <v>40738</v>
      </c>
      <c r="C243" s="43"/>
      <c r="D243" s="23"/>
      <c r="E243" s="22"/>
      <c r="F243" s="10"/>
      <c r="G243" s="31">
        <f t="shared" si="35"/>
        <v>0</v>
      </c>
      <c r="H243" s="29"/>
      <c r="I243" s="31">
        <f t="shared" si="36"/>
        <v>0</v>
      </c>
      <c r="J243" s="358"/>
      <c r="K243" s="358"/>
      <c r="L243" s="33"/>
    </row>
    <row r="244" spans="1:12">
      <c r="A244" s="355" t="s">
        <v>12</v>
      </c>
      <c r="B244" s="14">
        <v>40739</v>
      </c>
      <c r="C244" s="43"/>
      <c r="D244" s="23"/>
      <c r="E244" s="22"/>
      <c r="F244" s="10"/>
      <c r="G244" s="31">
        <f t="shared" si="35"/>
        <v>0</v>
      </c>
      <c r="H244" s="29"/>
      <c r="I244" s="31">
        <f t="shared" si="36"/>
        <v>0</v>
      </c>
      <c r="J244" s="358"/>
      <c r="K244" s="358"/>
      <c r="L244" s="33"/>
    </row>
    <row r="245" spans="1:12">
      <c r="A245" s="355" t="s">
        <v>8</v>
      </c>
      <c r="B245" s="14">
        <v>40740</v>
      </c>
      <c r="C245" s="43"/>
      <c r="D245" s="23"/>
      <c r="E245" s="22"/>
      <c r="F245" s="10"/>
      <c r="G245" s="31">
        <f t="shared" si="35"/>
        <v>0</v>
      </c>
      <c r="H245" s="29"/>
      <c r="I245" s="31">
        <f t="shared" si="36"/>
        <v>0</v>
      </c>
      <c r="J245" s="358"/>
      <c r="K245" s="358"/>
      <c r="L245" s="33"/>
    </row>
    <row r="246" spans="1:12">
      <c r="A246" s="355" t="s">
        <v>13</v>
      </c>
      <c r="B246" s="14">
        <v>40741</v>
      </c>
      <c r="C246" s="43"/>
      <c r="D246" s="23"/>
      <c r="E246" s="22"/>
      <c r="F246" s="10"/>
      <c r="G246" s="31">
        <f t="shared" si="35"/>
        <v>0</v>
      </c>
      <c r="H246" s="29"/>
      <c r="I246" s="31">
        <f t="shared" si="36"/>
        <v>0</v>
      </c>
      <c r="J246" s="358"/>
      <c r="K246" s="358"/>
      <c r="L246" s="33"/>
    </row>
    <row r="247" spans="1:12">
      <c r="A247" s="355" t="s">
        <v>9</v>
      </c>
      <c r="B247" s="14">
        <v>40742</v>
      </c>
      <c r="C247" s="43"/>
      <c r="D247" s="23"/>
      <c r="E247" s="22"/>
      <c r="F247" s="10"/>
      <c r="G247" s="31">
        <f t="shared" si="35"/>
        <v>0</v>
      </c>
      <c r="H247" s="29"/>
      <c r="I247" s="31">
        <f t="shared" si="36"/>
        <v>0</v>
      </c>
      <c r="J247" s="358"/>
      <c r="K247" s="358"/>
      <c r="L247" s="33"/>
    </row>
    <row r="248" spans="1:12">
      <c r="A248" s="355" t="s">
        <v>10</v>
      </c>
      <c r="B248" s="14">
        <v>40743</v>
      </c>
      <c r="C248" s="43"/>
      <c r="D248" s="23"/>
      <c r="E248" s="22"/>
      <c r="F248" s="10"/>
      <c r="G248" s="31">
        <f t="shared" si="35"/>
        <v>0</v>
      </c>
      <c r="H248" s="29"/>
      <c r="I248" s="31">
        <f t="shared" si="36"/>
        <v>0</v>
      </c>
      <c r="J248" s="358"/>
      <c r="K248" s="358"/>
      <c r="L248" s="33"/>
    </row>
    <row r="249" spans="1:12">
      <c r="A249" s="355" t="s">
        <v>14</v>
      </c>
      <c r="B249" s="14">
        <v>40744</v>
      </c>
      <c r="C249" s="43"/>
      <c r="D249" s="23"/>
      <c r="E249" s="22"/>
      <c r="F249" s="10"/>
      <c r="G249" s="31">
        <f t="shared" si="35"/>
        <v>0</v>
      </c>
      <c r="H249" s="29"/>
      <c r="I249" s="31">
        <f t="shared" si="36"/>
        <v>0</v>
      </c>
      <c r="J249" s="358"/>
      <c r="K249" s="358"/>
      <c r="L249" s="33"/>
    </row>
    <row r="250" spans="1:12">
      <c r="A250" s="355" t="s">
        <v>11</v>
      </c>
      <c r="B250" s="14">
        <v>40745</v>
      </c>
      <c r="C250" s="43"/>
      <c r="D250" s="23"/>
      <c r="E250" s="22"/>
      <c r="F250" s="10"/>
      <c r="G250" s="31">
        <f t="shared" si="35"/>
        <v>0</v>
      </c>
      <c r="H250" s="29"/>
      <c r="I250" s="31">
        <f t="shared" si="36"/>
        <v>0</v>
      </c>
      <c r="J250" s="358"/>
      <c r="K250" s="358"/>
      <c r="L250" s="33"/>
    </row>
    <row r="251" spans="1:12">
      <c r="A251" s="355" t="s">
        <v>12</v>
      </c>
      <c r="B251" s="14">
        <v>40746</v>
      </c>
      <c r="C251" s="43"/>
      <c r="D251" s="23"/>
      <c r="E251" s="22"/>
      <c r="F251" s="10"/>
      <c r="G251" s="31">
        <f t="shared" si="35"/>
        <v>0</v>
      </c>
      <c r="H251" s="29"/>
      <c r="I251" s="31">
        <f t="shared" si="36"/>
        <v>0</v>
      </c>
      <c r="J251" s="358"/>
      <c r="K251" s="358"/>
      <c r="L251" s="33"/>
    </row>
    <row r="252" spans="1:12">
      <c r="A252" s="355" t="s">
        <v>8</v>
      </c>
      <c r="B252" s="14">
        <v>40747</v>
      </c>
      <c r="C252" s="43"/>
      <c r="D252" s="23"/>
      <c r="E252" s="22"/>
      <c r="F252" s="10"/>
      <c r="G252" s="31">
        <f t="shared" si="35"/>
        <v>0</v>
      </c>
      <c r="H252" s="29"/>
      <c r="I252" s="31">
        <f t="shared" si="36"/>
        <v>0</v>
      </c>
      <c r="J252" s="358"/>
      <c r="K252" s="358"/>
      <c r="L252" s="33"/>
    </row>
    <row r="253" spans="1:12">
      <c r="A253" s="355" t="s">
        <v>13</v>
      </c>
      <c r="B253" s="14">
        <v>40748</v>
      </c>
      <c r="C253" s="43"/>
      <c r="D253" s="23"/>
      <c r="E253" s="22"/>
      <c r="F253" s="10"/>
      <c r="G253" s="31">
        <f t="shared" si="35"/>
        <v>0</v>
      </c>
      <c r="H253" s="29"/>
      <c r="I253" s="31">
        <f t="shared" si="36"/>
        <v>0</v>
      </c>
      <c r="J253" s="358"/>
      <c r="K253" s="358"/>
      <c r="L253" s="33"/>
    </row>
    <row r="254" spans="1:12">
      <c r="A254" s="355" t="s">
        <v>9</v>
      </c>
      <c r="B254" s="14">
        <v>40749</v>
      </c>
      <c r="C254" s="43"/>
      <c r="D254" s="23"/>
      <c r="E254" s="22"/>
      <c r="F254" s="10"/>
      <c r="G254" s="31">
        <f t="shared" si="35"/>
        <v>0</v>
      </c>
      <c r="H254" s="29"/>
      <c r="I254" s="31">
        <f t="shared" si="36"/>
        <v>0</v>
      </c>
      <c r="J254" s="358"/>
      <c r="K254" s="358"/>
      <c r="L254" s="33"/>
    </row>
    <row r="255" spans="1:12">
      <c r="A255" s="355" t="s">
        <v>10</v>
      </c>
      <c r="B255" s="14">
        <v>40750</v>
      </c>
      <c r="C255" s="43"/>
      <c r="D255" s="23"/>
      <c r="E255" s="22"/>
      <c r="F255" s="10"/>
      <c r="G255" s="31">
        <f t="shared" si="35"/>
        <v>0</v>
      </c>
      <c r="H255" s="29"/>
      <c r="I255" s="31">
        <f t="shared" si="36"/>
        <v>0</v>
      </c>
      <c r="J255" s="358"/>
      <c r="K255" s="358"/>
      <c r="L255" s="33"/>
    </row>
    <row r="256" spans="1:12">
      <c r="A256" s="355" t="s">
        <v>14</v>
      </c>
      <c r="B256" s="14">
        <v>40751</v>
      </c>
      <c r="C256" s="43"/>
      <c r="D256" s="23"/>
      <c r="E256" s="22"/>
      <c r="F256" s="10"/>
      <c r="G256" s="31">
        <f t="shared" si="35"/>
        <v>0</v>
      </c>
      <c r="H256" s="29"/>
      <c r="I256" s="31">
        <f t="shared" si="36"/>
        <v>0</v>
      </c>
      <c r="J256" s="358"/>
      <c r="K256" s="358"/>
      <c r="L256" s="33"/>
    </row>
    <row r="257" spans="1:12">
      <c r="A257" s="355" t="s">
        <v>11</v>
      </c>
      <c r="B257" s="14">
        <v>40752</v>
      </c>
      <c r="C257" s="43"/>
      <c r="D257" s="23"/>
      <c r="E257" s="22"/>
      <c r="F257" s="10"/>
      <c r="G257" s="31">
        <f t="shared" si="35"/>
        <v>0</v>
      </c>
      <c r="H257" s="29"/>
      <c r="I257" s="31">
        <f t="shared" si="36"/>
        <v>0</v>
      </c>
      <c r="J257" s="358"/>
      <c r="K257" s="358"/>
      <c r="L257" s="33"/>
    </row>
    <row r="258" spans="1:12">
      <c r="A258" s="355" t="s">
        <v>12</v>
      </c>
      <c r="B258" s="14">
        <v>40753</v>
      </c>
      <c r="C258" s="43"/>
      <c r="D258" s="23"/>
      <c r="E258" s="22"/>
      <c r="F258" s="10"/>
      <c r="G258" s="31">
        <f t="shared" si="35"/>
        <v>0</v>
      </c>
      <c r="H258" s="29"/>
      <c r="I258" s="31">
        <f t="shared" si="36"/>
        <v>0</v>
      </c>
      <c r="J258" s="358"/>
      <c r="K258" s="358"/>
      <c r="L258" s="33"/>
    </row>
    <row r="259" spans="1:12">
      <c r="A259" s="355" t="s">
        <v>8</v>
      </c>
      <c r="B259" s="14">
        <v>40754</v>
      </c>
      <c r="C259" s="43"/>
      <c r="D259" s="23"/>
      <c r="E259" s="22"/>
      <c r="F259" s="10"/>
      <c r="G259" s="31">
        <f t="shared" si="35"/>
        <v>0</v>
      </c>
      <c r="H259" s="29"/>
      <c r="I259" s="31">
        <f t="shared" si="36"/>
        <v>0</v>
      </c>
      <c r="J259" s="358"/>
      <c r="K259" s="358"/>
      <c r="L259" s="33"/>
    </row>
    <row r="260" spans="1:12">
      <c r="A260" s="355" t="s">
        <v>13</v>
      </c>
      <c r="B260" s="14">
        <v>40755</v>
      </c>
      <c r="C260" s="43"/>
      <c r="D260" s="23"/>
      <c r="E260" s="22"/>
      <c r="F260" s="10"/>
      <c r="G260" s="31">
        <f t="shared" si="35"/>
        <v>0</v>
      </c>
      <c r="H260" s="29"/>
      <c r="I260" s="31">
        <f t="shared" si="36"/>
        <v>0</v>
      </c>
      <c r="J260" s="358"/>
      <c r="K260" s="358"/>
      <c r="L260" s="33"/>
    </row>
    <row r="261" spans="1:12">
      <c r="A261" s="5"/>
      <c r="B261" s="11"/>
      <c r="C261" s="44"/>
    </row>
    <row r="262" spans="1:12">
      <c r="A262" s="389" t="s">
        <v>0</v>
      </c>
      <c r="B262" s="389"/>
      <c r="C262" s="39"/>
      <c r="D262" s="20"/>
      <c r="E262" s="20"/>
      <c r="F262" s="20"/>
    </row>
    <row r="263" spans="1:12" ht="15.75">
      <c r="A263" s="355"/>
      <c r="B263" s="12"/>
      <c r="C263" s="40"/>
      <c r="D263" s="4"/>
      <c r="E263" s="21"/>
      <c r="F263" s="403" t="s">
        <v>3</v>
      </c>
      <c r="G263" s="404"/>
      <c r="H263" s="404"/>
      <c r="I263" s="404"/>
      <c r="J263" s="404"/>
      <c r="K263" s="404"/>
      <c r="L263" s="404"/>
    </row>
    <row r="264" spans="1:12">
      <c r="A264" s="405" t="s">
        <v>21</v>
      </c>
      <c r="B264" s="406"/>
      <c r="C264" s="41" t="s">
        <v>2</v>
      </c>
      <c r="D264" s="7" t="s">
        <v>7</v>
      </c>
      <c r="E264" s="24"/>
      <c r="F264" s="401">
        <v>1</v>
      </c>
      <c r="G264" s="402"/>
      <c r="H264" s="397">
        <v>2</v>
      </c>
      <c r="I264" s="398"/>
      <c r="J264" s="354"/>
      <c r="K264" s="354"/>
      <c r="L264" s="354"/>
    </row>
    <row r="265" spans="1:12">
      <c r="A265" s="405">
        <v>2011</v>
      </c>
      <c r="B265" s="406"/>
      <c r="C265" s="42"/>
      <c r="D265" s="9"/>
      <c r="E265" s="22"/>
      <c r="F265" s="26" t="s">
        <v>4</v>
      </c>
      <c r="G265" s="25" t="s">
        <v>5</v>
      </c>
      <c r="H265" s="26" t="s">
        <v>4</v>
      </c>
      <c r="I265" s="25" t="s">
        <v>5</v>
      </c>
      <c r="J265" s="356"/>
      <c r="K265" s="356"/>
      <c r="L265" s="27"/>
    </row>
    <row r="266" spans="1:12">
      <c r="A266" s="355"/>
      <c r="B266" s="3"/>
      <c r="C266" s="42"/>
      <c r="D266" s="9"/>
      <c r="E266" s="22"/>
      <c r="F266" s="28"/>
      <c r="G266" s="30"/>
      <c r="H266" s="28"/>
      <c r="I266" s="30"/>
      <c r="J266" s="357"/>
      <c r="K266" s="357"/>
      <c r="L266" s="15"/>
    </row>
    <row r="267" spans="1:12">
      <c r="A267" s="355" t="s">
        <v>9</v>
      </c>
      <c r="B267" s="14">
        <v>40756</v>
      </c>
      <c r="C267" s="43"/>
      <c r="D267" s="13"/>
      <c r="E267" s="22"/>
      <c r="F267" s="10"/>
      <c r="G267" s="31">
        <f>IF($B267&gt;0,F267-$D267,0)</f>
        <v>0</v>
      </c>
      <c r="H267" s="29"/>
      <c r="I267" s="31">
        <f>IF($B267&gt;0,H267-$D267,0)</f>
        <v>0</v>
      </c>
      <c r="J267" s="358"/>
      <c r="K267" s="358"/>
      <c r="L267" s="33"/>
    </row>
    <row r="268" spans="1:12">
      <c r="A268" s="355" t="s">
        <v>10</v>
      </c>
      <c r="B268" s="14">
        <v>40757</v>
      </c>
      <c r="C268" s="43"/>
      <c r="D268" s="13"/>
      <c r="E268" s="22"/>
      <c r="F268" s="10"/>
      <c r="G268" s="31">
        <f>IF($B268&gt;0,F268-$D268+G267,0)</f>
        <v>0</v>
      </c>
      <c r="H268" s="29"/>
      <c r="I268" s="31">
        <f>IF($B268&gt;0,H268-$D268+I267,0)</f>
        <v>0</v>
      </c>
      <c r="J268" s="358"/>
      <c r="K268" s="358"/>
      <c r="L268" s="33"/>
    </row>
    <row r="269" spans="1:12">
      <c r="A269" s="355" t="s">
        <v>14</v>
      </c>
      <c r="B269" s="14">
        <v>40758</v>
      </c>
      <c r="C269" s="43"/>
      <c r="D269" s="13"/>
      <c r="E269" s="22"/>
      <c r="F269" s="10"/>
      <c r="G269" s="31">
        <f t="shared" ref="G269:G297" si="37">IF($B269&gt;0,F269-$D269+G268,0)</f>
        <v>0</v>
      </c>
      <c r="H269" s="29"/>
      <c r="I269" s="31">
        <f t="shared" ref="I269:I297" si="38">IF($B269&gt;0,H269-$D269+I268,0)</f>
        <v>0</v>
      </c>
      <c r="J269" s="358"/>
      <c r="K269" s="358"/>
      <c r="L269" s="33"/>
    </row>
    <row r="270" spans="1:12">
      <c r="A270" s="355" t="s">
        <v>11</v>
      </c>
      <c r="B270" s="14">
        <v>40759</v>
      </c>
      <c r="C270" s="43"/>
      <c r="D270" s="13"/>
      <c r="E270" s="22"/>
      <c r="F270" s="10"/>
      <c r="G270" s="31">
        <f t="shared" si="37"/>
        <v>0</v>
      </c>
      <c r="H270" s="29"/>
      <c r="I270" s="31">
        <f t="shared" si="38"/>
        <v>0</v>
      </c>
      <c r="J270" s="358"/>
      <c r="K270" s="358"/>
      <c r="L270" s="33"/>
    </row>
    <row r="271" spans="1:12">
      <c r="A271" s="355" t="s">
        <v>12</v>
      </c>
      <c r="B271" s="14">
        <v>40760</v>
      </c>
      <c r="C271" s="43"/>
      <c r="D271" s="13"/>
      <c r="E271" s="22"/>
      <c r="F271" s="10"/>
      <c r="G271" s="31">
        <f t="shared" si="37"/>
        <v>0</v>
      </c>
      <c r="H271" s="29"/>
      <c r="I271" s="31">
        <f t="shared" si="38"/>
        <v>0</v>
      </c>
      <c r="J271" s="358"/>
      <c r="K271" s="358"/>
      <c r="L271" s="33"/>
    </row>
    <row r="272" spans="1:12">
      <c r="A272" s="355" t="s">
        <v>8</v>
      </c>
      <c r="B272" s="14">
        <v>40761</v>
      </c>
      <c r="C272" s="43"/>
      <c r="D272" s="13"/>
      <c r="E272" s="22"/>
      <c r="F272" s="10"/>
      <c r="G272" s="31">
        <f t="shared" si="37"/>
        <v>0</v>
      </c>
      <c r="H272" s="29"/>
      <c r="I272" s="31">
        <f t="shared" si="38"/>
        <v>0</v>
      </c>
      <c r="J272" s="358"/>
      <c r="K272" s="358"/>
      <c r="L272" s="33"/>
    </row>
    <row r="273" spans="1:12">
      <c r="A273" s="355" t="s">
        <v>13</v>
      </c>
      <c r="B273" s="14">
        <v>40762</v>
      </c>
      <c r="C273" s="43"/>
      <c r="D273" s="13"/>
      <c r="E273" s="22"/>
      <c r="F273" s="10"/>
      <c r="G273" s="31">
        <f t="shared" si="37"/>
        <v>0</v>
      </c>
      <c r="H273" s="29"/>
      <c r="I273" s="31">
        <f t="shared" si="38"/>
        <v>0</v>
      </c>
      <c r="J273" s="358"/>
      <c r="K273" s="358"/>
      <c r="L273" s="33"/>
    </row>
    <row r="274" spans="1:12">
      <c r="A274" s="355" t="s">
        <v>9</v>
      </c>
      <c r="B274" s="14">
        <v>40763</v>
      </c>
      <c r="C274" s="43"/>
      <c r="D274" s="13"/>
      <c r="E274" s="22"/>
      <c r="F274" s="10"/>
      <c r="G274" s="31">
        <f t="shared" si="37"/>
        <v>0</v>
      </c>
      <c r="H274" s="29"/>
      <c r="I274" s="31">
        <f t="shared" si="38"/>
        <v>0</v>
      </c>
      <c r="J274" s="358"/>
      <c r="K274" s="358"/>
      <c r="L274" s="33"/>
    </row>
    <row r="275" spans="1:12">
      <c r="A275" s="355" t="s">
        <v>10</v>
      </c>
      <c r="B275" s="14">
        <v>40764</v>
      </c>
      <c r="C275" s="43"/>
      <c r="D275" s="23"/>
      <c r="E275" s="22"/>
      <c r="F275" s="10"/>
      <c r="G275" s="31">
        <f t="shared" si="37"/>
        <v>0</v>
      </c>
      <c r="H275" s="29"/>
      <c r="I275" s="31">
        <f t="shared" si="38"/>
        <v>0</v>
      </c>
      <c r="J275" s="358"/>
      <c r="K275" s="358"/>
      <c r="L275" s="33"/>
    </row>
    <row r="276" spans="1:12">
      <c r="A276" s="355" t="s">
        <v>14</v>
      </c>
      <c r="B276" s="14">
        <v>40765</v>
      </c>
      <c r="C276" s="43"/>
      <c r="D276" s="23"/>
      <c r="E276" s="22"/>
      <c r="F276" s="10"/>
      <c r="G276" s="31">
        <f t="shared" si="37"/>
        <v>0</v>
      </c>
      <c r="H276" s="29"/>
      <c r="I276" s="31">
        <f t="shared" si="38"/>
        <v>0</v>
      </c>
      <c r="J276" s="358"/>
      <c r="K276" s="358"/>
      <c r="L276" s="33"/>
    </row>
    <row r="277" spans="1:12">
      <c r="A277" s="355" t="s">
        <v>11</v>
      </c>
      <c r="B277" s="14">
        <v>40766</v>
      </c>
      <c r="C277" s="43"/>
      <c r="D277" s="23"/>
      <c r="E277" s="22"/>
      <c r="F277" s="10"/>
      <c r="G277" s="31">
        <f t="shared" si="37"/>
        <v>0</v>
      </c>
      <c r="H277" s="29"/>
      <c r="I277" s="31">
        <f t="shared" si="38"/>
        <v>0</v>
      </c>
      <c r="J277" s="358"/>
      <c r="K277" s="358"/>
      <c r="L277" s="33"/>
    </row>
    <row r="278" spans="1:12">
      <c r="A278" s="355" t="s">
        <v>12</v>
      </c>
      <c r="B278" s="14">
        <v>40767</v>
      </c>
      <c r="C278" s="43"/>
      <c r="D278" s="23"/>
      <c r="E278" s="22"/>
      <c r="F278" s="10"/>
      <c r="G278" s="31">
        <f t="shared" si="37"/>
        <v>0</v>
      </c>
      <c r="H278" s="29"/>
      <c r="I278" s="31">
        <f t="shared" si="38"/>
        <v>0</v>
      </c>
      <c r="J278" s="358"/>
      <c r="K278" s="358"/>
      <c r="L278" s="33"/>
    </row>
    <row r="279" spans="1:12">
      <c r="A279" s="355" t="s">
        <v>8</v>
      </c>
      <c r="B279" s="14">
        <v>40768</v>
      </c>
      <c r="C279" s="43"/>
      <c r="D279" s="23"/>
      <c r="E279" s="22"/>
      <c r="F279" s="10"/>
      <c r="G279" s="31">
        <f t="shared" si="37"/>
        <v>0</v>
      </c>
      <c r="H279" s="29"/>
      <c r="I279" s="31">
        <f t="shared" si="38"/>
        <v>0</v>
      </c>
      <c r="J279" s="358"/>
      <c r="K279" s="358"/>
      <c r="L279" s="33"/>
    </row>
    <row r="280" spans="1:12">
      <c r="A280" s="355" t="s">
        <v>13</v>
      </c>
      <c r="B280" s="14">
        <v>40769</v>
      </c>
      <c r="C280" s="43"/>
      <c r="D280" s="23"/>
      <c r="E280" s="22"/>
      <c r="F280" s="10"/>
      <c r="G280" s="31">
        <f t="shared" si="37"/>
        <v>0</v>
      </c>
      <c r="H280" s="29"/>
      <c r="I280" s="31">
        <f t="shared" si="38"/>
        <v>0</v>
      </c>
      <c r="J280" s="358"/>
      <c r="K280" s="358"/>
      <c r="L280" s="33"/>
    </row>
    <row r="281" spans="1:12">
      <c r="A281" s="355" t="s">
        <v>9</v>
      </c>
      <c r="B281" s="14">
        <v>40770</v>
      </c>
      <c r="C281" s="43"/>
      <c r="D281" s="23"/>
      <c r="E281" s="22"/>
      <c r="F281" s="10"/>
      <c r="G281" s="31">
        <f t="shared" si="37"/>
        <v>0</v>
      </c>
      <c r="H281" s="29"/>
      <c r="I281" s="31">
        <f t="shared" si="38"/>
        <v>0</v>
      </c>
      <c r="J281" s="358"/>
      <c r="K281" s="358"/>
      <c r="L281" s="33"/>
    </row>
    <row r="282" spans="1:12">
      <c r="A282" s="355" t="s">
        <v>10</v>
      </c>
      <c r="B282" s="14">
        <v>40771</v>
      </c>
      <c r="C282" s="43"/>
      <c r="D282" s="23"/>
      <c r="E282" s="22"/>
      <c r="F282" s="10"/>
      <c r="G282" s="31">
        <f t="shared" si="37"/>
        <v>0</v>
      </c>
      <c r="H282" s="29"/>
      <c r="I282" s="31">
        <f t="shared" si="38"/>
        <v>0</v>
      </c>
      <c r="J282" s="358"/>
      <c r="K282" s="358"/>
      <c r="L282" s="33"/>
    </row>
    <row r="283" spans="1:12">
      <c r="A283" s="355" t="s">
        <v>14</v>
      </c>
      <c r="B283" s="14">
        <v>40772</v>
      </c>
      <c r="C283" s="43"/>
      <c r="D283" s="23"/>
      <c r="E283" s="22"/>
      <c r="F283" s="10"/>
      <c r="G283" s="31">
        <f t="shared" si="37"/>
        <v>0</v>
      </c>
      <c r="H283" s="29"/>
      <c r="I283" s="31">
        <f t="shared" si="38"/>
        <v>0</v>
      </c>
      <c r="J283" s="358"/>
      <c r="K283" s="358"/>
      <c r="L283" s="33"/>
    </row>
    <row r="284" spans="1:12">
      <c r="A284" s="355" t="s">
        <v>11</v>
      </c>
      <c r="B284" s="14">
        <v>40773</v>
      </c>
      <c r="C284" s="43"/>
      <c r="D284" s="23"/>
      <c r="E284" s="22"/>
      <c r="F284" s="10"/>
      <c r="G284" s="31">
        <f t="shared" si="37"/>
        <v>0</v>
      </c>
      <c r="H284" s="29"/>
      <c r="I284" s="31">
        <f t="shared" si="38"/>
        <v>0</v>
      </c>
      <c r="J284" s="358"/>
      <c r="K284" s="358"/>
      <c r="L284" s="33"/>
    </row>
    <row r="285" spans="1:12">
      <c r="A285" s="355" t="s">
        <v>12</v>
      </c>
      <c r="B285" s="14">
        <v>40774</v>
      </c>
      <c r="C285" s="43"/>
      <c r="D285" s="23"/>
      <c r="E285" s="22"/>
      <c r="F285" s="10"/>
      <c r="G285" s="31">
        <f t="shared" si="37"/>
        <v>0</v>
      </c>
      <c r="H285" s="29"/>
      <c r="I285" s="31">
        <f t="shared" si="38"/>
        <v>0</v>
      </c>
      <c r="J285" s="358"/>
      <c r="K285" s="358"/>
      <c r="L285" s="33"/>
    </row>
    <row r="286" spans="1:12">
      <c r="A286" s="355" t="s">
        <v>8</v>
      </c>
      <c r="B286" s="14">
        <v>40775</v>
      </c>
      <c r="C286" s="43"/>
      <c r="D286" s="23"/>
      <c r="E286" s="22"/>
      <c r="F286" s="10"/>
      <c r="G286" s="31">
        <f t="shared" si="37"/>
        <v>0</v>
      </c>
      <c r="H286" s="29"/>
      <c r="I286" s="31">
        <f t="shared" si="38"/>
        <v>0</v>
      </c>
      <c r="J286" s="358"/>
      <c r="K286" s="358"/>
      <c r="L286" s="33"/>
    </row>
    <row r="287" spans="1:12">
      <c r="A287" s="355" t="s">
        <v>13</v>
      </c>
      <c r="B287" s="14">
        <v>40776</v>
      </c>
      <c r="C287" s="43"/>
      <c r="D287" s="23"/>
      <c r="E287" s="22"/>
      <c r="F287" s="10"/>
      <c r="G287" s="31">
        <f t="shared" si="37"/>
        <v>0</v>
      </c>
      <c r="H287" s="29"/>
      <c r="I287" s="31">
        <f t="shared" si="38"/>
        <v>0</v>
      </c>
      <c r="J287" s="358"/>
      <c r="K287" s="358"/>
      <c r="L287" s="33"/>
    </row>
    <row r="288" spans="1:12">
      <c r="A288" s="355" t="s">
        <v>9</v>
      </c>
      <c r="B288" s="14">
        <v>40777</v>
      </c>
      <c r="C288" s="43"/>
      <c r="D288" s="23"/>
      <c r="E288" s="22"/>
      <c r="F288" s="10"/>
      <c r="G288" s="31">
        <f t="shared" si="37"/>
        <v>0</v>
      </c>
      <c r="H288" s="29"/>
      <c r="I288" s="31">
        <f t="shared" si="38"/>
        <v>0</v>
      </c>
      <c r="J288" s="358"/>
      <c r="K288" s="358"/>
      <c r="L288" s="33"/>
    </row>
    <row r="289" spans="1:12">
      <c r="A289" s="355" t="s">
        <v>10</v>
      </c>
      <c r="B289" s="14">
        <v>40778</v>
      </c>
      <c r="C289" s="43"/>
      <c r="D289" s="23"/>
      <c r="E289" s="22"/>
      <c r="F289" s="10"/>
      <c r="G289" s="31">
        <f t="shared" si="37"/>
        <v>0</v>
      </c>
      <c r="H289" s="29"/>
      <c r="I289" s="31">
        <f t="shared" si="38"/>
        <v>0</v>
      </c>
      <c r="J289" s="358"/>
      <c r="K289" s="358"/>
      <c r="L289" s="33"/>
    </row>
    <row r="290" spans="1:12">
      <c r="A290" s="355" t="s">
        <v>14</v>
      </c>
      <c r="B290" s="14">
        <v>40779</v>
      </c>
      <c r="C290" s="43"/>
      <c r="D290" s="23"/>
      <c r="E290" s="22"/>
      <c r="F290" s="10"/>
      <c r="G290" s="31">
        <f t="shared" si="37"/>
        <v>0</v>
      </c>
      <c r="H290" s="29"/>
      <c r="I290" s="31">
        <f t="shared" si="38"/>
        <v>0</v>
      </c>
      <c r="J290" s="358"/>
      <c r="K290" s="358"/>
      <c r="L290" s="33"/>
    </row>
    <row r="291" spans="1:12">
      <c r="A291" s="355" t="s">
        <v>11</v>
      </c>
      <c r="B291" s="14">
        <v>40780</v>
      </c>
      <c r="C291" s="43"/>
      <c r="D291" s="23"/>
      <c r="E291" s="22"/>
      <c r="F291" s="10"/>
      <c r="G291" s="31">
        <f t="shared" si="37"/>
        <v>0</v>
      </c>
      <c r="H291" s="29"/>
      <c r="I291" s="31">
        <f t="shared" si="38"/>
        <v>0</v>
      </c>
      <c r="J291" s="358"/>
      <c r="K291" s="358"/>
      <c r="L291" s="33"/>
    </row>
    <row r="292" spans="1:12">
      <c r="A292" s="355" t="s">
        <v>12</v>
      </c>
      <c r="B292" s="14">
        <v>40781</v>
      </c>
      <c r="C292" s="43"/>
      <c r="D292" s="23"/>
      <c r="E292" s="22"/>
      <c r="F292" s="10"/>
      <c r="G292" s="31">
        <f t="shared" si="37"/>
        <v>0</v>
      </c>
      <c r="H292" s="29"/>
      <c r="I292" s="31">
        <f t="shared" si="38"/>
        <v>0</v>
      </c>
      <c r="J292" s="358"/>
      <c r="K292" s="358"/>
      <c r="L292" s="33"/>
    </row>
    <row r="293" spans="1:12">
      <c r="A293" s="355" t="s">
        <v>8</v>
      </c>
      <c r="B293" s="14">
        <v>40782</v>
      </c>
      <c r="C293" s="43"/>
      <c r="D293" s="23"/>
      <c r="E293" s="22"/>
      <c r="F293" s="10"/>
      <c r="G293" s="31">
        <f t="shared" si="37"/>
        <v>0</v>
      </c>
      <c r="H293" s="29"/>
      <c r="I293" s="31">
        <f t="shared" si="38"/>
        <v>0</v>
      </c>
      <c r="J293" s="358"/>
      <c r="K293" s="358"/>
      <c r="L293" s="33"/>
    </row>
    <row r="294" spans="1:12">
      <c r="A294" s="355" t="s">
        <v>13</v>
      </c>
      <c r="B294" s="14">
        <v>40783</v>
      </c>
      <c r="C294" s="43"/>
      <c r="D294" s="23"/>
      <c r="E294" s="22"/>
      <c r="F294" s="10"/>
      <c r="G294" s="31">
        <f t="shared" si="37"/>
        <v>0</v>
      </c>
      <c r="H294" s="29"/>
      <c r="I294" s="31">
        <f t="shared" si="38"/>
        <v>0</v>
      </c>
      <c r="J294" s="358"/>
      <c r="K294" s="358"/>
      <c r="L294" s="33"/>
    </row>
    <row r="295" spans="1:12">
      <c r="A295" s="355" t="s">
        <v>9</v>
      </c>
      <c r="B295" s="14">
        <v>40784</v>
      </c>
      <c r="C295" s="43"/>
      <c r="D295" s="23"/>
      <c r="E295" s="22"/>
      <c r="F295" s="10"/>
      <c r="G295" s="31">
        <f t="shared" si="37"/>
        <v>0</v>
      </c>
      <c r="H295" s="29"/>
      <c r="I295" s="31">
        <f t="shared" si="38"/>
        <v>0</v>
      </c>
      <c r="J295" s="358"/>
      <c r="K295" s="358"/>
      <c r="L295" s="33"/>
    </row>
    <row r="296" spans="1:12">
      <c r="A296" s="355" t="s">
        <v>10</v>
      </c>
      <c r="B296" s="14">
        <v>40785</v>
      </c>
      <c r="C296" s="43"/>
      <c r="D296" s="23"/>
      <c r="E296" s="22"/>
      <c r="F296" s="10"/>
      <c r="G296" s="31">
        <f t="shared" si="37"/>
        <v>0</v>
      </c>
      <c r="H296" s="29"/>
      <c r="I296" s="31">
        <f t="shared" si="38"/>
        <v>0</v>
      </c>
      <c r="J296" s="358"/>
      <c r="K296" s="358"/>
      <c r="L296" s="33"/>
    </row>
    <row r="297" spans="1:12">
      <c r="A297" s="355" t="s">
        <v>14</v>
      </c>
      <c r="B297" s="14">
        <v>40786</v>
      </c>
      <c r="C297" s="43"/>
      <c r="D297" s="23"/>
      <c r="E297" s="22"/>
      <c r="F297" s="10"/>
      <c r="G297" s="31">
        <f t="shared" si="37"/>
        <v>0</v>
      </c>
      <c r="H297" s="29"/>
      <c r="I297" s="31">
        <f t="shared" si="38"/>
        <v>0</v>
      </c>
      <c r="J297" s="358"/>
      <c r="K297" s="358"/>
      <c r="L297" s="33"/>
    </row>
    <row r="298" spans="1:12">
      <c r="A298" s="5"/>
      <c r="B298" s="11"/>
      <c r="C298" s="44"/>
    </row>
    <row r="299" spans="1:12">
      <c r="A299" s="389" t="s">
        <v>0</v>
      </c>
      <c r="B299" s="389"/>
      <c r="C299" s="39"/>
      <c r="D299" s="20"/>
      <c r="E299" s="20"/>
      <c r="F299" s="20"/>
    </row>
    <row r="300" spans="1:12" ht="15.75">
      <c r="A300" s="355"/>
      <c r="B300" s="12"/>
      <c r="C300" s="40"/>
      <c r="D300" s="4"/>
      <c r="E300" s="21"/>
      <c r="F300" s="403" t="s">
        <v>3</v>
      </c>
      <c r="G300" s="404"/>
      <c r="H300" s="404"/>
      <c r="I300" s="404"/>
      <c r="J300" s="404"/>
      <c r="K300" s="404"/>
      <c r="L300" s="404"/>
    </row>
    <row r="301" spans="1:12">
      <c r="A301" s="405" t="s">
        <v>22</v>
      </c>
      <c r="B301" s="406"/>
      <c r="C301" s="41" t="s">
        <v>2</v>
      </c>
      <c r="D301" s="7" t="s">
        <v>7</v>
      </c>
      <c r="E301" s="24"/>
      <c r="F301" s="401">
        <v>1</v>
      </c>
      <c r="G301" s="402"/>
      <c r="H301" s="397">
        <v>2</v>
      </c>
      <c r="I301" s="398"/>
      <c r="J301" s="354"/>
      <c r="K301" s="354"/>
      <c r="L301" s="354"/>
    </row>
    <row r="302" spans="1:12">
      <c r="A302" s="405">
        <v>2011</v>
      </c>
      <c r="B302" s="406"/>
      <c r="C302" s="42"/>
      <c r="D302" s="9"/>
      <c r="E302" s="22"/>
      <c r="F302" s="26" t="s">
        <v>4</v>
      </c>
      <c r="G302" s="25" t="s">
        <v>5</v>
      </c>
      <c r="H302" s="26" t="s">
        <v>4</v>
      </c>
      <c r="I302" s="25" t="s">
        <v>5</v>
      </c>
      <c r="J302" s="356"/>
      <c r="K302" s="356"/>
      <c r="L302" s="27"/>
    </row>
    <row r="303" spans="1:12">
      <c r="A303" s="355"/>
      <c r="B303" s="3"/>
      <c r="C303" s="42"/>
      <c r="D303" s="9"/>
      <c r="E303" s="22"/>
      <c r="F303" s="28"/>
      <c r="G303" s="30"/>
      <c r="H303" s="28"/>
      <c r="I303" s="30"/>
      <c r="J303" s="357"/>
      <c r="K303" s="357"/>
      <c r="L303" s="15"/>
    </row>
    <row r="304" spans="1:12">
      <c r="A304" s="355" t="s">
        <v>11</v>
      </c>
      <c r="B304" s="14">
        <v>40787</v>
      </c>
      <c r="C304" s="43"/>
      <c r="D304" s="13"/>
      <c r="E304" s="22"/>
      <c r="F304" s="10"/>
      <c r="G304" s="31">
        <f>IF($B304&gt;0,F304-$D304,0)</f>
        <v>0</v>
      </c>
      <c r="H304" s="29"/>
      <c r="I304" s="31">
        <f>IF($B304&gt;0,H304-$D304,0)</f>
        <v>0</v>
      </c>
      <c r="J304" s="358"/>
      <c r="K304" s="358"/>
      <c r="L304" s="33"/>
    </row>
    <row r="305" spans="1:12">
      <c r="A305" s="355" t="s">
        <v>12</v>
      </c>
      <c r="B305" s="14">
        <v>40788</v>
      </c>
      <c r="C305" s="43"/>
      <c r="D305" s="13"/>
      <c r="E305" s="22"/>
      <c r="F305" s="10"/>
      <c r="G305" s="31">
        <f>IF($B305&gt;0,F305-$D305+G304,0)</f>
        <v>0</v>
      </c>
      <c r="H305" s="29"/>
      <c r="I305" s="31">
        <f>IF($B305&gt;0,H305-$D305+I304,0)</f>
        <v>0</v>
      </c>
      <c r="J305" s="358"/>
      <c r="K305" s="358"/>
      <c r="L305" s="33"/>
    </row>
    <row r="306" spans="1:12">
      <c r="A306" s="355" t="s">
        <v>8</v>
      </c>
      <c r="B306" s="14">
        <v>40789</v>
      </c>
      <c r="C306" s="43"/>
      <c r="D306" s="13"/>
      <c r="E306" s="22"/>
      <c r="F306" s="10"/>
      <c r="G306" s="31">
        <f t="shared" ref="G306:G333" si="39">IF($B306&gt;0,F306-$D306+G305,0)</f>
        <v>0</v>
      </c>
      <c r="H306" s="29"/>
      <c r="I306" s="31">
        <f t="shared" ref="I306:I333" si="40">IF($B306&gt;0,H306-$D306+I305,0)</f>
        <v>0</v>
      </c>
      <c r="J306" s="358"/>
      <c r="K306" s="358"/>
      <c r="L306" s="33"/>
    </row>
    <row r="307" spans="1:12">
      <c r="A307" s="355" t="s">
        <v>13</v>
      </c>
      <c r="B307" s="14">
        <v>40790</v>
      </c>
      <c r="C307" s="43"/>
      <c r="D307" s="13"/>
      <c r="E307" s="22"/>
      <c r="F307" s="10"/>
      <c r="G307" s="31">
        <f t="shared" si="39"/>
        <v>0</v>
      </c>
      <c r="H307" s="29"/>
      <c r="I307" s="31">
        <f t="shared" si="40"/>
        <v>0</v>
      </c>
      <c r="J307" s="358"/>
      <c r="K307" s="358"/>
      <c r="L307" s="33"/>
    </row>
    <row r="308" spans="1:12">
      <c r="A308" s="355" t="s">
        <v>9</v>
      </c>
      <c r="B308" s="14">
        <v>40791</v>
      </c>
      <c r="C308" s="43"/>
      <c r="D308" s="13"/>
      <c r="E308" s="22"/>
      <c r="F308" s="10"/>
      <c r="G308" s="31">
        <f t="shared" si="39"/>
        <v>0</v>
      </c>
      <c r="H308" s="29"/>
      <c r="I308" s="31">
        <f t="shared" si="40"/>
        <v>0</v>
      </c>
      <c r="J308" s="358"/>
      <c r="K308" s="358"/>
      <c r="L308" s="33"/>
    </row>
    <row r="309" spans="1:12">
      <c r="A309" s="355" t="s">
        <v>10</v>
      </c>
      <c r="B309" s="14">
        <v>40792</v>
      </c>
      <c r="C309" s="43"/>
      <c r="D309" s="13"/>
      <c r="E309" s="22"/>
      <c r="F309" s="10"/>
      <c r="G309" s="31">
        <f t="shared" si="39"/>
        <v>0</v>
      </c>
      <c r="H309" s="29"/>
      <c r="I309" s="31">
        <f t="shared" si="40"/>
        <v>0</v>
      </c>
      <c r="J309" s="358"/>
      <c r="K309" s="358"/>
      <c r="L309" s="33"/>
    </row>
    <row r="310" spans="1:12">
      <c r="A310" s="355" t="s">
        <v>14</v>
      </c>
      <c r="B310" s="14">
        <v>40793</v>
      </c>
      <c r="C310" s="43"/>
      <c r="D310" s="13"/>
      <c r="E310" s="22"/>
      <c r="F310" s="10"/>
      <c r="G310" s="31">
        <f t="shared" si="39"/>
        <v>0</v>
      </c>
      <c r="H310" s="29"/>
      <c r="I310" s="31">
        <f t="shared" si="40"/>
        <v>0</v>
      </c>
      <c r="J310" s="358"/>
      <c r="K310" s="358"/>
      <c r="L310" s="33"/>
    </row>
    <row r="311" spans="1:12">
      <c r="A311" s="355" t="s">
        <v>11</v>
      </c>
      <c r="B311" s="14">
        <v>40794</v>
      </c>
      <c r="C311" s="43"/>
      <c r="D311" s="13"/>
      <c r="E311" s="22"/>
      <c r="F311" s="10"/>
      <c r="G311" s="31">
        <f t="shared" si="39"/>
        <v>0</v>
      </c>
      <c r="H311" s="29"/>
      <c r="I311" s="31">
        <f t="shared" si="40"/>
        <v>0</v>
      </c>
      <c r="J311" s="358"/>
      <c r="K311" s="358"/>
      <c r="L311" s="33"/>
    </row>
    <row r="312" spans="1:12">
      <c r="A312" s="355" t="s">
        <v>12</v>
      </c>
      <c r="B312" s="14">
        <v>40795</v>
      </c>
      <c r="C312" s="43"/>
      <c r="D312" s="23"/>
      <c r="E312" s="22"/>
      <c r="F312" s="10"/>
      <c r="G312" s="31">
        <f t="shared" si="39"/>
        <v>0</v>
      </c>
      <c r="H312" s="29"/>
      <c r="I312" s="31">
        <f t="shared" si="40"/>
        <v>0</v>
      </c>
      <c r="J312" s="358"/>
      <c r="K312" s="358"/>
      <c r="L312" s="33"/>
    </row>
    <row r="313" spans="1:12">
      <c r="A313" s="355" t="s">
        <v>8</v>
      </c>
      <c r="B313" s="14">
        <v>40796</v>
      </c>
      <c r="C313" s="43"/>
      <c r="D313" s="23"/>
      <c r="E313" s="22"/>
      <c r="F313" s="10"/>
      <c r="G313" s="31">
        <f t="shared" si="39"/>
        <v>0</v>
      </c>
      <c r="H313" s="29"/>
      <c r="I313" s="31">
        <f t="shared" si="40"/>
        <v>0</v>
      </c>
      <c r="J313" s="358"/>
      <c r="K313" s="358"/>
      <c r="L313" s="33"/>
    </row>
    <row r="314" spans="1:12">
      <c r="A314" s="355" t="s">
        <v>13</v>
      </c>
      <c r="B314" s="14">
        <v>40797</v>
      </c>
      <c r="C314" s="43"/>
      <c r="D314" s="23"/>
      <c r="E314" s="22"/>
      <c r="F314" s="10"/>
      <c r="G314" s="31">
        <f t="shared" si="39"/>
        <v>0</v>
      </c>
      <c r="H314" s="29"/>
      <c r="I314" s="31">
        <f t="shared" si="40"/>
        <v>0</v>
      </c>
      <c r="J314" s="358"/>
      <c r="K314" s="358"/>
      <c r="L314" s="33"/>
    </row>
    <row r="315" spans="1:12">
      <c r="A315" s="355" t="s">
        <v>9</v>
      </c>
      <c r="B315" s="14">
        <v>40798</v>
      </c>
      <c r="C315" s="43"/>
      <c r="D315" s="23"/>
      <c r="E315" s="22"/>
      <c r="F315" s="10"/>
      <c r="G315" s="31">
        <f t="shared" si="39"/>
        <v>0</v>
      </c>
      <c r="H315" s="29"/>
      <c r="I315" s="31">
        <f t="shared" si="40"/>
        <v>0</v>
      </c>
      <c r="J315" s="358"/>
      <c r="K315" s="358"/>
      <c r="L315" s="33"/>
    </row>
    <row r="316" spans="1:12">
      <c r="A316" s="355" t="s">
        <v>10</v>
      </c>
      <c r="B316" s="14">
        <v>40799</v>
      </c>
      <c r="C316" s="43"/>
      <c r="D316" s="23"/>
      <c r="E316" s="22"/>
      <c r="F316" s="10"/>
      <c r="G316" s="31">
        <f t="shared" si="39"/>
        <v>0</v>
      </c>
      <c r="H316" s="29"/>
      <c r="I316" s="31">
        <f t="shared" si="40"/>
        <v>0</v>
      </c>
      <c r="J316" s="358"/>
      <c r="K316" s="358"/>
      <c r="L316" s="33"/>
    </row>
    <row r="317" spans="1:12">
      <c r="A317" s="355" t="s">
        <v>14</v>
      </c>
      <c r="B317" s="14">
        <v>40800</v>
      </c>
      <c r="C317" s="43"/>
      <c r="D317" s="23"/>
      <c r="E317" s="22"/>
      <c r="F317" s="10"/>
      <c r="G317" s="31">
        <f t="shared" si="39"/>
        <v>0</v>
      </c>
      <c r="H317" s="29"/>
      <c r="I317" s="31">
        <f t="shared" si="40"/>
        <v>0</v>
      </c>
      <c r="J317" s="358"/>
      <c r="K317" s="358"/>
      <c r="L317" s="33"/>
    </row>
    <row r="318" spans="1:12">
      <c r="A318" s="355" t="s">
        <v>11</v>
      </c>
      <c r="B318" s="14">
        <v>40801</v>
      </c>
      <c r="C318" s="43"/>
      <c r="D318" s="23"/>
      <c r="E318" s="22"/>
      <c r="F318" s="10"/>
      <c r="G318" s="31">
        <f t="shared" si="39"/>
        <v>0</v>
      </c>
      <c r="H318" s="29"/>
      <c r="I318" s="31">
        <f t="shared" si="40"/>
        <v>0</v>
      </c>
      <c r="J318" s="358"/>
      <c r="K318" s="358"/>
      <c r="L318" s="33"/>
    </row>
    <row r="319" spans="1:12">
      <c r="A319" s="355" t="s">
        <v>12</v>
      </c>
      <c r="B319" s="14">
        <v>40802</v>
      </c>
      <c r="C319" s="43"/>
      <c r="D319" s="23"/>
      <c r="E319" s="22"/>
      <c r="F319" s="10"/>
      <c r="G319" s="31">
        <f t="shared" si="39"/>
        <v>0</v>
      </c>
      <c r="H319" s="29"/>
      <c r="I319" s="31">
        <f t="shared" si="40"/>
        <v>0</v>
      </c>
      <c r="J319" s="358"/>
      <c r="K319" s="358"/>
      <c r="L319" s="33"/>
    </row>
    <row r="320" spans="1:12">
      <c r="A320" s="355" t="s">
        <v>8</v>
      </c>
      <c r="B320" s="14">
        <v>40803</v>
      </c>
      <c r="C320" s="43"/>
      <c r="D320" s="23"/>
      <c r="E320" s="22"/>
      <c r="F320" s="10"/>
      <c r="G320" s="31">
        <f t="shared" si="39"/>
        <v>0</v>
      </c>
      <c r="H320" s="29"/>
      <c r="I320" s="31">
        <f t="shared" si="40"/>
        <v>0</v>
      </c>
      <c r="J320" s="358"/>
      <c r="K320" s="358"/>
      <c r="L320" s="33"/>
    </row>
    <row r="321" spans="1:12">
      <c r="A321" s="355" t="s">
        <v>13</v>
      </c>
      <c r="B321" s="14">
        <v>40804</v>
      </c>
      <c r="C321" s="43"/>
      <c r="D321" s="23"/>
      <c r="E321" s="22"/>
      <c r="F321" s="10"/>
      <c r="G321" s="31">
        <f t="shared" si="39"/>
        <v>0</v>
      </c>
      <c r="H321" s="29"/>
      <c r="I321" s="31">
        <f t="shared" si="40"/>
        <v>0</v>
      </c>
      <c r="J321" s="358"/>
      <c r="K321" s="358"/>
      <c r="L321" s="33"/>
    </row>
    <row r="322" spans="1:12">
      <c r="A322" s="355" t="s">
        <v>9</v>
      </c>
      <c r="B322" s="14">
        <v>40805</v>
      </c>
      <c r="C322" s="43"/>
      <c r="D322" s="23"/>
      <c r="E322" s="22"/>
      <c r="F322" s="10"/>
      <c r="G322" s="31">
        <f t="shared" si="39"/>
        <v>0</v>
      </c>
      <c r="H322" s="29"/>
      <c r="I322" s="31">
        <f t="shared" si="40"/>
        <v>0</v>
      </c>
      <c r="J322" s="358"/>
      <c r="K322" s="358"/>
      <c r="L322" s="33"/>
    </row>
    <row r="323" spans="1:12">
      <c r="A323" s="355" t="s">
        <v>10</v>
      </c>
      <c r="B323" s="14">
        <v>40806</v>
      </c>
      <c r="C323" s="43"/>
      <c r="D323" s="23"/>
      <c r="E323" s="22"/>
      <c r="F323" s="10"/>
      <c r="G323" s="31">
        <f t="shared" si="39"/>
        <v>0</v>
      </c>
      <c r="H323" s="29"/>
      <c r="I323" s="31">
        <f t="shared" si="40"/>
        <v>0</v>
      </c>
      <c r="J323" s="358"/>
      <c r="K323" s="358"/>
      <c r="L323" s="33"/>
    </row>
    <row r="324" spans="1:12">
      <c r="A324" s="355" t="s">
        <v>14</v>
      </c>
      <c r="B324" s="14">
        <v>40807</v>
      </c>
      <c r="C324" s="43"/>
      <c r="D324" s="23"/>
      <c r="E324" s="22"/>
      <c r="F324" s="10"/>
      <c r="G324" s="31">
        <f t="shared" si="39"/>
        <v>0</v>
      </c>
      <c r="H324" s="29"/>
      <c r="I324" s="31">
        <f t="shared" si="40"/>
        <v>0</v>
      </c>
      <c r="J324" s="358"/>
      <c r="K324" s="358"/>
      <c r="L324" s="33"/>
    </row>
    <row r="325" spans="1:12">
      <c r="A325" s="355" t="s">
        <v>11</v>
      </c>
      <c r="B325" s="14">
        <v>40808</v>
      </c>
      <c r="C325" s="43"/>
      <c r="D325" s="23"/>
      <c r="E325" s="22"/>
      <c r="F325" s="10"/>
      <c r="G325" s="31">
        <f t="shared" si="39"/>
        <v>0</v>
      </c>
      <c r="H325" s="29"/>
      <c r="I325" s="31">
        <f t="shared" si="40"/>
        <v>0</v>
      </c>
      <c r="J325" s="358"/>
      <c r="K325" s="358"/>
      <c r="L325" s="33"/>
    </row>
    <row r="326" spans="1:12">
      <c r="A326" s="355" t="s">
        <v>12</v>
      </c>
      <c r="B326" s="14">
        <v>40809</v>
      </c>
      <c r="C326" s="43"/>
      <c r="D326" s="23"/>
      <c r="E326" s="22"/>
      <c r="F326" s="10"/>
      <c r="G326" s="31">
        <f t="shared" si="39"/>
        <v>0</v>
      </c>
      <c r="H326" s="29"/>
      <c r="I326" s="31">
        <f t="shared" si="40"/>
        <v>0</v>
      </c>
      <c r="J326" s="358"/>
      <c r="K326" s="358"/>
      <c r="L326" s="33"/>
    </row>
    <row r="327" spans="1:12">
      <c r="A327" s="355" t="s">
        <v>8</v>
      </c>
      <c r="B327" s="14">
        <v>40810</v>
      </c>
      <c r="C327" s="43"/>
      <c r="D327" s="23"/>
      <c r="E327" s="22"/>
      <c r="F327" s="10"/>
      <c r="G327" s="31">
        <f t="shared" si="39"/>
        <v>0</v>
      </c>
      <c r="H327" s="29"/>
      <c r="I327" s="31">
        <f t="shared" si="40"/>
        <v>0</v>
      </c>
      <c r="J327" s="358"/>
      <c r="K327" s="358"/>
      <c r="L327" s="33"/>
    </row>
    <row r="328" spans="1:12">
      <c r="A328" s="355" t="s">
        <v>13</v>
      </c>
      <c r="B328" s="14">
        <v>40811</v>
      </c>
      <c r="C328" s="43"/>
      <c r="D328" s="23"/>
      <c r="E328" s="22"/>
      <c r="F328" s="10"/>
      <c r="G328" s="31">
        <f t="shared" si="39"/>
        <v>0</v>
      </c>
      <c r="H328" s="29"/>
      <c r="I328" s="31">
        <f t="shared" si="40"/>
        <v>0</v>
      </c>
      <c r="J328" s="358"/>
      <c r="K328" s="358"/>
      <c r="L328" s="33"/>
    </row>
    <row r="329" spans="1:12">
      <c r="A329" s="355" t="s">
        <v>9</v>
      </c>
      <c r="B329" s="14">
        <v>40812</v>
      </c>
      <c r="C329" s="43"/>
      <c r="D329" s="23"/>
      <c r="E329" s="22"/>
      <c r="F329" s="10"/>
      <c r="G329" s="31">
        <f t="shared" si="39"/>
        <v>0</v>
      </c>
      <c r="H329" s="29"/>
      <c r="I329" s="31">
        <f t="shared" si="40"/>
        <v>0</v>
      </c>
      <c r="J329" s="358"/>
      <c r="K329" s="358"/>
      <c r="L329" s="33"/>
    </row>
    <row r="330" spans="1:12">
      <c r="A330" s="355" t="s">
        <v>10</v>
      </c>
      <c r="B330" s="14">
        <v>40813</v>
      </c>
      <c r="C330" s="43"/>
      <c r="D330" s="23"/>
      <c r="E330" s="22"/>
      <c r="F330" s="10"/>
      <c r="G330" s="31">
        <f t="shared" si="39"/>
        <v>0</v>
      </c>
      <c r="H330" s="29"/>
      <c r="I330" s="31">
        <f t="shared" si="40"/>
        <v>0</v>
      </c>
      <c r="J330" s="358"/>
      <c r="K330" s="358"/>
      <c r="L330" s="33"/>
    </row>
    <row r="331" spans="1:12">
      <c r="A331" s="355" t="s">
        <v>14</v>
      </c>
      <c r="B331" s="14">
        <v>40814</v>
      </c>
      <c r="C331" s="43"/>
      <c r="D331" s="23"/>
      <c r="E331" s="22"/>
      <c r="F331" s="10"/>
      <c r="G331" s="31">
        <f t="shared" si="39"/>
        <v>0</v>
      </c>
      <c r="H331" s="29"/>
      <c r="I331" s="31">
        <f t="shared" si="40"/>
        <v>0</v>
      </c>
      <c r="J331" s="358"/>
      <c r="K331" s="358"/>
      <c r="L331" s="33"/>
    </row>
    <row r="332" spans="1:12">
      <c r="A332" s="355" t="s">
        <v>11</v>
      </c>
      <c r="B332" s="14">
        <v>40815</v>
      </c>
      <c r="C332" s="43"/>
      <c r="D332" s="23"/>
      <c r="E332" s="22"/>
      <c r="F332" s="10"/>
      <c r="G332" s="31">
        <f t="shared" si="39"/>
        <v>0</v>
      </c>
      <c r="H332" s="29"/>
      <c r="I332" s="31">
        <f t="shared" si="40"/>
        <v>0</v>
      </c>
      <c r="J332" s="358"/>
      <c r="K332" s="358"/>
      <c r="L332" s="33"/>
    </row>
    <row r="333" spans="1:12">
      <c r="A333" s="355" t="s">
        <v>12</v>
      </c>
      <c r="B333" s="14">
        <v>40816</v>
      </c>
      <c r="C333" s="43"/>
      <c r="D333" s="23"/>
      <c r="E333" s="22"/>
      <c r="F333" s="10"/>
      <c r="G333" s="31">
        <f t="shared" si="39"/>
        <v>0</v>
      </c>
      <c r="H333" s="29"/>
      <c r="I333" s="31">
        <f t="shared" si="40"/>
        <v>0</v>
      </c>
      <c r="J333" s="358"/>
      <c r="K333" s="358"/>
      <c r="L333" s="33"/>
    </row>
    <row r="334" spans="1:12">
      <c r="A334" s="5"/>
      <c r="B334" s="11"/>
      <c r="C334" s="44"/>
    </row>
    <row r="335" spans="1:12">
      <c r="A335" s="389" t="s">
        <v>0</v>
      </c>
      <c r="B335" s="389"/>
      <c r="C335" s="39"/>
      <c r="D335" s="20"/>
      <c r="E335" s="20"/>
      <c r="F335" s="20"/>
    </row>
    <row r="336" spans="1:12" ht="15.75">
      <c r="A336" s="355"/>
      <c r="B336" s="12"/>
      <c r="C336" s="40"/>
      <c r="D336" s="4"/>
      <c r="E336" s="21"/>
      <c r="F336" s="403" t="s">
        <v>3</v>
      </c>
      <c r="G336" s="404"/>
      <c r="H336" s="404"/>
      <c r="I336" s="404"/>
      <c r="J336" s="404"/>
      <c r="K336" s="404"/>
      <c r="L336" s="404"/>
    </row>
    <row r="337" spans="1:12">
      <c r="A337" s="405" t="s">
        <v>23</v>
      </c>
      <c r="B337" s="406"/>
      <c r="C337" s="41" t="s">
        <v>2</v>
      </c>
      <c r="D337" s="7" t="s">
        <v>7</v>
      </c>
      <c r="E337" s="24"/>
      <c r="F337" s="401">
        <v>1</v>
      </c>
      <c r="G337" s="402"/>
      <c r="H337" s="397">
        <v>2</v>
      </c>
      <c r="I337" s="398"/>
      <c r="J337" s="354"/>
      <c r="K337" s="354"/>
      <c r="L337" s="354"/>
    </row>
    <row r="338" spans="1:12">
      <c r="A338" s="405">
        <v>2011</v>
      </c>
      <c r="B338" s="406"/>
      <c r="C338" s="42"/>
      <c r="D338" s="9"/>
      <c r="E338" s="22"/>
      <c r="F338" s="26" t="s">
        <v>4</v>
      </c>
      <c r="G338" s="25" t="s">
        <v>5</v>
      </c>
      <c r="H338" s="26" t="s">
        <v>4</v>
      </c>
      <c r="I338" s="25" t="s">
        <v>5</v>
      </c>
      <c r="J338" s="356"/>
      <c r="K338" s="356"/>
      <c r="L338" s="27"/>
    </row>
    <row r="339" spans="1:12">
      <c r="A339" s="355"/>
      <c r="B339" s="3"/>
      <c r="C339" s="42"/>
      <c r="D339" s="9"/>
      <c r="E339" s="22"/>
      <c r="F339" s="28"/>
      <c r="G339" s="30"/>
      <c r="H339" s="28"/>
      <c r="I339" s="30"/>
      <c r="J339" s="357"/>
      <c r="K339" s="357"/>
      <c r="L339" s="15"/>
    </row>
    <row r="340" spans="1:12">
      <c r="A340" s="355" t="s">
        <v>8</v>
      </c>
      <c r="B340" s="14">
        <v>40817</v>
      </c>
      <c r="C340" s="43"/>
      <c r="D340" s="13"/>
      <c r="E340" s="22"/>
      <c r="F340" s="10"/>
      <c r="G340" s="31">
        <f>IF($B340&gt;0,F340-$D340,0)</f>
        <v>0</v>
      </c>
      <c r="H340" s="29"/>
      <c r="I340" s="31">
        <f>IF($B340&gt;0,H340-$D340,0)</f>
        <v>0</v>
      </c>
      <c r="J340" s="358"/>
      <c r="K340" s="358"/>
      <c r="L340" s="33"/>
    </row>
    <row r="341" spans="1:12">
      <c r="A341" s="355" t="s">
        <v>13</v>
      </c>
      <c r="B341" s="14">
        <v>40818</v>
      </c>
      <c r="C341" s="43"/>
      <c r="D341" s="13"/>
      <c r="E341" s="22"/>
      <c r="F341" s="10"/>
      <c r="G341" s="31">
        <f>IF($B341&gt;0,F341-$D341+G340,0)</f>
        <v>0</v>
      </c>
      <c r="H341" s="29"/>
      <c r="I341" s="31">
        <f>IF($B341&gt;0,H341-$D341+I340,0)</f>
        <v>0</v>
      </c>
      <c r="J341" s="358"/>
      <c r="K341" s="358"/>
      <c r="L341" s="33"/>
    </row>
    <row r="342" spans="1:12">
      <c r="A342" s="355" t="s">
        <v>9</v>
      </c>
      <c r="B342" s="14">
        <v>40819</v>
      </c>
      <c r="C342" s="43"/>
      <c r="D342" s="13"/>
      <c r="E342" s="22"/>
      <c r="F342" s="10"/>
      <c r="G342" s="31">
        <f t="shared" ref="G342:G370" si="41">IF($B342&gt;0,F342-$D342+G341,0)</f>
        <v>0</v>
      </c>
      <c r="H342" s="29"/>
      <c r="I342" s="31">
        <f t="shared" ref="I342:I370" si="42">IF($B342&gt;0,H342-$D342+I341,0)</f>
        <v>0</v>
      </c>
      <c r="J342" s="358"/>
      <c r="K342" s="358"/>
      <c r="L342" s="33"/>
    </row>
    <row r="343" spans="1:12">
      <c r="A343" s="355" t="s">
        <v>10</v>
      </c>
      <c r="B343" s="14">
        <v>40820</v>
      </c>
      <c r="C343" s="43"/>
      <c r="D343" s="13"/>
      <c r="E343" s="22"/>
      <c r="F343" s="10"/>
      <c r="G343" s="31">
        <f t="shared" si="41"/>
        <v>0</v>
      </c>
      <c r="H343" s="29"/>
      <c r="I343" s="31">
        <f t="shared" si="42"/>
        <v>0</v>
      </c>
      <c r="J343" s="358"/>
      <c r="K343" s="358"/>
      <c r="L343" s="33"/>
    </row>
    <row r="344" spans="1:12">
      <c r="A344" s="355" t="s">
        <v>14</v>
      </c>
      <c r="B344" s="14">
        <v>40821</v>
      </c>
      <c r="C344" s="43"/>
      <c r="D344" s="13"/>
      <c r="E344" s="22"/>
      <c r="F344" s="10"/>
      <c r="G344" s="31">
        <f t="shared" si="41"/>
        <v>0</v>
      </c>
      <c r="H344" s="29"/>
      <c r="I344" s="31">
        <f t="shared" si="42"/>
        <v>0</v>
      </c>
      <c r="J344" s="358"/>
      <c r="K344" s="358"/>
      <c r="L344" s="33"/>
    </row>
    <row r="345" spans="1:12">
      <c r="A345" s="355" t="s">
        <v>11</v>
      </c>
      <c r="B345" s="14">
        <v>40822</v>
      </c>
      <c r="C345" s="43"/>
      <c r="D345" s="13"/>
      <c r="E345" s="22"/>
      <c r="F345" s="10"/>
      <c r="G345" s="31">
        <f t="shared" si="41"/>
        <v>0</v>
      </c>
      <c r="H345" s="29"/>
      <c r="I345" s="31">
        <f t="shared" si="42"/>
        <v>0</v>
      </c>
      <c r="J345" s="358"/>
      <c r="K345" s="358"/>
      <c r="L345" s="33"/>
    </row>
    <row r="346" spans="1:12">
      <c r="A346" s="355" t="s">
        <v>12</v>
      </c>
      <c r="B346" s="14">
        <v>40823</v>
      </c>
      <c r="C346" s="43"/>
      <c r="D346" s="13"/>
      <c r="E346" s="22"/>
      <c r="F346" s="10"/>
      <c r="G346" s="31">
        <f t="shared" si="41"/>
        <v>0</v>
      </c>
      <c r="H346" s="29"/>
      <c r="I346" s="31">
        <f t="shared" si="42"/>
        <v>0</v>
      </c>
      <c r="J346" s="358"/>
      <c r="K346" s="358"/>
      <c r="L346" s="33"/>
    </row>
    <row r="347" spans="1:12">
      <c r="A347" s="355" t="s">
        <v>8</v>
      </c>
      <c r="B347" s="14">
        <v>40824</v>
      </c>
      <c r="C347" s="43"/>
      <c r="D347" s="13"/>
      <c r="E347" s="22"/>
      <c r="F347" s="10"/>
      <c r="G347" s="31">
        <f t="shared" si="41"/>
        <v>0</v>
      </c>
      <c r="H347" s="29"/>
      <c r="I347" s="31">
        <f t="shared" si="42"/>
        <v>0</v>
      </c>
      <c r="J347" s="358"/>
      <c r="K347" s="358"/>
      <c r="L347" s="33"/>
    </row>
    <row r="348" spans="1:12">
      <c r="A348" s="355" t="s">
        <v>13</v>
      </c>
      <c r="B348" s="14">
        <v>40825</v>
      </c>
      <c r="C348" s="43"/>
      <c r="D348" s="23"/>
      <c r="E348" s="22"/>
      <c r="F348" s="10"/>
      <c r="G348" s="31">
        <f t="shared" si="41"/>
        <v>0</v>
      </c>
      <c r="H348" s="29"/>
      <c r="I348" s="31">
        <f t="shared" si="42"/>
        <v>0</v>
      </c>
      <c r="J348" s="358"/>
      <c r="K348" s="358"/>
      <c r="L348" s="33"/>
    </row>
    <row r="349" spans="1:12">
      <c r="A349" s="355" t="s">
        <v>9</v>
      </c>
      <c r="B349" s="14">
        <v>40826</v>
      </c>
      <c r="C349" s="43"/>
      <c r="D349" s="23"/>
      <c r="E349" s="22"/>
      <c r="F349" s="10"/>
      <c r="G349" s="31">
        <f t="shared" si="41"/>
        <v>0</v>
      </c>
      <c r="H349" s="29"/>
      <c r="I349" s="31">
        <f t="shared" si="42"/>
        <v>0</v>
      </c>
      <c r="J349" s="358"/>
      <c r="K349" s="358"/>
      <c r="L349" s="33"/>
    </row>
    <row r="350" spans="1:12">
      <c r="A350" s="355" t="s">
        <v>10</v>
      </c>
      <c r="B350" s="14">
        <v>40827</v>
      </c>
      <c r="C350" s="43"/>
      <c r="D350" s="23"/>
      <c r="E350" s="22"/>
      <c r="F350" s="10"/>
      <c r="G350" s="31">
        <f t="shared" si="41"/>
        <v>0</v>
      </c>
      <c r="H350" s="29"/>
      <c r="I350" s="31">
        <f t="shared" si="42"/>
        <v>0</v>
      </c>
      <c r="J350" s="358"/>
      <c r="K350" s="358"/>
      <c r="L350" s="33"/>
    </row>
    <row r="351" spans="1:12">
      <c r="A351" s="355" t="s">
        <v>14</v>
      </c>
      <c r="B351" s="14">
        <v>40828</v>
      </c>
      <c r="C351" s="43"/>
      <c r="D351" s="23"/>
      <c r="E351" s="22"/>
      <c r="F351" s="10"/>
      <c r="G351" s="31">
        <f t="shared" si="41"/>
        <v>0</v>
      </c>
      <c r="H351" s="29"/>
      <c r="I351" s="31">
        <f t="shared" si="42"/>
        <v>0</v>
      </c>
      <c r="J351" s="358"/>
      <c r="K351" s="358"/>
      <c r="L351" s="33"/>
    </row>
    <row r="352" spans="1:12">
      <c r="A352" s="355" t="s">
        <v>11</v>
      </c>
      <c r="B352" s="14">
        <v>40829</v>
      </c>
      <c r="C352" s="43"/>
      <c r="D352" s="23"/>
      <c r="E352" s="22"/>
      <c r="F352" s="10"/>
      <c r="G352" s="31">
        <f t="shared" si="41"/>
        <v>0</v>
      </c>
      <c r="H352" s="29"/>
      <c r="I352" s="31">
        <f t="shared" si="42"/>
        <v>0</v>
      </c>
      <c r="J352" s="358"/>
      <c r="K352" s="358"/>
      <c r="L352" s="33"/>
    </row>
    <row r="353" spans="1:12">
      <c r="A353" s="355" t="s">
        <v>12</v>
      </c>
      <c r="B353" s="14">
        <v>40830</v>
      </c>
      <c r="C353" s="43"/>
      <c r="D353" s="23"/>
      <c r="E353" s="22"/>
      <c r="F353" s="10"/>
      <c r="G353" s="31">
        <f t="shared" si="41"/>
        <v>0</v>
      </c>
      <c r="H353" s="29"/>
      <c r="I353" s="31">
        <f t="shared" si="42"/>
        <v>0</v>
      </c>
      <c r="J353" s="358"/>
      <c r="K353" s="358"/>
      <c r="L353" s="33"/>
    </row>
    <row r="354" spans="1:12">
      <c r="A354" s="355" t="s">
        <v>8</v>
      </c>
      <c r="B354" s="14">
        <v>40831</v>
      </c>
      <c r="C354" s="43"/>
      <c r="D354" s="23"/>
      <c r="E354" s="22"/>
      <c r="F354" s="10"/>
      <c r="G354" s="31">
        <f t="shared" si="41"/>
        <v>0</v>
      </c>
      <c r="H354" s="29"/>
      <c r="I354" s="31">
        <f t="shared" si="42"/>
        <v>0</v>
      </c>
      <c r="J354" s="358"/>
      <c r="K354" s="358"/>
      <c r="L354" s="33"/>
    </row>
    <row r="355" spans="1:12">
      <c r="A355" s="355" t="s">
        <v>13</v>
      </c>
      <c r="B355" s="14">
        <v>40832</v>
      </c>
      <c r="C355" s="43"/>
      <c r="D355" s="23"/>
      <c r="E355" s="22"/>
      <c r="F355" s="10"/>
      <c r="G355" s="31">
        <f t="shared" si="41"/>
        <v>0</v>
      </c>
      <c r="H355" s="29"/>
      <c r="I355" s="31">
        <f t="shared" si="42"/>
        <v>0</v>
      </c>
      <c r="J355" s="358"/>
      <c r="K355" s="358"/>
      <c r="L355" s="33"/>
    </row>
    <row r="356" spans="1:12">
      <c r="A356" s="355" t="s">
        <v>9</v>
      </c>
      <c r="B356" s="14">
        <v>40833</v>
      </c>
      <c r="C356" s="43"/>
      <c r="D356" s="23"/>
      <c r="E356" s="22"/>
      <c r="F356" s="10"/>
      <c r="G356" s="31">
        <f t="shared" si="41"/>
        <v>0</v>
      </c>
      <c r="H356" s="29"/>
      <c r="I356" s="31">
        <f t="shared" si="42"/>
        <v>0</v>
      </c>
      <c r="J356" s="358"/>
      <c r="K356" s="358"/>
      <c r="L356" s="33"/>
    </row>
    <row r="357" spans="1:12">
      <c r="A357" s="355" t="s">
        <v>10</v>
      </c>
      <c r="B357" s="14">
        <v>40834</v>
      </c>
      <c r="C357" s="43"/>
      <c r="D357" s="23"/>
      <c r="E357" s="22"/>
      <c r="F357" s="10"/>
      <c r="G357" s="31">
        <f t="shared" si="41"/>
        <v>0</v>
      </c>
      <c r="H357" s="29"/>
      <c r="I357" s="31">
        <f t="shared" si="42"/>
        <v>0</v>
      </c>
      <c r="J357" s="358"/>
      <c r="K357" s="358"/>
      <c r="L357" s="33"/>
    </row>
    <row r="358" spans="1:12">
      <c r="A358" s="355" t="s">
        <v>14</v>
      </c>
      <c r="B358" s="14">
        <v>40835</v>
      </c>
      <c r="C358" s="43"/>
      <c r="D358" s="23"/>
      <c r="E358" s="22"/>
      <c r="F358" s="10"/>
      <c r="G358" s="31">
        <f t="shared" si="41"/>
        <v>0</v>
      </c>
      <c r="H358" s="29"/>
      <c r="I358" s="31">
        <f t="shared" si="42"/>
        <v>0</v>
      </c>
      <c r="J358" s="358"/>
      <c r="K358" s="358"/>
      <c r="L358" s="33"/>
    </row>
    <row r="359" spans="1:12">
      <c r="A359" s="355" t="s">
        <v>11</v>
      </c>
      <c r="B359" s="14">
        <v>40836</v>
      </c>
      <c r="C359" s="43"/>
      <c r="D359" s="23"/>
      <c r="E359" s="22"/>
      <c r="F359" s="10"/>
      <c r="G359" s="31">
        <f t="shared" si="41"/>
        <v>0</v>
      </c>
      <c r="H359" s="29"/>
      <c r="I359" s="31">
        <f t="shared" si="42"/>
        <v>0</v>
      </c>
      <c r="J359" s="358"/>
      <c r="K359" s="358"/>
      <c r="L359" s="33"/>
    </row>
    <row r="360" spans="1:12">
      <c r="A360" s="355" t="s">
        <v>12</v>
      </c>
      <c r="B360" s="14">
        <v>40837</v>
      </c>
      <c r="C360" s="43"/>
      <c r="D360" s="23"/>
      <c r="E360" s="22"/>
      <c r="F360" s="10"/>
      <c r="G360" s="31">
        <f t="shared" si="41"/>
        <v>0</v>
      </c>
      <c r="H360" s="29"/>
      <c r="I360" s="31">
        <f t="shared" si="42"/>
        <v>0</v>
      </c>
      <c r="J360" s="358"/>
      <c r="K360" s="358"/>
      <c r="L360" s="33"/>
    </row>
    <row r="361" spans="1:12">
      <c r="A361" s="355" t="s">
        <v>8</v>
      </c>
      <c r="B361" s="14">
        <v>40838</v>
      </c>
      <c r="C361" s="43"/>
      <c r="D361" s="23"/>
      <c r="E361" s="22"/>
      <c r="F361" s="10"/>
      <c r="G361" s="31">
        <f t="shared" si="41"/>
        <v>0</v>
      </c>
      <c r="H361" s="29"/>
      <c r="I361" s="31">
        <f t="shared" si="42"/>
        <v>0</v>
      </c>
      <c r="J361" s="358"/>
      <c r="K361" s="358"/>
      <c r="L361" s="33"/>
    </row>
    <row r="362" spans="1:12">
      <c r="A362" s="355" t="s">
        <v>13</v>
      </c>
      <c r="B362" s="14">
        <v>40839</v>
      </c>
      <c r="C362" s="43"/>
      <c r="D362" s="23"/>
      <c r="E362" s="22"/>
      <c r="F362" s="10"/>
      <c r="G362" s="31">
        <f t="shared" si="41"/>
        <v>0</v>
      </c>
      <c r="H362" s="29"/>
      <c r="I362" s="31">
        <f t="shared" si="42"/>
        <v>0</v>
      </c>
      <c r="J362" s="358"/>
      <c r="K362" s="358"/>
      <c r="L362" s="33"/>
    </row>
    <row r="363" spans="1:12">
      <c r="A363" s="355" t="s">
        <v>9</v>
      </c>
      <c r="B363" s="14">
        <v>40840</v>
      </c>
      <c r="C363" s="43"/>
      <c r="D363" s="23"/>
      <c r="E363" s="22"/>
      <c r="F363" s="10"/>
      <c r="G363" s="31">
        <f t="shared" si="41"/>
        <v>0</v>
      </c>
      <c r="H363" s="29"/>
      <c r="I363" s="31">
        <f t="shared" si="42"/>
        <v>0</v>
      </c>
      <c r="J363" s="358"/>
      <c r="K363" s="358"/>
      <c r="L363" s="33"/>
    </row>
    <row r="364" spans="1:12">
      <c r="A364" s="355" t="s">
        <v>10</v>
      </c>
      <c r="B364" s="14">
        <v>40841</v>
      </c>
      <c r="C364" s="43"/>
      <c r="D364" s="23"/>
      <c r="E364" s="22"/>
      <c r="F364" s="10"/>
      <c r="G364" s="31">
        <f t="shared" si="41"/>
        <v>0</v>
      </c>
      <c r="H364" s="29"/>
      <c r="I364" s="31">
        <f t="shared" si="42"/>
        <v>0</v>
      </c>
      <c r="J364" s="358"/>
      <c r="K364" s="358"/>
      <c r="L364" s="33"/>
    </row>
    <row r="365" spans="1:12">
      <c r="A365" s="355" t="s">
        <v>14</v>
      </c>
      <c r="B365" s="14">
        <v>40842</v>
      </c>
      <c r="C365" s="43"/>
      <c r="D365" s="23"/>
      <c r="E365" s="22"/>
      <c r="F365" s="10"/>
      <c r="G365" s="31">
        <f t="shared" si="41"/>
        <v>0</v>
      </c>
      <c r="H365" s="29"/>
      <c r="I365" s="31">
        <f t="shared" si="42"/>
        <v>0</v>
      </c>
      <c r="J365" s="358"/>
      <c r="K365" s="358"/>
      <c r="L365" s="33"/>
    </row>
    <row r="366" spans="1:12">
      <c r="A366" s="355" t="s">
        <v>11</v>
      </c>
      <c r="B366" s="14">
        <v>40843</v>
      </c>
      <c r="C366" s="43"/>
      <c r="D366" s="23"/>
      <c r="E366" s="22"/>
      <c r="F366" s="10"/>
      <c r="G366" s="31">
        <f t="shared" si="41"/>
        <v>0</v>
      </c>
      <c r="H366" s="29"/>
      <c r="I366" s="31">
        <f t="shared" si="42"/>
        <v>0</v>
      </c>
      <c r="J366" s="358"/>
      <c r="K366" s="358"/>
      <c r="L366" s="33"/>
    </row>
    <row r="367" spans="1:12">
      <c r="A367" s="355" t="s">
        <v>12</v>
      </c>
      <c r="B367" s="14">
        <v>40844</v>
      </c>
      <c r="C367" s="43"/>
      <c r="D367" s="23"/>
      <c r="E367" s="22"/>
      <c r="F367" s="10"/>
      <c r="G367" s="31">
        <f t="shared" si="41"/>
        <v>0</v>
      </c>
      <c r="H367" s="29"/>
      <c r="I367" s="31">
        <f t="shared" si="42"/>
        <v>0</v>
      </c>
      <c r="J367" s="358"/>
      <c r="K367" s="358"/>
      <c r="L367" s="33"/>
    </row>
    <row r="368" spans="1:12">
      <c r="A368" s="355" t="s">
        <v>8</v>
      </c>
      <c r="B368" s="14">
        <v>40845</v>
      </c>
      <c r="C368" s="43"/>
      <c r="D368" s="23"/>
      <c r="E368" s="22"/>
      <c r="F368" s="10"/>
      <c r="G368" s="31">
        <f t="shared" si="41"/>
        <v>0</v>
      </c>
      <c r="H368" s="29"/>
      <c r="I368" s="31">
        <f t="shared" si="42"/>
        <v>0</v>
      </c>
      <c r="J368" s="358"/>
      <c r="K368" s="358"/>
      <c r="L368" s="33"/>
    </row>
    <row r="369" spans="1:12">
      <c r="A369" s="355" t="s">
        <v>13</v>
      </c>
      <c r="B369" s="14">
        <v>40846</v>
      </c>
      <c r="C369" s="43"/>
      <c r="D369" s="23"/>
      <c r="E369" s="22"/>
      <c r="F369" s="10"/>
      <c r="G369" s="31">
        <f t="shared" si="41"/>
        <v>0</v>
      </c>
      <c r="H369" s="29"/>
      <c r="I369" s="31">
        <f t="shared" si="42"/>
        <v>0</v>
      </c>
      <c r="J369" s="358"/>
      <c r="K369" s="358"/>
      <c r="L369" s="33"/>
    </row>
    <row r="370" spans="1:12">
      <c r="A370" s="355" t="s">
        <v>9</v>
      </c>
      <c r="B370" s="14">
        <v>40847</v>
      </c>
      <c r="C370" s="43"/>
      <c r="D370" s="23"/>
      <c r="E370" s="22"/>
      <c r="F370" s="10"/>
      <c r="G370" s="31">
        <f t="shared" si="41"/>
        <v>0</v>
      </c>
      <c r="H370" s="29"/>
      <c r="I370" s="31">
        <f t="shared" si="42"/>
        <v>0</v>
      </c>
      <c r="J370" s="358"/>
      <c r="K370" s="358"/>
      <c r="L370" s="33"/>
    </row>
    <row r="371" spans="1:12">
      <c r="A371" s="5"/>
      <c r="B371" s="11"/>
      <c r="C371" s="44"/>
    </row>
    <row r="372" spans="1:12">
      <c r="A372" s="389" t="s">
        <v>0</v>
      </c>
      <c r="B372" s="389"/>
      <c r="C372" s="39"/>
      <c r="D372" s="20"/>
      <c r="E372" s="20"/>
      <c r="F372" s="20"/>
    </row>
    <row r="373" spans="1:12" ht="15.75">
      <c r="A373" s="355"/>
      <c r="B373" s="12"/>
      <c r="C373" s="40"/>
      <c r="D373" s="4"/>
      <c r="E373" s="21"/>
      <c r="F373" s="403" t="s">
        <v>3</v>
      </c>
      <c r="G373" s="404"/>
      <c r="H373" s="404"/>
      <c r="I373" s="404"/>
      <c r="J373" s="404"/>
      <c r="K373" s="404"/>
      <c r="L373" s="404"/>
    </row>
    <row r="374" spans="1:12">
      <c r="A374" s="405" t="s">
        <v>24</v>
      </c>
      <c r="B374" s="406"/>
      <c r="C374" s="41" t="s">
        <v>2</v>
      </c>
      <c r="D374" s="7" t="s">
        <v>7</v>
      </c>
      <c r="E374" s="24"/>
      <c r="F374" s="401">
        <v>1</v>
      </c>
      <c r="G374" s="402"/>
      <c r="H374" s="397">
        <v>2</v>
      </c>
      <c r="I374" s="398"/>
      <c r="J374" s="354"/>
      <c r="K374" s="354"/>
      <c r="L374" s="354"/>
    </row>
    <row r="375" spans="1:12">
      <c r="A375" s="405">
        <v>2011</v>
      </c>
      <c r="B375" s="406"/>
      <c r="C375" s="42"/>
      <c r="D375" s="9"/>
      <c r="E375" s="22"/>
      <c r="F375" s="26" t="s">
        <v>4</v>
      </c>
      <c r="G375" s="25" t="s">
        <v>5</v>
      </c>
      <c r="H375" s="26" t="s">
        <v>4</v>
      </c>
      <c r="I375" s="25" t="s">
        <v>5</v>
      </c>
      <c r="J375" s="356"/>
      <c r="K375" s="356"/>
      <c r="L375" s="27"/>
    </row>
    <row r="376" spans="1:12">
      <c r="A376" s="355"/>
      <c r="B376" s="3"/>
      <c r="C376" s="42"/>
      <c r="D376" s="9"/>
      <c r="E376" s="22"/>
      <c r="F376" s="28"/>
      <c r="G376" s="30"/>
      <c r="H376" s="28"/>
      <c r="I376" s="30"/>
      <c r="J376" s="357"/>
      <c r="K376" s="357"/>
      <c r="L376" s="15"/>
    </row>
    <row r="377" spans="1:12">
      <c r="A377" s="355" t="s">
        <v>10</v>
      </c>
      <c r="B377" s="14">
        <v>40848</v>
      </c>
      <c r="C377" s="43"/>
      <c r="D377" s="13"/>
      <c r="E377" s="22"/>
      <c r="F377" s="10"/>
      <c r="G377" s="31">
        <f>IF($B377&gt;0,F377-$D377,0)</f>
        <v>0</v>
      </c>
      <c r="H377" s="29"/>
      <c r="I377" s="31">
        <f>IF($B377&gt;0,H377-$D377,0)</f>
        <v>0</v>
      </c>
      <c r="J377" s="358"/>
      <c r="K377" s="358"/>
      <c r="L377" s="33"/>
    </row>
    <row r="378" spans="1:12">
      <c r="A378" s="355" t="s">
        <v>14</v>
      </c>
      <c r="B378" s="14">
        <v>40849</v>
      </c>
      <c r="C378" s="43"/>
      <c r="D378" s="13"/>
      <c r="E378" s="22"/>
      <c r="F378" s="10"/>
      <c r="G378" s="31">
        <f>IF($B378&gt;0,F378-$D378+G377,0)</f>
        <v>0</v>
      </c>
      <c r="H378" s="29"/>
      <c r="I378" s="31">
        <f>IF($B378&gt;0,H378-$D378+I377,0)</f>
        <v>0</v>
      </c>
      <c r="J378" s="358"/>
      <c r="K378" s="358"/>
      <c r="L378" s="33"/>
    </row>
    <row r="379" spans="1:12">
      <c r="A379" s="355" t="s">
        <v>11</v>
      </c>
      <c r="B379" s="14">
        <v>40850</v>
      </c>
      <c r="C379" s="43"/>
      <c r="D379" s="13"/>
      <c r="E379" s="22"/>
      <c r="F379" s="10"/>
      <c r="G379" s="31">
        <f t="shared" ref="G379:G406" si="43">IF($B379&gt;0,F379-$D379+G378,0)</f>
        <v>0</v>
      </c>
      <c r="H379" s="29"/>
      <c r="I379" s="31">
        <f t="shared" ref="I379:I406" si="44">IF($B379&gt;0,H379-$D379+I378,0)</f>
        <v>0</v>
      </c>
      <c r="J379" s="358"/>
      <c r="K379" s="358"/>
      <c r="L379" s="33"/>
    </row>
    <row r="380" spans="1:12">
      <c r="A380" s="355" t="s">
        <v>12</v>
      </c>
      <c r="B380" s="14">
        <v>40851</v>
      </c>
      <c r="C380" s="43"/>
      <c r="D380" s="13"/>
      <c r="E380" s="22"/>
      <c r="F380" s="10"/>
      <c r="G380" s="31">
        <f t="shared" si="43"/>
        <v>0</v>
      </c>
      <c r="H380" s="29"/>
      <c r="I380" s="31">
        <f t="shared" si="44"/>
        <v>0</v>
      </c>
      <c r="J380" s="358"/>
      <c r="K380" s="358"/>
      <c r="L380" s="33"/>
    </row>
    <row r="381" spans="1:12">
      <c r="A381" s="355" t="s">
        <v>8</v>
      </c>
      <c r="B381" s="14">
        <v>40852</v>
      </c>
      <c r="C381" s="43"/>
      <c r="D381" s="13"/>
      <c r="E381" s="22"/>
      <c r="F381" s="10"/>
      <c r="G381" s="31">
        <f t="shared" si="43"/>
        <v>0</v>
      </c>
      <c r="H381" s="29"/>
      <c r="I381" s="31">
        <f t="shared" si="44"/>
        <v>0</v>
      </c>
      <c r="J381" s="358"/>
      <c r="K381" s="358"/>
      <c r="L381" s="33"/>
    </row>
    <row r="382" spans="1:12">
      <c r="A382" s="355" t="s">
        <v>13</v>
      </c>
      <c r="B382" s="14">
        <v>40853</v>
      </c>
      <c r="C382" s="43"/>
      <c r="D382" s="13"/>
      <c r="E382" s="22"/>
      <c r="F382" s="10"/>
      <c r="G382" s="31">
        <f t="shared" si="43"/>
        <v>0</v>
      </c>
      <c r="H382" s="29"/>
      <c r="I382" s="31">
        <f t="shared" si="44"/>
        <v>0</v>
      </c>
      <c r="J382" s="358"/>
      <c r="K382" s="358"/>
      <c r="L382" s="33"/>
    </row>
    <row r="383" spans="1:12">
      <c r="A383" s="355" t="s">
        <v>9</v>
      </c>
      <c r="B383" s="14">
        <v>40854</v>
      </c>
      <c r="C383" s="43"/>
      <c r="D383" s="13"/>
      <c r="E383" s="22"/>
      <c r="F383" s="10"/>
      <c r="G383" s="31">
        <f t="shared" si="43"/>
        <v>0</v>
      </c>
      <c r="H383" s="29"/>
      <c r="I383" s="31">
        <f t="shared" si="44"/>
        <v>0</v>
      </c>
      <c r="J383" s="358"/>
      <c r="K383" s="358"/>
      <c r="L383" s="33"/>
    </row>
    <row r="384" spans="1:12">
      <c r="A384" s="355" t="s">
        <v>10</v>
      </c>
      <c r="B384" s="14">
        <v>40855</v>
      </c>
      <c r="C384" s="43"/>
      <c r="D384" s="13"/>
      <c r="E384" s="22"/>
      <c r="F384" s="10"/>
      <c r="G384" s="31">
        <f t="shared" si="43"/>
        <v>0</v>
      </c>
      <c r="H384" s="29"/>
      <c r="I384" s="31">
        <f t="shared" si="44"/>
        <v>0</v>
      </c>
      <c r="J384" s="358"/>
      <c r="K384" s="358"/>
      <c r="L384" s="33"/>
    </row>
    <row r="385" spans="1:12">
      <c r="A385" s="355" t="s">
        <v>14</v>
      </c>
      <c r="B385" s="14">
        <v>40856</v>
      </c>
      <c r="C385" s="43"/>
      <c r="D385" s="23"/>
      <c r="E385" s="22"/>
      <c r="F385" s="10"/>
      <c r="G385" s="31">
        <f t="shared" si="43"/>
        <v>0</v>
      </c>
      <c r="H385" s="29"/>
      <c r="I385" s="31">
        <f t="shared" si="44"/>
        <v>0</v>
      </c>
      <c r="J385" s="358"/>
      <c r="K385" s="358"/>
      <c r="L385" s="33"/>
    </row>
    <row r="386" spans="1:12">
      <c r="A386" s="355" t="s">
        <v>11</v>
      </c>
      <c r="B386" s="14">
        <v>40857</v>
      </c>
      <c r="C386" s="43"/>
      <c r="D386" s="23"/>
      <c r="E386" s="22"/>
      <c r="F386" s="10"/>
      <c r="G386" s="31">
        <f t="shared" si="43"/>
        <v>0</v>
      </c>
      <c r="H386" s="29"/>
      <c r="I386" s="31">
        <f t="shared" si="44"/>
        <v>0</v>
      </c>
      <c r="J386" s="358"/>
      <c r="K386" s="358"/>
      <c r="L386" s="33"/>
    </row>
    <row r="387" spans="1:12">
      <c r="A387" s="355" t="s">
        <v>12</v>
      </c>
      <c r="B387" s="14">
        <v>40858</v>
      </c>
      <c r="C387" s="43"/>
      <c r="D387" s="23"/>
      <c r="E387" s="22"/>
      <c r="F387" s="10"/>
      <c r="G387" s="31">
        <f t="shared" si="43"/>
        <v>0</v>
      </c>
      <c r="H387" s="29"/>
      <c r="I387" s="31">
        <f t="shared" si="44"/>
        <v>0</v>
      </c>
      <c r="J387" s="358"/>
      <c r="K387" s="358"/>
      <c r="L387" s="33"/>
    </row>
    <row r="388" spans="1:12">
      <c r="A388" s="355" t="s">
        <v>8</v>
      </c>
      <c r="B388" s="14">
        <v>40859</v>
      </c>
      <c r="C388" s="43"/>
      <c r="D388" s="23"/>
      <c r="E388" s="22"/>
      <c r="F388" s="10"/>
      <c r="G388" s="31">
        <f t="shared" si="43"/>
        <v>0</v>
      </c>
      <c r="H388" s="29"/>
      <c r="I388" s="31">
        <f t="shared" si="44"/>
        <v>0</v>
      </c>
      <c r="J388" s="358"/>
      <c r="K388" s="358"/>
      <c r="L388" s="33"/>
    </row>
    <row r="389" spans="1:12">
      <c r="A389" s="355" t="s">
        <v>13</v>
      </c>
      <c r="B389" s="14">
        <v>40860</v>
      </c>
      <c r="C389" s="43"/>
      <c r="D389" s="23"/>
      <c r="E389" s="22"/>
      <c r="F389" s="10"/>
      <c r="G389" s="31">
        <f t="shared" si="43"/>
        <v>0</v>
      </c>
      <c r="H389" s="29"/>
      <c r="I389" s="31">
        <f t="shared" si="44"/>
        <v>0</v>
      </c>
      <c r="J389" s="358"/>
      <c r="K389" s="358"/>
      <c r="L389" s="33"/>
    </row>
    <row r="390" spans="1:12">
      <c r="A390" s="355" t="s">
        <v>9</v>
      </c>
      <c r="B390" s="14">
        <v>40861</v>
      </c>
      <c r="C390" s="43"/>
      <c r="D390" s="23"/>
      <c r="E390" s="22"/>
      <c r="F390" s="10"/>
      <c r="G390" s="31">
        <f t="shared" si="43"/>
        <v>0</v>
      </c>
      <c r="H390" s="29"/>
      <c r="I390" s="31">
        <f t="shared" si="44"/>
        <v>0</v>
      </c>
      <c r="J390" s="358"/>
      <c r="K390" s="358"/>
      <c r="L390" s="33"/>
    </row>
    <row r="391" spans="1:12">
      <c r="A391" s="355" t="s">
        <v>10</v>
      </c>
      <c r="B391" s="14">
        <v>40862</v>
      </c>
      <c r="C391" s="43"/>
      <c r="D391" s="23"/>
      <c r="E391" s="22"/>
      <c r="F391" s="10"/>
      <c r="G391" s="31">
        <f t="shared" si="43"/>
        <v>0</v>
      </c>
      <c r="H391" s="29"/>
      <c r="I391" s="31">
        <f t="shared" si="44"/>
        <v>0</v>
      </c>
      <c r="J391" s="358"/>
      <c r="K391" s="358"/>
      <c r="L391" s="33"/>
    </row>
    <row r="392" spans="1:12">
      <c r="A392" s="355" t="s">
        <v>14</v>
      </c>
      <c r="B392" s="14">
        <v>40863</v>
      </c>
      <c r="C392" s="43"/>
      <c r="D392" s="23"/>
      <c r="E392" s="22"/>
      <c r="F392" s="10"/>
      <c r="G392" s="31">
        <f t="shared" si="43"/>
        <v>0</v>
      </c>
      <c r="H392" s="29"/>
      <c r="I392" s="31">
        <f t="shared" si="44"/>
        <v>0</v>
      </c>
      <c r="J392" s="358"/>
      <c r="K392" s="358"/>
      <c r="L392" s="33"/>
    </row>
    <row r="393" spans="1:12">
      <c r="A393" s="355" t="s">
        <v>11</v>
      </c>
      <c r="B393" s="14">
        <v>40864</v>
      </c>
      <c r="C393" s="43"/>
      <c r="D393" s="23"/>
      <c r="E393" s="22"/>
      <c r="F393" s="10"/>
      <c r="G393" s="31">
        <f t="shared" si="43"/>
        <v>0</v>
      </c>
      <c r="H393" s="29"/>
      <c r="I393" s="31">
        <f t="shared" si="44"/>
        <v>0</v>
      </c>
      <c r="J393" s="358"/>
      <c r="K393" s="358"/>
      <c r="L393" s="33"/>
    </row>
    <row r="394" spans="1:12">
      <c r="A394" s="355" t="s">
        <v>12</v>
      </c>
      <c r="B394" s="14">
        <v>40865</v>
      </c>
      <c r="C394" s="43"/>
      <c r="D394" s="23"/>
      <c r="E394" s="22"/>
      <c r="F394" s="10"/>
      <c r="G394" s="31">
        <f t="shared" si="43"/>
        <v>0</v>
      </c>
      <c r="H394" s="29"/>
      <c r="I394" s="31">
        <f t="shared" si="44"/>
        <v>0</v>
      </c>
      <c r="J394" s="358"/>
      <c r="K394" s="358"/>
      <c r="L394" s="33"/>
    </row>
    <row r="395" spans="1:12">
      <c r="A395" s="355" t="s">
        <v>8</v>
      </c>
      <c r="B395" s="14">
        <v>40866</v>
      </c>
      <c r="C395" s="43"/>
      <c r="D395" s="23"/>
      <c r="E395" s="22"/>
      <c r="F395" s="10"/>
      <c r="G395" s="31">
        <f t="shared" si="43"/>
        <v>0</v>
      </c>
      <c r="H395" s="29"/>
      <c r="I395" s="31">
        <f t="shared" si="44"/>
        <v>0</v>
      </c>
      <c r="J395" s="358"/>
      <c r="K395" s="358"/>
      <c r="L395" s="33"/>
    </row>
    <row r="396" spans="1:12">
      <c r="A396" s="355" t="s">
        <v>13</v>
      </c>
      <c r="B396" s="14">
        <v>40867</v>
      </c>
      <c r="C396" s="43"/>
      <c r="D396" s="23"/>
      <c r="E396" s="22"/>
      <c r="F396" s="10"/>
      <c r="G396" s="31">
        <f t="shared" si="43"/>
        <v>0</v>
      </c>
      <c r="H396" s="29"/>
      <c r="I396" s="31">
        <f t="shared" si="44"/>
        <v>0</v>
      </c>
      <c r="J396" s="358"/>
      <c r="K396" s="358"/>
      <c r="L396" s="33"/>
    </row>
    <row r="397" spans="1:12">
      <c r="A397" s="355" t="s">
        <v>9</v>
      </c>
      <c r="B397" s="14">
        <v>40868</v>
      </c>
      <c r="C397" s="43"/>
      <c r="D397" s="23"/>
      <c r="E397" s="22"/>
      <c r="F397" s="10"/>
      <c r="G397" s="31">
        <f t="shared" si="43"/>
        <v>0</v>
      </c>
      <c r="H397" s="29"/>
      <c r="I397" s="31">
        <f t="shared" si="44"/>
        <v>0</v>
      </c>
      <c r="J397" s="358"/>
      <c r="K397" s="358"/>
      <c r="L397" s="33"/>
    </row>
    <row r="398" spans="1:12">
      <c r="A398" s="355" t="s">
        <v>10</v>
      </c>
      <c r="B398" s="14">
        <v>40869</v>
      </c>
      <c r="C398" s="43"/>
      <c r="D398" s="23"/>
      <c r="E398" s="22"/>
      <c r="F398" s="10"/>
      <c r="G398" s="31">
        <f t="shared" si="43"/>
        <v>0</v>
      </c>
      <c r="H398" s="29"/>
      <c r="I398" s="31">
        <f t="shared" si="44"/>
        <v>0</v>
      </c>
      <c r="J398" s="358"/>
      <c r="K398" s="358"/>
      <c r="L398" s="33"/>
    </row>
    <row r="399" spans="1:12">
      <c r="A399" s="355" t="s">
        <v>14</v>
      </c>
      <c r="B399" s="14">
        <v>40870</v>
      </c>
      <c r="C399" s="43"/>
      <c r="D399" s="23"/>
      <c r="E399" s="22"/>
      <c r="F399" s="10"/>
      <c r="G399" s="31">
        <f t="shared" si="43"/>
        <v>0</v>
      </c>
      <c r="H399" s="29"/>
      <c r="I399" s="31">
        <f t="shared" si="44"/>
        <v>0</v>
      </c>
      <c r="J399" s="358"/>
      <c r="K399" s="358"/>
      <c r="L399" s="33"/>
    </row>
    <row r="400" spans="1:12">
      <c r="A400" s="355" t="s">
        <v>11</v>
      </c>
      <c r="B400" s="14">
        <v>40871</v>
      </c>
      <c r="C400" s="43"/>
      <c r="D400" s="23"/>
      <c r="E400" s="22"/>
      <c r="F400" s="10"/>
      <c r="G400" s="31">
        <f t="shared" si="43"/>
        <v>0</v>
      </c>
      <c r="H400" s="29"/>
      <c r="I400" s="31">
        <f t="shared" si="44"/>
        <v>0</v>
      </c>
      <c r="J400" s="358"/>
      <c r="K400" s="358"/>
      <c r="L400" s="33"/>
    </row>
    <row r="401" spans="1:12">
      <c r="A401" s="355" t="s">
        <v>12</v>
      </c>
      <c r="B401" s="14">
        <v>40872</v>
      </c>
      <c r="C401" s="43"/>
      <c r="D401" s="23"/>
      <c r="E401" s="22"/>
      <c r="F401" s="10"/>
      <c r="G401" s="31">
        <f t="shared" si="43"/>
        <v>0</v>
      </c>
      <c r="H401" s="29"/>
      <c r="I401" s="31">
        <f t="shared" si="44"/>
        <v>0</v>
      </c>
      <c r="J401" s="358"/>
      <c r="K401" s="358"/>
      <c r="L401" s="33"/>
    </row>
    <row r="402" spans="1:12">
      <c r="A402" s="355" t="s">
        <v>8</v>
      </c>
      <c r="B402" s="14">
        <v>40873</v>
      </c>
      <c r="C402" s="43"/>
      <c r="D402" s="23"/>
      <c r="E402" s="22"/>
      <c r="F402" s="10"/>
      <c r="G402" s="31">
        <f t="shared" si="43"/>
        <v>0</v>
      </c>
      <c r="H402" s="29"/>
      <c r="I402" s="31">
        <f t="shared" si="44"/>
        <v>0</v>
      </c>
      <c r="J402" s="358"/>
      <c r="K402" s="358"/>
      <c r="L402" s="33"/>
    </row>
    <row r="403" spans="1:12">
      <c r="A403" s="355" t="s">
        <v>13</v>
      </c>
      <c r="B403" s="14">
        <v>40874</v>
      </c>
      <c r="C403" s="43"/>
      <c r="D403" s="23"/>
      <c r="E403" s="22"/>
      <c r="F403" s="10"/>
      <c r="G403" s="31">
        <f t="shared" si="43"/>
        <v>0</v>
      </c>
      <c r="H403" s="29"/>
      <c r="I403" s="31">
        <f t="shared" si="44"/>
        <v>0</v>
      </c>
      <c r="J403" s="358"/>
      <c r="K403" s="358"/>
      <c r="L403" s="33"/>
    </row>
    <row r="404" spans="1:12">
      <c r="A404" s="355" t="s">
        <v>9</v>
      </c>
      <c r="B404" s="14">
        <v>40875</v>
      </c>
      <c r="C404" s="43"/>
      <c r="D404" s="23"/>
      <c r="E404" s="22"/>
      <c r="F404" s="10"/>
      <c r="G404" s="31">
        <f t="shared" si="43"/>
        <v>0</v>
      </c>
      <c r="H404" s="29"/>
      <c r="I404" s="31">
        <f t="shared" si="44"/>
        <v>0</v>
      </c>
      <c r="J404" s="358"/>
      <c r="K404" s="358"/>
      <c r="L404" s="33"/>
    </row>
    <row r="405" spans="1:12">
      <c r="A405" s="355" t="s">
        <v>10</v>
      </c>
      <c r="B405" s="14">
        <v>40876</v>
      </c>
      <c r="C405" s="43"/>
      <c r="D405" s="23"/>
      <c r="E405" s="22"/>
      <c r="F405" s="10"/>
      <c r="G405" s="31">
        <f t="shared" si="43"/>
        <v>0</v>
      </c>
      <c r="H405" s="29"/>
      <c r="I405" s="31">
        <f t="shared" si="44"/>
        <v>0</v>
      </c>
      <c r="J405" s="358"/>
      <c r="K405" s="358"/>
      <c r="L405" s="33"/>
    </row>
    <row r="406" spans="1:12">
      <c r="A406" s="355" t="s">
        <v>14</v>
      </c>
      <c r="B406" s="14">
        <v>40877</v>
      </c>
      <c r="C406" s="43"/>
      <c r="D406" s="23"/>
      <c r="E406" s="22"/>
      <c r="F406" s="10"/>
      <c r="G406" s="31">
        <f t="shared" si="43"/>
        <v>0</v>
      </c>
      <c r="H406" s="29"/>
      <c r="I406" s="31">
        <f t="shared" si="44"/>
        <v>0</v>
      </c>
      <c r="J406" s="358"/>
      <c r="K406" s="358"/>
      <c r="L406" s="33"/>
    </row>
    <row r="407" spans="1:12">
      <c r="A407" s="5"/>
      <c r="B407" s="11"/>
      <c r="C407" s="44"/>
    </row>
    <row r="408" spans="1:12">
      <c r="A408" s="389" t="s">
        <v>0</v>
      </c>
      <c r="B408" s="389"/>
      <c r="C408" s="39"/>
      <c r="D408" s="20"/>
      <c r="E408" s="20"/>
      <c r="F408" s="20"/>
    </row>
    <row r="409" spans="1:12" ht="15.75">
      <c r="A409" s="355"/>
      <c r="B409" s="12"/>
      <c r="C409" s="40"/>
      <c r="D409" s="4"/>
      <c r="E409" s="21"/>
      <c r="F409" s="403" t="s">
        <v>3</v>
      </c>
      <c r="G409" s="404"/>
      <c r="H409" s="404"/>
      <c r="I409" s="404"/>
      <c r="J409" s="404"/>
      <c r="K409" s="404"/>
      <c r="L409" s="404"/>
    </row>
    <row r="410" spans="1:12">
      <c r="A410" s="405" t="s">
        <v>25</v>
      </c>
      <c r="B410" s="406"/>
      <c r="C410" s="41" t="s">
        <v>2</v>
      </c>
      <c r="D410" s="7" t="s">
        <v>7</v>
      </c>
      <c r="E410" s="24"/>
      <c r="F410" s="401">
        <v>1</v>
      </c>
      <c r="G410" s="402"/>
      <c r="H410" s="397">
        <v>2</v>
      </c>
      <c r="I410" s="398"/>
      <c r="J410" s="354"/>
      <c r="K410" s="354"/>
      <c r="L410" s="354"/>
    </row>
    <row r="411" spans="1:12">
      <c r="A411" s="405">
        <v>2011</v>
      </c>
      <c r="B411" s="406"/>
      <c r="C411" s="42"/>
      <c r="D411" s="9"/>
      <c r="E411" s="22"/>
      <c r="F411" s="26" t="s">
        <v>4</v>
      </c>
      <c r="G411" s="25" t="s">
        <v>5</v>
      </c>
      <c r="H411" s="26" t="s">
        <v>4</v>
      </c>
      <c r="I411" s="25" t="s">
        <v>5</v>
      </c>
      <c r="J411" s="356"/>
      <c r="K411" s="356"/>
      <c r="L411" s="27"/>
    </row>
    <row r="412" spans="1:12">
      <c r="A412" s="355"/>
      <c r="B412" s="3"/>
      <c r="C412" s="42"/>
      <c r="D412" s="9"/>
      <c r="E412" s="22"/>
      <c r="F412" s="28"/>
      <c r="G412" s="30"/>
      <c r="H412" s="28"/>
      <c r="I412" s="30"/>
      <c r="J412" s="357"/>
      <c r="K412" s="357"/>
      <c r="L412" s="15"/>
    </row>
    <row r="413" spans="1:12">
      <c r="A413" s="355" t="s">
        <v>11</v>
      </c>
      <c r="B413" s="14">
        <v>40878</v>
      </c>
      <c r="C413" s="43"/>
      <c r="D413" s="13"/>
      <c r="E413" s="22"/>
      <c r="F413" s="10"/>
      <c r="G413" s="31">
        <f>IF($B413&gt;0,F413-$D413,0)</f>
        <v>0</v>
      </c>
      <c r="H413" s="29"/>
      <c r="I413" s="31">
        <f>IF($B413&gt;0,H413-$D413,0)</f>
        <v>0</v>
      </c>
      <c r="J413" s="358"/>
      <c r="K413" s="358"/>
      <c r="L413" s="33"/>
    </row>
    <row r="414" spans="1:12">
      <c r="A414" s="355" t="s">
        <v>12</v>
      </c>
      <c r="B414" s="14">
        <v>40879</v>
      </c>
      <c r="C414" s="43"/>
      <c r="D414" s="13"/>
      <c r="E414" s="22"/>
      <c r="F414" s="10"/>
      <c r="G414" s="31">
        <f>IF($B414&gt;0,F414-$D414+G413,0)</f>
        <v>0</v>
      </c>
      <c r="H414" s="29"/>
      <c r="I414" s="31">
        <f>IF($B414&gt;0,H414-$D414+I413,0)</f>
        <v>0</v>
      </c>
      <c r="J414" s="358"/>
      <c r="K414" s="358"/>
      <c r="L414" s="33"/>
    </row>
    <row r="415" spans="1:12">
      <c r="A415" s="355" t="s">
        <v>8</v>
      </c>
      <c r="B415" s="14">
        <v>40880</v>
      </c>
      <c r="C415" s="43"/>
      <c r="D415" s="13"/>
      <c r="E415" s="22"/>
      <c r="F415" s="10"/>
      <c r="G415" s="31">
        <f t="shared" ref="G415:G443" si="45">IF($B415&gt;0,F415-$D415+G414,0)</f>
        <v>0</v>
      </c>
      <c r="H415" s="29"/>
      <c r="I415" s="31">
        <f t="shared" ref="I415:I443" si="46">IF($B415&gt;0,H415-$D415+I414,0)</f>
        <v>0</v>
      </c>
      <c r="J415" s="358"/>
      <c r="K415" s="358"/>
      <c r="L415" s="33"/>
    </row>
    <row r="416" spans="1:12">
      <c r="A416" s="355" t="s">
        <v>13</v>
      </c>
      <c r="B416" s="14">
        <v>40881</v>
      </c>
      <c r="C416" s="43"/>
      <c r="D416" s="13"/>
      <c r="E416" s="22"/>
      <c r="F416" s="10"/>
      <c r="G416" s="31">
        <f t="shared" si="45"/>
        <v>0</v>
      </c>
      <c r="H416" s="29"/>
      <c r="I416" s="31">
        <f t="shared" si="46"/>
        <v>0</v>
      </c>
      <c r="J416" s="358"/>
      <c r="K416" s="358"/>
      <c r="L416" s="33"/>
    </row>
    <row r="417" spans="1:12">
      <c r="A417" s="355" t="s">
        <v>9</v>
      </c>
      <c r="B417" s="14">
        <v>40882</v>
      </c>
      <c r="C417" s="43"/>
      <c r="D417" s="13"/>
      <c r="E417" s="22"/>
      <c r="F417" s="10"/>
      <c r="G417" s="31">
        <f t="shared" si="45"/>
        <v>0</v>
      </c>
      <c r="H417" s="29"/>
      <c r="I417" s="31">
        <f t="shared" si="46"/>
        <v>0</v>
      </c>
      <c r="J417" s="358"/>
      <c r="K417" s="358"/>
      <c r="L417" s="33"/>
    </row>
    <row r="418" spans="1:12">
      <c r="A418" s="355" t="s">
        <v>10</v>
      </c>
      <c r="B418" s="14">
        <v>40883</v>
      </c>
      <c r="C418" s="43"/>
      <c r="D418" s="13"/>
      <c r="E418" s="22"/>
      <c r="F418" s="10"/>
      <c r="G418" s="31">
        <f t="shared" si="45"/>
        <v>0</v>
      </c>
      <c r="H418" s="29"/>
      <c r="I418" s="31">
        <f t="shared" si="46"/>
        <v>0</v>
      </c>
      <c r="J418" s="358"/>
      <c r="K418" s="358"/>
      <c r="L418" s="33"/>
    </row>
    <row r="419" spans="1:12">
      <c r="A419" s="355" t="s">
        <v>14</v>
      </c>
      <c r="B419" s="14">
        <v>40884</v>
      </c>
      <c r="C419" s="43"/>
      <c r="D419" s="13"/>
      <c r="E419" s="22"/>
      <c r="F419" s="10"/>
      <c r="G419" s="31">
        <f t="shared" si="45"/>
        <v>0</v>
      </c>
      <c r="H419" s="29"/>
      <c r="I419" s="31">
        <f t="shared" si="46"/>
        <v>0</v>
      </c>
      <c r="J419" s="358"/>
      <c r="K419" s="358"/>
      <c r="L419" s="33"/>
    </row>
    <row r="420" spans="1:12">
      <c r="A420" s="355" t="s">
        <v>11</v>
      </c>
      <c r="B420" s="14">
        <v>40885</v>
      </c>
      <c r="C420" s="43"/>
      <c r="D420" s="13"/>
      <c r="E420" s="22"/>
      <c r="F420" s="10"/>
      <c r="G420" s="31">
        <f t="shared" si="45"/>
        <v>0</v>
      </c>
      <c r="H420" s="29"/>
      <c r="I420" s="31">
        <f t="shared" si="46"/>
        <v>0</v>
      </c>
      <c r="J420" s="358"/>
      <c r="K420" s="358"/>
      <c r="L420" s="33"/>
    </row>
    <row r="421" spans="1:12">
      <c r="A421" s="355" t="s">
        <v>12</v>
      </c>
      <c r="B421" s="14">
        <v>40886</v>
      </c>
      <c r="C421" s="43"/>
      <c r="D421" s="23"/>
      <c r="E421" s="22"/>
      <c r="F421" s="10"/>
      <c r="G421" s="31">
        <f t="shared" si="45"/>
        <v>0</v>
      </c>
      <c r="H421" s="29"/>
      <c r="I421" s="31">
        <f t="shared" si="46"/>
        <v>0</v>
      </c>
      <c r="J421" s="358"/>
      <c r="K421" s="358"/>
      <c r="L421" s="33"/>
    </row>
    <row r="422" spans="1:12">
      <c r="A422" s="355" t="s">
        <v>8</v>
      </c>
      <c r="B422" s="14">
        <v>40887</v>
      </c>
      <c r="C422" s="43"/>
      <c r="D422" s="23"/>
      <c r="E422" s="22"/>
      <c r="F422" s="10"/>
      <c r="G422" s="31">
        <f t="shared" si="45"/>
        <v>0</v>
      </c>
      <c r="H422" s="29"/>
      <c r="I422" s="31">
        <f t="shared" si="46"/>
        <v>0</v>
      </c>
      <c r="J422" s="358"/>
      <c r="K422" s="358"/>
      <c r="L422" s="33"/>
    </row>
    <row r="423" spans="1:12">
      <c r="A423" s="355" t="s">
        <v>13</v>
      </c>
      <c r="B423" s="14">
        <v>40888</v>
      </c>
      <c r="C423" s="43"/>
      <c r="D423" s="23"/>
      <c r="E423" s="22"/>
      <c r="F423" s="10"/>
      <c r="G423" s="31">
        <f t="shared" si="45"/>
        <v>0</v>
      </c>
      <c r="H423" s="29"/>
      <c r="I423" s="31">
        <f t="shared" si="46"/>
        <v>0</v>
      </c>
      <c r="J423" s="358"/>
      <c r="K423" s="358"/>
      <c r="L423" s="33"/>
    </row>
    <row r="424" spans="1:12">
      <c r="A424" s="355" t="s">
        <v>9</v>
      </c>
      <c r="B424" s="14">
        <v>40889</v>
      </c>
      <c r="C424" s="43"/>
      <c r="D424" s="23"/>
      <c r="E424" s="22"/>
      <c r="F424" s="10"/>
      <c r="G424" s="31">
        <f t="shared" si="45"/>
        <v>0</v>
      </c>
      <c r="H424" s="29"/>
      <c r="I424" s="31">
        <f t="shared" si="46"/>
        <v>0</v>
      </c>
      <c r="J424" s="358"/>
      <c r="K424" s="358"/>
      <c r="L424" s="33"/>
    </row>
    <row r="425" spans="1:12">
      <c r="A425" s="355" t="s">
        <v>10</v>
      </c>
      <c r="B425" s="14">
        <v>40890</v>
      </c>
      <c r="C425" s="43"/>
      <c r="D425" s="23"/>
      <c r="E425" s="22"/>
      <c r="F425" s="10"/>
      <c r="G425" s="31">
        <f t="shared" si="45"/>
        <v>0</v>
      </c>
      <c r="H425" s="29"/>
      <c r="I425" s="31">
        <f t="shared" si="46"/>
        <v>0</v>
      </c>
      <c r="J425" s="358"/>
      <c r="K425" s="358"/>
      <c r="L425" s="33"/>
    </row>
    <row r="426" spans="1:12">
      <c r="A426" s="355" t="s">
        <v>14</v>
      </c>
      <c r="B426" s="14">
        <v>40891</v>
      </c>
      <c r="C426" s="43"/>
      <c r="D426" s="23"/>
      <c r="E426" s="22"/>
      <c r="F426" s="10"/>
      <c r="G426" s="31">
        <f t="shared" si="45"/>
        <v>0</v>
      </c>
      <c r="H426" s="29"/>
      <c r="I426" s="31">
        <f t="shared" si="46"/>
        <v>0</v>
      </c>
      <c r="J426" s="358"/>
      <c r="K426" s="358"/>
      <c r="L426" s="33"/>
    </row>
    <row r="427" spans="1:12">
      <c r="A427" s="355" t="s">
        <v>11</v>
      </c>
      <c r="B427" s="14">
        <v>40892</v>
      </c>
      <c r="C427" s="43"/>
      <c r="D427" s="23"/>
      <c r="E427" s="22"/>
      <c r="F427" s="10"/>
      <c r="G427" s="31">
        <f t="shared" si="45"/>
        <v>0</v>
      </c>
      <c r="H427" s="29"/>
      <c r="I427" s="31">
        <f t="shared" si="46"/>
        <v>0</v>
      </c>
      <c r="J427" s="358"/>
      <c r="K427" s="358"/>
      <c r="L427" s="33"/>
    </row>
    <row r="428" spans="1:12">
      <c r="A428" s="355" t="s">
        <v>12</v>
      </c>
      <c r="B428" s="14">
        <v>40893</v>
      </c>
      <c r="C428" s="43"/>
      <c r="D428" s="23"/>
      <c r="E428" s="22"/>
      <c r="F428" s="10"/>
      <c r="G428" s="31">
        <f t="shared" si="45"/>
        <v>0</v>
      </c>
      <c r="H428" s="29"/>
      <c r="I428" s="31">
        <f t="shared" si="46"/>
        <v>0</v>
      </c>
      <c r="J428" s="358"/>
      <c r="K428" s="358"/>
      <c r="L428" s="33"/>
    </row>
    <row r="429" spans="1:12">
      <c r="A429" s="355" t="s">
        <v>8</v>
      </c>
      <c r="B429" s="14">
        <v>40894</v>
      </c>
      <c r="C429" s="43"/>
      <c r="D429" s="23"/>
      <c r="E429" s="22"/>
      <c r="F429" s="10"/>
      <c r="G429" s="31">
        <f t="shared" si="45"/>
        <v>0</v>
      </c>
      <c r="H429" s="29"/>
      <c r="I429" s="31">
        <f t="shared" si="46"/>
        <v>0</v>
      </c>
      <c r="J429" s="358"/>
      <c r="K429" s="358"/>
      <c r="L429" s="33"/>
    </row>
    <row r="430" spans="1:12">
      <c r="A430" s="355" t="s">
        <v>13</v>
      </c>
      <c r="B430" s="14">
        <v>40895</v>
      </c>
      <c r="C430" s="43"/>
      <c r="D430" s="23"/>
      <c r="E430" s="22"/>
      <c r="F430" s="10"/>
      <c r="G430" s="31">
        <f t="shared" si="45"/>
        <v>0</v>
      </c>
      <c r="H430" s="29"/>
      <c r="I430" s="31">
        <f t="shared" si="46"/>
        <v>0</v>
      </c>
      <c r="J430" s="358"/>
      <c r="K430" s="358"/>
      <c r="L430" s="33"/>
    </row>
    <row r="431" spans="1:12">
      <c r="A431" s="355" t="s">
        <v>9</v>
      </c>
      <c r="B431" s="14">
        <v>40896</v>
      </c>
      <c r="C431" s="43"/>
      <c r="D431" s="23"/>
      <c r="E431" s="22"/>
      <c r="F431" s="10"/>
      <c r="G431" s="31">
        <f t="shared" si="45"/>
        <v>0</v>
      </c>
      <c r="H431" s="29"/>
      <c r="I431" s="31">
        <f t="shared" si="46"/>
        <v>0</v>
      </c>
      <c r="J431" s="358"/>
      <c r="K431" s="358"/>
      <c r="L431" s="33"/>
    </row>
    <row r="432" spans="1:12">
      <c r="A432" s="355" t="s">
        <v>10</v>
      </c>
      <c r="B432" s="14">
        <v>40897</v>
      </c>
      <c r="C432" s="43"/>
      <c r="D432" s="23"/>
      <c r="E432" s="22"/>
      <c r="F432" s="10"/>
      <c r="G432" s="31">
        <f t="shared" si="45"/>
        <v>0</v>
      </c>
      <c r="H432" s="29"/>
      <c r="I432" s="31">
        <f t="shared" si="46"/>
        <v>0</v>
      </c>
      <c r="J432" s="358"/>
      <c r="K432" s="358"/>
      <c r="L432" s="33"/>
    </row>
    <row r="433" spans="1:12">
      <c r="A433" s="355" t="s">
        <v>14</v>
      </c>
      <c r="B433" s="14">
        <v>40898</v>
      </c>
      <c r="C433" s="43"/>
      <c r="D433" s="23"/>
      <c r="E433" s="22"/>
      <c r="F433" s="10"/>
      <c r="G433" s="31">
        <f t="shared" si="45"/>
        <v>0</v>
      </c>
      <c r="H433" s="29"/>
      <c r="I433" s="31">
        <f t="shared" si="46"/>
        <v>0</v>
      </c>
      <c r="J433" s="358"/>
      <c r="K433" s="358"/>
      <c r="L433" s="33"/>
    </row>
    <row r="434" spans="1:12">
      <c r="A434" s="355" t="s">
        <v>11</v>
      </c>
      <c r="B434" s="14">
        <v>40899</v>
      </c>
      <c r="C434" s="43"/>
      <c r="D434" s="23"/>
      <c r="E434" s="22"/>
      <c r="F434" s="10"/>
      <c r="G434" s="31">
        <f t="shared" si="45"/>
        <v>0</v>
      </c>
      <c r="H434" s="29"/>
      <c r="I434" s="31">
        <f t="shared" si="46"/>
        <v>0</v>
      </c>
      <c r="J434" s="358"/>
      <c r="K434" s="358"/>
      <c r="L434" s="33"/>
    </row>
    <row r="435" spans="1:12">
      <c r="A435" s="355" t="s">
        <v>12</v>
      </c>
      <c r="B435" s="14">
        <v>40900</v>
      </c>
      <c r="C435" s="43"/>
      <c r="D435" s="23"/>
      <c r="E435" s="22"/>
      <c r="F435" s="10"/>
      <c r="G435" s="31">
        <f t="shared" si="45"/>
        <v>0</v>
      </c>
      <c r="H435" s="29"/>
      <c r="I435" s="31">
        <f t="shared" si="46"/>
        <v>0</v>
      </c>
      <c r="J435" s="358"/>
      <c r="K435" s="358"/>
      <c r="L435" s="33"/>
    </row>
    <row r="436" spans="1:12">
      <c r="A436" s="355" t="s">
        <v>8</v>
      </c>
      <c r="B436" s="14">
        <v>40901</v>
      </c>
      <c r="C436" s="43"/>
      <c r="D436" s="23"/>
      <c r="E436" s="22"/>
      <c r="F436" s="10"/>
      <c r="G436" s="31">
        <f t="shared" si="45"/>
        <v>0</v>
      </c>
      <c r="H436" s="29"/>
      <c r="I436" s="31">
        <f t="shared" si="46"/>
        <v>0</v>
      </c>
      <c r="J436" s="358"/>
      <c r="K436" s="358"/>
      <c r="L436" s="33"/>
    </row>
    <row r="437" spans="1:12">
      <c r="A437" s="355" t="s">
        <v>13</v>
      </c>
      <c r="B437" s="14">
        <v>40902</v>
      </c>
      <c r="C437" s="43"/>
      <c r="D437" s="23"/>
      <c r="E437" s="22"/>
      <c r="F437" s="10"/>
      <c r="G437" s="31">
        <f t="shared" si="45"/>
        <v>0</v>
      </c>
      <c r="H437" s="29"/>
      <c r="I437" s="31">
        <f t="shared" si="46"/>
        <v>0</v>
      </c>
      <c r="J437" s="358"/>
      <c r="K437" s="358"/>
      <c r="L437" s="33"/>
    </row>
    <row r="438" spans="1:12">
      <c r="A438" s="355" t="s">
        <v>9</v>
      </c>
      <c r="B438" s="14">
        <v>40903</v>
      </c>
      <c r="C438" s="43"/>
      <c r="D438" s="23"/>
      <c r="E438" s="22"/>
      <c r="F438" s="10"/>
      <c r="G438" s="31">
        <f t="shared" si="45"/>
        <v>0</v>
      </c>
      <c r="H438" s="29"/>
      <c r="I438" s="31">
        <f t="shared" si="46"/>
        <v>0</v>
      </c>
      <c r="J438" s="358"/>
      <c r="K438" s="358"/>
      <c r="L438" s="33"/>
    </row>
    <row r="439" spans="1:12">
      <c r="A439" s="355" t="s">
        <v>10</v>
      </c>
      <c r="B439" s="14">
        <v>40904</v>
      </c>
      <c r="C439" s="43"/>
      <c r="D439" s="23"/>
      <c r="E439" s="22"/>
      <c r="F439" s="10"/>
      <c r="G439" s="31">
        <f t="shared" si="45"/>
        <v>0</v>
      </c>
      <c r="H439" s="29"/>
      <c r="I439" s="31">
        <f t="shared" si="46"/>
        <v>0</v>
      </c>
      <c r="J439" s="358"/>
      <c r="K439" s="358"/>
      <c r="L439" s="33"/>
    </row>
    <row r="440" spans="1:12">
      <c r="A440" s="355" t="s">
        <v>14</v>
      </c>
      <c r="B440" s="14">
        <v>40905</v>
      </c>
      <c r="C440" s="43"/>
      <c r="D440" s="23"/>
      <c r="E440" s="22"/>
      <c r="F440" s="10"/>
      <c r="G440" s="31">
        <f t="shared" si="45"/>
        <v>0</v>
      </c>
      <c r="H440" s="29"/>
      <c r="I440" s="31">
        <f t="shared" si="46"/>
        <v>0</v>
      </c>
      <c r="J440" s="358"/>
      <c r="K440" s="358"/>
      <c r="L440" s="33"/>
    </row>
    <row r="441" spans="1:12">
      <c r="A441" s="355" t="s">
        <v>11</v>
      </c>
      <c r="B441" s="14">
        <v>40906</v>
      </c>
      <c r="C441" s="43"/>
      <c r="D441" s="23"/>
      <c r="E441" s="22"/>
      <c r="F441" s="10"/>
      <c r="G441" s="31">
        <f t="shared" si="45"/>
        <v>0</v>
      </c>
      <c r="H441" s="29"/>
      <c r="I441" s="31">
        <f t="shared" si="46"/>
        <v>0</v>
      </c>
      <c r="J441" s="358"/>
      <c r="K441" s="358"/>
      <c r="L441" s="33"/>
    </row>
    <row r="442" spans="1:12">
      <c r="A442" s="355" t="s">
        <v>12</v>
      </c>
      <c r="B442" s="14">
        <v>40907</v>
      </c>
      <c r="C442" s="43"/>
      <c r="D442" s="23"/>
      <c r="E442" s="22"/>
      <c r="F442" s="10"/>
      <c r="G442" s="31">
        <f t="shared" si="45"/>
        <v>0</v>
      </c>
      <c r="H442" s="29"/>
      <c r="I442" s="31">
        <f t="shared" si="46"/>
        <v>0</v>
      </c>
      <c r="J442" s="358"/>
      <c r="K442" s="358"/>
      <c r="L442" s="33"/>
    </row>
    <row r="443" spans="1:12">
      <c r="A443" s="355" t="s">
        <v>8</v>
      </c>
      <c r="B443" s="14">
        <v>40908</v>
      </c>
      <c r="C443" s="43"/>
      <c r="D443" s="23"/>
      <c r="E443" s="22"/>
      <c r="F443" s="10"/>
      <c r="G443" s="31">
        <f t="shared" si="45"/>
        <v>0</v>
      </c>
      <c r="H443" s="29"/>
      <c r="I443" s="31">
        <f t="shared" si="46"/>
        <v>0</v>
      </c>
      <c r="J443" s="358"/>
      <c r="K443" s="358"/>
      <c r="L443" s="33"/>
    </row>
  </sheetData>
  <mergeCells count="96">
    <mergeCell ref="A8:B8"/>
    <mergeCell ref="M8:P8"/>
    <mergeCell ref="R8:U8"/>
    <mergeCell ref="W8:Z8"/>
    <mergeCell ref="H3:AN3"/>
    <mergeCell ref="B6:G6"/>
    <mergeCell ref="I6:N6"/>
    <mergeCell ref="P6:AJ6"/>
    <mergeCell ref="C7:D7"/>
    <mergeCell ref="AB8:AE8"/>
    <mergeCell ref="AG8:AP8"/>
    <mergeCell ref="F9:G9"/>
    <mergeCell ref="H9:I9"/>
    <mergeCell ref="M9:N9"/>
    <mergeCell ref="O9:P9"/>
    <mergeCell ref="R9:S9"/>
    <mergeCell ref="T9:U9"/>
    <mergeCell ref="W9:X9"/>
    <mergeCell ref="Y9:Z9"/>
    <mergeCell ref="A47:B47"/>
    <mergeCell ref="F47:G47"/>
    <mergeCell ref="H47:I47"/>
    <mergeCell ref="AB9:AC9"/>
    <mergeCell ref="AD9:AE9"/>
    <mergeCell ref="AO9:AP9"/>
    <mergeCell ref="A10:B10"/>
    <mergeCell ref="A11:B11"/>
    <mergeCell ref="A45:B45"/>
    <mergeCell ref="F46:L46"/>
    <mergeCell ref="AG9:AH9"/>
    <mergeCell ref="AI9:AJ9"/>
    <mergeCell ref="AK9:AL9"/>
    <mergeCell ref="AM9:AN9"/>
    <mergeCell ref="A48:B48"/>
    <mergeCell ref="A79:B79"/>
    <mergeCell ref="F80:L80"/>
    <mergeCell ref="A81:B81"/>
    <mergeCell ref="F81:G81"/>
    <mergeCell ref="H81:I81"/>
    <mergeCell ref="A82:B82"/>
    <mergeCell ref="A116:B116"/>
    <mergeCell ref="F117:L117"/>
    <mergeCell ref="A118:B118"/>
    <mergeCell ref="F118:G118"/>
    <mergeCell ref="H118:I118"/>
    <mergeCell ref="A119:B119"/>
    <mergeCell ref="A152:B152"/>
    <mergeCell ref="F153:L153"/>
    <mergeCell ref="A154:B154"/>
    <mergeCell ref="F154:G154"/>
    <mergeCell ref="H154:I154"/>
    <mergeCell ref="A155:B155"/>
    <mergeCell ref="A189:B189"/>
    <mergeCell ref="F190:L190"/>
    <mergeCell ref="A191:B191"/>
    <mergeCell ref="F191:G191"/>
    <mergeCell ref="H191:I191"/>
    <mergeCell ref="A192:B192"/>
    <mergeCell ref="A225:B225"/>
    <mergeCell ref="F226:L226"/>
    <mergeCell ref="A227:B227"/>
    <mergeCell ref="F227:G227"/>
    <mergeCell ref="H227:I227"/>
    <mergeCell ref="A228:B228"/>
    <mergeCell ref="A262:B262"/>
    <mergeCell ref="F263:L263"/>
    <mergeCell ref="A264:B264"/>
    <mergeCell ref="F264:G264"/>
    <mergeCell ref="H264:I264"/>
    <mergeCell ref="A265:B265"/>
    <mergeCell ref="A299:B299"/>
    <mergeCell ref="F300:L300"/>
    <mergeCell ref="A301:B301"/>
    <mergeCell ref="F301:G301"/>
    <mergeCell ref="H301:I301"/>
    <mergeCell ref="A335:B335"/>
    <mergeCell ref="F336:L336"/>
    <mergeCell ref="A337:B337"/>
    <mergeCell ref="F337:G337"/>
    <mergeCell ref="H337:I337"/>
    <mergeCell ref="A411:B411"/>
    <mergeCell ref="F8:K8"/>
    <mergeCell ref="J9:K9"/>
    <mergeCell ref="A375:B375"/>
    <mergeCell ref="A408:B408"/>
    <mergeCell ref="F409:L409"/>
    <mergeCell ref="A410:B410"/>
    <mergeCell ref="F410:G410"/>
    <mergeCell ref="H410:I410"/>
    <mergeCell ref="A338:B338"/>
    <mergeCell ref="A372:B372"/>
    <mergeCell ref="F373:L373"/>
    <mergeCell ref="A374:B374"/>
    <mergeCell ref="F374:G374"/>
    <mergeCell ref="H374:I374"/>
    <mergeCell ref="A302:B302"/>
  </mergeCells>
  <conditionalFormatting sqref="F12 F83 H83:L83 F49 H49:L49 F156 H156:L156 F229 H229:L229 F266 H266:L266 F339 H339:L339 F412 H412:L412 F376 H376:L376 F303 H303:L303 F193 H193:L193 F120 H120:L120 Q12 V12 H12:L12">
    <cfRule type="cellIs" dxfId="102" priority="102" stopIfTrue="1" operator="greaterThanOrEqual">
      <formula>0</formula>
    </cfRule>
    <cfRule type="cellIs" dxfId="101" priority="103" stopIfTrue="1" operator="lessThan">
      <formula>0</formula>
    </cfRule>
  </conditionalFormatting>
  <conditionalFormatting sqref="L12:L13 L83:L84 L49:L50 L156:L157 L229:L230 L266:L267 L339:L340 L412:L413 L376:L377 L303:L304 L193:L194 L120:L121 Q12:Q13 V12:V13">
    <cfRule type="cellIs" dxfId="100" priority="101" operator="greaterThan">
      <formula>0</formula>
    </cfRule>
  </conditionalFormatting>
  <conditionalFormatting sqref="L13:L45 L84:L114 L50:L77 L157:L187 L230:L260 L267:L297 L340:L370 L413:L443 L377:L406 L304:L333 L194:L223 L121:L150 Q13:Q43 V13:V43">
    <cfRule type="cellIs" dxfId="99" priority="98" operator="lessThan">
      <formula>0</formula>
    </cfRule>
    <cfRule type="cellIs" dxfId="98" priority="99" operator="lessThan">
      <formula>0</formula>
    </cfRule>
    <cfRule type="cellIs" dxfId="97" priority="100" operator="greaterThan">
      <formula>0</formula>
    </cfRule>
  </conditionalFormatting>
  <conditionalFormatting sqref="I83:K114 I49:K77 I156:K187 I229:K260 I266:K297 I339:K370 I412:K443 I376:K406 I303:K333 I193:K223 I120:K150 I12:K45">
    <cfRule type="cellIs" dxfId="13" priority="95" operator="lessThan">
      <formula>0</formula>
    </cfRule>
    <cfRule type="cellIs" dxfId="12" priority="96" operator="lessThan">
      <formula>0</formula>
    </cfRule>
    <cfRule type="cellIs" dxfId="11" priority="97" operator="greaterThan">
      <formula>0</formula>
    </cfRule>
  </conditionalFormatting>
  <conditionalFormatting sqref="I83:K114 I49:K77 I156:K187 I229:K260 I266:K297 I339:K370 I412:K443 I376:K406 I303:K333 I193:K223 I120:K150 G83:G114 G49:G77 G156:G187 G229:G260 G266:G297 G339:G370 G412:G443 G376:G406 G303:G333 G193:G223 G120:G150 G12:G45 I12:K45">
    <cfRule type="cellIs" dxfId="10" priority="93" stopIfTrue="1" operator="greaterThan">
      <formula>0</formula>
    </cfRule>
    <cfRule type="cellIs" dxfId="9" priority="94" operator="lessThan">
      <formula>0</formula>
    </cfRule>
  </conditionalFormatting>
  <conditionalFormatting sqref="M12 O12:Z12">
    <cfRule type="cellIs" dxfId="96" priority="91" stopIfTrue="1" operator="greaterThanOrEqual">
      <formula>0</formula>
    </cfRule>
    <cfRule type="cellIs" dxfId="95" priority="92" stopIfTrue="1" operator="lessThan">
      <formula>0</formula>
    </cfRule>
  </conditionalFormatting>
  <conditionalFormatting sqref="P12:Z43">
    <cfRule type="cellIs" dxfId="94" priority="88" operator="lessThan">
      <formula>0</formula>
    </cfRule>
    <cfRule type="cellIs" dxfId="93" priority="89" operator="lessThan">
      <formula>0</formula>
    </cfRule>
    <cfRule type="cellIs" dxfId="92" priority="90" operator="greaterThan">
      <formula>0</formula>
    </cfRule>
  </conditionalFormatting>
  <conditionalFormatting sqref="N12:N43 P12:Z43">
    <cfRule type="cellIs" dxfId="91" priority="86" stopIfTrue="1" operator="greaterThan">
      <formula>0</formula>
    </cfRule>
    <cfRule type="cellIs" dxfId="90" priority="87" operator="lessThan">
      <formula>0</formula>
    </cfRule>
  </conditionalFormatting>
  <conditionalFormatting sqref="M13:M43 O13:O43 R13:R43 T13:T43 W13:W43 Y13:Y43">
    <cfRule type="cellIs" dxfId="89" priority="84" operator="greaterThan">
      <formula>0</formula>
    </cfRule>
    <cfRule type="cellIs" dxfId="88" priority="85" operator="lessThan">
      <formula>0</formula>
    </cfRule>
  </conditionalFormatting>
  <conditionalFormatting sqref="F13:F43 H13:H43 J13:J43">
    <cfRule type="cellIs" dxfId="8" priority="82" operator="lessThan">
      <formula>0</formula>
    </cfRule>
    <cfRule type="cellIs" dxfId="7" priority="83" operator="greaterThan">
      <formula>0</formula>
    </cfRule>
  </conditionalFormatting>
  <conditionalFormatting sqref="AB12 AD12:AE12">
    <cfRule type="cellIs" dxfId="87" priority="80" stopIfTrue="1" operator="greaterThanOrEqual">
      <formula>0</formula>
    </cfRule>
    <cfRule type="cellIs" dxfId="86" priority="81" stopIfTrue="1" operator="lessThan">
      <formula>0</formula>
    </cfRule>
  </conditionalFormatting>
  <conditionalFormatting sqref="AE12:AE43">
    <cfRule type="cellIs" dxfId="85" priority="77" operator="lessThan">
      <formula>0</formula>
    </cfRule>
    <cfRule type="cellIs" dxfId="84" priority="78" operator="lessThan">
      <formula>0</formula>
    </cfRule>
    <cfRule type="cellIs" dxfId="83" priority="79" operator="greaterThan">
      <formula>0</formula>
    </cfRule>
  </conditionalFormatting>
  <conditionalFormatting sqref="AC12:AC43 AE12:AE43">
    <cfRule type="cellIs" dxfId="82" priority="75" stopIfTrue="1" operator="greaterThan">
      <formula>0</formula>
    </cfRule>
    <cfRule type="cellIs" dxfId="81" priority="76" operator="lessThan">
      <formula>0</formula>
    </cfRule>
  </conditionalFormatting>
  <conditionalFormatting sqref="AB13:AB43 AD13:AD43">
    <cfRule type="cellIs" dxfId="80" priority="73" operator="greaterThan">
      <formula>0</formula>
    </cfRule>
    <cfRule type="cellIs" dxfId="79" priority="74" operator="lessThan">
      <formula>0</formula>
    </cfRule>
  </conditionalFormatting>
  <conditionalFormatting sqref="AG12 AI12:AP12">
    <cfRule type="cellIs" dxfId="78" priority="71" stopIfTrue="1" operator="greaterThanOrEqual">
      <formula>0</formula>
    </cfRule>
    <cfRule type="cellIs" dxfId="77" priority="72" stopIfTrue="1" operator="lessThan">
      <formula>0</formula>
    </cfRule>
  </conditionalFormatting>
  <conditionalFormatting sqref="AP12:AP43 AJ12:AN43">
    <cfRule type="cellIs" dxfId="76" priority="68" operator="lessThan">
      <formula>0</formula>
    </cfRule>
    <cfRule type="cellIs" dxfId="75" priority="69" operator="lessThan">
      <formula>0</formula>
    </cfRule>
    <cfRule type="cellIs" dxfId="74" priority="70" operator="greaterThan">
      <formula>0</formula>
    </cfRule>
  </conditionalFormatting>
  <conditionalFormatting sqref="AH12:AH43 AP12:AP43 AJ12:AN43">
    <cfRule type="cellIs" dxfId="73" priority="66" stopIfTrue="1" operator="greaterThan">
      <formula>0</formula>
    </cfRule>
    <cfRule type="cellIs" dxfId="72" priority="67" operator="lessThan">
      <formula>0</formula>
    </cfRule>
  </conditionalFormatting>
  <conditionalFormatting sqref="AG13:AG43 AI13:AI43 AM13:AM43 AK13:AK43 AO13:AO43">
    <cfRule type="cellIs" dxfId="71" priority="64" operator="greaterThan">
      <formula>0</formula>
    </cfRule>
    <cfRule type="cellIs" dxfId="70" priority="65" operator="lessThan">
      <formula>0</formula>
    </cfRule>
  </conditionalFormatting>
  <conditionalFormatting sqref="F13:F43">
    <cfRule type="cellIs" dxfId="69" priority="62" operator="lessThan">
      <formula>0</formula>
    </cfRule>
    <cfRule type="cellIs" dxfId="68" priority="63" operator="greaterThan">
      <formula>0</formula>
    </cfRule>
  </conditionalFormatting>
  <conditionalFormatting sqref="H13:H23 J13:J43">
    <cfRule type="cellIs" dxfId="67" priority="60" operator="lessThan">
      <formula>0</formula>
    </cfRule>
    <cfRule type="cellIs" dxfId="66" priority="61" operator="greaterThan">
      <formula>0</formula>
    </cfRule>
  </conditionalFormatting>
  <conditionalFormatting sqref="M13:M23">
    <cfRule type="cellIs" dxfId="65" priority="58" operator="greaterThan">
      <formula>0</formula>
    </cfRule>
    <cfRule type="cellIs" dxfId="64" priority="59" operator="lessThan">
      <formula>0</formula>
    </cfRule>
  </conditionalFormatting>
  <conditionalFormatting sqref="O13:O23">
    <cfRule type="cellIs" dxfId="63" priority="56" operator="greaterThan">
      <formula>0</formula>
    </cfRule>
    <cfRule type="cellIs" dxfId="62" priority="57" operator="lessThan">
      <formula>0</formula>
    </cfRule>
  </conditionalFormatting>
  <conditionalFormatting sqref="F13:F43">
    <cfRule type="cellIs" dxfId="61" priority="54" operator="lessThan">
      <formula>0</formula>
    </cfRule>
    <cfRule type="cellIs" dxfId="60" priority="55" operator="greaterThan">
      <formula>0</formula>
    </cfRule>
  </conditionalFormatting>
  <conditionalFormatting sqref="H13:H22 J13:J43">
    <cfRule type="cellIs" dxfId="59" priority="52" operator="lessThan">
      <formula>0</formula>
    </cfRule>
    <cfRule type="cellIs" dxfId="58" priority="53" operator="greaterThan">
      <formula>0</formula>
    </cfRule>
  </conditionalFormatting>
  <conditionalFormatting sqref="M13:M22">
    <cfRule type="cellIs" dxfId="57" priority="50" operator="greaterThan">
      <formula>0</formula>
    </cfRule>
    <cfRule type="cellIs" dxfId="56" priority="51" operator="lessThan">
      <formula>0</formula>
    </cfRule>
  </conditionalFormatting>
  <conditionalFormatting sqref="O13:O22">
    <cfRule type="cellIs" dxfId="55" priority="48" operator="greaterThan">
      <formula>0</formula>
    </cfRule>
    <cfRule type="cellIs" dxfId="54" priority="49" operator="lessThan">
      <formula>0</formula>
    </cfRule>
  </conditionalFormatting>
  <conditionalFormatting sqref="H13:H43 J13:J43">
    <cfRule type="cellIs" dxfId="53" priority="46" operator="lessThan">
      <formula>0</formula>
    </cfRule>
    <cfRule type="cellIs" dxfId="52" priority="47" operator="greaterThan">
      <formula>0</formula>
    </cfRule>
  </conditionalFormatting>
  <conditionalFormatting sqref="H13:H43 J13:J43">
    <cfRule type="cellIs" dxfId="51" priority="44" operator="lessThan">
      <formula>0</formula>
    </cfRule>
    <cfRule type="cellIs" dxfId="50" priority="45" operator="greaterThan">
      <formula>0</formula>
    </cfRule>
  </conditionalFormatting>
  <conditionalFormatting sqref="M13:M43">
    <cfRule type="cellIs" dxfId="49" priority="42" operator="lessThan">
      <formula>0</formula>
    </cfRule>
    <cfRule type="cellIs" dxfId="48" priority="43" operator="greaterThan">
      <formula>0</formula>
    </cfRule>
  </conditionalFormatting>
  <conditionalFormatting sqref="M13:M43">
    <cfRule type="cellIs" dxfId="47" priority="40" operator="lessThan">
      <formula>0</formula>
    </cfRule>
    <cfRule type="cellIs" dxfId="46" priority="41" operator="greaterThan">
      <formula>0</formula>
    </cfRule>
  </conditionalFormatting>
  <conditionalFormatting sqref="M13:M43">
    <cfRule type="cellIs" dxfId="45" priority="38" operator="lessThan">
      <formula>0</formula>
    </cfRule>
    <cfRule type="cellIs" dxfId="44" priority="39" operator="greaterThan">
      <formula>0</formula>
    </cfRule>
  </conditionalFormatting>
  <conditionalFormatting sqref="O13:O43">
    <cfRule type="cellIs" dxfId="43" priority="36" operator="lessThan">
      <formula>0</formula>
    </cfRule>
    <cfRule type="cellIs" dxfId="42" priority="37" operator="greaterThan">
      <formula>0</formula>
    </cfRule>
  </conditionalFormatting>
  <conditionalFormatting sqref="O13:O43">
    <cfRule type="cellIs" dxfId="41" priority="34" operator="lessThan">
      <formula>0</formula>
    </cfRule>
    <cfRule type="cellIs" dxfId="40" priority="35" operator="greaterThan">
      <formula>0</formula>
    </cfRule>
  </conditionalFormatting>
  <conditionalFormatting sqref="O13:O43">
    <cfRule type="cellIs" dxfId="39" priority="32" operator="lessThan">
      <formula>0</formula>
    </cfRule>
    <cfRule type="cellIs" dxfId="38" priority="33" operator="greaterThan">
      <formula>0</formula>
    </cfRule>
  </conditionalFormatting>
  <conditionalFormatting sqref="R13:R43">
    <cfRule type="cellIs" dxfId="37" priority="30" operator="lessThan">
      <formula>0</formula>
    </cfRule>
    <cfRule type="cellIs" dxfId="36" priority="31" operator="greaterThan">
      <formula>0</formula>
    </cfRule>
  </conditionalFormatting>
  <conditionalFormatting sqref="R13:R43">
    <cfRule type="cellIs" dxfId="35" priority="28" operator="lessThan">
      <formula>0</formula>
    </cfRule>
    <cfRule type="cellIs" dxfId="34" priority="29" operator="greaterThan">
      <formula>0</formula>
    </cfRule>
  </conditionalFormatting>
  <conditionalFormatting sqref="R13:R43">
    <cfRule type="cellIs" dxfId="33" priority="26" operator="lessThan">
      <formula>0</formula>
    </cfRule>
    <cfRule type="cellIs" dxfId="32" priority="27" operator="greaterThan">
      <formula>0</formula>
    </cfRule>
  </conditionalFormatting>
  <conditionalFormatting sqref="T13:T43">
    <cfRule type="cellIs" dxfId="31" priority="24" operator="lessThan">
      <formula>0</formula>
    </cfRule>
    <cfRule type="cellIs" dxfId="30" priority="25" operator="greaterThan">
      <formula>0</formula>
    </cfRule>
  </conditionalFormatting>
  <conditionalFormatting sqref="T13:T43">
    <cfRule type="cellIs" dxfId="29" priority="22" operator="lessThan">
      <formula>0</formula>
    </cfRule>
    <cfRule type="cellIs" dxfId="28" priority="23" operator="greaterThan">
      <formula>0</formula>
    </cfRule>
  </conditionalFormatting>
  <conditionalFormatting sqref="T13:T43">
    <cfRule type="cellIs" dxfId="27" priority="20" operator="lessThan">
      <formula>0</formula>
    </cfRule>
    <cfRule type="cellIs" dxfId="26" priority="21" operator="greaterThan">
      <formula>0</formula>
    </cfRule>
  </conditionalFormatting>
  <conditionalFormatting sqref="W13:W43">
    <cfRule type="cellIs" dxfId="25" priority="18" operator="lessThan">
      <formula>0</formula>
    </cfRule>
    <cfRule type="cellIs" dxfId="24" priority="19" operator="greaterThan">
      <formula>0</formula>
    </cfRule>
  </conditionalFormatting>
  <conditionalFormatting sqref="W13:W43">
    <cfRule type="cellIs" dxfId="23" priority="16" operator="lessThan">
      <formula>0</formula>
    </cfRule>
    <cfRule type="cellIs" dxfId="22" priority="17" operator="greaterThan">
      <formula>0</formula>
    </cfRule>
  </conditionalFormatting>
  <conditionalFormatting sqref="W13:W43">
    <cfRule type="cellIs" dxfId="21" priority="14" operator="lessThan">
      <formula>0</formula>
    </cfRule>
    <cfRule type="cellIs" dxfId="20" priority="15" operator="greaterThan">
      <formula>0</formula>
    </cfRule>
  </conditionalFormatting>
  <conditionalFormatting sqref="Y13:Y43">
    <cfRule type="cellIs" dxfId="19" priority="12" operator="lessThan">
      <formula>0</formula>
    </cfRule>
    <cfRule type="cellIs" dxfId="18" priority="13" operator="greaterThan">
      <formula>0</formula>
    </cfRule>
  </conditionalFormatting>
  <conditionalFormatting sqref="Y13:Y43">
    <cfRule type="cellIs" dxfId="17" priority="10" operator="lessThan">
      <formula>0</formula>
    </cfRule>
    <cfRule type="cellIs" dxfId="16" priority="11" operator="greaterThan">
      <formula>0</formula>
    </cfRule>
  </conditionalFormatting>
  <conditionalFormatting sqref="Y13:Y43">
    <cfRule type="cellIs" dxfId="15" priority="8" operator="lessThan">
      <formula>0</formula>
    </cfRule>
    <cfRule type="cellIs" dxfId="14" priority="9" operator="greaterThan">
      <formula>0</formula>
    </cfRule>
  </conditionalFormatting>
  <conditionalFormatting sqref="J13:J43">
    <cfRule type="cellIs" dxfId="6" priority="5" operator="lessThan">
      <formula>0</formula>
    </cfRule>
    <cfRule type="cellIs" dxfId="5" priority="6" operator="lessThan">
      <formula>0</formula>
    </cfRule>
    <cfRule type="cellIs" dxfId="4" priority="7" operator="greaterThan">
      <formula>0</formula>
    </cfRule>
  </conditionalFormatting>
  <conditionalFormatting sqref="J13:J43">
    <cfRule type="cellIs" dxfId="3" priority="3" stopIfTrue="1" operator="greaterThan">
      <formula>0</formula>
    </cfRule>
    <cfRule type="cellIs" dxfId="2" priority="4" operator="lessThan">
      <formula>0</formula>
    </cfRule>
  </conditionalFormatting>
  <conditionalFormatting sqref="J13:J43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Bilan Jour JS</vt:lpstr>
      <vt:lpstr>Méthode 2 x Placé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2010-11-29T20:09:23Z</dcterms:created>
  <dcterms:modified xsi:type="dcterms:W3CDTF">2012-01-31T12:53:40Z</dcterms:modified>
</cp:coreProperties>
</file>