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226"/>
  <workbookPr defaultThemeVersion="166925"/>
  <mc:AlternateContent xmlns:mc="http://schemas.openxmlformats.org/markup-compatibility/2006">
    <mc:Choice Requires="x15">
      <x15ac:absPath xmlns:x15ac="http://schemas.microsoft.com/office/spreadsheetml/2010/11/ac" url="https://d.docs.live.net/b68bfba15ff930a6/BD/"/>
    </mc:Choice>
  </mc:AlternateContent>
  <xr:revisionPtr revIDLastSave="0" documentId="8_{A39E91B1-AA8A-4405-9915-821BB7773C54}" xr6:coauthVersionLast="32" xr6:coauthVersionMax="32" xr10:uidLastSave="{00000000-0000-0000-0000-000000000000}"/>
  <bookViews>
    <workbookView xWindow="0" yWindow="0" windowWidth="23040" windowHeight="9072" xr2:uid="{0892690C-0F20-4BBD-8D21-B095C8C5AE35}"/>
  </bookViews>
  <sheets>
    <sheet name="Feuil1" sheetId="1" r:id="rId1"/>
  </sheets>
  <externalReferences>
    <externalReference r:id="rId2"/>
  </externalReferences>
  <definedNames>
    <definedName name="Férié">[1]!Tableau2[Date]</definedName>
    <definedName name="NOM">[1]!Tableau6[Nom]</definedName>
  </definedName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5" i="1" l="1"/>
  <c r="AE5" i="1"/>
  <c r="AD5" i="1"/>
  <c r="AC5" i="1"/>
  <c r="AB5" i="1"/>
  <c r="Y5" i="1"/>
  <c r="AA5" i="1" s="1"/>
  <c r="Q5" i="1"/>
  <c r="AE4" i="1"/>
  <c r="AD4" i="1"/>
  <c r="AC4" i="1"/>
  <c r="AB4" i="1"/>
  <c r="Y4" i="1"/>
  <c r="AA4" i="1" s="1"/>
  <c r="Q4" i="1"/>
  <c r="B5" i="1"/>
  <c r="B4" i="1"/>
  <c r="C3" i="1"/>
  <c r="C5" i="1" s="1"/>
  <c r="Z4" i="1" l="1"/>
  <c r="D3" i="1"/>
  <c r="C4" i="1"/>
  <c r="D4" i="1" l="1"/>
  <c r="E3" i="1"/>
  <c r="D5" i="1"/>
  <c r="F3" i="1" l="1"/>
  <c r="E5" i="1"/>
  <c r="E4" i="1"/>
  <c r="F5" i="1" l="1"/>
  <c r="F4" i="1"/>
  <c r="G3" i="1"/>
  <c r="G5" i="1" l="1"/>
  <c r="G4" i="1"/>
  <c r="H3" i="1"/>
  <c r="I3" i="1" l="1"/>
  <c r="H5" i="1"/>
  <c r="H4" i="1"/>
  <c r="I4" i="1" l="1"/>
  <c r="I5" i="1"/>
  <c r="J3" i="1"/>
  <c r="K3" i="1" l="1"/>
  <c r="J5" i="1"/>
  <c r="J4" i="1"/>
  <c r="K5" i="1" l="1"/>
  <c r="K4" i="1"/>
  <c r="L3" i="1"/>
  <c r="L4" i="1" l="1"/>
  <c r="M3" i="1"/>
  <c r="L5" i="1"/>
  <c r="N3" i="1" l="1"/>
  <c r="M5" i="1"/>
  <c r="M4" i="1"/>
  <c r="N5" i="1" l="1"/>
  <c r="N4" i="1"/>
  <c r="O3" i="1"/>
  <c r="O5" i="1" l="1"/>
  <c r="O4" i="1"/>
</calcChain>
</file>

<file path=xl/sharedStrings.xml><?xml version="1.0" encoding="utf-8"?>
<sst xmlns="http://schemas.openxmlformats.org/spreadsheetml/2006/main" count="34" uniqueCount="29">
  <si>
    <t>didier</t>
  </si>
  <si>
    <t>mathieu</t>
  </si>
  <si>
    <t>geraldine</t>
  </si>
  <si>
    <t>bernard</t>
  </si>
  <si>
    <t>ID</t>
  </si>
  <si>
    <t>Dates</t>
  </si>
  <si>
    <t>Nom</t>
  </si>
  <si>
    <t>Types</t>
  </si>
  <si>
    <t>Temps start</t>
  </si>
  <si>
    <t>Temps stop</t>
  </si>
  <si>
    <t>Pause start</t>
  </si>
  <si>
    <t>Pause stop</t>
  </si>
  <si>
    <t>Résultat</t>
  </si>
  <si>
    <t>Solde</t>
  </si>
  <si>
    <t>Négatif</t>
  </si>
  <si>
    <t>Weekend</t>
  </si>
  <si>
    <t>Férié</t>
  </si>
  <si>
    <t xml:space="preserve">Mois </t>
  </si>
  <si>
    <t>Année</t>
  </si>
  <si>
    <t>Mathieu</t>
  </si>
  <si>
    <t>T</t>
  </si>
  <si>
    <t>07:45</t>
  </si>
  <si>
    <t>17:</t>
  </si>
  <si>
    <t>12:00</t>
  </si>
  <si>
    <t>12:30</t>
  </si>
  <si>
    <t>Didier</t>
  </si>
  <si>
    <t>Heure prestée</t>
  </si>
  <si>
    <t>Calendrier</t>
  </si>
  <si>
    <t>Dans les cellules Z4 et AA4 je voudrais avoir le résultat des heures supplémentaires et des heures négatives de la personne en S4 suivant l'horaire prévu au calendrier qui sera créer pour toutes l'année. Peut etre que cela serait plus facile et moins lourd en VBA que par formule dans chaque cellule mais je n'y connais absolument rien.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</si>
</sst>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dd"/>
    <numFmt numFmtId="165" formatCode="[h]:mm"/>
    <numFmt numFmtId="166" formatCode="\+\ [h]:mm"/>
    <numFmt numFmtId="167" formatCode="\-\ [h];mm"/>
  </numFmts>
  <fonts count="5" x14ac:knownFonts="1">
    <font>
      <sz val="11"/>
      <color theme="1"/>
      <name val="Calibri"/>
      <family val="2"/>
      <scheme val="minor"/>
    </font>
    <font>
      <b/>
      <sz val="11"/>
      <color theme="0"/>
      <name val="Calibri"/>
      <family val="2"/>
      <scheme val="minor"/>
    </font>
    <font>
      <b/>
      <sz val="11"/>
      <color theme="1"/>
      <name val="Calibri"/>
      <family val="2"/>
      <scheme val="minor"/>
    </font>
    <font>
      <sz val="14"/>
      <color theme="1"/>
      <name val="Calibri"/>
      <family val="2"/>
      <scheme val="minor"/>
    </font>
    <font>
      <sz val="18"/>
      <color theme="1"/>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theme="5" tint="0.59999389629810485"/>
        <bgColor indexed="64"/>
      </patternFill>
    </fill>
    <fill>
      <patternFill patternType="solid">
        <fgColor theme="9"/>
        <bgColor theme="9"/>
      </patternFill>
    </fill>
    <fill>
      <patternFill patternType="solid">
        <fgColor rgb="FFFF0000"/>
        <bgColor indexed="64"/>
      </patternFill>
    </fill>
  </fills>
  <borders count="19">
    <border>
      <left/>
      <right/>
      <top/>
      <bottom/>
      <diagonal/>
    </border>
    <border>
      <left/>
      <right style="medium">
        <color indexed="64"/>
      </right>
      <top/>
      <bottom/>
      <diagonal/>
    </border>
    <border>
      <left style="medium">
        <color indexed="64"/>
      </left>
      <right style="thin">
        <color auto="1"/>
      </right>
      <top style="medium">
        <color indexed="64"/>
      </top>
      <bottom style="thin">
        <color auto="1"/>
      </bottom>
      <diagonal/>
    </border>
    <border>
      <left style="thin">
        <color indexed="64"/>
      </left>
      <right style="thin">
        <color indexed="64"/>
      </right>
      <top style="medium">
        <color indexed="64"/>
      </top>
      <bottom style="thin">
        <color indexed="64"/>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right style="medium">
        <color indexed="64"/>
      </right>
      <top/>
      <bottom style="medium">
        <color indexed="64"/>
      </bottom>
      <diagonal/>
    </border>
    <border>
      <left style="medium">
        <color indexed="64"/>
      </left>
      <right style="thin">
        <color auto="1"/>
      </right>
      <top style="thin">
        <color auto="1"/>
      </top>
      <bottom/>
      <diagonal/>
    </border>
    <border>
      <left style="thin">
        <color auto="1"/>
      </left>
      <right style="thin">
        <color auto="1"/>
      </right>
      <top style="thin">
        <color auto="1"/>
      </top>
      <bottom/>
      <diagonal/>
    </border>
    <border>
      <left style="medium">
        <color indexed="64"/>
      </left>
      <right/>
      <top style="medium">
        <color indexed="64"/>
      </top>
      <bottom style="thin">
        <color auto="1"/>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medium">
        <color indexed="64"/>
      </left>
      <right/>
      <top style="thin">
        <color auto="1"/>
      </top>
      <bottom style="thin">
        <color auto="1"/>
      </bottom>
      <diagonal/>
    </border>
    <border>
      <left style="thick">
        <color indexed="64"/>
      </left>
      <right style="thin">
        <color indexed="64"/>
      </right>
      <top style="thin">
        <color indexed="64"/>
      </top>
      <bottom style="thin">
        <color indexed="64"/>
      </bottom>
      <diagonal/>
    </border>
    <border>
      <left style="thin">
        <color theme="9"/>
      </left>
      <right/>
      <top style="thin">
        <color theme="9"/>
      </top>
      <bottom/>
      <diagonal/>
    </border>
    <border>
      <left/>
      <right/>
      <top style="thin">
        <color theme="9"/>
      </top>
      <bottom/>
      <diagonal/>
    </border>
    <border>
      <left/>
      <right style="thin">
        <color theme="9"/>
      </right>
      <top style="thin">
        <color theme="9"/>
      </top>
      <bottom/>
      <diagonal/>
    </border>
    <border>
      <left/>
      <right/>
      <top/>
      <bottom style="medium">
        <color indexed="64"/>
      </bottom>
      <diagonal/>
    </border>
    <border>
      <left/>
      <right/>
      <top/>
      <bottom style="thin">
        <color theme="9"/>
      </bottom>
      <diagonal/>
    </border>
  </borders>
  <cellStyleXfs count="1">
    <xf numFmtId="0" fontId="0" fillId="0" borderId="0"/>
  </cellStyleXfs>
  <cellXfs count="33">
    <xf numFmtId="0" fontId="0" fillId="0" borderId="0" xfId="0"/>
    <xf numFmtId="0" fontId="0" fillId="0" borderId="1" xfId="0" applyBorder="1" applyAlignment="1">
      <alignment horizontal="center" vertical="center"/>
    </xf>
    <xf numFmtId="14" fontId="2" fillId="2" borderId="2" xfId="0" applyNumberFormat="1" applyFont="1" applyFill="1" applyBorder="1" applyAlignment="1">
      <alignment horizontal="center" vertical="center" textRotation="90"/>
    </xf>
    <xf numFmtId="14" fontId="2" fillId="2" borderId="3" xfId="0" applyNumberFormat="1" applyFont="1" applyFill="1" applyBorder="1" applyAlignment="1">
      <alignment horizontal="center" vertical="center" textRotation="90"/>
    </xf>
    <xf numFmtId="164" fontId="2" fillId="2" borderId="4" xfId="0" applyNumberFormat="1" applyFont="1" applyFill="1" applyBorder="1" applyAlignment="1">
      <alignment horizontal="center" vertical="center"/>
    </xf>
    <xf numFmtId="164" fontId="2" fillId="2" borderId="5" xfId="0" applyNumberFormat="1" applyFont="1" applyFill="1" applyBorder="1" applyAlignment="1">
      <alignment horizontal="center" vertical="center"/>
    </xf>
    <xf numFmtId="0" fontId="0" fillId="0" borderId="6" xfId="0" applyBorder="1" applyAlignment="1">
      <alignment horizontal="center" vertical="center"/>
    </xf>
    <xf numFmtId="0" fontId="0" fillId="2" borderId="7" xfId="0" applyNumberFormat="1" applyFill="1" applyBorder="1" applyAlignment="1">
      <alignment horizontal="center" vertical="center"/>
    </xf>
    <xf numFmtId="0" fontId="0" fillId="2" borderId="8" xfId="0" applyNumberFormat="1" applyFill="1" applyBorder="1" applyAlignment="1">
      <alignment horizontal="center" vertical="center"/>
    </xf>
    <xf numFmtId="0" fontId="3" fillId="3" borderId="9" xfId="0" applyFont="1" applyFill="1" applyBorder="1" applyAlignment="1">
      <alignment horizontal="center" vertical="center"/>
    </xf>
    <xf numFmtId="20" fontId="0" fillId="0" borderId="10" xfId="0" applyNumberFormat="1" applyBorder="1" applyAlignment="1"/>
    <xf numFmtId="20" fontId="0" fillId="0" borderId="11" xfId="0" applyNumberFormat="1" applyBorder="1" applyAlignment="1"/>
    <xf numFmtId="20" fontId="0" fillId="2" borderId="11" xfId="0" applyNumberFormat="1" applyFill="1" applyBorder="1" applyAlignment="1"/>
    <xf numFmtId="0" fontId="3" fillId="3" borderId="12" xfId="0" applyFont="1" applyFill="1" applyBorder="1" applyAlignment="1">
      <alignment horizontal="center" vertical="center"/>
    </xf>
    <xf numFmtId="20" fontId="0" fillId="0" borderId="13" xfId="0" applyNumberFormat="1" applyBorder="1" applyAlignment="1"/>
    <xf numFmtId="20" fontId="0" fillId="0" borderId="5" xfId="0" applyNumberFormat="1" applyBorder="1" applyAlignment="1"/>
    <xf numFmtId="20" fontId="0" fillId="2" borderId="5" xfId="0" applyNumberFormat="1" applyFill="1" applyBorder="1" applyAlignment="1"/>
    <xf numFmtId="0" fontId="1" fillId="4" borderId="14" xfId="0" applyFont="1" applyFill="1" applyBorder="1" applyAlignment="1">
      <alignment horizontal="center" vertical="center" wrapText="1"/>
    </xf>
    <xf numFmtId="0" fontId="1" fillId="4" borderId="15" xfId="0" applyFont="1" applyFill="1" applyBorder="1" applyAlignment="1">
      <alignment horizontal="center" vertical="center" wrapText="1"/>
    </xf>
    <xf numFmtId="0" fontId="1" fillId="4" borderId="16" xfId="0" applyFont="1" applyFill="1" applyBorder="1" applyAlignment="1">
      <alignment horizontal="center" vertical="center" wrapText="1"/>
    </xf>
    <xf numFmtId="0" fontId="0" fillId="0" borderId="14" xfId="0" applyFont="1" applyBorder="1" applyAlignment="1">
      <alignment horizontal="center" vertical="center"/>
    </xf>
    <xf numFmtId="14" fontId="0" fillId="0" borderId="15" xfId="0" applyNumberFormat="1" applyFont="1" applyBorder="1" applyAlignment="1">
      <alignment horizontal="center" vertical="center"/>
    </xf>
    <xf numFmtId="0" fontId="0" fillId="0" borderId="15" xfId="0" applyFont="1" applyBorder="1" applyAlignment="1">
      <alignment horizontal="center" vertical="center"/>
    </xf>
    <xf numFmtId="20" fontId="0" fillId="0" borderId="15" xfId="0" applyNumberFormat="1" applyFont="1" applyBorder="1" applyAlignment="1">
      <alignment horizontal="center" vertical="center"/>
    </xf>
    <xf numFmtId="165" fontId="0" fillId="0" borderId="15" xfId="0" applyNumberFormat="1" applyFont="1" applyBorder="1" applyAlignment="1">
      <alignment horizontal="center" vertical="center"/>
    </xf>
    <xf numFmtId="0" fontId="0" fillId="0" borderId="16" xfId="0" applyFont="1" applyBorder="1" applyAlignment="1">
      <alignment horizontal="center" vertical="center"/>
    </xf>
    <xf numFmtId="166" fontId="0" fillId="5" borderId="15" xfId="0" applyNumberFormat="1" applyFont="1" applyFill="1" applyBorder="1" applyAlignment="1">
      <alignment horizontal="center" vertical="center"/>
    </xf>
    <xf numFmtId="167" fontId="0" fillId="5" borderId="15" xfId="0" applyNumberFormat="1" applyFont="1" applyFill="1" applyBorder="1" applyAlignment="1">
      <alignment horizontal="center" vertical="center"/>
    </xf>
    <xf numFmtId="0" fontId="0" fillId="0" borderId="0" xfId="0" applyAlignment="1">
      <alignment horizontal="center"/>
    </xf>
    <xf numFmtId="0" fontId="0" fillId="0" borderId="0" xfId="0" applyAlignment="1">
      <alignment horizontal="left" vertical="top" wrapText="1"/>
    </xf>
    <xf numFmtId="0" fontId="4" fillId="0" borderId="0" xfId="0" applyFont="1" applyAlignment="1">
      <alignment horizontal="center"/>
    </xf>
    <xf numFmtId="0" fontId="4" fillId="0" borderId="17" xfId="0" applyFont="1" applyBorder="1" applyAlignment="1">
      <alignment horizontal="center"/>
    </xf>
    <xf numFmtId="0" fontId="0" fillId="0" borderId="18"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hey\OneDrive\BD\Projet%20Employ&#233;%20mag%20%20test.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loyé"/>
      <sheetName val="Horaires"/>
      <sheetName val="BD"/>
      <sheetName val="Aperçu"/>
      <sheetName val="Config"/>
      <sheetName val="Absences"/>
      <sheetName val="Individuelle"/>
      <sheetName val="Recherche"/>
    </sheetNames>
    <sheetDataSet>
      <sheetData sheetId="0"/>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6C286C-BBFD-486E-8FF3-2CB707C590CD}">
  <dimension ref="A1:AE20"/>
  <sheetViews>
    <sheetView tabSelected="1" workbookViewId="0">
      <selection activeCell="H15" sqref="H15"/>
    </sheetView>
  </sheetViews>
  <sheetFormatPr baseColWidth="10" defaultRowHeight="14.4" x14ac:dyDescent="0.3"/>
  <cols>
    <col min="2" max="15" width="5.77734375" customWidth="1"/>
    <col min="16" max="16" width="6.109375" customWidth="1"/>
    <col min="17" max="17" width="7.6640625" customWidth="1"/>
    <col min="18" max="18" width="8.33203125" bestFit="1" customWidth="1"/>
    <col min="19" max="31" width="7.6640625" customWidth="1"/>
  </cols>
  <sheetData>
    <row r="1" spans="1:31" x14ac:dyDescent="0.3">
      <c r="C1" s="30" t="s">
        <v>27</v>
      </c>
      <c r="D1" s="30"/>
      <c r="E1" s="30"/>
      <c r="F1" s="30"/>
      <c r="G1" s="30"/>
      <c r="H1" s="30"/>
      <c r="I1" s="30"/>
      <c r="J1" s="30"/>
      <c r="K1" s="30"/>
      <c r="L1" s="30"/>
      <c r="M1" s="30"/>
      <c r="S1" s="28" t="s">
        <v>26</v>
      </c>
      <c r="T1" s="28"/>
      <c r="U1" s="28"/>
      <c r="V1" s="28"/>
      <c r="W1" s="28"/>
      <c r="X1" s="28"/>
      <c r="Y1" s="28"/>
      <c r="Z1" s="28"/>
      <c r="AA1" s="28"/>
      <c r="AB1" s="28"/>
      <c r="AC1" s="28"/>
    </row>
    <row r="2" spans="1:31" ht="15" thickBot="1" x14ac:dyDescent="0.35">
      <c r="C2" s="31"/>
      <c r="D2" s="31"/>
      <c r="E2" s="31"/>
      <c r="F2" s="31"/>
      <c r="G2" s="31"/>
      <c r="H2" s="31"/>
      <c r="I2" s="31"/>
      <c r="J2" s="31"/>
      <c r="K2" s="31"/>
      <c r="L2" s="31"/>
      <c r="M2" s="31"/>
      <c r="S2" s="32"/>
      <c r="T2" s="32"/>
      <c r="U2" s="32"/>
      <c r="V2" s="32"/>
      <c r="W2" s="32"/>
      <c r="X2" s="32"/>
      <c r="Y2" s="32"/>
      <c r="Z2" s="32"/>
      <c r="AA2" s="32"/>
      <c r="AB2" s="32"/>
      <c r="AC2" s="32"/>
    </row>
    <row r="3" spans="1:31" ht="45" x14ac:dyDescent="0.3">
      <c r="A3" s="1"/>
      <c r="B3" s="2">
        <v>43101</v>
      </c>
      <c r="C3" s="3">
        <f>B$3+1</f>
        <v>43102</v>
      </c>
      <c r="D3" s="3">
        <f>C$3+1</f>
        <v>43103</v>
      </c>
      <c r="E3" s="3">
        <f>D$3+1</f>
        <v>43104</v>
      </c>
      <c r="F3" s="3">
        <f>E$3+1</f>
        <v>43105</v>
      </c>
      <c r="G3" s="3">
        <f>F$3+1</f>
        <v>43106</v>
      </c>
      <c r="H3" s="3">
        <f t="shared" ref="H3:O3" si="0">G$3+1</f>
        <v>43107</v>
      </c>
      <c r="I3" s="3">
        <f t="shared" si="0"/>
        <v>43108</v>
      </c>
      <c r="J3" s="3">
        <f t="shared" si="0"/>
        <v>43109</v>
      </c>
      <c r="K3" s="3">
        <f t="shared" si="0"/>
        <v>43110</v>
      </c>
      <c r="L3" s="3">
        <f t="shared" si="0"/>
        <v>43111</v>
      </c>
      <c r="M3" s="3">
        <f t="shared" si="0"/>
        <v>43112</v>
      </c>
      <c r="N3" s="3">
        <f t="shared" si="0"/>
        <v>43113</v>
      </c>
      <c r="O3" s="3">
        <f t="shared" si="0"/>
        <v>43114</v>
      </c>
      <c r="Q3" s="17" t="s">
        <v>4</v>
      </c>
      <c r="R3" s="18" t="s">
        <v>5</v>
      </c>
      <c r="S3" s="18" t="s">
        <v>6</v>
      </c>
      <c r="T3" s="18" t="s">
        <v>7</v>
      </c>
      <c r="U3" s="18" t="s">
        <v>8</v>
      </c>
      <c r="V3" s="18" t="s">
        <v>9</v>
      </c>
      <c r="W3" s="18" t="s">
        <v>10</v>
      </c>
      <c r="X3" s="18" t="s">
        <v>11</v>
      </c>
      <c r="Y3" s="18" t="s">
        <v>12</v>
      </c>
      <c r="Z3" s="18" t="s">
        <v>13</v>
      </c>
      <c r="AA3" s="18" t="s">
        <v>14</v>
      </c>
      <c r="AB3" s="18" t="s">
        <v>15</v>
      </c>
      <c r="AC3" s="18" t="s">
        <v>16</v>
      </c>
      <c r="AD3" s="18" t="s">
        <v>17</v>
      </c>
      <c r="AE3" s="19" t="s">
        <v>18</v>
      </c>
    </row>
    <row r="4" spans="1:31" x14ac:dyDescent="0.3">
      <c r="A4" s="1"/>
      <c r="B4" s="4">
        <f>WEEKDAY(B3)</f>
        <v>2</v>
      </c>
      <c r="C4" s="5">
        <f t="shared" ref="C4:O4" si="1">WEEKDAY(C3)</f>
        <v>3</v>
      </c>
      <c r="D4" s="5">
        <f t="shared" si="1"/>
        <v>4</v>
      </c>
      <c r="E4" s="5">
        <f t="shared" si="1"/>
        <v>5</v>
      </c>
      <c r="F4" s="5">
        <f t="shared" si="1"/>
        <v>6</v>
      </c>
      <c r="G4" s="5">
        <f t="shared" si="1"/>
        <v>7</v>
      </c>
      <c r="H4" s="5">
        <f t="shared" si="1"/>
        <v>1</v>
      </c>
      <c r="I4" s="5">
        <f t="shared" si="1"/>
        <v>2</v>
      </c>
      <c r="J4" s="5">
        <f t="shared" si="1"/>
        <v>3</v>
      </c>
      <c r="K4" s="5">
        <f t="shared" si="1"/>
        <v>4</v>
      </c>
      <c r="L4" s="5">
        <f t="shared" si="1"/>
        <v>5</v>
      </c>
      <c r="M4" s="5">
        <f t="shared" si="1"/>
        <v>6</v>
      </c>
      <c r="N4" s="5">
        <f t="shared" si="1"/>
        <v>7</v>
      </c>
      <c r="O4" s="5">
        <f t="shared" si="1"/>
        <v>1</v>
      </c>
      <c r="Q4" s="20">
        <f t="shared" ref="Q4:Q5" si="2">ROW(Q4)-3</f>
        <v>1</v>
      </c>
      <c r="R4" s="21">
        <v>43133</v>
      </c>
      <c r="S4" s="22" t="s">
        <v>19</v>
      </c>
      <c r="T4" s="22" t="s">
        <v>20</v>
      </c>
      <c r="U4" s="23" t="s">
        <v>21</v>
      </c>
      <c r="V4" s="23" t="s">
        <v>22</v>
      </c>
      <c r="W4" s="23" t="s">
        <v>23</v>
      </c>
      <c r="X4" s="23" t="s">
        <v>24</v>
      </c>
      <c r="Y4" s="24">
        <f t="shared" ref="Y4:Y5" si="3">IF(T4&lt;&gt;"T",IF(OR(AC4=1,AB4=1),"",T4),IF(OR(W4="",X4=""),V4-U4,(W4-U4)+(V4-X4)))</f>
        <v>0.36458333333333331</v>
      </c>
      <c r="Z4" s="26">
        <f t="shared" ref="Z4:Z5" si="4">IF(T4&lt;&gt;"t","",IF(Y4&gt;(8/24),Y4-(8/24),TEXT((8/24)-Y4,"- [H]:mm")))</f>
        <v>3.125E-2</v>
      </c>
      <c r="AA4" s="27" t="str">
        <f t="shared" ref="AA4:AA5" si="5">IF(AND(T4="t",Y4&lt;(8/24)),(8/24)-Y4,"")</f>
        <v/>
      </c>
      <c r="AB4" s="22" t="str">
        <f t="shared" ref="AB4:AB5" si="6">IF(OR(WEEKDAY(R4)=1,WEEKDAY(R4)=7),1,"")</f>
        <v/>
      </c>
      <c r="AC4" s="22" t="str">
        <f t="shared" ref="AC4:AC5" si="7">IFERROR(IF(MATCH(R4,Férié,0),1,""),"")</f>
        <v/>
      </c>
      <c r="AD4" s="22">
        <f t="shared" ref="AD4:AD5" si="8">MONTH(R4)</f>
        <v>2</v>
      </c>
      <c r="AE4" s="25">
        <f t="shared" ref="AE4:AE5" si="9">YEAR(R4)</f>
        <v>2018</v>
      </c>
    </row>
    <row r="5" spans="1:31" ht="15" thickBot="1" x14ac:dyDescent="0.35">
      <c r="A5" s="6"/>
      <c r="B5" s="7">
        <f>_xlfn.ISOWEEKNUM(B3)</f>
        <v>1</v>
      </c>
      <c r="C5" s="8">
        <f t="shared" ref="C5:O5" si="10">_xlfn.ISOWEEKNUM(C3)</f>
        <v>1</v>
      </c>
      <c r="D5" s="8">
        <f t="shared" si="10"/>
        <v>1</v>
      </c>
      <c r="E5" s="8">
        <f t="shared" si="10"/>
        <v>1</v>
      </c>
      <c r="F5" s="8">
        <f t="shared" si="10"/>
        <v>1</v>
      </c>
      <c r="G5" s="8">
        <f>_xlfn.ISOWEEKNUM(G3)</f>
        <v>1</v>
      </c>
      <c r="H5" s="8">
        <f t="shared" si="10"/>
        <v>1</v>
      </c>
      <c r="I5" s="8">
        <f t="shared" si="10"/>
        <v>2</v>
      </c>
      <c r="J5" s="8">
        <f t="shared" si="10"/>
        <v>2</v>
      </c>
      <c r="K5" s="8">
        <f t="shared" si="10"/>
        <v>2</v>
      </c>
      <c r="L5" s="8">
        <f t="shared" si="10"/>
        <v>2</v>
      </c>
      <c r="M5" s="8">
        <f t="shared" si="10"/>
        <v>2</v>
      </c>
      <c r="N5" s="8">
        <f t="shared" si="10"/>
        <v>2</v>
      </c>
      <c r="O5" s="8">
        <f t="shared" si="10"/>
        <v>2</v>
      </c>
      <c r="Q5" s="20">
        <f t="shared" si="2"/>
        <v>2</v>
      </c>
      <c r="R5" s="21">
        <v>43133</v>
      </c>
      <c r="S5" s="22" t="s">
        <v>25</v>
      </c>
      <c r="T5" s="22" t="s">
        <v>20</v>
      </c>
      <c r="U5" s="23" t="s">
        <v>21</v>
      </c>
      <c r="V5" s="23" t="s">
        <v>22</v>
      </c>
      <c r="W5" s="23" t="s">
        <v>23</v>
      </c>
      <c r="X5" s="23" t="s">
        <v>24</v>
      </c>
      <c r="Y5" s="24">
        <f t="shared" si="3"/>
        <v>0.36458333333333331</v>
      </c>
      <c r="Z5" s="26">
        <f>IF(T5&lt;&gt;"t","",IF(Y5&gt;(8/24),Y5-(8/24),TEXT((8/24)-Y5,"- [H]:mm")))</f>
        <v>3.125E-2</v>
      </c>
      <c r="AA5" s="27" t="str">
        <f t="shared" si="5"/>
        <v/>
      </c>
      <c r="AB5" s="22" t="str">
        <f t="shared" si="6"/>
        <v/>
      </c>
      <c r="AC5" s="22" t="str">
        <f t="shared" si="7"/>
        <v/>
      </c>
      <c r="AD5" s="22">
        <f t="shared" si="8"/>
        <v>2</v>
      </c>
      <c r="AE5" s="25">
        <f t="shared" si="9"/>
        <v>2018</v>
      </c>
    </row>
    <row r="6" spans="1:31" ht="18.600000000000001" thickTop="1" x14ac:dyDescent="0.3">
      <c r="A6" s="9" t="s">
        <v>0</v>
      </c>
      <c r="B6" s="10">
        <v>0.33333333333333331</v>
      </c>
      <c r="C6" s="11">
        <v>0.33333333333333331</v>
      </c>
      <c r="D6" s="11">
        <v>0.33333333333333331</v>
      </c>
      <c r="E6" s="11">
        <v>0.33333333333333331</v>
      </c>
      <c r="F6" s="11">
        <v>0.25</v>
      </c>
      <c r="G6" s="12"/>
      <c r="H6" s="12"/>
      <c r="I6" s="11">
        <v>0.39583333333333331</v>
      </c>
      <c r="J6" s="11">
        <v>0.39583333333333331</v>
      </c>
      <c r="K6" s="11"/>
      <c r="L6" s="11">
        <v>0.39583333333333331</v>
      </c>
      <c r="M6" s="11">
        <v>0.39583333333333331</v>
      </c>
      <c r="N6" s="12"/>
      <c r="O6" s="12"/>
    </row>
    <row r="7" spans="1:31" ht="18" x14ac:dyDescent="0.3">
      <c r="A7" s="13" t="s">
        <v>1</v>
      </c>
      <c r="B7" s="14"/>
      <c r="C7" s="15">
        <v>0.41666666666666669</v>
      </c>
      <c r="D7" s="15">
        <v>0.41666666666666669</v>
      </c>
      <c r="E7" s="15">
        <v>0.41666666666666669</v>
      </c>
      <c r="F7" s="15">
        <v>0.33333333333333331</v>
      </c>
      <c r="G7" s="16"/>
      <c r="H7" s="16"/>
      <c r="I7" s="15">
        <v>0.33333333333333331</v>
      </c>
      <c r="J7" s="15">
        <v>0.33333333333333331</v>
      </c>
      <c r="K7" s="15">
        <v>0.33333333333333331</v>
      </c>
      <c r="L7" s="15">
        <v>0.33333333333333331</v>
      </c>
      <c r="M7" s="15">
        <v>0.25</v>
      </c>
      <c r="N7" s="16"/>
      <c r="O7" s="16"/>
    </row>
    <row r="8" spans="1:31" ht="18" x14ac:dyDescent="0.3">
      <c r="A8" s="13" t="s">
        <v>2</v>
      </c>
      <c r="B8" s="14">
        <v>0.39583333333333331</v>
      </c>
      <c r="C8" s="15">
        <v>0.39583333333333331</v>
      </c>
      <c r="D8" s="15"/>
      <c r="E8" s="15">
        <v>0.39583333333333331</v>
      </c>
      <c r="F8" s="15">
        <v>0.39583333333333331</v>
      </c>
      <c r="G8" s="16"/>
      <c r="H8" s="16"/>
      <c r="I8" s="15"/>
      <c r="J8" s="15">
        <v>0.41666666666666669</v>
      </c>
      <c r="K8" s="15">
        <v>0.41666666666666669</v>
      </c>
      <c r="L8" s="15">
        <v>0.41666666666666669</v>
      </c>
      <c r="M8" s="15">
        <v>0.33333333333333331</v>
      </c>
      <c r="N8" s="16"/>
      <c r="O8" s="16"/>
    </row>
    <row r="9" spans="1:31" ht="18" x14ac:dyDescent="0.3">
      <c r="A9" s="13" t="s">
        <v>3</v>
      </c>
      <c r="B9" s="14"/>
      <c r="C9" s="15"/>
      <c r="D9" s="15"/>
      <c r="E9" s="15"/>
      <c r="F9" s="15"/>
      <c r="G9" s="16"/>
      <c r="H9" s="16"/>
      <c r="I9" s="15">
        <v>0.39583333333333331</v>
      </c>
      <c r="J9" s="15"/>
      <c r="K9" s="15">
        <v>0.39583333333333331</v>
      </c>
      <c r="L9" s="15">
        <v>0.39583333333333331</v>
      </c>
      <c r="M9" s="15">
        <v>0.39583333333333331</v>
      </c>
      <c r="N9" s="16"/>
      <c r="O9" s="16"/>
      <c r="R9" s="29" t="s">
        <v>28</v>
      </c>
      <c r="S9" s="29"/>
      <c r="T9" s="29"/>
      <c r="U9" s="29"/>
      <c r="V9" s="29"/>
      <c r="W9" s="29"/>
      <c r="X9" s="29"/>
      <c r="Y9" s="29"/>
      <c r="Z9" s="29"/>
      <c r="AA9" s="29"/>
      <c r="AB9" s="29"/>
      <c r="AC9" s="29"/>
    </row>
    <row r="10" spans="1:31" x14ac:dyDescent="0.3">
      <c r="R10" s="29"/>
      <c r="S10" s="29"/>
      <c r="T10" s="29"/>
      <c r="U10" s="29"/>
      <c r="V10" s="29"/>
      <c r="W10" s="29"/>
      <c r="X10" s="29"/>
      <c r="Y10" s="29"/>
      <c r="Z10" s="29"/>
      <c r="AA10" s="29"/>
      <c r="AB10" s="29"/>
      <c r="AC10" s="29"/>
    </row>
    <row r="11" spans="1:31" x14ac:dyDescent="0.3">
      <c r="R11" s="29"/>
      <c r="S11" s="29"/>
      <c r="T11" s="29"/>
      <c r="U11" s="29"/>
      <c r="V11" s="29"/>
      <c r="W11" s="29"/>
      <c r="X11" s="29"/>
      <c r="Y11" s="29"/>
      <c r="Z11" s="29"/>
      <c r="AA11" s="29"/>
      <c r="AB11" s="29"/>
      <c r="AC11" s="29"/>
    </row>
    <row r="12" spans="1:31" x14ac:dyDescent="0.3">
      <c r="R12" s="29"/>
      <c r="S12" s="29"/>
      <c r="T12" s="29"/>
      <c r="U12" s="29"/>
      <c r="V12" s="29"/>
      <c r="W12" s="29"/>
      <c r="X12" s="29"/>
      <c r="Y12" s="29"/>
      <c r="Z12" s="29"/>
      <c r="AA12" s="29"/>
      <c r="AB12" s="29"/>
      <c r="AC12" s="29"/>
    </row>
    <row r="13" spans="1:31" x14ac:dyDescent="0.3">
      <c r="R13" s="29"/>
      <c r="S13" s="29"/>
      <c r="T13" s="29"/>
      <c r="U13" s="29"/>
      <c r="V13" s="29"/>
      <c r="W13" s="29"/>
      <c r="X13" s="29"/>
      <c r="Y13" s="29"/>
      <c r="Z13" s="29"/>
      <c r="AA13" s="29"/>
      <c r="AB13" s="29"/>
      <c r="AC13" s="29"/>
    </row>
    <row r="14" spans="1:31" x14ac:dyDescent="0.3">
      <c r="R14" s="29"/>
      <c r="S14" s="29"/>
      <c r="T14" s="29"/>
      <c r="U14" s="29"/>
      <c r="V14" s="29"/>
      <c r="W14" s="29"/>
      <c r="X14" s="29"/>
      <c r="Y14" s="29"/>
      <c r="Z14" s="29"/>
      <c r="AA14" s="29"/>
      <c r="AB14" s="29"/>
      <c r="AC14" s="29"/>
    </row>
    <row r="15" spans="1:31" x14ac:dyDescent="0.3">
      <c r="R15" s="29"/>
      <c r="S15" s="29"/>
      <c r="T15" s="29"/>
      <c r="U15" s="29"/>
      <c r="V15" s="29"/>
      <c r="W15" s="29"/>
      <c r="X15" s="29"/>
      <c r="Y15" s="29"/>
      <c r="Z15" s="29"/>
      <c r="AA15" s="29"/>
      <c r="AB15" s="29"/>
      <c r="AC15" s="29"/>
    </row>
    <row r="16" spans="1:31" x14ac:dyDescent="0.3">
      <c r="R16" s="29"/>
      <c r="S16" s="29"/>
      <c r="T16" s="29"/>
      <c r="U16" s="29"/>
      <c r="V16" s="29"/>
      <c r="W16" s="29"/>
      <c r="X16" s="29"/>
      <c r="Y16" s="29"/>
      <c r="Z16" s="29"/>
      <c r="AA16" s="29"/>
      <c r="AB16" s="29"/>
      <c r="AC16" s="29"/>
    </row>
    <row r="17" spans="18:29" x14ac:dyDescent="0.3">
      <c r="R17" s="29"/>
      <c r="S17" s="29"/>
      <c r="T17" s="29"/>
      <c r="U17" s="29"/>
      <c r="V17" s="29"/>
      <c r="W17" s="29"/>
      <c r="X17" s="29"/>
      <c r="Y17" s="29"/>
      <c r="Z17" s="29"/>
      <c r="AA17" s="29"/>
      <c r="AB17" s="29"/>
      <c r="AC17" s="29"/>
    </row>
    <row r="18" spans="18:29" x14ac:dyDescent="0.3">
      <c r="R18" s="29"/>
      <c r="S18" s="29"/>
      <c r="T18" s="29"/>
      <c r="U18" s="29"/>
      <c r="V18" s="29"/>
      <c r="W18" s="29"/>
      <c r="X18" s="29"/>
      <c r="Y18" s="29"/>
      <c r="Z18" s="29"/>
      <c r="AA18" s="29"/>
      <c r="AB18" s="29"/>
      <c r="AC18" s="29"/>
    </row>
    <row r="19" spans="18:29" x14ac:dyDescent="0.3">
      <c r="R19" s="29"/>
      <c r="S19" s="29"/>
      <c r="T19" s="29"/>
      <c r="U19" s="29"/>
      <c r="V19" s="29"/>
      <c r="W19" s="29"/>
      <c r="X19" s="29"/>
      <c r="Y19" s="29"/>
      <c r="Z19" s="29"/>
      <c r="AA19" s="29"/>
      <c r="AB19" s="29"/>
      <c r="AC19" s="29"/>
    </row>
    <row r="20" spans="18:29" x14ac:dyDescent="0.3">
      <c r="R20" s="29"/>
      <c r="S20" s="29"/>
      <c r="T20" s="29"/>
      <c r="U20" s="29"/>
      <c r="V20" s="29"/>
      <c r="W20" s="29"/>
      <c r="X20" s="29"/>
      <c r="Y20" s="29"/>
      <c r="Z20" s="29"/>
      <c r="AA20" s="29"/>
      <c r="AB20" s="29"/>
      <c r="AC20" s="29"/>
    </row>
  </sheetData>
  <mergeCells count="4">
    <mergeCell ref="A3:A5"/>
    <mergeCell ref="R9:AC20"/>
    <mergeCell ref="C1:M2"/>
    <mergeCell ref="S1:AC2"/>
  </mergeCells>
  <dataValidations count="1">
    <dataValidation type="list" allowBlank="1" showInputMessage="1" showErrorMessage="1" sqref="A6:A9" xr:uid="{B162C6B7-C882-4708-8830-1FC45982794B}">
      <formula1>NOM</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E1DB8557-26F2-4A27-852D-8335C62A338A}">
          <x14:formula1>
            <xm:f>'[Projet Employé mag  test.xlsm]Employé'!#REF!</xm:f>
          </x14:formula1>
          <xm:sqref>S4:S5</xm:sqref>
        </x14:dataValidation>
      </x14:dataValidations>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Didier Heyligen</dc:creator>
  <cp:lastModifiedBy>Didier Heyligen</cp:lastModifiedBy>
  <dcterms:created xsi:type="dcterms:W3CDTF">2018-05-09T07:20:26Z</dcterms:created>
  <dcterms:modified xsi:type="dcterms:W3CDTF">2018-05-09T07:54:17Z</dcterms:modified>
</cp:coreProperties>
</file>