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monserrat\Desktop\"/>
    </mc:Choice>
  </mc:AlternateContent>
  <xr:revisionPtr revIDLastSave="0" documentId="8_{A76FBCAC-2FA3-4D06-91B0-947E107EED9F}" xr6:coauthVersionLast="36" xr6:coauthVersionMax="36" xr10:uidLastSave="{00000000-0000-0000-0000-000000000000}"/>
  <bookViews>
    <workbookView xWindow="0" yWindow="0" windowWidth="38400" windowHeight="17025" activeTab="1" xr2:uid="{88D8698F-A18D-44FF-BE98-80AE0B53C028}"/>
  </bookViews>
  <sheets>
    <sheet name="TDC" sheetId="5" r:id="rId1"/>
    <sheet name="Data" sheetId="1" r:id="rId2"/>
  </sheets>
  <calcPr calcId="191029"/>
  <pivotCaches>
    <pivotCache cacheId="12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F2" i="1"/>
  <c r="F3" i="1"/>
  <c r="F4" i="1"/>
  <c r="F5" i="1"/>
  <c r="F6" i="1"/>
  <c r="F7" i="1"/>
  <c r="D2" i="1"/>
  <c r="D3" i="1"/>
  <c r="D4" i="1"/>
  <c r="D5" i="1"/>
  <c r="D6" i="1"/>
  <c r="D7" i="1"/>
</calcChain>
</file>

<file path=xl/sharedStrings.xml><?xml version="1.0" encoding="utf-8"?>
<sst xmlns="http://schemas.openxmlformats.org/spreadsheetml/2006/main" count="20" uniqueCount="13">
  <si>
    <t>Date Création</t>
  </si>
  <si>
    <t>Date Résolution</t>
  </si>
  <si>
    <t>CAT1</t>
  </si>
  <si>
    <t>CAT2</t>
  </si>
  <si>
    <t>Types</t>
  </si>
  <si>
    <t>Étiquettes de lignes</t>
  </si>
  <si>
    <t>Total général</t>
  </si>
  <si>
    <t>Durée Résolution HMS</t>
  </si>
  <si>
    <t>Durée Résolution S</t>
  </si>
  <si>
    <t>2020</t>
  </si>
  <si>
    <t>2023</t>
  </si>
  <si>
    <t>Durée Résolution M</t>
  </si>
  <si>
    <t>Moyenne de Durée Résolution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</si>
</sst>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\ h:mm;@"/>
    <numFmt numFmtId="166" formatCode="[h]:mm:ss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" fontId="0" fillId="0" borderId="0" xfId="0" applyNumberFormat="1" applyAlignment="1">
      <alignment horizontal="left" indent="2"/>
    </xf>
    <xf numFmtId="1" fontId="0" fillId="0" borderId="0" xfId="0" applyNumberFormat="1"/>
  </cellXfs>
  <cellStyles count="1">
    <cellStyle name="Normal" xfId="0" builtinId="0"/>
  </cellStyles>
  <dxfs count="8"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66" formatCode="[h]:mm:ss;@"/>
      <alignment horizontal="center" vertical="bottom" textRotation="0" wrapText="0" indent="0" justifyLastLine="0" shrinkToFit="0" readingOrder="0"/>
    </dxf>
    <dxf>
      <numFmt numFmtId="164" formatCode="d/m/yy\ h:mm;@"/>
      <alignment horizontal="center" vertical="bottom" textRotation="0" wrapText="0" indent="0" justifyLastLine="0" shrinkToFit="0" readingOrder="0"/>
    </dxf>
    <dxf>
      <numFmt numFmtId="164" formatCode="d/m/yy\ h:mm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aël Monserrat" refreshedDate="45016.690881134258" createdVersion="6" refreshedVersion="6" minRefreshableVersion="3" recordCount="6" xr:uid="{112524F0-A398-40F0-A2EC-F61AD62B4669}">
  <cacheSource type="worksheet">
    <worksheetSource name="Tableau1"/>
  </cacheSource>
  <cacheFields count="8">
    <cacheField name="Types" numFmtId="0">
      <sharedItems count="2">
        <s v="CAT1"/>
        <s v="CAT2"/>
      </sharedItems>
    </cacheField>
    <cacheField name="Date Création" numFmtId="164">
      <sharedItems containsSemiMixedTypes="0" containsNonDate="0" containsDate="1" containsString="0" minDate="2020-01-01T10:01:00" maxDate="2023-03-23T15:14:00" count="6">
        <d v="2023-03-23T15:14:00"/>
        <d v="2023-03-22T15:45:00"/>
        <d v="2023-03-22T15:33:00"/>
        <d v="2020-01-01T10:01:00"/>
        <d v="2023-03-22T15:34:00"/>
        <d v="2023-03-22T14:50:00"/>
      </sharedItems>
      <fieldGroup par="7" base="1">
        <rangePr groupBy="months" startDate="2020-01-01T10:01:00" endDate="2023-03-23T15:14:00"/>
        <groupItems count="14">
          <s v="&lt;01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3/03/2023"/>
        </groupItems>
      </fieldGroup>
    </cacheField>
    <cacheField name="Date Résolution" numFmtId="164">
      <sharedItems containsSemiMixedTypes="0" containsNonDate="0" containsDate="1" containsString="0" minDate="2020-01-01T10:02:00" maxDate="2023-03-23T15:30:00"/>
    </cacheField>
    <cacheField name="Durée Résolution HMS" numFmtId="166">
      <sharedItems containsSemiMixedTypes="0" containsNonDate="0" containsDate="1" containsString="0" minDate="1899-12-30T00:01:00" maxDate="1899-12-30T00:16:00"/>
    </cacheField>
    <cacheField name="Durée Résolution M" numFmtId="1">
      <sharedItems containsSemiMixedTypes="0" containsString="0" containsNumber="1" minValue="1.000000003259629" maxValue="15.999999999767169" count="6">
        <n v="15.999999999767169"/>
        <n v="4.9999999953433871"/>
        <n v="13.999999993247911"/>
        <n v="1.000000003259629"/>
        <n v="13.000000000465661"/>
        <n v="11.999999997206032"/>
      </sharedItems>
    </cacheField>
    <cacheField name="Durée Résolution S" numFmtId="1">
      <sharedItems containsSemiMixedTypes="0" containsString="0" containsNumber="1" minValue="60.000000195577741" maxValue="959.99999998603016" count="6">
        <n v="959.99999998603016"/>
        <n v="299.99999972060323"/>
        <n v="839.99999959487468"/>
        <n v="60.000000195577741"/>
        <n v="780.00000002793968"/>
        <n v="719.99999983236194"/>
      </sharedItems>
    </cacheField>
    <cacheField name="Trimestres" numFmtId="0" databaseField="0">
      <fieldGroup base="1">
        <rangePr groupBy="quarters" startDate="2020-01-01T10:01:00" endDate="2023-03-23T15:14:00"/>
        <groupItems count="6">
          <s v="&lt;01/01/2020"/>
          <s v="Trimestre1"/>
          <s v="Trimestre2"/>
          <s v="Trimestre3"/>
          <s v="Trimestre4"/>
          <s v="&gt;23/03/2023"/>
        </groupItems>
      </fieldGroup>
    </cacheField>
    <cacheField name="Années" numFmtId="0" databaseField="0">
      <fieldGroup base="1">
        <rangePr groupBy="years" startDate="2020-01-01T10:01:00" endDate="2023-03-23T15:14:00"/>
        <groupItems count="6">
          <s v="&lt;01/01/2020"/>
          <s v="2020"/>
          <s v="2021"/>
          <s v="2022"/>
          <s v="2023"/>
          <s v="&gt;23/03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  <d v="2023-03-23T15:30:00"/>
    <d v="1899-12-30T00:16:00"/>
    <x v="0"/>
    <x v="0"/>
  </r>
  <r>
    <x v="1"/>
    <x v="1"/>
    <d v="2023-03-22T15:50:00"/>
    <d v="1899-12-30T00:05:00"/>
    <x v="1"/>
    <x v="1"/>
  </r>
  <r>
    <x v="0"/>
    <x v="2"/>
    <d v="2023-03-22T15:47:00"/>
    <d v="1899-12-30T00:14:00"/>
    <x v="2"/>
    <x v="2"/>
  </r>
  <r>
    <x v="1"/>
    <x v="3"/>
    <d v="2020-01-01T10:02:00"/>
    <d v="1899-12-30T00:01:00"/>
    <x v="3"/>
    <x v="3"/>
  </r>
  <r>
    <x v="0"/>
    <x v="4"/>
    <d v="2023-03-22T15:47:00"/>
    <d v="1899-12-30T00:13:00"/>
    <x v="4"/>
    <x v="4"/>
  </r>
  <r>
    <x v="1"/>
    <x v="5"/>
    <d v="2023-03-22T15:02:00"/>
    <d v="1899-12-30T00:12:00"/>
    <x v="5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BE79E9-60B9-426E-BDA4-84438A69EA5F}" name="Tableau croisé dynamique7" cacheId="12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5" firstHeaderRow="1" firstDataRow="1" firstDataCol="1"/>
  <pivotFields count="8">
    <pivotField axis="axisRow" showAll="0">
      <items count="3">
        <item x="0"/>
        <item x="1"/>
        <item t="default"/>
      </items>
    </pivotField>
    <pivotField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numFmtId="164" showAll="0"/>
    <pivotField numFmtId="166" showAll="0"/>
    <pivotField axis="axisRow" dataField="1" numFmtId="1" showAll="0">
      <items count="7">
        <item x="3"/>
        <item x="1"/>
        <item x="5"/>
        <item x="4"/>
        <item x="2"/>
        <item x="0"/>
        <item t="default"/>
      </items>
    </pivotField>
    <pivotField numFmtId="1" showAll="0">
      <items count="7">
        <item x="3"/>
        <item x="1"/>
        <item x="5"/>
        <item x="4"/>
        <item x="2"/>
        <item x="0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7">
        <item sd="0" x="0"/>
        <item x="1"/>
        <item sd="0" x="2"/>
        <item sd="0" x="3"/>
        <item x="4"/>
        <item sd="0" x="5"/>
        <item t="default"/>
      </items>
    </pivotField>
  </pivotFields>
  <rowFields count="3">
    <field x="7"/>
    <field x="0"/>
    <field x="4"/>
  </rowFields>
  <rowItems count="12">
    <i>
      <x v="1"/>
    </i>
    <i r="1">
      <x v="1"/>
    </i>
    <i r="2">
      <x/>
    </i>
    <i>
      <x v="4"/>
    </i>
    <i r="1">
      <x/>
    </i>
    <i r="2">
      <x v="3"/>
    </i>
    <i r="2">
      <x v="4"/>
    </i>
    <i r="2">
      <x v="5"/>
    </i>
    <i r="1">
      <x v="1"/>
    </i>
    <i r="2">
      <x v="1"/>
    </i>
    <i r="2">
      <x v="2"/>
    </i>
    <i t="grand">
      <x/>
    </i>
  </rowItems>
  <colItems count="1">
    <i/>
  </colItems>
  <dataFields count="1">
    <dataField name="Moyenne de Durée Résolution M" fld="4" subtotal="average" baseField="4" baseItem="0" numFmtId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616DBD5-5510-440E-81A1-3BE675960348}" name="Tableau1" displayName="Tableau1" ref="A1:F7" totalsRowShown="0" headerRowDxfId="6" dataDxfId="5">
  <autoFilter ref="A1:F7" xr:uid="{3A82ADA8-9CCD-4E8D-B9EE-9AA367BB8E3D}"/>
  <tableColumns count="6">
    <tableColumn id="9" xr3:uid="{DD493A83-BAFA-44C2-B737-6238CB308387}" name="Types" dataDxfId="7"/>
    <tableColumn id="1" xr3:uid="{1EB2E0A2-C03E-4BE7-9AED-A9353774F5BB}" name="Date Création" dataDxfId="4"/>
    <tableColumn id="2" xr3:uid="{4C28E0AF-387E-4037-80EF-A8004EAE7B40}" name="Date Résolution" dataDxfId="3"/>
    <tableColumn id="10" xr3:uid="{8DCBAE52-00CF-4C0C-9986-48D534AE4B3F}" name="Durée Résolution HMS" dataDxfId="2">
      <calculatedColumnFormula>Tableau1[[#This Row],[Date Résolution]]-Tableau1[[#This Row],[Date Création]]</calculatedColumnFormula>
    </tableColumn>
    <tableColumn id="14" xr3:uid="{E674CFC0-509F-429E-9CD4-9C2A1EADD34E}" name="Durée Résolution M" dataDxfId="0">
      <calculatedColumnFormula>(Tableau1[[#This Row],[Date Résolution]]-Tableau1[[#This Row],[Date Création]])*1440</calculatedColumnFormula>
    </tableColumn>
    <tableColumn id="13" xr3:uid="{C6F2270C-0FA3-4282-ACC9-AD982FEF9A95}" name="Durée Résolution S" dataDxfId="1">
      <calculatedColumnFormula>(Tableau1[[#This Row],[Date Résolution]]-Tableau1[[#This Row],[Date Création]])*86400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52F78-9DF6-497A-855C-DCE0E3E3B18B}">
  <dimension ref="A3:B15"/>
  <sheetViews>
    <sheetView workbookViewId="0">
      <selection activeCell="B6" sqref="B6"/>
    </sheetView>
  </sheetViews>
  <sheetFormatPr baseColWidth="10" defaultRowHeight="15" x14ac:dyDescent="0.25"/>
  <cols>
    <col min="1" max="1" width="21" bestFit="1" customWidth="1"/>
    <col min="2" max="2" width="30.85546875" bestFit="1" customWidth="1"/>
    <col min="3" max="3" width="29" bestFit="1" customWidth="1"/>
  </cols>
  <sheetData>
    <row r="3" spans="1:2" x14ac:dyDescent="0.25">
      <c r="A3" s="5" t="s">
        <v>5</v>
      </c>
      <c r="B3" t="s">
        <v>12</v>
      </c>
    </row>
    <row r="4" spans="1:2" x14ac:dyDescent="0.25">
      <c r="A4" s="6" t="s">
        <v>9</v>
      </c>
      <c r="B4" s="9">
        <v>1.000000003259629</v>
      </c>
    </row>
    <row r="5" spans="1:2" x14ac:dyDescent="0.25">
      <c r="A5" s="7" t="s">
        <v>3</v>
      </c>
      <c r="B5" s="9">
        <v>1.000000003259629</v>
      </c>
    </row>
    <row r="6" spans="1:2" x14ac:dyDescent="0.25">
      <c r="A6" s="8">
        <v>1.000000003259629</v>
      </c>
      <c r="B6" s="9">
        <v>1.000000003259629</v>
      </c>
    </row>
    <row r="7" spans="1:2" x14ac:dyDescent="0.25">
      <c r="A7" s="6" t="s">
        <v>10</v>
      </c>
      <c r="B7" s="9">
        <v>11.999999997206032</v>
      </c>
    </row>
    <row r="8" spans="1:2" x14ac:dyDescent="0.25">
      <c r="A8" s="7" t="s">
        <v>2</v>
      </c>
      <c r="B8" s="9">
        <v>14.333333331160247</v>
      </c>
    </row>
    <row r="9" spans="1:2" x14ac:dyDescent="0.25">
      <c r="A9" s="8">
        <v>13.000000000465661</v>
      </c>
      <c r="B9" s="9">
        <v>13.000000000465661</v>
      </c>
    </row>
    <row r="10" spans="1:2" x14ac:dyDescent="0.25">
      <c r="A10" s="8">
        <v>13.999999993247911</v>
      </c>
      <c r="B10" s="9">
        <v>13.999999993247911</v>
      </c>
    </row>
    <row r="11" spans="1:2" x14ac:dyDescent="0.25">
      <c r="A11" s="8">
        <v>15.999999999767169</v>
      </c>
      <c r="B11" s="9">
        <v>15.999999999767169</v>
      </c>
    </row>
    <row r="12" spans="1:2" x14ac:dyDescent="0.25">
      <c r="A12" s="7" t="s">
        <v>3</v>
      </c>
      <c r="B12" s="9">
        <v>8.4999999962747097</v>
      </c>
    </row>
    <row r="13" spans="1:2" x14ac:dyDescent="0.25">
      <c r="A13" s="8">
        <v>4.9999999953433871</v>
      </c>
      <c r="B13" s="9">
        <v>4.9999999953433871</v>
      </c>
    </row>
    <row r="14" spans="1:2" x14ac:dyDescent="0.25">
      <c r="A14" s="8">
        <v>11.999999997206032</v>
      </c>
      <c r="B14" s="9">
        <v>11.999999997206032</v>
      </c>
    </row>
    <row r="15" spans="1:2" x14ac:dyDescent="0.25">
      <c r="A15" s="6" t="s">
        <v>6</v>
      </c>
      <c r="B15" s="9">
        <v>10.166666664881632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FAE80-D838-42B8-B7FE-D823DFC71098}">
  <dimension ref="A1:F7"/>
  <sheetViews>
    <sheetView tabSelected="1" workbookViewId="0">
      <selection activeCell="F7" sqref="F7"/>
    </sheetView>
  </sheetViews>
  <sheetFormatPr baseColWidth="10" defaultRowHeight="15" x14ac:dyDescent="0.25"/>
  <cols>
    <col min="1" max="2" width="15.28515625" style="1" customWidth="1"/>
    <col min="3" max="3" width="17.28515625" style="1" customWidth="1"/>
    <col min="4" max="4" width="25.85546875" style="3" bestFit="1" customWidth="1"/>
    <col min="5" max="5" width="25.85546875" style="4" customWidth="1"/>
    <col min="6" max="6" width="22.140625" style="4" customWidth="1"/>
  </cols>
  <sheetData>
    <row r="1" spans="1:6" x14ac:dyDescent="0.25">
      <c r="A1" s="2" t="s">
        <v>4</v>
      </c>
      <c r="B1" s="1" t="s">
        <v>0</v>
      </c>
      <c r="C1" s="1" t="s">
        <v>1</v>
      </c>
      <c r="D1" s="3" t="s">
        <v>7</v>
      </c>
      <c r="E1" s="4" t="s">
        <v>11</v>
      </c>
      <c r="F1" s="4" t="s">
        <v>8</v>
      </c>
    </row>
    <row r="2" spans="1:6" x14ac:dyDescent="0.25">
      <c r="A2" s="2" t="s">
        <v>2</v>
      </c>
      <c r="B2" s="1">
        <v>45008.634722222225</v>
      </c>
      <c r="C2" s="1">
        <v>45008.645833333336</v>
      </c>
      <c r="D2" s="3">
        <f>Tableau1[[#This Row],[Date Résolution]]-Tableau1[[#This Row],[Date Création]]</f>
        <v>1.1111111110949423E-2</v>
      </c>
      <c r="E2" s="4">
        <f>(Tableau1[[#This Row],[Date Résolution]]-Tableau1[[#This Row],[Date Création]])*1440</f>
        <v>15.999999999767169</v>
      </c>
      <c r="F2" s="4">
        <f>(Tableau1[[#This Row],[Date Résolution]]-Tableau1[[#This Row],[Date Création]])*86400</f>
        <v>959.99999998603016</v>
      </c>
    </row>
    <row r="3" spans="1:6" x14ac:dyDescent="0.25">
      <c r="A3" s="2" t="s">
        <v>3</v>
      </c>
      <c r="B3" s="1">
        <v>45007.65625</v>
      </c>
      <c r="C3" s="1">
        <v>45007.659722222219</v>
      </c>
      <c r="D3" s="3">
        <f>Tableau1[[#This Row],[Date Résolution]]-Tableau1[[#This Row],[Date Création]]</f>
        <v>3.4722222189884633E-3</v>
      </c>
      <c r="E3" s="4">
        <f>(Tableau1[[#This Row],[Date Résolution]]-Tableau1[[#This Row],[Date Création]])*1440</f>
        <v>4.9999999953433871</v>
      </c>
      <c r="F3" s="4">
        <f>(Tableau1[[#This Row],[Date Résolution]]-Tableau1[[#This Row],[Date Création]])*86400</f>
        <v>299.99999972060323</v>
      </c>
    </row>
    <row r="4" spans="1:6" x14ac:dyDescent="0.25">
      <c r="A4" s="2" t="s">
        <v>2</v>
      </c>
      <c r="B4" s="1">
        <v>45007.647916666669</v>
      </c>
      <c r="C4" s="1">
        <v>45007.657638888886</v>
      </c>
      <c r="D4" s="3">
        <f>Tableau1[[#This Row],[Date Résolution]]-Tableau1[[#This Row],[Date Création]]</f>
        <v>9.7222222175332718E-3</v>
      </c>
      <c r="E4" s="4">
        <f>(Tableau1[[#This Row],[Date Résolution]]-Tableau1[[#This Row],[Date Création]])*1440</f>
        <v>13.999999993247911</v>
      </c>
      <c r="F4" s="4">
        <f>(Tableau1[[#This Row],[Date Résolution]]-Tableau1[[#This Row],[Date Création]])*86400</f>
        <v>839.99999959487468</v>
      </c>
    </row>
    <row r="5" spans="1:6" x14ac:dyDescent="0.25">
      <c r="A5" s="2" t="s">
        <v>3</v>
      </c>
      <c r="B5" s="1">
        <v>43831.417361111111</v>
      </c>
      <c r="C5" s="1">
        <v>43831.418055555558</v>
      </c>
      <c r="D5" s="3">
        <f>Tableau1[[#This Row],[Date Résolution]]-Tableau1[[#This Row],[Date Création]]</f>
        <v>6.944444467080757E-4</v>
      </c>
      <c r="E5" s="4">
        <f>(Tableau1[[#This Row],[Date Résolution]]-Tableau1[[#This Row],[Date Création]])*1440</f>
        <v>1.000000003259629</v>
      </c>
      <c r="F5" s="4">
        <f>(Tableau1[[#This Row],[Date Résolution]]-Tableau1[[#This Row],[Date Création]])*86400</f>
        <v>60.000000195577741</v>
      </c>
    </row>
    <row r="6" spans="1:6" x14ac:dyDescent="0.25">
      <c r="A6" s="2" t="s">
        <v>2</v>
      </c>
      <c r="B6" s="1">
        <v>45007.648611111108</v>
      </c>
      <c r="C6" s="1">
        <v>45007.657638888886</v>
      </c>
      <c r="D6" s="3">
        <f>Tableau1[[#This Row],[Date Résolution]]-Tableau1[[#This Row],[Date Création]]</f>
        <v>9.0277777781011537E-3</v>
      </c>
      <c r="E6" s="4">
        <f>(Tableau1[[#This Row],[Date Résolution]]-Tableau1[[#This Row],[Date Création]])*1440</f>
        <v>13.000000000465661</v>
      </c>
      <c r="F6" s="4">
        <f>(Tableau1[[#This Row],[Date Résolution]]-Tableau1[[#This Row],[Date Création]])*86400</f>
        <v>780.00000002793968</v>
      </c>
    </row>
    <row r="7" spans="1:6" x14ac:dyDescent="0.25">
      <c r="A7" s="2" t="s">
        <v>3</v>
      </c>
      <c r="B7" s="1">
        <v>45007.618055555555</v>
      </c>
      <c r="C7" s="1">
        <v>45007.626388888886</v>
      </c>
      <c r="D7" s="3">
        <f>Tableau1[[#This Row],[Date Résolution]]-Tableau1[[#This Row],[Date Création]]</f>
        <v>8.333333331393078E-3</v>
      </c>
      <c r="E7" s="4">
        <f>(Tableau1[[#This Row],[Date Résolution]]-Tableau1[[#This Row],[Date Création]])*1440</f>
        <v>11.999999997206032</v>
      </c>
      <c r="F7" s="4">
        <f>(Tableau1[[#This Row],[Date Résolution]]-Tableau1[[#This Row],[Date Création]])*86400</f>
        <v>719.99999983236194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TDC</vt:lpstr>
      <vt:lpstr>Data</vt:lpstr>
    </vt:vector>
  </TitlesOfParts>
  <Company>CEGEDIM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Michaël Monserrat</dc:creator>
  <cp:lastModifiedBy>Michaël Monserrat</cp:lastModifiedBy>
  <dcterms:created xsi:type="dcterms:W3CDTF">2023-03-31T10:00:52Z</dcterms:created>
  <dcterms:modified xsi:type="dcterms:W3CDTF">2023-03-31T15:48:31Z</dcterms:modified>
</cp:coreProperties>
</file>