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/Users/test/Desktop/"/>
    </mc:Choice>
  </mc:AlternateContent>
  <xr:revisionPtr revIDLastSave="0" documentId="8_{593946E5-6301-024C-A977-7B55BA124BEB}" xr6:coauthVersionLast="47" xr6:coauthVersionMax="47" xr10:uidLastSave="{00000000-0000-0000-0000-000000000000}"/>
  <bookViews>
    <workbookView xWindow="460" yWindow="1060" windowWidth="49220" windowHeight="25820" xr2:uid="{91CBA881-D940-664D-965A-1F1DEBECBC2C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" l="1"/>
  <c r="M21" i="1"/>
  <c r="N21" i="1" s="1"/>
  <c r="B6" i="1" l="1"/>
  <c r="E1" i="1" s="1"/>
  <c r="E3" i="1" l="1"/>
  <c r="F3" i="1" s="1"/>
  <c r="L10" i="2"/>
  <c r="E4" i="1" l="1"/>
  <c r="F4" i="1" s="1"/>
  <c r="M10" i="2"/>
  <c r="N10" i="2" s="1"/>
  <c r="O10" i="2" s="1"/>
  <c r="P10" i="2" s="1"/>
  <c r="Q10" i="2" s="1"/>
  <c r="L11" i="2"/>
  <c r="E5" i="1" l="1"/>
  <c r="F5" i="1" s="1"/>
  <c r="M11" i="2"/>
  <c r="N11" i="2" s="1"/>
  <c r="O11" i="2" s="1"/>
  <c r="P11" i="2" s="1"/>
  <c r="Q11" i="2" s="1"/>
  <c r="L12" i="2"/>
  <c r="E6" i="1" l="1"/>
  <c r="F6" i="1" s="1"/>
  <c r="L13" i="2"/>
  <c r="M12" i="2"/>
  <c r="N12" i="2" s="1"/>
  <c r="O12" i="2" s="1"/>
  <c r="P12" i="2" s="1"/>
  <c r="Q12" i="2" s="1"/>
  <c r="E7" i="1" l="1"/>
  <c r="F7" i="1" s="1"/>
  <c r="M13" i="2"/>
  <c r="N13" i="2" s="1"/>
  <c r="O13" i="2" s="1"/>
  <c r="P13" i="2" s="1"/>
  <c r="Q13" i="2" s="1"/>
  <c r="L14" i="2"/>
  <c r="E8" i="1" l="1"/>
  <c r="F8" i="1" s="1"/>
  <c r="L15" i="2"/>
  <c r="M14" i="2"/>
  <c r="N14" i="2" s="1"/>
  <c r="O14" i="2" s="1"/>
  <c r="P14" i="2" s="1"/>
  <c r="Q14" i="2" s="1"/>
  <c r="E9" i="1" l="1"/>
  <c r="F9" i="1" s="1"/>
  <c r="M15" i="2"/>
  <c r="N15" i="2" s="1"/>
  <c r="O15" i="2" s="1"/>
  <c r="P15" i="2" s="1"/>
  <c r="Q15" i="2" s="1"/>
  <c r="L16" i="2"/>
  <c r="M16" i="2" s="1"/>
  <c r="N16" i="2" s="1"/>
  <c r="O16" i="2" s="1"/>
  <c r="P16" i="2" s="1"/>
  <c r="Q16" i="2" s="1"/>
  <c r="E10" i="1" l="1"/>
  <c r="F10" i="1" s="1"/>
  <c r="L17" i="2"/>
  <c r="E11" i="1" l="1"/>
  <c r="F11" i="1" s="1"/>
  <c r="L18" i="2"/>
  <c r="M17" i="2"/>
  <c r="N17" i="2" s="1"/>
  <c r="O17" i="2" s="1"/>
  <c r="P17" i="2" s="1"/>
  <c r="Q17" i="2" s="1"/>
  <c r="E12" i="1" l="1"/>
  <c r="F12" i="1" s="1"/>
  <c r="L19" i="2"/>
  <c r="M19" i="2" s="1"/>
  <c r="N19" i="2" s="1"/>
  <c r="O19" i="2" s="1"/>
  <c r="P19" i="2" s="1"/>
  <c r="Q19" i="2" s="1"/>
  <c r="M18" i="2"/>
  <c r="N18" i="2" s="1"/>
  <c r="O18" i="2" s="1"/>
  <c r="P18" i="2" s="1"/>
  <c r="Q18" i="2" s="1"/>
  <c r="E13" i="1" l="1"/>
  <c r="F13" i="1" s="1"/>
  <c r="L20" i="2"/>
  <c r="M20" i="2" s="1"/>
  <c r="N20" i="2" s="1"/>
  <c r="O20" i="2" s="1"/>
  <c r="P20" i="2" s="1"/>
  <c r="Q20" i="2" s="1"/>
  <c r="E14" i="1" l="1"/>
  <c r="F14" i="1" s="1"/>
  <c r="L21" i="2"/>
  <c r="M21" i="2" s="1"/>
  <c r="N21" i="2" s="1"/>
  <c r="O21" i="2" s="1"/>
  <c r="P21" i="2" s="1"/>
  <c r="Q21" i="2" s="1"/>
  <c r="E15" i="1" l="1"/>
  <c r="F15" i="1" s="1"/>
  <c r="E16" i="1" l="1"/>
  <c r="F16" i="1" s="1"/>
  <c r="E17" i="1" l="1"/>
  <c r="F17" i="1" s="1"/>
  <c r="E18" i="1" l="1"/>
  <c r="F18" i="1" s="1"/>
  <c r="E19" i="1"/>
  <c r="F19" i="1" s="1"/>
  <c r="E20" i="1" l="1"/>
  <c r="F20" i="1" s="1"/>
  <c r="E21" i="1" l="1"/>
  <c r="F21" i="1" s="1"/>
  <c r="E22" i="1" l="1"/>
  <c r="F22" i="1" s="1"/>
  <c r="E23" i="1" l="1"/>
  <c r="F23" i="1" s="1"/>
  <c r="E24" i="1" l="1"/>
  <c r="F24" i="1" s="1"/>
  <c r="E25" i="1" l="1"/>
  <c r="F25" i="1" s="1"/>
  <c r="E26" i="1" l="1"/>
  <c r="F26" i="1" s="1"/>
  <c r="E27" i="1" l="1"/>
  <c r="F27" i="1" s="1"/>
  <c r="E28" i="1" l="1"/>
  <c r="F28" i="1" s="1"/>
  <c r="E29" i="1" l="1"/>
  <c r="F29" i="1" s="1"/>
  <c r="E30" i="1" l="1"/>
  <c r="F30" i="1" s="1"/>
  <c r="E31" i="1" l="1"/>
  <c r="F31" i="1" s="1"/>
  <c r="E32" i="1" l="1"/>
  <c r="F32" i="1" s="1"/>
  <c r="E33" i="1" l="1"/>
  <c r="F33" i="1" s="1"/>
</calcChain>
</file>

<file path=xl/sharedStrings.xml><?xml version="1.0" encoding="utf-8"?>
<sst xmlns="http://schemas.openxmlformats.org/spreadsheetml/2006/main" count="47" uniqueCount="32">
  <si>
    <t>Combo</t>
  </si>
  <si>
    <t>Mois</t>
  </si>
  <si>
    <t>Années</t>
  </si>
  <si>
    <t>Année</t>
  </si>
  <si>
    <t>Loyer</t>
  </si>
  <si>
    <t>Plateforme</t>
  </si>
  <si>
    <t>Conciergerie</t>
  </si>
  <si>
    <t>Airbnb</t>
  </si>
  <si>
    <t>Bopoking</t>
  </si>
  <si>
    <t>Hollande</t>
  </si>
  <si>
    <t>Abritel</t>
  </si>
  <si>
    <t>Semaine</t>
  </si>
  <si>
    <t>Total</t>
  </si>
  <si>
    <t>Cybevasion</t>
  </si>
  <si>
    <t>coût</t>
  </si>
  <si>
    <t>loué</t>
  </si>
  <si>
    <t>réservé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</si>
  <si>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</si>
  <si>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</si>
  <si>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</si>
  <si>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</si>
  <si>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</si>
  <si>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</si>
  <si>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</si>
  <si>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</si>
  <si>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</si>
  <si>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</si>
  <si>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</si>
  <si>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</si>
  <si>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</t>
  </si>
  <si>
    <t>frais  ménage</t>
  </si>
  <si>
    <t>loyer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</si>
</sst>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6" formatCode="mmmm\ yyyy"/>
    <numFmt numFmtId="168" formatCode="dddd\ d\ "/>
    <numFmt numFmtId="176" formatCode="[$-80C]d\ mmmm\ yyyy;@"/>
    <numFmt numFmtId="179" formatCode="d/mm/yy;@"/>
    <numFmt numFmtId="181" formatCode="#,##0.00\ &quot;€&quot;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/>
    <xf numFmtId="166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76" fontId="0" fillId="0" borderId="0" xfId="0" applyNumberFormat="1"/>
    <xf numFmtId="166" fontId="2" fillId="0" borderId="0" xfId="0" applyNumberFormat="1" applyFont="1" applyAlignment="1"/>
    <xf numFmtId="10" fontId="0" fillId="0" borderId="0" xfId="0" applyNumberFormat="1"/>
    <xf numFmtId="9" fontId="0" fillId="0" borderId="0" xfId="0" applyNumberFormat="1"/>
    <xf numFmtId="168" fontId="0" fillId="0" borderId="1" xfId="0" applyNumberFormat="1" applyBorder="1"/>
    <xf numFmtId="0" fontId="1" fillId="0" borderId="1" xfId="0" applyNumberFormat="1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79" fontId="0" fillId="0" borderId="0" xfId="0" applyNumberFormat="1"/>
    <xf numFmtId="0" fontId="0" fillId="0" borderId="1" xfId="0" applyBorder="1" applyProtection="1">
      <protection locked="0"/>
    </xf>
    <xf numFmtId="181" fontId="0" fillId="0" borderId="1" xfId="0" applyNumberFormat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A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5" fmlaLink="$B$5" max="12" min="1" page="2" val="8"/>
</file>

<file path=xl/ctrlProps/ctrlProp2.xml><?xml version="1.0" encoding="utf-8"?>
<formControlPr xmlns="http://schemas.microsoft.com/office/spreadsheetml/2009/9/main" objectType="Drop" dropStyle="combo" dx="15" fmlaLink="Feuil1!$B$4" fmlaRange="Feuil2!$B$2:$B$30" se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70908</xdr:colOff>
          <xdr:row>2</xdr:row>
          <xdr:rowOff>11641</xdr:rowOff>
        </xdr:from>
        <xdr:to>
          <xdr:col>2</xdr:col>
          <xdr:colOff>414514</xdr:colOff>
          <xdr:row>6</xdr:row>
          <xdr:rowOff>17638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80EA950-8BEA-FDB4-1A19-1742D417A5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396874</xdr:colOff>
          <xdr:row>0</xdr:row>
          <xdr:rowOff>60678</xdr:rowOff>
        </xdr:from>
        <xdr:to>
          <xdr:col>4</xdr:col>
          <xdr:colOff>70554</xdr:colOff>
          <xdr:row>0</xdr:row>
          <xdr:rowOff>396875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7560FBA-1C5F-27C5-3820-7FBAEBB7C9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7EAA1-F315-E445-8FE1-C91D8E8A571F}">
  <dimension ref="A1:AM39"/>
  <sheetViews>
    <sheetView tabSelected="1" zoomScale="144" zoomScaleNormal="144" workbookViewId="0">
      <selection activeCell="C14" sqref="C14"/>
    </sheetView>
  </sheetViews>
  <sheetFormatPr baseColWidth="10" defaultRowHeight="16" x14ac:dyDescent="0.2"/>
  <cols>
    <col min="2" max="3" width="5.83203125" customWidth="1"/>
    <col min="5" max="5" width="13" customWidth="1"/>
    <col min="6" max="7" width="11.33203125" customWidth="1"/>
    <col min="11" max="11" width="14" bestFit="1" customWidth="1"/>
    <col min="12" max="12" width="14" customWidth="1"/>
    <col min="13" max="13" width="13.1640625" bestFit="1" customWidth="1"/>
  </cols>
  <sheetData>
    <row r="1" spans="1:39" ht="34" customHeight="1" x14ac:dyDescent="0.25">
      <c r="E1" s="4">
        <f>DATE(B6,B5,1)</f>
        <v>43677</v>
      </c>
      <c r="F1" s="4"/>
      <c r="G1" s="4"/>
      <c r="H1" s="4"/>
      <c r="I1" s="4"/>
      <c r="J1" s="4"/>
      <c r="K1" s="4"/>
      <c r="L1" s="4"/>
      <c r="M1" s="4"/>
      <c r="N1" s="8"/>
      <c r="O1" s="8"/>
      <c r="P1" s="8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22" customHeight="1" x14ac:dyDescent="0.25">
      <c r="E2" s="5"/>
      <c r="F2" s="6" t="s">
        <v>11</v>
      </c>
      <c r="G2" s="6" t="s">
        <v>15</v>
      </c>
      <c r="H2" s="6" t="s">
        <v>4</v>
      </c>
      <c r="I2" s="6" t="s">
        <v>5</v>
      </c>
      <c r="J2" s="6" t="s">
        <v>14</v>
      </c>
      <c r="K2" s="6" t="s">
        <v>30</v>
      </c>
      <c r="L2" s="6" t="s">
        <v>31</v>
      </c>
      <c r="M2" s="6" t="s">
        <v>6</v>
      </c>
      <c r="N2" s="6" t="s">
        <v>14</v>
      </c>
      <c r="O2" s="5"/>
      <c r="P2" s="5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2">
      <c r="E3" s="11">
        <f>E1</f>
        <v>43677</v>
      </c>
      <c r="F3" s="12">
        <f>_xlfn.ISOWEEKNUM(E3)</f>
        <v>31</v>
      </c>
      <c r="G3" s="12"/>
      <c r="H3" s="13"/>
      <c r="I3" s="14"/>
      <c r="J3" s="14"/>
      <c r="K3" s="14"/>
      <c r="L3" s="14"/>
      <c r="M3" s="14"/>
      <c r="N3" s="14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x14ac:dyDescent="0.2">
      <c r="A4" t="s">
        <v>0</v>
      </c>
      <c r="B4">
        <v>2</v>
      </c>
      <c r="E4" s="11">
        <f>E3+1</f>
        <v>43678</v>
      </c>
      <c r="F4" s="12">
        <f t="shared" ref="F4:F33" si="0">_xlfn.ISOWEEKNUM(E4)</f>
        <v>31</v>
      </c>
      <c r="G4" s="12"/>
      <c r="H4" s="13"/>
      <c r="I4" s="14"/>
      <c r="J4" s="14"/>
      <c r="K4" s="14"/>
      <c r="L4" s="14"/>
      <c r="M4" s="13"/>
      <c r="N4" s="14"/>
    </row>
    <row r="5" spans="1:39" x14ac:dyDescent="0.2">
      <c r="A5" t="s">
        <v>1</v>
      </c>
      <c r="B5">
        <v>8</v>
      </c>
      <c r="E5" s="11">
        <f t="shared" ref="E5:E33" si="1">E4+1</f>
        <v>43679</v>
      </c>
      <c r="F5" s="12">
        <f t="shared" si="0"/>
        <v>31</v>
      </c>
      <c r="G5" s="12"/>
      <c r="H5" s="13"/>
      <c r="I5" s="14"/>
      <c r="J5" s="14"/>
      <c r="K5" s="14"/>
      <c r="L5" s="14"/>
      <c r="M5" s="13"/>
      <c r="N5" s="14"/>
    </row>
    <row r="6" spans="1:39" x14ac:dyDescent="0.2">
      <c r="A6" t="s">
        <v>2</v>
      </c>
      <c r="B6">
        <f>2021+B4</f>
        <v>2023</v>
      </c>
      <c r="E6" s="11">
        <f t="shared" si="1"/>
        <v>43680</v>
      </c>
      <c r="F6" s="12">
        <f t="shared" si="0"/>
        <v>31</v>
      </c>
      <c r="G6" s="12"/>
      <c r="H6" s="13"/>
      <c r="I6" s="14"/>
      <c r="J6" s="14"/>
      <c r="K6" s="14"/>
      <c r="L6" s="14"/>
      <c r="M6" s="13"/>
      <c r="N6" s="14"/>
    </row>
    <row r="7" spans="1:39" x14ac:dyDescent="0.2">
      <c r="E7" s="11">
        <f t="shared" si="1"/>
        <v>43681</v>
      </c>
      <c r="F7" s="12">
        <f t="shared" si="0"/>
        <v>31</v>
      </c>
      <c r="G7" s="12"/>
      <c r="H7" s="13"/>
      <c r="I7" s="14"/>
      <c r="J7" s="14"/>
      <c r="K7" s="14"/>
      <c r="L7" s="14"/>
      <c r="M7" s="13"/>
      <c r="N7" s="14"/>
    </row>
    <row r="8" spans="1:39" x14ac:dyDescent="0.2">
      <c r="E8" s="11">
        <f t="shared" si="1"/>
        <v>43682</v>
      </c>
      <c r="F8" s="12">
        <f t="shared" si="0"/>
        <v>31</v>
      </c>
      <c r="G8" s="12"/>
      <c r="H8" s="13"/>
      <c r="I8" s="14"/>
      <c r="J8" s="14"/>
      <c r="K8" s="14"/>
      <c r="L8" s="14"/>
      <c r="M8" s="13"/>
      <c r="N8" s="14"/>
    </row>
    <row r="9" spans="1:39" x14ac:dyDescent="0.2">
      <c r="E9" s="11">
        <f t="shared" si="1"/>
        <v>43683</v>
      </c>
      <c r="F9" s="12">
        <f t="shared" si="0"/>
        <v>32</v>
      </c>
      <c r="G9" s="12"/>
      <c r="H9" s="16"/>
      <c r="I9" s="14"/>
      <c r="J9" s="14"/>
      <c r="K9" s="14"/>
      <c r="L9" s="14"/>
      <c r="M9" s="13"/>
      <c r="N9" s="14"/>
    </row>
    <row r="10" spans="1:39" x14ac:dyDescent="0.2">
      <c r="E10" s="11">
        <f t="shared" si="1"/>
        <v>43684</v>
      </c>
      <c r="F10" s="12">
        <f t="shared" si="0"/>
        <v>32</v>
      </c>
      <c r="G10" s="12"/>
      <c r="H10" s="13"/>
      <c r="I10" s="14"/>
      <c r="J10" s="14"/>
      <c r="K10" s="14"/>
      <c r="L10" s="14"/>
      <c r="M10" s="13"/>
      <c r="N10" s="14"/>
    </row>
    <row r="11" spans="1:39" x14ac:dyDescent="0.2">
      <c r="E11" s="11">
        <f t="shared" si="1"/>
        <v>43685</v>
      </c>
      <c r="F11" s="12">
        <f t="shared" si="0"/>
        <v>32</v>
      </c>
      <c r="G11" s="12"/>
      <c r="H11" s="13"/>
      <c r="I11" s="14"/>
      <c r="J11" s="14"/>
      <c r="K11" s="14"/>
      <c r="L11" s="14"/>
      <c r="M11" s="13"/>
      <c r="N11" s="14"/>
    </row>
    <row r="12" spans="1:39" x14ac:dyDescent="0.2">
      <c r="E12" s="11">
        <f t="shared" si="1"/>
        <v>43686</v>
      </c>
      <c r="F12" s="12">
        <f t="shared" si="0"/>
        <v>32</v>
      </c>
      <c r="G12" s="12"/>
      <c r="H12" s="13"/>
      <c r="I12" s="14"/>
      <c r="J12" s="14"/>
      <c r="K12" s="14"/>
      <c r="L12" s="14"/>
      <c r="M12" s="13"/>
      <c r="N12" s="14"/>
    </row>
    <row r="13" spans="1:39" x14ac:dyDescent="0.2">
      <c r="E13" s="11">
        <f t="shared" si="1"/>
        <v>43687</v>
      </c>
      <c r="F13" s="12">
        <f t="shared" si="0"/>
        <v>32</v>
      </c>
      <c r="G13" s="12"/>
      <c r="H13" s="13"/>
      <c r="I13" s="14"/>
      <c r="J13" s="14"/>
      <c r="K13" s="14"/>
      <c r="L13" s="14"/>
      <c r="M13" s="13"/>
      <c r="N13" s="14"/>
    </row>
    <row r="14" spans="1:39" x14ac:dyDescent="0.2">
      <c r="E14" s="11">
        <f t="shared" si="1"/>
        <v>43688</v>
      </c>
      <c r="F14" s="12">
        <f t="shared" si="0"/>
        <v>32</v>
      </c>
      <c r="G14" s="12" t="s">
        <v>16</v>
      </c>
      <c r="H14" s="13"/>
      <c r="I14" s="14"/>
      <c r="J14" s="14"/>
      <c r="K14" s="14"/>
      <c r="L14" s="14"/>
      <c r="M14" s="13"/>
      <c r="N14" s="14"/>
    </row>
    <row r="15" spans="1:39" x14ac:dyDescent="0.2">
      <c r="E15" s="11">
        <f t="shared" si="1"/>
        <v>43689</v>
      </c>
      <c r="F15" s="12">
        <f t="shared" si="0"/>
        <v>32</v>
      </c>
      <c r="G15" s="12" t="s">
        <v>16</v>
      </c>
      <c r="H15" s="13"/>
      <c r="I15" s="14"/>
      <c r="J15" s="14"/>
      <c r="K15" s="14"/>
      <c r="L15" s="14"/>
      <c r="M15" s="13"/>
      <c r="N15" s="14"/>
    </row>
    <row r="16" spans="1:39" x14ac:dyDescent="0.2">
      <c r="E16" s="11">
        <f t="shared" si="1"/>
        <v>43690</v>
      </c>
      <c r="F16" s="12">
        <f t="shared" si="0"/>
        <v>33</v>
      </c>
      <c r="G16" s="12" t="s">
        <v>16</v>
      </c>
      <c r="H16" s="13"/>
      <c r="I16" s="14"/>
      <c r="J16" s="14"/>
      <c r="K16" s="14"/>
      <c r="L16" s="14"/>
      <c r="M16" s="13"/>
      <c r="N16" s="14"/>
    </row>
    <row r="17" spans="5:14" x14ac:dyDescent="0.2">
      <c r="E17" s="11">
        <f t="shared" si="1"/>
        <v>43691</v>
      </c>
      <c r="F17" s="12">
        <f t="shared" si="0"/>
        <v>33</v>
      </c>
      <c r="G17" s="12" t="s">
        <v>16</v>
      </c>
      <c r="H17" s="13"/>
      <c r="I17" s="14"/>
      <c r="J17" s="14"/>
      <c r="K17" s="14"/>
      <c r="L17" s="14"/>
      <c r="M17" s="13"/>
      <c r="N17" s="14"/>
    </row>
    <row r="18" spans="5:14" x14ac:dyDescent="0.2">
      <c r="E18" s="11">
        <f t="shared" si="1"/>
        <v>43692</v>
      </c>
      <c r="F18" s="12">
        <f t="shared" si="0"/>
        <v>33</v>
      </c>
      <c r="G18" s="12" t="s">
        <v>16</v>
      </c>
      <c r="H18" s="13"/>
      <c r="I18" s="14"/>
      <c r="J18" s="14"/>
      <c r="K18" s="14"/>
      <c r="L18" s="14"/>
      <c r="M18" s="13"/>
      <c r="N18" s="14"/>
    </row>
    <row r="19" spans="5:14" x14ac:dyDescent="0.2">
      <c r="E19" s="11">
        <f t="shared" si="1"/>
        <v>43693</v>
      </c>
      <c r="F19" s="12">
        <f t="shared" si="0"/>
        <v>33</v>
      </c>
      <c r="G19" s="12" t="s">
        <v>16</v>
      </c>
      <c r="H19" s="13"/>
      <c r="I19" s="14"/>
      <c r="J19" s="14"/>
      <c r="K19" s="14"/>
      <c r="L19" s="14"/>
      <c r="M19" s="13"/>
      <c r="N19" s="14"/>
    </row>
    <row r="20" spans="5:14" x14ac:dyDescent="0.2">
      <c r="E20" s="11">
        <f t="shared" si="1"/>
        <v>43694</v>
      </c>
      <c r="F20" s="12">
        <f t="shared" si="0"/>
        <v>33</v>
      </c>
      <c r="G20" s="12" t="s">
        <v>16</v>
      </c>
      <c r="H20" s="13"/>
      <c r="I20" s="14"/>
      <c r="J20" s="14"/>
      <c r="K20" s="14"/>
      <c r="L20" s="14"/>
      <c r="M20" s="13"/>
      <c r="N20" s="14"/>
    </row>
    <row r="21" spans="5:14" x14ac:dyDescent="0.2">
      <c r="E21" s="11">
        <f t="shared" si="1"/>
        <v>43695</v>
      </c>
      <c r="F21" s="12">
        <f t="shared" si="0"/>
        <v>33</v>
      </c>
      <c r="G21" s="12" t="s">
        <v>16</v>
      </c>
      <c r="H21" s="17">
        <v>980</v>
      </c>
      <c r="I21" s="14" t="s">
        <v>7</v>
      </c>
      <c r="J21" s="17">
        <v>37.75</v>
      </c>
      <c r="K21" s="17">
        <v>60</v>
      </c>
      <c r="L21" s="17">
        <f>H21+K21-J21</f>
        <v>1002.25</v>
      </c>
      <c r="M21" s="17">
        <f>H21*18%</f>
        <v>176.4</v>
      </c>
      <c r="N21" s="17">
        <f>H21+K21-J21-M21</f>
        <v>825.85</v>
      </c>
    </row>
    <row r="22" spans="5:14" x14ac:dyDescent="0.2">
      <c r="E22" s="11">
        <f t="shared" si="1"/>
        <v>43696</v>
      </c>
      <c r="F22" s="12">
        <f t="shared" si="0"/>
        <v>33</v>
      </c>
      <c r="G22" s="12"/>
      <c r="H22" s="13"/>
      <c r="I22" s="14"/>
      <c r="J22" s="14"/>
      <c r="K22" s="14"/>
      <c r="L22" s="14"/>
      <c r="M22" s="13"/>
      <c r="N22" s="14"/>
    </row>
    <row r="23" spans="5:14" x14ac:dyDescent="0.2">
      <c r="E23" s="11">
        <f t="shared" si="1"/>
        <v>43697</v>
      </c>
      <c r="F23" s="12">
        <f t="shared" si="0"/>
        <v>34</v>
      </c>
      <c r="G23" s="12"/>
      <c r="H23" s="13"/>
      <c r="I23" s="14"/>
      <c r="J23" s="14"/>
      <c r="K23" s="14"/>
      <c r="L23" s="14"/>
      <c r="M23" s="13"/>
      <c r="N23" s="14"/>
    </row>
    <row r="24" spans="5:14" x14ac:dyDescent="0.2">
      <c r="E24" s="11">
        <f t="shared" si="1"/>
        <v>43698</v>
      </c>
      <c r="F24" s="12">
        <f t="shared" si="0"/>
        <v>34</v>
      </c>
      <c r="G24" s="12"/>
      <c r="H24" s="13"/>
      <c r="I24" s="14"/>
      <c r="J24" s="14"/>
      <c r="K24" s="14"/>
      <c r="L24" s="14"/>
      <c r="M24" s="13"/>
      <c r="N24" s="14"/>
    </row>
    <row r="25" spans="5:14" x14ac:dyDescent="0.2">
      <c r="E25" s="11">
        <f t="shared" si="1"/>
        <v>43699</v>
      </c>
      <c r="F25" s="12">
        <f t="shared" si="0"/>
        <v>34</v>
      </c>
      <c r="G25" s="12"/>
      <c r="H25" s="13"/>
      <c r="I25" s="14"/>
      <c r="J25" s="14"/>
      <c r="K25" s="14"/>
      <c r="L25" s="14"/>
      <c r="M25" s="13"/>
      <c r="N25" s="14"/>
    </row>
    <row r="26" spans="5:14" x14ac:dyDescent="0.2">
      <c r="E26" s="11">
        <f t="shared" si="1"/>
        <v>43700</v>
      </c>
      <c r="F26" s="12">
        <f t="shared" si="0"/>
        <v>34</v>
      </c>
      <c r="G26" s="12"/>
      <c r="H26" s="13"/>
      <c r="I26" s="14"/>
      <c r="J26" s="14"/>
      <c r="K26" s="14"/>
      <c r="L26" s="14"/>
      <c r="M26" s="13"/>
      <c r="N26" s="14"/>
    </row>
    <row r="27" spans="5:14" x14ac:dyDescent="0.2">
      <c r="E27" s="11">
        <f t="shared" si="1"/>
        <v>43701</v>
      </c>
      <c r="F27" s="12">
        <f t="shared" si="0"/>
        <v>34</v>
      </c>
      <c r="G27" s="12"/>
      <c r="H27" s="13"/>
      <c r="I27" s="14"/>
      <c r="J27" s="14"/>
      <c r="K27" s="14"/>
      <c r="L27" s="14"/>
      <c r="M27" s="13"/>
      <c r="N27" s="14"/>
    </row>
    <row r="28" spans="5:14" x14ac:dyDescent="0.2">
      <c r="E28" s="11">
        <f t="shared" si="1"/>
        <v>43702</v>
      </c>
      <c r="F28" s="12">
        <f t="shared" si="0"/>
        <v>34</v>
      </c>
      <c r="G28" s="12"/>
      <c r="H28" s="13"/>
      <c r="I28" s="14"/>
      <c r="J28" s="14"/>
      <c r="K28" s="14"/>
      <c r="L28" s="14"/>
      <c r="M28" s="13"/>
      <c r="N28" s="14"/>
    </row>
    <row r="29" spans="5:14" x14ac:dyDescent="0.2">
      <c r="E29" s="11">
        <f t="shared" si="1"/>
        <v>43703</v>
      </c>
      <c r="F29" s="12">
        <f t="shared" si="0"/>
        <v>34</v>
      </c>
      <c r="G29" s="12"/>
      <c r="H29" s="13"/>
      <c r="I29" s="14"/>
      <c r="J29" s="14"/>
      <c r="K29" s="14"/>
      <c r="L29" s="14"/>
      <c r="M29" s="13"/>
      <c r="N29" s="14"/>
    </row>
    <row r="30" spans="5:14" x14ac:dyDescent="0.2">
      <c r="E30" s="11">
        <f t="shared" si="1"/>
        <v>43704</v>
      </c>
      <c r="F30" s="12">
        <f t="shared" si="0"/>
        <v>35</v>
      </c>
      <c r="G30" s="12"/>
      <c r="H30" s="13"/>
      <c r="I30" s="14"/>
      <c r="J30" s="14"/>
      <c r="K30" s="14"/>
      <c r="L30" s="14"/>
      <c r="M30" s="13"/>
      <c r="N30" s="14"/>
    </row>
    <row r="31" spans="5:14" x14ac:dyDescent="0.2">
      <c r="E31" s="11">
        <f>IF(E30="","",IF(E30+1&gt;EOMONTH($E$3,0),"",E30+1))</f>
        <v>43705</v>
      </c>
      <c r="F31" s="12">
        <f t="shared" ref="F31:F32" si="2">IF(E31="","",_xlfn.ISOWEEKNUM(E31))</f>
        <v>35</v>
      </c>
      <c r="G31" s="12"/>
      <c r="H31" s="13"/>
      <c r="I31" s="14"/>
      <c r="J31" s="14"/>
      <c r="K31" s="14"/>
      <c r="L31" s="14"/>
      <c r="M31" s="13"/>
      <c r="N31" s="14"/>
    </row>
    <row r="32" spans="5:14" x14ac:dyDescent="0.2">
      <c r="E32" s="11">
        <f t="shared" ref="E32:E33" si="3">IF(E31="","",IF(E31+1&gt;EOMONTH($E$3,0),"",E31+1))</f>
        <v>43706</v>
      </c>
      <c r="F32" s="12">
        <f t="shared" si="2"/>
        <v>35</v>
      </c>
      <c r="G32" s="12"/>
      <c r="H32" s="13"/>
      <c r="I32" s="14"/>
      <c r="J32" s="14"/>
      <c r="K32" s="14"/>
      <c r="L32" s="14"/>
      <c r="M32" s="13"/>
      <c r="N32" s="14"/>
    </row>
    <row r="33" spans="5:14" x14ac:dyDescent="0.2">
      <c r="E33" s="11">
        <f t="shared" si="3"/>
        <v>43707</v>
      </c>
      <c r="F33" s="12">
        <f>IF(E33="","",_xlfn.ISOWEEKNUM(E33))</f>
        <v>35</v>
      </c>
      <c r="G33" s="12"/>
      <c r="H33" s="13"/>
      <c r="I33" s="13"/>
      <c r="J33" s="13"/>
      <c r="K33" s="13"/>
      <c r="L33" s="13"/>
      <c r="M33" s="13"/>
      <c r="N33" s="13"/>
    </row>
    <row r="34" spans="5:14" x14ac:dyDescent="0.2">
      <c r="E34" s="7"/>
      <c r="F34" s="7"/>
      <c r="G34" s="7"/>
    </row>
    <row r="35" spans="5:14" x14ac:dyDescent="0.2">
      <c r="E35" s="7"/>
      <c r="F35" s="7"/>
      <c r="G35" s="7"/>
    </row>
    <row r="36" spans="5:14" x14ac:dyDescent="0.2">
      <c r="E36" s="7"/>
      <c r="F36" s="7"/>
      <c r="G36" s="7"/>
    </row>
    <row r="37" spans="5:14" x14ac:dyDescent="0.2">
      <c r="E37" s="7"/>
      <c r="F37" s="7" t="s">
        <v>12</v>
      </c>
      <c r="G37" s="7"/>
    </row>
    <row r="38" spans="5:14" x14ac:dyDescent="0.2">
      <c r="E38" s="7"/>
      <c r="F38" s="7"/>
      <c r="G38" s="7"/>
    </row>
    <row r="39" spans="5:14" x14ac:dyDescent="0.2">
      <c r="E39" s="7"/>
      <c r="F39" s="7"/>
      <c r="G39" s="7"/>
    </row>
  </sheetData>
  <mergeCells count="1">
    <mergeCell ref="E1:M1"/>
  </mergeCells>
  <conditionalFormatting sqref="G3:G33">
    <cfRule type="containsText" dxfId="0" priority="1" operator="containsText" text="réservé">
      <formula>NOT(ISERROR(SEARCH("réservé",G3)))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autoPict="0">
                <anchor moveWithCells="1">
                  <from>
                    <xdr:col>2</xdr:col>
                    <xdr:colOff>76200</xdr:colOff>
                    <xdr:row>2</xdr:row>
                    <xdr:rowOff>12700</xdr:rowOff>
                  </from>
                  <to>
                    <xdr:col>2</xdr:col>
                    <xdr:colOff>419100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2</xdr:col>
                    <xdr:colOff>393700</xdr:colOff>
                    <xdr:row>0</xdr:row>
                    <xdr:rowOff>63500</xdr:rowOff>
                  </from>
                  <to>
                    <xdr:col>4</xdr:col>
                    <xdr:colOff>76200</xdr:colOff>
                    <xdr:row>0</xdr:row>
                    <xdr:rowOff>393700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60879E0-284B-EA49-B653-D372C53FE7E6}">
          <x14:formula1>
            <xm:f>Feuil2!$D$2:$D$5</xm:f>
          </x14:formula1>
          <xm:sqref>I3:I32</xm:sqref>
        </x14:dataValidation>
        <x14:dataValidation type="list" allowBlank="1" showInputMessage="1" showErrorMessage="1" xr:uid="{2F481170-A3FA-3741-8FED-EB41D5685EE2}">
          <x14:formula1>
            <xm:f>Feuil2!$I$2:$I$3</xm:f>
          </x14:formula1>
          <xm:sqref>G3:G33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D30DC-01BA-934F-82AA-7CFF79995F8B}">
  <dimension ref="A1:Q46"/>
  <sheetViews>
    <sheetView workbookViewId="0">
      <selection activeCell="L8" sqref="L8:Q8"/>
    </sheetView>
  </sheetViews>
  <sheetFormatPr baseColWidth="10" defaultRowHeight="16" x14ac:dyDescent="0.2"/>
  <sheetData>
    <row r="1" spans="1:17" x14ac:dyDescent="0.2">
      <c r="A1" t="s">
        <v>3</v>
      </c>
      <c r="B1" t="s">
        <v>3</v>
      </c>
      <c r="D1" t="s">
        <v>5</v>
      </c>
      <c r="G1" t="s">
        <v>6</v>
      </c>
      <c r="I1" t="s">
        <v>15</v>
      </c>
    </row>
    <row r="2" spans="1:17" x14ac:dyDescent="0.2">
      <c r="B2">
        <v>2022</v>
      </c>
      <c r="D2" t="s">
        <v>10</v>
      </c>
      <c r="E2" s="10">
        <v>0.08</v>
      </c>
      <c r="I2" t="s">
        <v>16</v>
      </c>
    </row>
    <row r="3" spans="1:17" x14ac:dyDescent="0.2">
      <c r="B3">
        <v>2023</v>
      </c>
      <c r="D3" t="s">
        <v>7</v>
      </c>
      <c r="E3" s="9">
        <v>3.5000000000000003E-2</v>
      </c>
      <c r="G3" s="9">
        <v>0.188</v>
      </c>
    </row>
    <row r="4" spans="1:17" x14ac:dyDescent="0.2">
      <c r="B4">
        <v>2024</v>
      </c>
      <c r="D4" t="s">
        <v>8</v>
      </c>
    </row>
    <row r="5" spans="1:17" x14ac:dyDescent="0.2">
      <c r="B5">
        <v>2025</v>
      </c>
      <c r="D5" t="s">
        <v>9</v>
      </c>
    </row>
    <row r="6" spans="1:17" x14ac:dyDescent="0.2">
      <c r="B6">
        <v>2026</v>
      </c>
      <c r="D6" t="s">
        <v>13</v>
      </c>
      <c r="E6">
        <v>30</v>
      </c>
    </row>
    <row r="7" spans="1:17" x14ac:dyDescent="0.2">
      <c r="B7">
        <v>2027</v>
      </c>
    </row>
    <row r="8" spans="1:17" x14ac:dyDescent="0.2">
      <c r="B8">
        <v>2028</v>
      </c>
      <c r="K8" t="s">
        <v>1</v>
      </c>
      <c r="L8" s="1" t="s">
        <v>29</v>
      </c>
      <c r="M8" s="1"/>
      <c r="N8" s="1"/>
      <c r="O8" s="1"/>
      <c r="P8" s="1"/>
      <c r="Q8" s="1"/>
    </row>
    <row r="9" spans="1:17" x14ac:dyDescent="0.2">
      <c r="B9">
        <v>2029</v>
      </c>
    </row>
    <row r="10" spans="1:17" x14ac:dyDescent="0.2">
      <c r="B10">
        <v>2030</v>
      </c>
      <c r="K10" t="s">
        <v>17</v>
      </c>
      <c r="L10" s="15">
        <f>Feuil1!E1</f>
        <v>43677</v>
      </c>
      <c r="M10" s="15">
        <f>L10+7</f>
        <v>43684</v>
      </c>
      <c r="N10" s="15">
        <f>M10+7</f>
        <v>43691</v>
      </c>
      <c r="O10" s="15">
        <f>N10+7</f>
        <v>43698</v>
      </c>
      <c r="P10" s="15">
        <f>O10+7</f>
        <v>43705</v>
      </c>
      <c r="Q10" s="15">
        <f>P10+7</f>
        <v>43712</v>
      </c>
    </row>
    <row r="11" spans="1:17" x14ac:dyDescent="0.2">
      <c r="B11">
        <v>2031</v>
      </c>
      <c r="K11" t="s">
        <v>18</v>
      </c>
      <c r="L11" s="2">
        <f>L10+31</f>
        <v>43708</v>
      </c>
      <c r="M11" s="15">
        <f t="shared" ref="M11:Q21" si="0">L11+7</f>
        <v>43715</v>
      </c>
      <c r="N11" s="15">
        <f t="shared" si="0"/>
        <v>43722</v>
      </c>
      <c r="O11" s="15">
        <f t="shared" si="0"/>
        <v>43729</v>
      </c>
      <c r="P11" s="15">
        <f t="shared" si="0"/>
        <v>43736</v>
      </c>
      <c r="Q11" s="15">
        <f t="shared" si="0"/>
        <v>43743</v>
      </c>
    </row>
    <row r="12" spans="1:17" x14ac:dyDescent="0.2">
      <c r="B12">
        <v>2032</v>
      </c>
      <c r="K12" t="s">
        <v>19</v>
      </c>
      <c r="L12" s="2">
        <f>L11+28</f>
        <v>43736</v>
      </c>
      <c r="M12" s="15">
        <f t="shared" si="0"/>
        <v>43743</v>
      </c>
      <c r="N12" s="15">
        <f t="shared" si="0"/>
        <v>43750</v>
      </c>
      <c r="O12" s="15">
        <f t="shared" si="0"/>
        <v>43757</v>
      </c>
      <c r="P12" s="15">
        <f t="shared" si="0"/>
        <v>43764</v>
      </c>
      <c r="Q12" s="15">
        <f t="shared" si="0"/>
        <v>43771</v>
      </c>
    </row>
    <row r="13" spans="1:17" x14ac:dyDescent="0.2">
      <c r="B13">
        <v>2033</v>
      </c>
      <c r="K13" t="s">
        <v>20</v>
      </c>
      <c r="L13" s="2">
        <f>L12+31</f>
        <v>43767</v>
      </c>
      <c r="M13" s="15">
        <f t="shared" si="0"/>
        <v>43774</v>
      </c>
      <c r="N13" s="15">
        <f t="shared" si="0"/>
        <v>43781</v>
      </c>
      <c r="O13" s="15">
        <f t="shared" si="0"/>
        <v>43788</v>
      </c>
      <c r="P13" s="15">
        <f t="shared" si="0"/>
        <v>43795</v>
      </c>
      <c r="Q13" s="15">
        <f t="shared" si="0"/>
        <v>43802</v>
      </c>
    </row>
    <row r="14" spans="1:17" x14ac:dyDescent="0.2">
      <c r="B14">
        <v>2034</v>
      </c>
      <c r="K14" t="s">
        <v>21</v>
      </c>
      <c r="L14" s="2">
        <f>L13+30</f>
        <v>43797</v>
      </c>
      <c r="M14" s="15">
        <f t="shared" si="0"/>
        <v>43804</v>
      </c>
      <c r="N14" s="15">
        <f t="shared" si="0"/>
        <v>43811</v>
      </c>
      <c r="O14" s="15">
        <f t="shared" si="0"/>
        <v>43818</v>
      </c>
      <c r="P14" s="15">
        <f t="shared" si="0"/>
        <v>43825</v>
      </c>
      <c r="Q14" s="15">
        <f t="shared" si="0"/>
        <v>43832</v>
      </c>
    </row>
    <row r="15" spans="1:17" x14ac:dyDescent="0.2">
      <c r="B15">
        <v>2035</v>
      </c>
      <c r="K15" t="s">
        <v>22</v>
      </c>
      <c r="L15" s="2">
        <f t="shared" ref="L14:L21" si="1">L14+31</f>
        <v>43828</v>
      </c>
      <c r="M15" s="15">
        <f t="shared" si="0"/>
        <v>43835</v>
      </c>
      <c r="N15" s="15">
        <f t="shared" si="0"/>
        <v>43842</v>
      </c>
      <c r="O15" s="15">
        <f t="shared" si="0"/>
        <v>43849</v>
      </c>
      <c r="P15" s="15">
        <f t="shared" si="0"/>
        <v>43856</v>
      </c>
      <c r="Q15" s="15">
        <f t="shared" si="0"/>
        <v>43863</v>
      </c>
    </row>
    <row r="16" spans="1:17" x14ac:dyDescent="0.2">
      <c r="B16">
        <v>2036</v>
      </c>
      <c r="K16" t="s">
        <v>23</v>
      </c>
      <c r="L16" s="2">
        <f>L15+30</f>
        <v>43858</v>
      </c>
      <c r="M16" s="15">
        <f t="shared" si="0"/>
        <v>43865</v>
      </c>
      <c r="N16" s="15">
        <f t="shared" si="0"/>
        <v>43872</v>
      </c>
      <c r="O16" s="15">
        <f t="shared" si="0"/>
        <v>43879</v>
      </c>
      <c r="P16" s="15">
        <f t="shared" si="0"/>
        <v>43886</v>
      </c>
      <c r="Q16" s="15">
        <f t="shared" si="0"/>
        <v>43893</v>
      </c>
    </row>
    <row r="17" spans="2:17" x14ac:dyDescent="0.2">
      <c r="B17">
        <v>2037</v>
      </c>
      <c r="K17" t="s">
        <v>24</v>
      </c>
      <c r="L17" s="2">
        <f t="shared" si="1"/>
        <v>43889</v>
      </c>
      <c r="M17" s="15">
        <f t="shared" si="0"/>
        <v>43896</v>
      </c>
      <c r="N17" s="15">
        <f t="shared" si="0"/>
        <v>43903</v>
      </c>
      <c r="O17" s="15">
        <f t="shared" si="0"/>
        <v>43910</v>
      </c>
      <c r="P17" s="15">
        <f t="shared" si="0"/>
        <v>43917</v>
      </c>
      <c r="Q17" s="15">
        <f t="shared" si="0"/>
        <v>43924</v>
      </c>
    </row>
    <row r="18" spans="2:17" x14ac:dyDescent="0.2">
      <c r="B18">
        <v>2038</v>
      </c>
      <c r="K18" t="s">
        <v>25</v>
      </c>
      <c r="L18" s="2">
        <f t="shared" si="1"/>
        <v>43920</v>
      </c>
      <c r="M18" s="15">
        <f t="shared" si="0"/>
        <v>43927</v>
      </c>
      <c r="N18" s="15">
        <f t="shared" si="0"/>
        <v>43934</v>
      </c>
      <c r="O18" s="15">
        <f t="shared" si="0"/>
        <v>43941</v>
      </c>
      <c r="P18" s="15">
        <f t="shared" si="0"/>
        <v>43948</v>
      </c>
      <c r="Q18" s="15">
        <f t="shared" si="0"/>
        <v>43955</v>
      </c>
    </row>
    <row r="19" spans="2:17" x14ac:dyDescent="0.2">
      <c r="B19">
        <v>2039</v>
      </c>
      <c r="K19" t="s">
        <v>26</v>
      </c>
      <c r="L19" s="2">
        <f>L18+30</f>
        <v>43950</v>
      </c>
      <c r="M19" s="15">
        <f t="shared" si="0"/>
        <v>43957</v>
      </c>
      <c r="N19" s="15">
        <f t="shared" si="0"/>
        <v>43964</v>
      </c>
      <c r="O19" s="15">
        <f t="shared" si="0"/>
        <v>43971</v>
      </c>
      <c r="P19" s="15">
        <f t="shared" si="0"/>
        <v>43978</v>
      </c>
      <c r="Q19" s="15">
        <f t="shared" si="0"/>
        <v>43985</v>
      </c>
    </row>
    <row r="20" spans="2:17" x14ac:dyDescent="0.2">
      <c r="B20">
        <v>2040</v>
      </c>
      <c r="K20" t="s">
        <v>27</v>
      </c>
      <c r="L20" s="2">
        <f t="shared" si="1"/>
        <v>43981</v>
      </c>
      <c r="M20" s="15">
        <f t="shared" si="0"/>
        <v>43988</v>
      </c>
      <c r="N20" s="15">
        <f t="shared" si="0"/>
        <v>43995</v>
      </c>
      <c r="O20" s="15">
        <f t="shared" si="0"/>
        <v>44002</v>
      </c>
      <c r="P20" s="15">
        <f t="shared" si="0"/>
        <v>44009</v>
      </c>
      <c r="Q20" s="15">
        <f t="shared" si="0"/>
        <v>44016</v>
      </c>
    </row>
    <row r="21" spans="2:17" x14ac:dyDescent="0.2">
      <c r="B21">
        <v>2041</v>
      </c>
      <c r="K21" t="s">
        <v>28</v>
      </c>
      <c r="L21" s="2">
        <f>L20+30</f>
        <v>44011</v>
      </c>
      <c r="M21" s="15">
        <f t="shared" si="0"/>
        <v>44018</v>
      </c>
      <c r="N21" s="15">
        <f t="shared" si="0"/>
        <v>44025</v>
      </c>
      <c r="O21" s="15">
        <f t="shared" si="0"/>
        <v>44032</v>
      </c>
      <c r="P21" s="15">
        <f t="shared" si="0"/>
        <v>44039</v>
      </c>
      <c r="Q21" s="15">
        <f t="shared" si="0"/>
        <v>44046</v>
      </c>
    </row>
    <row r="22" spans="2:17" x14ac:dyDescent="0.2">
      <c r="B22">
        <v>2042</v>
      </c>
    </row>
    <row r="23" spans="2:17" x14ac:dyDescent="0.2">
      <c r="B23">
        <v>2043</v>
      </c>
    </row>
    <row r="24" spans="2:17" x14ac:dyDescent="0.2">
      <c r="B24">
        <v>2044</v>
      </c>
    </row>
    <row r="25" spans="2:17" x14ac:dyDescent="0.2">
      <c r="B25">
        <v>2045</v>
      </c>
    </row>
    <row r="26" spans="2:17" x14ac:dyDescent="0.2">
      <c r="B26">
        <v>2046</v>
      </c>
    </row>
    <row r="27" spans="2:17" x14ac:dyDescent="0.2">
      <c r="B27">
        <v>2047</v>
      </c>
    </row>
    <row r="28" spans="2:17" x14ac:dyDescent="0.2">
      <c r="B28">
        <v>2048</v>
      </c>
    </row>
    <row r="29" spans="2:17" x14ac:dyDescent="0.2">
      <c r="B29">
        <v>2049</v>
      </c>
    </row>
    <row r="30" spans="2:17" x14ac:dyDescent="0.2">
      <c r="B30">
        <v>2050</v>
      </c>
    </row>
    <row r="46" spans="9:9" x14ac:dyDescent="0.2">
      <c r="I46" s="9"/>
    </row>
  </sheetData>
  <sortState xmlns:xlrd2="http://schemas.microsoft.com/office/spreadsheetml/2017/richdata2" ref="D2:D5">
    <sortCondition ref="D2:D5"/>
  </sortState>
  <mergeCells count="1">
    <mergeCell ref="L8:Q8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Reginster</dc:creator>
  <cp:lastModifiedBy>Philippe Reginster</cp:lastModifiedBy>
  <dcterms:created xsi:type="dcterms:W3CDTF">2023-03-22T08:07:06Z</dcterms:created>
  <dcterms:modified xsi:type="dcterms:W3CDTF">2023-03-22T16:03:51Z</dcterms:modified>
</cp:coreProperties>
</file>