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.brezac\Downloads\"/>
    </mc:Choice>
  </mc:AlternateContent>
  <bookViews>
    <workbookView xWindow="-105" yWindow="-105" windowWidth="23250" windowHeight="127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0" i="1" l="1"/>
  <c r="D30" i="1"/>
  <c r="C30" i="1"/>
  <c r="E29" i="1"/>
  <c r="D29" i="1"/>
  <c r="C29" i="1"/>
  <c r="E28" i="1"/>
  <c r="D28" i="1"/>
  <c r="C28" i="1"/>
  <c r="E27" i="1"/>
  <c r="D27" i="1"/>
  <c r="C27" i="1"/>
  <c r="E26" i="1"/>
  <c r="D26" i="1"/>
  <c r="C26" i="1"/>
  <c r="E25" i="1"/>
  <c r="D25" i="1"/>
  <c r="C25" i="1"/>
  <c r="E24" i="1"/>
  <c r="D24" i="1"/>
  <c r="C24" i="1"/>
  <c r="E22" i="1"/>
  <c r="D22" i="1"/>
  <c r="H6" i="1" s="1"/>
  <c r="E23" i="1" s="1"/>
  <c r="C22" i="1"/>
  <c r="E21" i="1"/>
  <c r="D21" i="1"/>
  <c r="H5" i="1" s="1"/>
  <c r="C21" i="1"/>
  <c r="G5" i="1"/>
  <c r="E20" i="1"/>
  <c r="D20" i="1"/>
  <c r="C20" i="1"/>
  <c r="H14" i="1"/>
  <c r="G14" i="1"/>
  <c r="F14" i="1"/>
  <c r="H13" i="1"/>
  <c r="G13" i="1"/>
  <c r="F13" i="1"/>
  <c r="H12" i="1"/>
  <c r="G12" i="1"/>
  <c r="F12" i="1"/>
  <c r="H11" i="1"/>
  <c r="G11" i="1"/>
  <c r="F11" i="1"/>
  <c r="H10" i="1"/>
  <c r="G10" i="1"/>
  <c r="F10" i="1"/>
  <c r="H9" i="1"/>
  <c r="G9" i="1"/>
  <c r="F9" i="1"/>
  <c r="H8" i="1"/>
  <c r="G8" i="1"/>
  <c r="F8" i="1"/>
  <c r="I4" i="1" l="1"/>
  <c r="H4" i="1"/>
  <c r="G4" i="1"/>
  <c r="H7" i="1"/>
  <c r="K9" i="1"/>
  <c r="F7" i="1"/>
  <c r="F4" i="1"/>
  <c r="D23" i="1"/>
  <c r="K10" i="1"/>
  <c r="G6" i="1"/>
  <c r="F6" i="1"/>
  <c r="F5" i="1"/>
  <c r="G7" i="1"/>
  <c r="I5" i="1"/>
  <c r="K11" i="1" l="1"/>
  <c r="I6" i="1"/>
  <c r="B7" i="1" s="1"/>
  <c r="C23" i="1" s="1"/>
  <c r="K12" i="1" l="1"/>
</calcChain>
</file>

<file path=xl/comments1.xml><?xml version="1.0" encoding="utf-8"?>
<comments xmlns="http://schemas.openxmlformats.org/spreadsheetml/2006/main">
  <authors>
    <author>Alan BLAISE</author>
  </authors>
  <commentList>
    <comment ref="I4" authorId="0" shapeId="0">
      <text>
        <r>
          <rPr>
            <b/>
            <sz val="9"/>
            <color indexed="81"/>
            <rFont val="Tahoma"/>
            <family val="2"/>
          </rPr>
          <t>Alan BLAISE:</t>
        </r>
        <r>
          <rPr>
            <sz val="9"/>
            <color indexed="81"/>
            <rFont val="Tahoma"/>
            <family val="2"/>
          </rPr>
          <t xml:space="preserve">
Adapter ma formule
</t>
        </r>
      </text>
    </comment>
    <comment ref="B7" authorId="0" shapeId="0">
      <text>
        <r>
          <rPr>
            <b/>
            <sz val="9"/>
            <color indexed="81"/>
            <rFont val="Tahoma"/>
            <family val="2"/>
          </rPr>
          <t>Alan BLAISE:</t>
        </r>
        <r>
          <rPr>
            <sz val="9"/>
            <color indexed="81"/>
            <rFont val="Tahoma"/>
            <family val="2"/>
          </rPr>
          <t xml:space="preserve">
TROUVER SOLUTION si souplesse utlisée BC initial apparaît en fonction des dates</t>
        </r>
      </text>
    </comment>
    <comment ref="D32" authorId="0" shapeId="0">
      <text>
        <r>
          <rPr>
            <b/>
            <sz val="9"/>
            <color indexed="81"/>
            <rFont val="Tahoma"/>
            <family val="2"/>
          </rPr>
          <t>Alan BLAISE:</t>
        </r>
        <r>
          <rPr>
            <sz val="9"/>
            <color indexed="81"/>
            <rFont val="Tahoma"/>
            <family val="2"/>
          </rPr>
          <t xml:space="preserve">
réinitialiser un calcul quand bc apparait
</t>
        </r>
      </text>
    </comment>
  </commentList>
</comments>
</file>

<file path=xl/sharedStrings.xml><?xml version="1.0" encoding="utf-8"?>
<sst xmlns="http://schemas.openxmlformats.org/spreadsheetml/2006/main" count="15" uniqueCount="12">
  <si>
    <t>Statut</t>
  </si>
  <si>
    <t>Début</t>
  </si>
  <si>
    <t>Fin théorique</t>
  </si>
  <si>
    <t>Date de fin réelle</t>
  </si>
  <si>
    <t>Date de souplesse negative</t>
  </si>
  <si>
    <t>Date de souplesse positive</t>
  </si>
  <si>
    <t>Periode de carence</t>
  </si>
  <si>
    <t>Nombre de renouvellements disponibles</t>
  </si>
  <si>
    <t>BC initial</t>
  </si>
  <si>
    <t>Avenant</t>
  </si>
  <si>
    <t>Période souplesse disponible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</si>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</sst>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4" fontId="0" fillId="0" borderId="0" xfId="0" applyNumberFormat="1"/>
    <xf numFmtId="14" fontId="0" fillId="0" borderId="0" xfId="0" applyNumberFormat="1" applyBorder="1"/>
    <xf numFmtId="0" fontId="3" fillId="0" borderId="0" xfId="0" applyFont="1" applyFill="1" applyBorder="1"/>
    <xf numFmtId="14" fontId="2" fillId="0" borderId="0" xfId="0" applyNumberFormat="1" applyFont="1" applyFill="1" applyBorder="1" applyAlignment="1">
      <alignment horizontal="center"/>
    </xf>
    <xf numFmtId="0" fontId="3" fillId="0" borderId="0" xfId="0" applyFont="1" applyBorder="1"/>
    <xf numFmtId="1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14" fontId="2" fillId="3" borderId="2" xfId="0" applyNumberFormat="1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0" fontId="3" fillId="0" borderId="0" xfId="0" applyFont="1"/>
    <xf numFmtId="0" fontId="2" fillId="2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14" fontId="3" fillId="0" borderId="4" xfId="0" applyNumberFormat="1" applyFont="1" applyFill="1" applyBorder="1" applyAlignment="1">
      <alignment horizontal="center"/>
    </xf>
    <xf numFmtId="14" fontId="3" fillId="0" borderId="3" xfId="0" applyNumberFormat="1" applyFont="1" applyFill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2" fillId="3" borderId="5" xfId="0" applyNumberFormat="1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14" fontId="3" fillId="0" borderId="7" xfId="0" applyNumberFormat="1" applyFont="1" applyFill="1" applyBorder="1" applyAlignment="1">
      <alignment horizontal="center"/>
    </xf>
    <xf numFmtId="14" fontId="3" fillId="0" borderId="6" xfId="0" applyNumberFormat="1" applyFont="1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3" fillId="4" borderId="4" xfId="0" applyNumberFormat="1" applyFont="1" applyFill="1" applyBorder="1" applyAlignment="1">
      <alignment horizontal="center"/>
    </xf>
    <xf numFmtId="14" fontId="3" fillId="0" borderId="3" xfId="0" applyNumberFormat="1" applyFont="1" applyBorder="1" applyAlignment="1">
      <alignment horizontal="center"/>
    </xf>
    <xf numFmtId="14" fontId="2" fillId="5" borderId="5" xfId="0" applyNumberFormat="1" applyFont="1" applyFill="1" applyBorder="1" applyAlignment="1">
      <alignment horizontal="center"/>
    </xf>
    <xf numFmtId="0" fontId="0" fillId="0" borderId="0" xfId="0" applyBorder="1"/>
    <xf numFmtId="14" fontId="3" fillId="4" borderId="7" xfId="0" applyNumberFormat="1" applyFont="1" applyFill="1" applyBorder="1" applyAlignment="1">
      <alignment horizontal="center"/>
    </xf>
    <xf numFmtId="14" fontId="3" fillId="0" borderId="6" xfId="0" applyNumberFormat="1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0" borderId="6" xfId="0" applyFont="1" applyBorder="1"/>
    <xf numFmtId="0" fontId="3" fillId="2" borderId="1" xfId="0" applyFont="1" applyFill="1" applyBorder="1" applyAlignment="1">
      <alignment horizontal="center"/>
    </xf>
    <xf numFmtId="0" fontId="0" fillId="0" borderId="7" xfId="0" applyNumberFormat="1" applyBorder="1"/>
    <xf numFmtId="14" fontId="0" fillId="0" borderId="6" xfId="0" applyNumberFormat="1" applyBorder="1"/>
    <xf numFmtId="1" fontId="0" fillId="0" borderId="6" xfId="0" applyNumberFormat="1" applyBorder="1" applyAlignment="1">
      <alignment horizontal="center"/>
    </xf>
    <xf numFmtId="1" fontId="0" fillId="0" borderId="0" xfId="0" applyNumberFormat="1" applyBorder="1"/>
    <xf numFmtId="0" fontId="0" fillId="0" borderId="7" xfId="0" applyBorder="1"/>
    <xf numFmtId="0" fontId="0" fillId="0" borderId="0" xfId="0" applyBorder="1" applyAlignment="1">
      <alignment horizontal="right"/>
    </xf>
    <xf numFmtId="0" fontId="0" fillId="0" borderId="0" xfId="0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49" fontId="3" fillId="0" borderId="0" xfId="0" applyNumberFormat="1" applyFont="1" applyBorder="1" applyAlignment="1">
      <alignment horizontal="right"/>
    </xf>
    <xf numFmtId="0" fontId="1" fillId="0" borderId="0" xfId="0" applyFont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80"/>
  <sheetViews>
    <sheetView tabSelected="1" zoomScale="80" zoomScaleNormal="80" workbookViewId="0">
      <selection activeCell="G21" sqref="G21"/>
    </sheetView>
  </sheetViews>
  <sheetFormatPr baseColWidth="10" defaultRowHeight="15" x14ac:dyDescent="0.25"/>
  <cols>
    <col min="1" max="1" width="7" customWidth="1"/>
    <col min="2" max="2" width="9.7109375" customWidth="1"/>
    <col min="3" max="3" width="25.140625" customWidth="1"/>
    <col min="4" max="4" width="16.140625" customWidth="1"/>
    <col min="5" max="5" width="19.140625" customWidth="1"/>
    <col min="6" max="6" width="26.140625" bestFit="1" customWidth="1"/>
    <col min="7" max="7" width="27.140625" customWidth="1"/>
    <col min="8" max="8" width="20.7109375" customWidth="1"/>
    <col min="9" max="9" width="43.5703125" customWidth="1"/>
    <col min="10" max="10" width="38.28515625" bestFit="1" customWidth="1"/>
    <col min="11" max="11" width="33.85546875" customWidth="1"/>
    <col min="12" max="12" width="20.85546875" customWidth="1"/>
    <col min="13" max="13" width="32" customWidth="1"/>
    <col min="14" max="14" width="20.85546875" customWidth="1"/>
    <col min="16" max="16" width="34.140625" customWidth="1"/>
  </cols>
  <sheetData>
    <row r="1" spans="1:16" x14ac:dyDescent="0.25">
      <c r="C1" s="3"/>
      <c r="D1" s="3"/>
      <c r="I1" s="4"/>
      <c r="J1" s="4"/>
    </row>
    <row r="2" spans="1:16" ht="15.75" thickBot="1" x14ac:dyDescent="0.3">
      <c r="C2" s="3"/>
      <c r="D2" s="3"/>
      <c r="H2" s="4"/>
      <c r="I2" s="4"/>
      <c r="J2" s="4"/>
    </row>
    <row r="3" spans="1:16" ht="15.75" thickBot="1" x14ac:dyDescent="0.3">
      <c r="B3" s="6" t="s">
        <v>0</v>
      </c>
      <c r="C3" s="7" t="s">
        <v>1</v>
      </c>
      <c r="D3" s="6" t="s">
        <v>2</v>
      </c>
      <c r="E3" s="8" t="s">
        <v>3</v>
      </c>
      <c r="F3" s="9" t="s">
        <v>4</v>
      </c>
      <c r="G3" s="9" t="s">
        <v>5</v>
      </c>
      <c r="H3" s="10" t="s">
        <v>6</v>
      </c>
      <c r="I3" s="10" t="s">
        <v>7</v>
      </c>
    </row>
    <row r="4" spans="1:16" ht="15.75" thickBot="1" x14ac:dyDescent="0.3">
      <c r="A4" s="12">
        <v>1</v>
      </c>
      <c r="B4" s="13" t="s">
        <v>8</v>
      </c>
      <c r="C4" s="14">
        <v>44830</v>
      </c>
      <c r="D4" s="15">
        <v>45016</v>
      </c>
      <c r="E4" s="16">
        <v>45016</v>
      </c>
      <c r="F4" s="17">
        <f>IF(C4&gt;1,E4-G20,"")</f>
        <v>45011</v>
      </c>
      <c r="G4" s="17">
        <f>IF(C4&gt;1,E4+G20,"")</f>
        <v>45021</v>
      </c>
      <c r="H4" s="18">
        <f>ROUNDUP(IF(E4&gt;EDATE(C4,1),D20/5,$D$32/3),0)</f>
        <v>38</v>
      </c>
      <c r="I4" s="18">
        <f>IF(($B4)="BC initial",IF((C4+D20)&lt;=DATE(YEAR(E4),MONTH(C4)+1,DAY(C4)),2,4),I4-1)</f>
        <v>2</v>
      </c>
      <c r="J4" s="11"/>
    </row>
    <row r="5" spans="1:16" ht="15.75" thickBot="1" x14ac:dyDescent="0.3">
      <c r="A5" s="12">
        <v>2</v>
      </c>
      <c r="B5" s="19" t="s">
        <v>9</v>
      </c>
      <c r="C5" s="20"/>
      <c r="D5" s="21"/>
      <c r="E5" s="22"/>
      <c r="F5" s="17" t="str">
        <f t="shared" ref="F5:F14" si="0">IF(C5&gt;1,E5-$G$20,"")</f>
        <v/>
      </c>
      <c r="G5" s="17" t="str">
        <f t="shared" ref="G5:G14" si="1">IF(C5&gt;1,E5+$G$20,"")</f>
        <v/>
      </c>
      <c r="H5" s="18" t="str">
        <f>IF(C5&lt;1,"",ROUNDUP(IF(E5&gt;EDATE(C5,1),D21/5,$D$32/3),0))</f>
        <v/>
      </c>
      <c r="I5" s="18">
        <f>IF(($B5)="BC initial",IF((C5+D21)&lt;=DATE(YEAR(E5),MONTH(C5)+1,DAY(C5)),2,4),I4-1)</f>
        <v>1</v>
      </c>
      <c r="J5" s="11"/>
    </row>
    <row r="6" spans="1:16" ht="15.75" thickBot="1" x14ac:dyDescent="0.3">
      <c r="A6" s="12">
        <v>3</v>
      </c>
      <c r="B6" s="19" t="s">
        <v>9</v>
      </c>
      <c r="C6" s="23"/>
      <c r="D6" s="24"/>
      <c r="E6" s="22"/>
      <c r="F6" s="25" t="str">
        <f t="shared" si="0"/>
        <v/>
      </c>
      <c r="G6" s="25" t="str">
        <f t="shared" si="1"/>
        <v/>
      </c>
      <c r="H6" s="18" t="str">
        <f>IF(C6&lt;1,"",ROUNDUP(IF(E6&gt;EDATE(C6,1),D22/5,$D$32/3),0))</f>
        <v/>
      </c>
      <c r="I6" s="18">
        <f>IF(($B6)="BC initial",IF((C6+D22)&lt;=DATE(YEAR(E6),MONTH(C6)+1,DAY(C6)),2,4),I5-1)</f>
        <v>0</v>
      </c>
      <c r="J6" s="5"/>
    </row>
    <row r="7" spans="1:16" ht="15.75" thickBot="1" x14ac:dyDescent="0.3">
      <c r="A7" s="12">
        <v>4</v>
      </c>
      <c r="B7" s="19" t="str">
        <f>IF(OR(I6=0,E6&lt;&gt;D6),"BC initial", "Avenant")</f>
        <v>BC initial</v>
      </c>
      <c r="C7" s="27"/>
      <c r="D7" s="28"/>
      <c r="E7" s="22"/>
      <c r="F7" s="17" t="str">
        <f t="shared" si="0"/>
        <v/>
      </c>
      <c r="G7" s="17" t="str">
        <f t="shared" si="1"/>
        <v/>
      </c>
      <c r="H7" s="18" t="str">
        <f t="shared" ref="H7:H14" si="2">IF(C7&lt;1,"",ROUNDUP(IF(E7&gt;EDATE(C7,1),D23/5,$D$32/3),0))</f>
        <v/>
      </c>
      <c r="I7" s="18"/>
      <c r="J7" s="5"/>
    </row>
    <row r="8" spans="1:16" ht="15.75" thickBot="1" x14ac:dyDescent="0.3">
      <c r="A8" s="12">
        <v>5</v>
      </c>
      <c r="B8" s="19"/>
      <c r="C8" s="27"/>
      <c r="D8" s="28"/>
      <c r="E8" s="29"/>
      <c r="F8" s="17" t="str">
        <f t="shared" si="0"/>
        <v/>
      </c>
      <c r="G8" s="17" t="str">
        <f t="shared" si="1"/>
        <v/>
      </c>
      <c r="H8" s="18" t="str">
        <f t="shared" si="2"/>
        <v/>
      </c>
      <c r="I8" s="18"/>
      <c r="J8" s="5"/>
    </row>
    <row r="9" spans="1:16" ht="15.75" thickBot="1" x14ac:dyDescent="0.3">
      <c r="A9" s="12">
        <v>6</v>
      </c>
      <c r="B9" s="19"/>
      <c r="C9" s="30"/>
      <c r="D9" s="28"/>
      <c r="E9" s="29"/>
      <c r="F9" s="17" t="str">
        <f t="shared" si="0"/>
        <v/>
      </c>
      <c r="G9" s="17" t="str">
        <f t="shared" si="1"/>
        <v/>
      </c>
      <c r="H9" s="18" t="str">
        <f t="shared" si="2"/>
        <v/>
      </c>
      <c r="I9" s="18"/>
      <c r="J9" s="3"/>
      <c r="K9">
        <f>IF(($B4)="BC initial",IF((C4+D20)&lt;=DATE(YEAR(E4),MONTH(C4)+1,DAY(C4)),2,4),I4-1)</f>
        <v>2</v>
      </c>
    </row>
    <row r="10" spans="1:16" ht="15.75" thickBot="1" x14ac:dyDescent="0.3">
      <c r="A10" s="12">
        <v>7</v>
      </c>
      <c r="B10" s="19"/>
      <c r="C10" s="30"/>
      <c r="D10" s="28"/>
      <c r="E10" s="29"/>
      <c r="F10" s="17" t="str">
        <f t="shared" si="0"/>
        <v/>
      </c>
      <c r="G10" s="17" t="str">
        <f t="shared" si="1"/>
        <v/>
      </c>
      <c r="H10" s="18" t="str">
        <f t="shared" si="2"/>
        <v/>
      </c>
      <c r="I10" s="18"/>
      <c r="J10" s="26"/>
      <c r="K10">
        <f>IF(($B5)="BC initial",IF((C5+D21)&lt;=DATE(YEAR(E5),MONTH(C5)+1,DAY(C5)),2,4),I4-1)</f>
        <v>1</v>
      </c>
    </row>
    <row r="11" spans="1:16" ht="15.75" thickBot="1" x14ac:dyDescent="0.3">
      <c r="A11" s="12">
        <v>8</v>
      </c>
      <c r="B11" s="19"/>
      <c r="C11" s="30"/>
      <c r="D11" s="28"/>
      <c r="E11" s="29"/>
      <c r="F11" s="17" t="str">
        <f t="shared" si="0"/>
        <v/>
      </c>
      <c r="G11" s="17" t="str">
        <f t="shared" si="1"/>
        <v/>
      </c>
      <c r="H11" s="18" t="str">
        <f t="shared" si="2"/>
        <v/>
      </c>
      <c r="I11" s="18"/>
      <c r="J11" s="26"/>
      <c r="K11">
        <f>IF(($B6)="BC initial",IF((C6+D22)&lt;=DATE(YEAR(E6),MONTH(C6)+1,DAY(C6)),2,4),I5-1)</f>
        <v>0</v>
      </c>
    </row>
    <row r="12" spans="1:16" ht="15.75" thickBot="1" x14ac:dyDescent="0.3">
      <c r="A12" s="12">
        <v>9</v>
      </c>
      <c r="B12" s="19"/>
      <c r="C12" s="30"/>
      <c r="D12" s="28"/>
      <c r="E12" s="29"/>
      <c r="F12" s="17" t="str">
        <f t="shared" si="0"/>
        <v/>
      </c>
      <c r="G12" s="17" t="str">
        <f t="shared" si="1"/>
        <v/>
      </c>
      <c r="H12" s="18" t="str">
        <f t="shared" si="2"/>
        <v/>
      </c>
      <c r="I12" s="18"/>
      <c r="J12" s="26"/>
      <c r="K12">
        <f>IF(($B7)="BC initial",IF((C7+D23)&lt;=DATE(YEAR(E7),MONTH(C7)+1,DAY(C7)),2,4),I6-1)</f>
        <v>2</v>
      </c>
    </row>
    <row r="13" spans="1:16" ht="15.75" thickBot="1" x14ac:dyDescent="0.3">
      <c r="A13" s="12">
        <v>10</v>
      </c>
      <c r="B13" s="19"/>
      <c r="C13" s="30"/>
      <c r="D13" s="28"/>
      <c r="E13" s="29"/>
      <c r="F13" s="17" t="str">
        <f t="shared" si="0"/>
        <v/>
      </c>
      <c r="G13" s="17" t="str">
        <f t="shared" si="1"/>
        <v/>
      </c>
      <c r="H13" s="18" t="str">
        <f t="shared" si="2"/>
        <v/>
      </c>
      <c r="I13" s="18"/>
      <c r="J13" s="26"/>
    </row>
    <row r="14" spans="1:16" ht="15.75" thickBot="1" x14ac:dyDescent="0.3">
      <c r="A14" s="12">
        <v>11</v>
      </c>
      <c r="B14" s="19"/>
      <c r="C14" s="30"/>
      <c r="D14" s="28"/>
      <c r="E14" s="29"/>
      <c r="F14" s="17" t="str">
        <f t="shared" si="0"/>
        <v/>
      </c>
      <c r="G14" s="17" t="str">
        <f t="shared" si="1"/>
        <v/>
      </c>
      <c r="H14" s="18" t="str">
        <f t="shared" si="2"/>
        <v/>
      </c>
      <c r="I14" s="18"/>
      <c r="J14" s="26"/>
      <c r="K14" s="2"/>
      <c r="L14" s="2"/>
      <c r="M14" s="2"/>
      <c r="O14" s="5"/>
    </row>
    <row r="15" spans="1:16" x14ac:dyDescent="0.25">
      <c r="C15" s="11"/>
      <c r="D15" s="11"/>
      <c r="E15" s="1"/>
      <c r="F15" s="1"/>
      <c r="G15" s="1"/>
      <c r="H15" s="1"/>
      <c r="I15" s="1"/>
      <c r="J15" s="1"/>
      <c r="K15" s="4"/>
      <c r="L15" s="2"/>
      <c r="M15" s="2"/>
      <c r="N15" s="2"/>
      <c r="P15" s="5"/>
    </row>
    <row r="16" spans="1:16" x14ac:dyDescent="0.25">
      <c r="C16" s="11"/>
      <c r="D16" s="11"/>
      <c r="E16" s="1"/>
      <c r="F16" s="1"/>
      <c r="G16" s="1"/>
      <c r="H16" s="1"/>
      <c r="I16" s="1"/>
      <c r="J16" s="1"/>
      <c r="K16" s="11"/>
    </row>
    <row r="17" spans="3:20" x14ac:dyDescent="0.25">
      <c r="C17" s="11"/>
      <c r="D17" s="11"/>
      <c r="E17" s="1"/>
      <c r="F17" s="1"/>
      <c r="G17" s="1"/>
      <c r="H17" s="1"/>
      <c r="I17" s="1"/>
      <c r="J17" s="1"/>
    </row>
    <row r="18" spans="3:20" x14ac:dyDescent="0.25">
      <c r="C18" s="11"/>
      <c r="D18" s="11"/>
      <c r="E18" s="1"/>
      <c r="F18" s="1"/>
      <c r="G18" s="1"/>
      <c r="H18" s="1"/>
      <c r="I18" s="1"/>
      <c r="J18" s="1"/>
    </row>
    <row r="19" spans="3:20" ht="15.75" thickBot="1" x14ac:dyDescent="0.3">
      <c r="G19" s="31" t="s">
        <v>10</v>
      </c>
      <c r="H19" s="11"/>
      <c r="I19" s="11"/>
      <c r="K19" s="26"/>
      <c r="L19" s="26"/>
      <c r="M19" s="26"/>
      <c r="N19" s="26"/>
    </row>
    <row r="20" spans="3:20" ht="15.75" thickBot="1" x14ac:dyDescent="0.3">
      <c r="C20" s="32" t="str">
        <f>B4</f>
        <v>BC initial</v>
      </c>
      <c r="D20" s="33">
        <f>E4-C4</f>
        <v>186</v>
      </c>
      <c r="E20" s="34" t="str">
        <f>DATEDIF(C4,E4,"m")&amp;" mois et "&amp;DATEDIF(C4,E4,"md")&amp;" jours"</f>
        <v>6 mois et 5 jours</v>
      </c>
      <c r="F20" s="2"/>
      <c r="G20" s="35">
        <v>5</v>
      </c>
      <c r="H20" s="36"/>
      <c r="I20" s="36"/>
      <c r="J20" s="26"/>
      <c r="K20" s="26"/>
      <c r="L20" s="26"/>
      <c r="M20" s="26"/>
      <c r="N20" s="26"/>
    </row>
    <row r="21" spans="3:20" ht="15.75" thickBot="1" x14ac:dyDescent="0.3">
      <c r="C21" s="32" t="str">
        <f t="shared" ref="C21:C30" si="3">B5</f>
        <v>Avenant</v>
      </c>
      <c r="D21" s="37">
        <f t="shared" ref="D21:D30" si="4">E5-C5</f>
        <v>0</v>
      </c>
      <c r="E21" s="34" t="str">
        <f t="shared" ref="E21:E30" si="5">DATEDIF(C5,E5,"m")&amp;" mois et "&amp;DATEDIF(C5,E5,"md")&amp;" jours"</f>
        <v>0 mois et 0 jours</v>
      </c>
      <c r="F21" s="38"/>
      <c r="G21" s="38"/>
      <c r="H21" s="38"/>
      <c r="I21" s="38"/>
      <c r="J21" s="38"/>
      <c r="K21" s="26"/>
      <c r="L21" s="26"/>
      <c r="M21" s="26"/>
      <c r="N21" s="26"/>
    </row>
    <row r="22" spans="3:20" ht="15.75" thickBot="1" x14ac:dyDescent="0.3">
      <c r="C22" s="32" t="str">
        <f t="shared" si="3"/>
        <v>Avenant</v>
      </c>
      <c r="D22" s="37">
        <f t="shared" si="4"/>
        <v>0</v>
      </c>
      <c r="E22" s="34" t="str">
        <f t="shared" si="5"/>
        <v>0 mois et 0 jours</v>
      </c>
      <c r="F22" s="38"/>
      <c r="G22" s="39"/>
      <c r="H22" s="38"/>
      <c r="I22" s="38"/>
      <c r="J22" s="38"/>
      <c r="K22" s="26"/>
      <c r="L22" s="26"/>
      <c r="M22" s="26"/>
      <c r="N22" s="26"/>
    </row>
    <row r="23" spans="3:20" ht="15.75" thickBot="1" x14ac:dyDescent="0.3">
      <c r="C23" s="32" t="str">
        <f t="shared" si="3"/>
        <v>BC initial</v>
      </c>
      <c r="D23" s="37">
        <f t="shared" si="4"/>
        <v>0</v>
      </c>
      <c r="E23" s="34" t="str">
        <f t="shared" si="5"/>
        <v>0 mois et 0 jours</v>
      </c>
      <c r="F23" s="38"/>
      <c r="G23" s="39"/>
      <c r="H23" s="38"/>
      <c r="I23" s="38"/>
      <c r="J23" s="38"/>
      <c r="K23" s="26"/>
      <c r="L23" s="26"/>
      <c r="M23" s="26"/>
      <c r="N23" s="26"/>
    </row>
    <row r="24" spans="3:20" ht="15.75" thickBot="1" x14ac:dyDescent="0.3">
      <c r="C24" s="32">
        <f t="shared" si="3"/>
        <v>0</v>
      </c>
      <c r="D24" s="37">
        <f t="shared" si="4"/>
        <v>0</v>
      </c>
      <c r="E24" s="34" t="str">
        <f t="shared" si="5"/>
        <v>0 mois et 0 jours</v>
      </c>
      <c r="F24" s="38"/>
      <c r="G24" s="40"/>
      <c r="H24" s="38"/>
      <c r="I24" s="38"/>
      <c r="J24" s="38"/>
      <c r="K24" s="26"/>
      <c r="L24" s="26"/>
      <c r="M24" s="26"/>
      <c r="N24" s="26"/>
    </row>
    <row r="25" spans="3:20" ht="15.75" thickBot="1" x14ac:dyDescent="0.3">
      <c r="C25" s="32">
        <f t="shared" si="3"/>
        <v>0</v>
      </c>
      <c r="D25" s="37">
        <f t="shared" si="4"/>
        <v>0</v>
      </c>
      <c r="E25" s="34" t="str">
        <f t="shared" si="5"/>
        <v>0 mois et 0 jours</v>
      </c>
      <c r="F25" s="38"/>
      <c r="G25" s="41"/>
      <c r="H25" s="38"/>
      <c r="I25" s="38"/>
      <c r="J25" s="38"/>
      <c r="K25" s="26"/>
      <c r="L25" s="26"/>
      <c r="M25" s="26"/>
      <c r="N25" s="26"/>
    </row>
    <row r="26" spans="3:20" ht="15.75" thickBot="1" x14ac:dyDescent="0.3">
      <c r="C26" s="32">
        <f t="shared" si="3"/>
        <v>0</v>
      </c>
      <c r="D26" s="37">
        <f t="shared" si="4"/>
        <v>0</v>
      </c>
      <c r="E26" s="34" t="str">
        <f t="shared" si="5"/>
        <v>0 mois et 0 jours</v>
      </c>
      <c r="F26" s="42"/>
      <c r="G26" s="40"/>
      <c r="H26" s="38"/>
      <c r="I26" s="38"/>
      <c r="J26" s="38"/>
      <c r="K26" s="26"/>
      <c r="L26" s="26"/>
      <c r="M26" s="26"/>
      <c r="N26" s="26"/>
    </row>
    <row r="27" spans="3:20" ht="15.75" thickBot="1" x14ac:dyDescent="0.3">
      <c r="C27" s="32">
        <f t="shared" si="3"/>
        <v>0</v>
      </c>
      <c r="D27" s="37">
        <f t="shared" si="4"/>
        <v>0</v>
      </c>
      <c r="E27" s="34" t="str">
        <f t="shared" si="5"/>
        <v>0 mois et 0 jours</v>
      </c>
      <c r="F27" s="38"/>
      <c r="G27" s="39"/>
      <c r="H27" s="38"/>
      <c r="I27" s="38"/>
      <c r="J27" s="38"/>
      <c r="K27" s="26"/>
      <c r="L27" s="26"/>
      <c r="M27" s="26"/>
      <c r="N27" s="26"/>
    </row>
    <row r="28" spans="3:20" ht="15.75" thickBot="1" x14ac:dyDescent="0.3">
      <c r="C28" s="32">
        <f t="shared" si="3"/>
        <v>0</v>
      </c>
      <c r="D28" s="37">
        <f t="shared" si="4"/>
        <v>0</v>
      </c>
      <c r="E28" s="34" t="str">
        <f t="shared" si="5"/>
        <v>0 mois et 0 jours</v>
      </c>
      <c r="F28" s="38"/>
      <c r="G28" s="38"/>
      <c r="H28" s="38"/>
      <c r="I28" s="38"/>
      <c r="J28" s="38"/>
      <c r="K28" s="1"/>
      <c r="L28" s="1"/>
      <c r="M28" s="1"/>
      <c r="N28" s="1"/>
      <c r="O28" s="26"/>
      <c r="P28" s="26"/>
      <c r="Q28" s="26"/>
      <c r="R28" s="26"/>
      <c r="S28" s="26"/>
      <c r="T28" s="26"/>
    </row>
    <row r="29" spans="3:20" ht="15.75" thickBot="1" x14ac:dyDescent="0.3">
      <c r="C29" s="32">
        <f t="shared" si="3"/>
        <v>0</v>
      </c>
      <c r="D29" s="37">
        <f t="shared" si="4"/>
        <v>0</v>
      </c>
      <c r="E29" s="34" t="str">
        <f t="shared" si="5"/>
        <v>0 mois et 0 jours</v>
      </c>
      <c r="F29" s="38"/>
      <c r="G29" s="38"/>
      <c r="H29" s="38"/>
      <c r="I29" s="38"/>
      <c r="J29" s="38"/>
      <c r="K29" s="1"/>
      <c r="L29" s="1"/>
      <c r="M29" s="1"/>
      <c r="N29" s="1"/>
      <c r="O29" s="26"/>
      <c r="P29" s="26"/>
      <c r="Q29" s="26"/>
      <c r="R29" s="26"/>
      <c r="S29" s="26"/>
      <c r="T29" s="26"/>
    </row>
    <row r="30" spans="3:20" ht="15.75" thickBot="1" x14ac:dyDescent="0.3">
      <c r="C30" s="32">
        <f t="shared" si="3"/>
        <v>0</v>
      </c>
      <c r="D30" s="37">
        <f t="shared" si="4"/>
        <v>0</v>
      </c>
      <c r="E30" s="34" t="str">
        <f t="shared" si="5"/>
        <v>0 mois et 0 jours</v>
      </c>
      <c r="F30" s="38"/>
      <c r="G30" s="38"/>
      <c r="H30" s="38"/>
      <c r="I30" s="38"/>
      <c r="J30" s="38"/>
      <c r="K30" s="1"/>
      <c r="L30" s="1"/>
      <c r="M30" s="1"/>
      <c r="N30" s="1"/>
      <c r="O30" s="26"/>
      <c r="P30" s="26"/>
      <c r="Q30" s="26"/>
      <c r="R30" s="26"/>
      <c r="S30" s="26"/>
      <c r="T30" s="26"/>
    </row>
    <row r="31" spans="3:20" ht="15.75" thickBot="1" x14ac:dyDescent="0.3">
      <c r="K31" s="1"/>
      <c r="L31" s="1"/>
      <c r="M31" s="1"/>
      <c r="N31" s="1"/>
      <c r="O31" s="26"/>
      <c r="P31" s="26"/>
      <c r="Q31" s="26"/>
      <c r="R31" s="26"/>
      <c r="S31" s="26"/>
      <c r="T31" s="26"/>
    </row>
    <row r="32" spans="3:20" ht="15.75" thickBot="1" x14ac:dyDescent="0.3">
      <c r="C32" s="32" t="s">
        <v>11</v>
      </c>
      <c r="D32" s="37"/>
      <c r="E32" s="26"/>
      <c r="F32" s="26"/>
    </row>
    <row r="33" spans="2:16" x14ac:dyDescent="0.25">
      <c r="K33" s="26"/>
      <c r="L33" s="26"/>
    </row>
    <row r="34" spans="2:16" x14ac:dyDescent="0.25">
      <c r="K34" s="38"/>
      <c r="L34" s="38"/>
    </row>
    <row r="35" spans="2:16" x14ac:dyDescent="0.25">
      <c r="K35" s="38"/>
      <c r="L35" s="38"/>
    </row>
    <row r="36" spans="2:16" x14ac:dyDescent="0.25">
      <c r="E36" s="44"/>
      <c r="K36" s="38"/>
      <c r="L36" s="38"/>
    </row>
    <row r="37" spans="2:16" x14ac:dyDescent="0.25">
      <c r="K37" s="38"/>
      <c r="L37" s="38"/>
    </row>
    <row r="38" spans="2:16" x14ac:dyDescent="0.25">
      <c r="K38" s="38"/>
      <c r="L38" s="38"/>
    </row>
    <row r="39" spans="2:16" x14ac:dyDescent="0.25">
      <c r="B39" s="11"/>
      <c r="K39" s="38"/>
      <c r="L39" s="38"/>
    </row>
    <row r="40" spans="2:16" x14ac:dyDescent="0.25">
      <c r="B40" s="11"/>
      <c r="K40" s="38"/>
      <c r="L40" s="38"/>
    </row>
    <row r="41" spans="2:16" x14ac:dyDescent="0.25">
      <c r="K41" s="38"/>
      <c r="L41" s="38"/>
    </row>
    <row r="42" spans="2:16" x14ac:dyDescent="0.25">
      <c r="K42" s="38"/>
      <c r="L42" s="38"/>
    </row>
    <row r="43" spans="2:16" x14ac:dyDescent="0.25">
      <c r="K43" s="38"/>
      <c r="L43" s="38"/>
    </row>
    <row r="44" spans="2:16" x14ac:dyDescent="0.25">
      <c r="C44" s="11"/>
      <c r="D44" s="11"/>
      <c r="P44" s="43"/>
    </row>
    <row r="45" spans="2:16" x14ac:dyDescent="0.25">
      <c r="C45" s="11"/>
    </row>
    <row r="79" spans="4:4" x14ac:dyDescent="0.25">
      <c r="D79" s="11" t="s">
        <v>8</v>
      </c>
    </row>
    <row r="80" spans="4:4" x14ac:dyDescent="0.25">
      <c r="D80" s="11" t="s">
        <v>9</v>
      </c>
    </row>
  </sheetData>
  <conditionalFormatting sqref="B4:I14">
    <cfRule type="expression" dxfId="0" priority="1">
      <formula>IF(AND($I4=0, $B4="Avenant"), "VRAI", "FAUX")</formula>
    </cfRule>
  </conditionalFormatting>
  <dataValidations count="1">
    <dataValidation type="list" allowBlank="1" showInputMessage="1" showErrorMessage="1" sqref="B4:B14">
      <formula1>$D$79:$D$80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BLAISE</dc:creator>
  <cp:lastModifiedBy>Constance BREZAC</cp:lastModifiedBy>
  <dcterms:created xsi:type="dcterms:W3CDTF">2021-02-11T08:10:03Z</dcterms:created>
  <dcterms:modified xsi:type="dcterms:W3CDTF">2023-03-08T15:39:49Z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