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SAPIENCE\Downloads\"/>
    </mc:Choice>
  </mc:AlternateContent>
  <xr:revisionPtr revIDLastSave="0" documentId="8_{3E108B8A-2F49-45B2-98A5-97E43ED0D79C}" xr6:coauthVersionLast="47" xr6:coauthVersionMax="47" xr10:uidLastSave="{00000000-0000-0000-0000-000000000000}"/>
  <bookViews>
    <workbookView xWindow="-120" yWindow="-120" windowWidth="29040" windowHeight="18240" activeTab="2" xr2:uid="{5AEEA925-CF04-480F-B388-39E1C231EE37}"/>
  </bookViews>
  <sheets>
    <sheet name="DONNEES" sheetId="1" r:id="rId1"/>
    <sheet name="LISTE COM-000000" sheetId="3" r:id="rId2"/>
    <sheet name="LISTE COM-000001" sheetId="4" r:id="rId3"/>
  </sheets>
  <definedNames>
    <definedName name="ORANGE">DONNEES!$Q$4:$Q$5</definedName>
    <definedName name="POMMES">DONNEES!$Q$2:$Q$3</definedName>
    <definedName name="TOMATES">DONNEES!$Q$6:$Q$7</definedName>
    <definedName name="UNITES">DONNEES!$A$2:$A$4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6" i="4" l="1"/>
  <c r="H6" i="4"/>
  <c r="J6" i="4" s="1"/>
  <c r="E6" i="4"/>
  <c r="G6" i="4" s="1"/>
  <c r="D6" i="4"/>
  <c r="B6" i="4"/>
  <c r="L5" i="4"/>
  <c r="H5" i="4"/>
  <c r="J5" i="4" s="1"/>
  <c r="E5" i="4"/>
  <c r="G5" i="4" s="1"/>
  <c r="D5" i="4"/>
  <c r="B5" i="4"/>
  <c r="H4" i="4"/>
  <c r="J4" i="4" s="1"/>
  <c r="E4" i="4"/>
  <c r="G4" i="4" s="1"/>
  <c r="D4" i="4"/>
  <c r="B4" i="4"/>
  <c r="H6" i="3"/>
  <c r="J6" i="3" s="1"/>
  <c r="E6" i="3"/>
  <c r="G6" i="3" s="1"/>
  <c r="D6" i="3"/>
  <c r="B6" i="3"/>
  <c r="H5" i="3"/>
  <c r="J5" i="3" s="1"/>
  <c r="E5" i="3"/>
  <c r="G5" i="3" s="1"/>
  <c r="D5" i="3"/>
  <c r="B5" i="3"/>
  <c r="H4" i="3"/>
  <c r="J4" i="3" s="1"/>
  <c r="E4" i="3"/>
  <c r="G4" i="3" s="1"/>
  <c r="D4" i="3"/>
  <c r="B4" i="3"/>
  <c r="L4" i="4" l="1"/>
  <c r="L8" i="4"/>
  <c r="L5" i="3"/>
  <c r="L6" i="3"/>
  <c r="L4" i="3"/>
  <c r="L8" i="3" l="1"/>
</calcChain>
</file>

<file path=xl/sharedStrings.xml><?xml version="1.0" encoding="utf-8"?>
<sst xmlns="http://schemas.openxmlformats.org/spreadsheetml/2006/main" count="56" uniqueCount="19">
  <si>
    <t>UNITES</t>
  </si>
  <si>
    <t>EUROS</t>
  </si>
  <si>
    <t>CARACTERISTIQUES</t>
  </si>
  <si>
    <t>POMMES</t>
  </si>
  <si>
    <t>ORANGES</t>
  </si>
  <si>
    <t>TOMATES</t>
  </si>
  <si>
    <t>PRODUITS</t>
  </si>
  <si>
    <t>CARACTERISTIQUES BIS</t>
  </si>
  <si>
    <t>TOTAL</t>
  </si>
  <si>
    <t>NOMBRE</t>
  </si>
  <si>
    <t>COMMENTAIRES</t>
  </si>
  <si>
    <t>NOM</t>
  </si>
  <si>
    <t>COUT</t>
  </si>
  <si>
    <t>BIO-POMME</t>
  </si>
  <si>
    <t>LOCAL-POMME</t>
  </si>
  <si>
    <t>BIO-ORANGE</t>
  </si>
  <si>
    <t>LOCAL-ORANGE</t>
  </si>
  <si>
    <t>BIO-TOMATES</t>
  </si>
  <si>
    <t>LOCAL-TOMATES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</si>
</sst>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7"/>
      <color rgb="FFD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gradientFill degree="45">
        <stop position="0">
          <color theme="7" tint="0.59999389629810485"/>
        </stop>
        <stop position="1">
          <color theme="7"/>
        </stop>
      </gradient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44" fontId="0" fillId="0" borderId="0" xfId="1" applyFont="1"/>
    <xf numFmtId="0" fontId="0" fillId="2" borderId="0" xfId="0" applyFill="1"/>
    <xf numFmtId="0" fontId="2" fillId="2" borderId="3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7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952500</xdr:colOff>
          <xdr:row>1</xdr:row>
          <xdr:rowOff>28575</xdr:rowOff>
        </xdr:from>
        <xdr:to>
          <xdr:col>14</xdr:col>
          <xdr:colOff>2181225</xdr:colOff>
          <xdr:row>3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62243-E62A-4F5B-B2DC-45FA30345EE3}">
  <sheetPr codeName="Feuil1"/>
  <dimension ref="A1:S7"/>
  <sheetViews>
    <sheetView workbookViewId="0">
      <selection activeCell="Q18" sqref="Q18"/>
    </sheetView>
  </sheetViews>
  <sheetFormatPr baseColWidth="10" defaultRowHeight="15" x14ac:dyDescent="0.25"/>
  <cols>
    <col min="1" max="1" width="15.28515625" customWidth="1"/>
    <col min="2" max="4" width="11.42578125" hidden="1" customWidth="1"/>
    <col min="5" max="5" width="14" hidden="1" customWidth="1"/>
    <col min="6" max="6" width="21.140625" hidden="1" customWidth="1"/>
    <col min="7" max="13" width="11.42578125" hidden="1" customWidth="1"/>
    <col min="15" max="15" width="55.140625" customWidth="1"/>
    <col min="17" max="17" width="18.140625" bestFit="1" customWidth="1"/>
    <col min="18" max="18" width="18.140625" hidden="1" customWidth="1"/>
  </cols>
  <sheetData>
    <row r="1" spans="1:19" x14ac:dyDescent="0.25">
      <c r="A1" t="s">
        <v>0</v>
      </c>
      <c r="N1" t="s">
        <v>1</v>
      </c>
      <c r="P1" t="s">
        <v>0</v>
      </c>
      <c r="Q1" t="s">
        <v>2</v>
      </c>
      <c r="S1" t="s">
        <v>1</v>
      </c>
    </row>
    <row r="2" spans="1:19" x14ac:dyDescent="0.25">
      <c r="A2" t="s">
        <v>3</v>
      </c>
      <c r="B2" s="1"/>
      <c r="N2" s="1">
        <v>0.5</v>
      </c>
      <c r="P2" t="s">
        <v>3</v>
      </c>
      <c r="Q2" t="s">
        <v>13</v>
      </c>
      <c r="S2">
        <v>0.5</v>
      </c>
    </row>
    <row r="3" spans="1:19" x14ac:dyDescent="0.25">
      <c r="A3" t="s">
        <v>4</v>
      </c>
      <c r="B3" s="1"/>
      <c r="N3" s="1">
        <v>1</v>
      </c>
      <c r="P3" t="s">
        <v>3</v>
      </c>
      <c r="Q3" t="s">
        <v>14</v>
      </c>
      <c r="S3">
        <v>0.5</v>
      </c>
    </row>
    <row r="4" spans="1:19" x14ac:dyDescent="0.25">
      <c r="A4" t="s">
        <v>5</v>
      </c>
      <c r="B4" s="1"/>
      <c r="N4" s="1">
        <v>0.6</v>
      </c>
      <c r="P4" t="s">
        <v>4</v>
      </c>
      <c r="Q4" t="s">
        <v>15</v>
      </c>
      <c r="S4">
        <v>0.5</v>
      </c>
    </row>
    <row r="5" spans="1:19" x14ac:dyDescent="0.25">
      <c r="P5" t="s">
        <v>4</v>
      </c>
      <c r="Q5" t="s">
        <v>16</v>
      </c>
      <c r="S5">
        <v>2</v>
      </c>
    </row>
    <row r="6" spans="1:19" x14ac:dyDescent="0.25">
      <c r="P6" t="s">
        <v>5</v>
      </c>
      <c r="Q6" t="s">
        <v>17</v>
      </c>
      <c r="S6">
        <v>1</v>
      </c>
    </row>
    <row r="7" spans="1:19" x14ac:dyDescent="0.25">
      <c r="P7" t="s">
        <v>5</v>
      </c>
      <c r="Q7" t="s">
        <v>18</v>
      </c>
      <c r="S7">
        <v>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">
                <anchor moveWithCells="1" sizeWithCells="1">
                  <from>
                    <xdr:col>14</xdr:col>
                    <xdr:colOff>952500</xdr:colOff>
                    <xdr:row>1</xdr:row>
                    <xdr:rowOff>28575</xdr:rowOff>
                  </from>
                  <to>
                    <xdr:col>14</xdr:col>
                    <xdr:colOff>2181225</xdr:colOff>
                    <xdr:row>3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F7C5AF-2C27-4778-BE3A-DB9A5B1580F2}">
  <sheetPr codeName="Feuil3"/>
  <dimension ref="A1:AZ99"/>
  <sheetViews>
    <sheetView showZeros="0" workbookViewId="0">
      <selection activeCell="I9" sqref="I9"/>
    </sheetView>
  </sheetViews>
  <sheetFormatPr baseColWidth="10" defaultRowHeight="15" x14ac:dyDescent="0.25"/>
  <cols>
    <col min="1" max="1" width="14.85546875" customWidth="1"/>
    <col min="2" max="2" width="50.7109375" customWidth="1"/>
    <col min="3" max="3" width="30.7109375" customWidth="1"/>
    <col min="4" max="4" width="12.7109375" customWidth="1"/>
    <col min="5" max="5" width="14.85546875" customWidth="1"/>
    <col min="6" max="6" width="30.7109375" customWidth="1"/>
    <col min="7" max="7" width="12.7109375" customWidth="1"/>
    <col min="8" max="8" width="14.85546875" customWidth="1"/>
    <col min="9" max="9" width="30.7109375" customWidth="1"/>
    <col min="10" max="10" width="12.7109375" customWidth="1"/>
    <col min="11" max="11" width="1.85546875" customWidth="1"/>
    <col min="12" max="12" width="20.7109375" customWidth="1"/>
  </cols>
  <sheetData>
    <row r="1" spans="1:52" ht="24" customHeight="1" thickBot="1" x14ac:dyDescent="0.3">
      <c r="A1" s="7" t="s">
        <v>6</v>
      </c>
      <c r="B1" s="7"/>
      <c r="C1" s="7"/>
      <c r="D1" s="7"/>
      <c r="E1" s="7" t="s">
        <v>2</v>
      </c>
      <c r="F1" s="7"/>
      <c r="G1" s="7"/>
      <c r="H1" s="7" t="s">
        <v>7</v>
      </c>
      <c r="I1" s="7"/>
      <c r="J1" s="7"/>
      <c r="K1" s="2"/>
      <c r="L1" s="11" t="s">
        <v>8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</row>
    <row r="2" spans="1:52" ht="24" customHeight="1" thickBot="1" x14ac:dyDescent="0.3">
      <c r="A2" s="8" t="s">
        <v>9</v>
      </c>
      <c r="B2" s="8" t="s">
        <v>10</v>
      </c>
      <c r="C2" s="8" t="s">
        <v>11</v>
      </c>
      <c r="D2" s="8" t="s">
        <v>12</v>
      </c>
      <c r="E2" s="8" t="s">
        <v>9</v>
      </c>
      <c r="F2" s="8" t="s">
        <v>11</v>
      </c>
      <c r="G2" s="8" t="s">
        <v>12</v>
      </c>
      <c r="H2" s="8" t="s">
        <v>9</v>
      </c>
      <c r="I2" s="8" t="s">
        <v>11</v>
      </c>
      <c r="J2" s="8" t="s">
        <v>12</v>
      </c>
      <c r="K2" s="2"/>
      <c r="L2" s="1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</row>
    <row r="3" spans="1:52" ht="9.9499999999999993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2"/>
      <c r="L3" s="6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</row>
    <row r="4" spans="1:52" ht="24" customHeight="1" x14ac:dyDescent="0.25">
      <c r="A4" s="13">
        <v>5</v>
      </c>
      <c r="B4" s="14">
        <f>IF(OR($A4="",$C4=""),"",VLOOKUP($C4,DONNEES!$A$2:$N$22,2,FALSE))</f>
        <v>0</v>
      </c>
      <c r="C4" s="13" t="s">
        <v>3</v>
      </c>
      <c r="D4" s="14">
        <f>IF(OR($A4="",$C4=""),"",VLOOKUP($C4,DONNEES!$A$2:$N$22,14,FALSE))</f>
        <v>0.5</v>
      </c>
      <c r="E4" s="14">
        <f>IF(OR($A4="",$F4=""),0,$A4)</f>
        <v>5</v>
      </c>
      <c r="F4" s="13" t="s">
        <v>13</v>
      </c>
      <c r="G4" s="14">
        <f>IF(OR($E4="",$F4=""),0,VLOOKUP($F4,DONNEES!$Q$2:$T$27,3,FALSE))</f>
        <v>0.5</v>
      </c>
      <c r="H4" s="14">
        <f>IF(OR($A4="",$I4=""),0,$A4)</f>
        <v>5</v>
      </c>
      <c r="I4" s="13" t="s">
        <v>14</v>
      </c>
      <c r="J4" s="9">
        <f>IF(OR($H4="",$I4=""),0,VLOOKUP($I4,DONNEES!$Q$2:$T$27,3,FALSE))</f>
        <v>0.5</v>
      </c>
      <c r="K4" s="2"/>
      <c r="L4" s="9">
        <f>IF(OR($A4="",$C4=""),0,SUM($A4*$D4,$E4*$G4,$H4*$J4))</f>
        <v>7.5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</row>
    <row r="5" spans="1:52" ht="24" customHeight="1" x14ac:dyDescent="0.25">
      <c r="A5" s="15">
        <v>6</v>
      </c>
      <c r="B5" s="16">
        <f>IF(OR($A5="",$C5=""),"",VLOOKUP($C5,DONNEES!$A$2:$N$22,2,FALSE))</f>
        <v>0</v>
      </c>
      <c r="C5" s="15" t="s">
        <v>4</v>
      </c>
      <c r="D5" s="16">
        <f>IF(OR($A5="",$C5=""),"",VLOOKUP($C5,DONNEES!$A$2:$N$22,14,FALSE))</f>
        <v>1</v>
      </c>
      <c r="E5" s="16">
        <f>IF(OR($A5="",$F5=""),0,$A5)</f>
        <v>0</v>
      </c>
      <c r="F5" s="15"/>
      <c r="G5" s="16">
        <f>IF(OR($E5="",$F5=""),0,VLOOKUP($F5,DONNEES!$Q$2:$T$27,3,FALSE))</f>
        <v>0</v>
      </c>
      <c r="H5" s="16">
        <f>IF(OR($A5="",$I5=""),0,$A5)</f>
        <v>0</v>
      </c>
      <c r="I5" s="15"/>
      <c r="J5" s="17">
        <f>IF(OR($H5="",$I5=""),0,VLOOKUP($I5,DONNEES!$Q$2:$T$27,3,FALSE))</f>
        <v>0</v>
      </c>
      <c r="K5" s="2"/>
      <c r="L5" s="17">
        <f>IF(OR($A5="",$C5=""),0,SUM($A5*$D5,$E5*$G5,$H5*$J5))</f>
        <v>6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</row>
    <row r="6" spans="1:52" ht="24" customHeight="1" thickBot="1" x14ac:dyDescent="0.3">
      <c r="A6" s="15">
        <v>4</v>
      </c>
      <c r="B6" s="16">
        <f>IF(OR($A6="",$C6=""),"",VLOOKUP($C6,DONNEES!$A$2:$N$22,2,FALSE))</f>
        <v>0</v>
      </c>
      <c r="C6" s="15" t="s">
        <v>5</v>
      </c>
      <c r="D6" s="16">
        <f>IF(OR($A6="",$C6=""),"",VLOOKUP($C6,DONNEES!$A$2:$N$22,14,FALSE))</f>
        <v>0.6</v>
      </c>
      <c r="E6" s="16">
        <f>IF(OR($A6="",$F6=""),0,$A6)</f>
        <v>0</v>
      </c>
      <c r="F6" s="15"/>
      <c r="G6" s="16">
        <f>IF(OR($E6="",$F6=""),0,VLOOKUP($F6,DONNEES!$Q$2:$T$27,3,FALSE))</f>
        <v>0</v>
      </c>
      <c r="H6" s="16">
        <f>IF(OR($A6="",$I6=""),0,$A6)</f>
        <v>0</v>
      </c>
      <c r="I6" s="15"/>
      <c r="J6" s="17">
        <f>IF(OR($H6="",$I6=""),0,VLOOKUP($I6,DONNEES!$Q$2:$T$27,3,FALSE))</f>
        <v>0</v>
      </c>
      <c r="K6" s="2"/>
      <c r="L6" s="17">
        <f>IF(OR($A6="",$C6=""),0,SUM($A6*$D6,$E6*$G6,$H6*$J6))</f>
        <v>2.4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</row>
    <row r="7" spans="1:52" ht="9.9499999999999993" customHeight="1" thickBot="1" x14ac:dyDescent="0.3">
      <c r="A7" s="4"/>
      <c r="B7" s="4"/>
      <c r="C7" s="4"/>
      <c r="D7" s="4"/>
      <c r="E7" s="4"/>
      <c r="F7" s="4"/>
      <c r="G7" s="4"/>
      <c r="H7" s="4"/>
      <c r="I7" s="4"/>
      <c r="J7" s="4"/>
      <c r="K7" s="2"/>
      <c r="L7" s="5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</row>
    <row r="8" spans="1:52" ht="24" customHeight="1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3">
        <f>SUM($L$4:$L$6)</f>
        <v>15.9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</row>
    <row r="9" spans="1:5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</row>
    <row r="10" spans="1:5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</row>
    <row r="11" spans="1:5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</row>
    <row r="12" spans="1:5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</row>
    <row r="13" spans="1:5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</row>
    <row r="14" spans="1:5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</row>
    <row r="15" spans="1:5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</row>
    <row r="16" spans="1:5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</row>
    <row r="17" spans="1:5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</row>
    <row r="18" spans="1:5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</row>
    <row r="19" spans="1:5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</row>
    <row r="20" spans="1:5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</row>
    <row r="21" spans="1:5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</row>
    <row r="22" spans="1:5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</row>
    <row r="23" spans="1:5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</row>
    <row r="24" spans="1:5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</row>
    <row r="25" spans="1:52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</row>
    <row r="26" spans="1:52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</row>
    <row r="27" spans="1:52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</row>
    <row r="28" spans="1:52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</row>
    <row r="29" spans="1:52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</row>
    <row r="30" spans="1:52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</row>
    <row r="31" spans="1:52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</row>
    <row r="32" spans="1:52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</row>
    <row r="33" spans="1:52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</row>
    <row r="34" spans="1:52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</row>
    <row r="35" spans="1:5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</row>
    <row r="36" spans="1:5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</row>
    <row r="37" spans="1:5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</row>
    <row r="38" spans="1:5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</row>
    <row r="39" spans="1:5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</row>
    <row r="40" spans="1:5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</row>
    <row r="41" spans="1:5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</row>
    <row r="42" spans="1:5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</row>
    <row r="43" spans="1:5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</row>
    <row r="44" spans="1:5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</row>
    <row r="45" spans="1:5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</row>
    <row r="46" spans="1:5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</row>
    <row r="47" spans="1:5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</row>
    <row r="48" spans="1:5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</row>
    <row r="49" spans="1:5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</row>
    <row r="50" spans="1:5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</row>
    <row r="51" spans="1:5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</row>
    <row r="52" spans="1:5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</row>
    <row r="53" spans="1:5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</row>
    <row r="54" spans="1:5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</row>
    <row r="55" spans="1:5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</row>
    <row r="56" spans="1:5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</row>
    <row r="57" spans="1:5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</row>
    <row r="58" spans="1:5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</row>
    <row r="59" spans="1:5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</row>
    <row r="60" spans="1:5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</row>
    <row r="61" spans="1:5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</row>
    <row r="62" spans="1:5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</row>
    <row r="63" spans="1:5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</row>
    <row r="64" spans="1:5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</row>
    <row r="65" spans="1:5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</row>
    <row r="66" spans="1:5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</row>
    <row r="67" spans="1:5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</row>
    <row r="68" spans="1:5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</row>
    <row r="69" spans="1:5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</row>
    <row r="70" spans="1:5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</row>
    <row r="71" spans="1:5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</row>
    <row r="72" spans="1:5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</row>
    <row r="73" spans="1:5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</row>
    <row r="74" spans="1:5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</row>
    <row r="75" spans="1:5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</row>
    <row r="76" spans="1:5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</row>
    <row r="77" spans="1:5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</row>
    <row r="78" spans="1:5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</row>
    <row r="79" spans="1:5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</row>
    <row r="80" spans="1:5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</row>
    <row r="81" spans="1:5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</row>
    <row r="82" spans="1:5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</row>
    <row r="83" spans="1:5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</row>
    <row r="84" spans="1:5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</row>
    <row r="85" spans="1:5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</row>
    <row r="86" spans="1:5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</row>
    <row r="87" spans="1:5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</row>
    <row r="88" spans="1:5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</row>
    <row r="89" spans="1:5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</row>
    <row r="90" spans="1:5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</row>
    <row r="91" spans="1:5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</row>
    <row r="92" spans="1:5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</row>
    <row r="93" spans="1:5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</row>
    <row r="94" spans="1:5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</row>
    <row r="95" spans="1:5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</row>
    <row r="96" spans="1:5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</row>
    <row r="97" spans="1:5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</row>
    <row r="98" spans="1:5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</row>
    <row r="99" spans="1:5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</row>
  </sheetData>
  <mergeCells count="4">
    <mergeCell ref="A1:D1"/>
    <mergeCell ref="E1:G1"/>
    <mergeCell ref="H1:J1"/>
    <mergeCell ref="L1:L2"/>
  </mergeCells>
  <dataValidations count="5">
    <dataValidation type="list" allowBlank="1" showInputMessage="1" showErrorMessage="1" sqref="C4 C5 C6" xr:uid="{A85B547F-124E-4623-95AE-8DBCEFB695B6}">
      <formula1>UNITES</formula1>
    </dataValidation>
    <dataValidation type="list" allowBlank="1" showInputMessage="1" showErrorMessage="1" sqref="I4" xr:uid="{59E53CD6-CBBB-4125-B882-0C5ABB6D9823}">
      <formula1>INDIRECT($C4)</formula1>
    </dataValidation>
    <dataValidation type="list" allowBlank="1" showInputMessage="1" showErrorMessage="1" sqref="F5 I5" xr:uid="{22349A2F-4F4F-48DA-8EAF-50B9D4CA140C}">
      <formula1>INDIRECT("$C5")</formula1>
    </dataValidation>
    <dataValidation type="list" allowBlank="1" showInputMessage="1" showErrorMessage="1" sqref="F6 I6" xr:uid="{0818EF60-CA98-4955-897B-9985D81CD4CE}">
      <formula1>INDIRECT("$C6")</formula1>
    </dataValidation>
    <dataValidation type="list" allowBlank="1" showInputMessage="1" showErrorMessage="1" sqref="F4" xr:uid="{3282B27F-7B7B-4384-B83F-35018051A824}">
      <formula1>INDIRECT($C4)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40200D-C1C1-478F-BE22-61B72126D474}">
  <sheetPr codeName="Feuil4"/>
  <dimension ref="A1:AZ100"/>
  <sheetViews>
    <sheetView showZeros="0" tabSelected="1" workbookViewId="0">
      <selection activeCell="F11" sqref="F11"/>
    </sheetView>
  </sheetViews>
  <sheetFormatPr baseColWidth="10" defaultRowHeight="15" x14ac:dyDescent="0.25"/>
  <cols>
    <col min="1" max="1" width="14.85546875" customWidth="1"/>
    <col min="2" max="2" width="50.7109375" customWidth="1"/>
    <col min="3" max="3" width="30.7109375" customWidth="1"/>
    <col min="4" max="4" width="12.7109375" customWidth="1"/>
    <col min="5" max="5" width="14.85546875" customWidth="1"/>
    <col min="6" max="6" width="30.7109375" customWidth="1"/>
    <col min="7" max="7" width="12.7109375" customWidth="1"/>
    <col min="8" max="8" width="14.85546875" customWidth="1"/>
    <col min="9" max="9" width="30.7109375" customWidth="1"/>
    <col min="10" max="10" width="12.7109375" customWidth="1"/>
    <col min="11" max="11" width="1.85546875" customWidth="1"/>
    <col min="12" max="12" width="20.7109375" customWidth="1"/>
  </cols>
  <sheetData>
    <row r="1" spans="1:52" ht="24" customHeight="1" thickBot="1" x14ac:dyDescent="0.3">
      <c r="A1" s="7" t="s">
        <v>6</v>
      </c>
      <c r="B1" s="7"/>
      <c r="C1" s="7"/>
      <c r="D1" s="7"/>
      <c r="E1" s="7" t="s">
        <v>2</v>
      </c>
      <c r="F1" s="7"/>
      <c r="G1" s="7"/>
      <c r="H1" s="7" t="s">
        <v>7</v>
      </c>
      <c r="I1" s="7"/>
      <c r="J1" s="7"/>
      <c r="K1" s="2"/>
      <c r="L1" s="11" t="s">
        <v>8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</row>
    <row r="2" spans="1:52" ht="24" customHeight="1" thickBot="1" x14ac:dyDescent="0.3">
      <c r="A2" s="8" t="s">
        <v>9</v>
      </c>
      <c r="B2" s="8" t="s">
        <v>10</v>
      </c>
      <c r="C2" s="8" t="s">
        <v>11</v>
      </c>
      <c r="D2" s="8" t="s">
        <v>12</v>
      </c>
      <c r="E2" s="8" t="s">
        <v>9</v>
      </c>
      <c r="F2" s="8" t="s">
        <v>11</v>
      </c>
      <c r="G2" s="8" t="s">
        <v>12</v>
      </c>
      <c r="H2" s="8" t="s">
        <v>9</v>
      </c>
      <c r="I2" s="8" t="s">
        <v>11</v>
      </c>
      <c r="J2" s="8" t="s">
        <v>12</v>
      </c>
      <c r="K2" s="2"/>
      <c r="L2" s="1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</row>
    <row r="3" spans="1:52" ht="9.9499999999999993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2"/>
      <c r="L3" s="6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</row>
    <row r="4" spans="1:52" ht="24" customHeight="1" x14ac:dyDescent="0.25">
      <c r="A4" s="13">
        <v>4</v>
      </c>
      <c r="B4" s="14">
        <f>IF(OR($A4="",$C4=""),"",VLOOKUP($C4,DONNEES!$A$2:$N$22,2,FALSE))</f>
        <v>0</v>
      </c>
      <c r="C4" s="13" t="s">
        <v>3</v>
      </c>
      <c r="D4" s="14">
        <f>IF(OR($A4="",$C4=""),"",VLOOKUP($C4,DONNEES!$A$2:$N$22,14,FALSE))</f>
        <v>0.5</v>
      </c>
      <c r="E4" s="14">
        <f>IF(OR($A4="",$F4=""),0,$A4)</f>
        <v>0</v>
      </c>
      <c r="F4" s="13"/>
      <c r="G4" s="14">
        <f>IF(OR($E4="",$F4=""),0,VLOOKUP($F4,DONNEES!$Q$2:$S$27,3,FALSE))</f>
        <v>0</v>
      </c>
      <c r="H4" s="14">
        <f>IF(OR($A4="",$I4=""),0,$A4)</f>
        <v>0</v>
      </c>
      <c r="I4" s="13"/>
      <c r="J4" s="9">
        <f>IF(OR($H4="",$I4=""),0,VLOOKUP($I4,DONNEES!$Q$2:$S$27,3,FALSE))</f>
        <v>0</v>
      </c>
      <c r="K4" s="2"/>
      <c r="L4" s="9">
        <f>IF(OR($A4="",$C4=""),0,SUM($A4*$D4,$E4*$G4,$H4*$J4))</f>
        <v>2</v>
      </c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</row>
    <row r="5" spans="1:52" ht="24" customHeight="1" x14ac:dyDescent="0.25">
      <c r="A5" s="15">
        <v>5</v>
      </c>
      <c r="B5" s="16">
        <f>IF(OR($A5="",$C5=""),"",VLOOKUP($C5,DONNEES!$A$2:$N$22,2,FALSE))</f>
        <v>0</v>
      </c>
      <c r="C5" s="15" t="s">
        <v>4</v>
      </c>
      <c r="D5" s="16">
        <f>IF(OR($A5="",$C5=""),"",VLOOKUP($C5,DONNEES!$A$2:$N$22,14,FALSE))</f>
        <v>1</v>
      </c>
      <c r="E5" s="16">
        <f>IF(OR($A5="",$F5=""),0,$A5)</f>
        <v>0</v>
      </c>
      <c r="F5" s="15"/>
      <c r="G5" s="16">
        <f>IF(OR($E5="",$F5=""),0,VLOOKUP($F5,DONNEES!$Q$2:$S$27,3,FALSE))</f>
        <v>0</v>
      </c>
      <c r="H5" s="16">
        <f>IF(OR($A5="",$I5=""),0,$A5)</f>
        <v>0</v>
      </c>
      <c r="I5" s="15"/>
      <c r="J5" s="17">
        <f>IF(OR($H5="",$I5=""),0,VLOOKUP($I5,DONNEES!$Q$2:$S$27,3,FALSE))</f>
        <v>0</v>
      </c>
      <c r="K5" s="2"/>
      <c r="L5" s="17">
        <f>IF(OR($A5="",$C5=""),0,SUM($A5*$D5,$E5*$G5,$H5*$J5))</f>
        <v>5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</row>
    <row r="6" spans="1:52" ht="24" customHeight="1" thickBot="1" x14ac:dyDescent="0.3">
      <c r="A6" s="18">
        <v>6</v>
      </c>
      <c r="B6" s="19">
        <f>IF(OR($A6="",$C6=""),"",VLOOKUP($C6,DONNEES!$A$2:$N$22,2,FALSE))</f>
        <v>0</v>
      </c>
      <c r="C6" s="18" t="s">
        <v>5</v>
      </c>
      <c r="D6" s="19">
        <f>IF(OR($A6="",$C6=""),"",VLOOKUP($C6,DONNEES!$A$2:$N$22,14,FALSE))</f>
        <v>0.6</v>
      </c>
      <c r="E6" s="19">
        <f>IF(OR($A6="",$F6=""),0,$A6)</f>
        <v>0</v>
      </c>
      <c r="F6" s="18"/>
      <c r="G6" s="19">
        <f>IF(OR($E6="",$F6=""),0,VLOOKUP($F6,DONNEES!$Q$2:$S$27,3,FALSE))</f>
        <v>0</v>
      </c>
      <c r="H6" s="19">
        <f>IF(OR($A6="",$I6=""),0,$A6)</f>
        <v>0</v>
      </c>
      <c r="I6" s="18"/>
      <c r="J6" s="10">
        <f>IF(OR($H6="",$I6=""),0,VLOOKUP($I6,DONNEES!$Q$2:$S$27,3,FALSE))</f>
        <v>0</v>
      </c>
      <c r="K6" s="2"/>
      <c r="L6" s="10">
        <f>IF(OR($A6="",$C6=""),0,SUM($A6*$D6,$E6*$G6,$H6*$J6))</f>
        <v>3.5999999999999996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</row>
    <row r="7" spans="1:52" ht="9.9499999999999993" customHeight="1" thickBot="1" x14ac:dyDescent="0.3">
      <c r="A7" s="4"/>
      <c r="B7" s="4"/>
      <c r="C7" s="4"/>
      <c r="D7" s="4"/>
      <c r="E7" s="4"/>
      <c r="F7" s="4"/>
      <c r="G7" s="4"/>
      <c r="H7" s="4"/>
      <c r="I7" s="4"/>
      <c r="J7" s="4"/>
      <c r="K7" s="2"/>
      <c r="L7" s="5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</row>
    <row r="8" spans="1:52" ht="24" customHeight="1" thickBot="1" x14ac:dyDescent="0.3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3">
        <f>SUM($L$4:$L$6)</f>
        <v>10.6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</row>
    <row r="9" spans="1:52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</row>
    <row r="10" spans="1:52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</row>
    <row r="11" spans="1:52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</row>
    <row r="12" spans="1:52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</row>
    <row r="13" spans="1:5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</row>
    <row r="14" spans="1:5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</row>
    <row r="15" spans="1:5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</row>
    <row r="16" spans="1:52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</row>
    <row r="17" spans="1:52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</row>
    <row r="18" spans="1:52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</row>
    <row r="19" spans="1:52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</row>
    <row r="20" spans="1:52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</row>
    <row r="21" spans="1:52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</row>
    <row r="22" spans="1:52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</row>
    <row r="23" spans="1:52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</row>
    <row r="24" spans="1:52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</row>
    <row r="25" spans="1:52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</row>
    <row r="26" spans="1:52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</row>
    <row r="27" spans="1:52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</row>
    <row r="28" spans="1:52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</row>
    <row r="29" spans="1:52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</row>
    <row r="30" spans="1:52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</row>
    <row r="31" spans="1:52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</row>
    <row r="32" spans="1:52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</row>
    <row r="33" spans="1:52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</row>
    <row r="34" spans="1:52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</row>
    <row r="35" spans="1:52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</row>
    <row r="36" spans="1:52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</row>
    <row r="37" spans="1:5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</row>
    <row r="38" spans="1:5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</row>
    <row r="39" spans="1:5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</row>
    <row r="40" spans="1:5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</row>
    <row r="41" spans="1:5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</row>
    <row r="42" spans="1:5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</row>
    <row r="43" spans="1:5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</row>
    <row r="44" spans="1:5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</row>
    <row r="45" spans="1:5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</row>
    <row r="46" spans="1:5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</row>
    <row r="47" spans="1:5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</row>
    <row r="48" spans="1:5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</row>
    <row r="49" spans="1:52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</row>
    <row r="50" spans="1:52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</row>
    <row r="51" spans="1:52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</row>
    <row r="52" spans="1:52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</row>
    <row r="53" spans="1:52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</row>
    <row r="54" spans="1:52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</row>
    <row r="55" spans="1:52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</row>
    <row r="56" spans="1:52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</row>
    <row r="57" spans="1:52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</row>
    <row r="58" spans="1:52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</row>
    <row r="59" spans="1:52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</row>
    <row r="60" spans="1:52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</row>
    <row r="61" spans="1:52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</row>
    <row r="62" spans="1:52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</row>
    <row r="63" spans="1:52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</row>
    <row r="64" spans="1:52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</row>
    <row r="65" spans="1:52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</row>
    <row r="66" spans="1:52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</row>
    <row r="67" spans="1:52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</row>
    <row r="68" spans="1:52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</row>
    <row r="69" spans="1:52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</row>
    <row r="70" spans="1:52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</row>
    <row r="71" spans="1:52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</row>
    <row r="72" spans="1:52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</row>
    <row r="73" spans="1:52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</row>
    <row r="74" spans="1:52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</row>
    <row r="75" spans="1:52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</row>
    <row r="76" spans="1:52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</row>
    <row r="77" spans="1:52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</row>
    <row r="78" spans="1:52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</row>
    <row r="79" spans="1:52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</row>
    <row r="80" spans="1:52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</row>
    <row r="81" spans="1:52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</row>
    <row r="82" spans="1:52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</row>
    <row r="83" spans="1:52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</row>
    <row r="84" spans="1:52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</row>
    <row r="85" spans="1:52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</row>
    <row r="86" spans="1:52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</row>
    <row r="87" spans="1:52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</row>
    <row r="88" spans="1:52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</row>
    <row r="89" spans="1:52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</row>
    <row r="90" spans="1:52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</row>
    <row r="91" spans="1:52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</row>
    <row r="92" spans="1:52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</row>
    <row r="93" spans="1:52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</row>
    <row r="94" spans="1:52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</row>
    <row r="95" spans="1:52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</row>
    <row r="96" spans="1:52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</row>
    <row r="97" spans="1:52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</row>
    <row r="98" spans="1:52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</row>
    <row r="99" spans="1:52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</row>
    <row r="100" spans="1:52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</row>
  </sheetData>
  <mergeCells count="4">
    <mergeCell ref="A1:D1"/>
    <mergeCell ref="E1:G1"/>
    <mergeCell ref="H1:J1"/>
    <mergeCell ref="L1:L2"/>
  </mergeCells>
  <dataValidations count="4">
    <dataValidation type="list" allowBlank="1" showInputMessage="1" showErrorMessage="1" sqref="C4 C5 C6" xr:uid="{3A5886D0-4369-4CFF-AEC2-B8875BFE1D61}">
      <formula1>UNITES</formula1>
    </dataValidation>
    <dataValidation type="list" allowBlank="1" showInputMessage="1" showErrorMessage="1" sqref="F4 I4" xr:uid="{6B71E437-0445-4DEE-A9D5-C583DC298954}">
      <formula1>INDIRECT("$C4")</formula1>
    </dataValidation>
    <dataValidation type="list" allowBlank="1" showInputMessage="1" showErrorMessage="1" sqref="F5 I5" xr:uid="{E1676965-4506-456E-AD6E-0445F3987B74}">
      <formula1>INDIRECT("$C5")</formula1>
    </dataValidation>
    <dataValidation type="list" allowBlank="1" showInputMessage="1" showErrorMessage="1" sqref="F6 I6" xr:uid="{8B347B77-C02C-45E9-A119-2AD20B16B5DD}">
      <formula1>INDIRECT("$C6")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DONNEES</vt:lpstr>
      <vt:lpstr>LISTE COM-000000</vt:lpstr>
      <vt:lpstr>LISTE COM-000001</vt:lpstr>
      <vt:lpstr>ORANGE</vt:lpstr>
      <vt:lpstr>POMMES</vt:lpstr>
      <vt:lpstr>TOMATES</vt:lpstr>
      <vt:lpstr>UNITES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SAPIENCE Maxime</dc:creator>
  <cp:lastModifiedBy>SAPIENCE Maxime</cp:lastModifiedBy>
  <cp:lastPrinted>2023-03-24T13:50:47Z</cp:lastPrinted>
  <dcterms:created xsi:type="dcterms:W3CDTF">2023-03-24T13:42:16Z</dcterms:created>
  <dcterms:modified xsi:type="dcterms:W3CDTF">2023-03-28T12:48:40Z</dcterms:modified>
</cp:coreProperties>
</file>