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ocuments\ASAs\ASA Roda y Lloch\Tour d'eau - Refonte Périm\Refonte Tour d'eau - Périm\recherche new cycle\"/>
    </mc:Choice>
  </mc:AlternateContent>
  <xr:revisionPtr revIDLastSave="0" documentId="13_ncr:1_{D496C04D-05C4-4B24-8E29-91707B4A6B2B}" xr6:coauthVersionLast="47" xr6:coauthVersionMax="47" xr10:uidLastSave="{00000000-0000-0000-0000-000000000000}"/>
  <bookViews>
    <workbookView xWindow="-120" yWindow="-120" windowWidth="29040" windowHeight="15720" xr2:uid="{0D12D22A-B03B-4EA0-8D2D-3FE435C36F42}"/>
  </bookViews>
  <sheets>
    <sheet name="Scenar 7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6" i="10" l="1"/>
  <c r="M126" i="10"/>
  <c r="P29" i="10"/>
  <c r="C20" i="10"/>
  <c r="I26" i="10"/>
  <c r="J30" i="10"/>
  <c r="D30" i="10" l="1"/>
  <c r="E30" i="10"/>
  <c r="F30" i="10" s="1"/>
  <c r="G30" i="10"/>
  <c r="D31" i="10"/>
  <c r="E31" i="10"/>
  <c r="F31" i="10" s="1"/>
  <c r="G31" i="10"/>
  <c r="D32" i="10"/>
  <c r="E32" i="10"/>
  <c r="F32" i="10" s="1"/>
  <c r="G32" i="10"/>
  <c r="D33" i="10"/>
  <c r="E33" i="10"/>
  <c r="F33" i="10" s="1"/>
  <c r="G33" i="10"/>
  <c r="D34" i="10"/>
  <c r="E34" i="10"/>
  <c r="F34" i="10" s="1"/>
  <c r="G34" i="10"/>
  <c r="D35" i="10"/>
  <c r="E35" i="10"/>
  <c r="F35" i="10" s="1"/>
  <c r="G35" i="10"/>
  <c r="D36" i="10"/>
  <c r="E36" i="10"/>
  <c r="F36" i="10" s="1"/>
  <c r="G36" i="10"/>
  <c r="D37" i="10"/>
  <c r="E37" i="10"/>
  <c r="F37" i="10" s="1"/>
  <c r="G37" i="10"/>
  <c r="D38" i="10"/>
  <c r="E38" i="10"/>
  <c r="F38" i="10" s="1"/>
  <c r="G38" i="10"/>
  <c r="D39" i="10"/>
  <c r="E39" i="10"/>
  <c r="F39" i="10" s="1"/>
  <c r="G39" i="10"/>
  <c r="D40" i="10"/>
  <c r="E40" i="10"/>
  <c r="F40" i="10" s="1"/>
  <c r="G40" i="10"/>
  <c r="D41" i="10"/>
  <c r="E41" i="10"/>
  <c r="F41" i="10" s="1"/>
  <c r="G41" i="10"/>
  <c r="D42" i="10"/>
  <c r="E42" i="10"/>
  <c r="F42" i="10" s="1"/>
  <c r="G42" i="10"/>
  <c r="D43" i="10"/>
  <c r="E43" i="10"/>
  <c r="F43" i="10" s="1"/>
  <c r="G43" i="10"/>
  <c r="D44" i="10"/>
  <c r="E44" i="10"/>
  <c r="F44" i="10" s="1"/>
  <c r="G44" i="10"/>
  <c r="D45" i="10"/>
  <c r="E45" i="10"/>
  <c r="F45" i="10" s="1"/>
  <c r="G45" i="10"/>
  <c r="D46" i="10"/>
  <c r="E46" i="10"/>
  <c r="F46" i="10" s="1"/>
  <c r="G46" i="10"/>
  <c r="D47" i="10"/>
  <c r="E47" i="10"/>
  <c r="F47" i="10" s="1"/>
  <c r="G47" i="10"/>
  <c r="D48" i="10"/>
  <c r="E48" i="10"/>
  <c r="F48" i="10" s="1"/>
  <c r="G48" i="10"/>
  <c r="D49" i="10"/>
  <c r="E49" i="10"/>
  <c r="F49" i="10" s="1"/>
  <c r="G49" i="10"/>
  <c r="D50" i="10"/>
  <c r="E50" i="10"/>
  <c r="F50" i="10" s="1"/>
  <c r="G50" i="10"/>
  <c r="D51" i="10"/>
  <c r="E51" i="10"/>
  <c r="F51" i="10" s="1"/>
  <c r="G51" i="10"/>
  <c r="D52" i="10"/>
  <c r="E52" i="10"/>
  <c r="F52" i="10" s="1"/>
  <c r="G52" i="10"/>
  <c r="D53" i="10"/>
  <c r="E53" i="10"/>
  <c r="F53" i="10" s="1"/>
  <c r="G53" i="10"/>
  <c r="D54" i="10"/>
  <c r="E54" i="10"/>
  <c r="F54" i="10" s="1"/>
  <c r="G54" i="10"/>
  <c r="D55" i="10"/>
  <c r="E55" i="10"/>
  <c r="F55" i="10" s="1"/>
  <c r="G55" i="10"/>
  <c r="D56" i="10"/>
  <c r="E56" i="10"/>
  <c r="F56" i="10" s="1"/>
  <c r="G56" i="10"/>
  <c r="D57" i="10"/>
  <c r="E57" i="10"/>
  <c r="F57" i="10" s="1"/>
  <c r="G57" i="10"/>
  <c r="D58" i="10"/>
  <c r="E58" i="10"/>
  <c r="F58" i="10" s="1"/>
  <c r="G58" i="10"/>
  <c r="D59" i="10"/>
  <c r="E59" i="10"/>
  <c r="F59" i="10" s="1"/>
  <c r="G59" i="10"/>
  <c r="D60" i="10"/>
  <c r="E60" i="10"/>
  <c r="F60" i="10" s="1"/>
  <c r="G60" i="10"/>
  <c r="D61" i="10"/>
  <c r="E61" i="10"/>
  <c r="F61" i="10" s="1"/>
  <c r="G61" i="10"/>
  <c r="D62" i="10"/>
  <c r="E62" i="10"/>
  <c r="F62" i="10" s="1"/>
  <c r="G62" i="10"/>
  <c r="D63" i="10"/>
  <c r="E63" i="10"/>
  <c r="F63" i="10" s="1"/>
  <c r="G63" i="10"/>
  <c r="D64" i="10"/>
  <c r="E64" i="10"/>
  <c r="F64" i="10" s="1"/>
  <c r="G64" i="10"/>
  <c r="D65" i="10"/>
  <c r="E65" i="10"/>
  <c r="F65" i="10" s="1"/>
  <c r="G65" i="10"/>
  <c r="D66" i="10"/>
  <c r="E66" i="10"/>
  <c r="F66" i="10" s="1"/>
  <c r="G66" i="10"/>
  <c r="D67" i="10"/>
  <c r="E67" i="10"/>
  <c r="F67" i="10" s="1"/>
  <c r="G67" i="10"/>
  <c r="D68" i="10"/>
  <c r="E68" i="10"/>
  <c r="F68" i="10" s="1"/>
  <c r="G68" i="10"/>
  <c r="D69" i="10"/>
  <c r="E69" i="10"/>
  <c r="F69" i="10" s="1"/>
  <c r="G69" i="10"/>
  <c r="D70" i="10"/>
  <c r="E70" i="10"/>
  <c r="F70" i="10" s="1"/>
  <c r="G70" i="10"/>
  <c r="D71" i="10"/>
  <c r="E71" i="10"/>
  <c r="F71" i="10" s="1"/>
  <c r="G71" i="10"/>
  <c r="D72" i="10"/>
  <c r="E72" i="10"/>
  <c r="F72" i="10" s="1"/>
  <c r="G72" i="10"/>
  <c r="D73" i="10"/>
  <c r="E73" i="10"/>
  <c r="F73" i="10" s="1"/>
  <c r="G73" i="10"/>
  <c r="D74" i="10"/>
  <c r="E74" i="10"/>
  <c r="F74" i="10" s="1"/>
  <c r="G74" i="10"/>
  <c r="D75" i="10"/>
  <c r="E75" i="10"/>
  <c r="F75" i="10" s="1"/>
  <c r="G75" i="10"/>
  <c r="D76" i="10"/>
  <c r="E76" i="10"/>
  <c r="F76" i="10" s="1"/>
  <c r="G76" i="10"/>
  <c r="D77" i="10"/>
  <c r="E77" i="10"/>
  <c r="F77" i="10" s="1"/>
  <c r="G77" i="10"/>
  <c r="D78" i="10"/>
  <c r="E78" i="10"/>
  <c r="F78" i="10" s="1"/>
  <c r="G78" i="10"/>
  <c r="D79" i="10"/>
  <c r="E79" i="10"/>
  <c r="F79" i="10" s="1"/>
  <c r="G79" i="10"/>
  <c r="D80" i="10"/>
  <c r="E80" i="10"/>
  <c r="F80" i="10" s="1"/>
  <c r="G80" i="10"/>
  <c r="D81" i="10"/>
  <c r="E81" i="10"/>
  <c r="F81" i="10" s="1"/>
  <c r="G81" i="10"/>
  <c r="D82" i="10"/>
  <c r="E82" i="10"/>
  <c r="F82" i="10" s="1"/>
  <c r="G82" i="10"/>
  <c r="D83" i="10"/>
  <c r="E83" i="10"/>
  <c r="F83" i="10" s="1"/>
  <c r="G83" i="10"/>
  <c r="D84" i="10"/>
  <c r="E84" i="10"/>
  <c r="F84" i="10" s="1"/>
  <c r="G84" i="10"/>
  <c r="D85" i="10"/>
  <c r="E85" i="10"/>
  <c r="F85" i="10" s="1"/>
  <c r="G85" i="10"/>
  <c r="D86" i="10"/>
  <c r="E86" i="10"/>
  <c r="F86" i="10" s="1"/>
  <c r="G86" i="10"/>
  <c r="D87" i="10"/>
  <c r="E87" i="10"/>
  <c r="F87" i="10" s="1"/>
  <c r="G87" i="10"/>
  <c r="D88" i="10"/>
  <c r="E88" i="10"/>
  <c r="F88" i="10" s="1"/>
  <c r="G88" i="10"/>
  <c r="D89" i="10"/>
  <c r="E89" i="10"/>
  <c r="F89" i="10" s="1"/>
  <c r="G89" i="10"/>
  <c r="D90" i="10"/>
  <c r="E90" i="10"/>
  <c r="F90" i="10" s="1"/>
  <c r="G90" i="10"/>
  <c r="D91" i="10"/>
  <c r="E91" i="10"/>
  <c r="F91" i="10" s="1"/>
  <c r="G91" i="10"/>
  <c r="D92" i="10"/>
  <c r="E92" i="10"/>
  <c r="F92" i="10" s="1"/>
  <c r="G92" i="10"/>
  <c r="D93" i="10"/>
  <c r="E93" i="10"/>
  <c r="F93" i="10" s="1"/>
  <c r="G93" i="10"/>
  <c r="D94" i="10"/>
  <c r="E94" i="10"/>
  <c r="F94" i="10" s="1"/>
  <c r="G94" i="10"/>
  <c r="D95" i="10"/>
  <c r="E95" i="10"/>
  <c r="F95" i="10" s="1"/>
  <c r="G95" i="10"/>
  <c r="D96" i="10"/>
  <c r="E96" i="10"/>
  <c r="F96" i="10" s="1"/>
  <c r="G96" i="10"/>
  <c r="D97" i="10"/>
  <c r="E97" i="10"/>
  <c r="F97" i="10" s="1"/>
  <c r="G97" i="10"/>
  <c r="D98" i="10"/>
  <c r="E98" i="10"/>
  <c r="F98" i="10" s="1"/>
  <c r="G98" i="10"/>
  <c r="D99" i="10"/>
  <c r="E99" i="10"/>
  <c r="F99" i="10" s="1"/>
  <c r="G99" i="10"/>
  <c r="D100" i="10"/>
  <c r="E100" i="10"/>
  <c r="F100" i="10" s="1"/>
  <c r="G100" i="10"/>
  <c r="D101" i="10"/>
  <c r="E101" i="10"/>
  <c r="F101" i="10" s="1"/>
  <c r="G101" i="10"/>
  <c r="D102" i="10"/>
  <c r="E102" i="10"/>
  <c r="F102" i="10" s="1"/>
  <c r="G102" i="10"/>
  <c r="D103" i="10"/>
  <c r="E103" i="10"/>
  <c r="F103" i="10" s="1"/>
  <c r="G103" i="10"/>
  <c r="D104" i="10"/>
  <c r="E104" i="10"/>
  <c r="F104" i="10" s="1"/>
  <c r="G104" i="10"/>
  <c r="D105" i="10"/>
  <c r="E105" i="10"/>
  <c r="F105" i="10" s="1"/>
  <c r="G105" i="10"/>
  <c r="D106" i="10"/>
  <c r="E106" i="10"/>
  <c r="F106" i="10" s="1"/>
  <c r="G106" i="10"/>
  <c r="D107" i="10"/>
  <c r="E107" i="10"/>
  <c r="F107" i="10" s="1"/>
  <c r="G107" i="10"/>
  <c r="D108" i="10"/>
  <c r="E108" i="10"/>
  <c r="F108" i="10" s="1"/>
  <c r="G108" i="10"/>
  <c r="D109" i="10"/>
  <c r="E109" i="10"/>
  <c r="F109" i="10" s="1"/>
  <c r="G109" i="10"/>
  <c r="D110" i="10"/>
  <c r="E110" i="10"/>
  <c r="F110" i="10" s="1"/>
  <c r="G110" i="10"/>
  <c r="D111" i="10"/>
  <c r="E111" i="10"/>
  <c r="F111" i="10" s="1"/>
  <c r="G111" i="10"/>
  <c r="D112" i="10"/>
  <c r="E112" i="10"/>
  <c r="F112" i="10" s="1"/>
  <c r="G112" i="10"/>
  <c r="D113" i="10"/>
  <c r="E113" i="10"/>
  <c r="F113" i="10" s="1"/>
  <c r="G113" i="10"/>
  <c r="D114" i="10"/>
  <c r="E114" i="10"/>
  <c r="F114" i="10" s="1"/>
  <c r="G114" i="10"/>
  <c r="D115" i="10"/>
  <c r="E115" i="10"/>
  <c r="F115" i="10" s="1"/>
  <c r="G115" i="10"/>
  <c r="D116" i="10"/>
  <c r="E116" i="10"/>
  <c r="F116" i="10" s="1"/>
  <c r="G116" i="10"/>
  <c r="D117" i="10"/>
  <c r="E117" i="10"/>
  <c r="F117" i="10" s="1"/>
  <c r="G117" i="10"/>
  <c r="D118" i="10"/>
  <c r="E118" i="10"/>
  <c r="F118" i="10" s="1"/>
  <c r="G118" i="10"/>
  <c r="D119" i="10"/>
  <c r="E119" i="10"/>
  <c r="F119" i="10" s="1"/>
  <c r="G119" i="10"/>
  <c r="D120" i="10"/>
  <c r="E120" i="10"/>
  <c r="F120" i="10" s="1"/>
  <c r="G120" i="10"/>
  <c r="D121" i="10"/>
  <c r="E121" i="10"/>
  <c r="F121" i="10" s="1"/>
  <c r="G121" i="10"/>
  <c r="D122" i="10"/>
  <c r="E122" i="10"/>
  <c r="F122" i="10" s="1"/>
  <c r="G122" i="10"/>
  <c r="D123" i="10"/>
  <c r="E123" i="10"/>
  <c r="F123" i="10" s="1"/>
  <c r="G123" i="10"/>
  <c r="D124" i="10"/>
  <c r="E124" i="10"/>
  <c r="F124" i="10" s="1"/>
  <c r="G124" i="10"/>
  <c r="D125" i="10"/>
  <c r="E125" i="10"/>
  <c r="F125" i="10" s="1"/>
  <c r="G125" i="10"/>
  <c r="D126" i="10"/>
  <c r="E126" i="10"/>
  <c r="F126" i="10" s="1"/>
  <c r="G126" i="10"/>
  <c r="D127" i="10"/>
  <c r="E127" i="10"/>
  <c r="F127" i="10" s="1"/>
  <c r="G127" i="10"/>
  <c r="D128" i="10"/>
  <c r="E128" i="10"/>
  <c r="F128" i="10" s="1"/>
  <c r="G128" i="10"/>
  <c r="D129" i="10"/>
  <c r="E129" i="10"/>
  <c r="F129" i="10" s="1"/>
  <c r="G129" i="10"/>
  <c r="D130" i="10"/>
  <c r="E130" i="10"/>
  <c r="F130" i="10" s="1"/>
  <c r="G130" i="10"/>
  <c r="D131" i="10"/>
  <c r="E131" i="10"/>
  <c r="F131" i="10" s="1"/>
  <c r="G131" i="10"/>
  <c r="D132" i="10"/>
  <c r="E132" i="10"/>
  <c r="F132" i="10" s="1"/>
  <c r="G132" i="10"/>
  <c r="D133" i="10"/>
  <c r="E133" i="10"/>
  <c r="F133" i="10" s="1"/>
  <c r="G133" i="10"/>
  <c r="D134" i="10"/>
  <c r="E134" i="10"/>
  <c r="F134" i="10" s="1"/>
  <c r="G134" i="10"/>
  <c r="D135" i="10"/>
  <c r="E135" i="10"/>
  <c r="F135" i="10" s="1"/>
  <c r="G135" i="10"/>
  <c r="D136" i="10"/>
  <c r="E136" i="10"/>
  <c r="F136" i="10" s="1"/>
  <c r="G136" i="10"/>
  <c r="D137" i="10"/>
  <c r="E137" i="10"/>
  <c r="F137" i="10" s="1"/>
  <c r="G137" i="10"/>
  <c r="D138" i="10"/>
  <c r="E138" i="10"/>
  <c r="F138" i="10" s="1"/>
  <c r="G138" i="10"/>
  <c r="D139" i="10"/>
  <c r="E139" i="10"/>
  <c r="F139" i="10" s="1"/>
  <c r="G139" i="10"/>
  <c r="D140" i="10"/>
  <c r="E140" i="10"/>
  <c r="F140" i="10" s="1"/>
  <c r="G140" i="10"/>
  <c r="D141" i="10"/>
  <c r="E141" i="10"/>
  <c r="F141" i="10" s="1"/>
  <c r="G141" i="10"/>
  <c r="D142" i="10"/>
  <c r="E142" i="10"/>
  <c r="F142" i="10" s="1"/>
  <c r="G142" i="10"/>
  <c r="D143" i="10"/>
  <c r="E143" i="10"/>
  <c r="F143" i="10" s="1"/>
  <c r="G143" i="10"/>
  <c r="D144" i="10"/>
  <c r="E144" i="10"/>
  <c r="F144" i="10" s="1"/>
  <c r="G144" i="10"/>
  <c r="D145" i="10"/>
  <c r="E145" i="10"/>
  <c r="F145" i="10" s="1"/>
  <c r="G145" i="10"/>
  <c r="D146" i="10"/>
  <c r="E146" i="10"/>
  <c r="F146" i="10" s="1"/>
  <c r="G146" i="10"/>
  <c r="D147" i="10"/>
  <c r="E147" i="10"/>
  <c r="F147" i="10" s="1"/>
  <c r="G147" i="10"/>
  <c r="D148" i="10"/>
  <c r="E148" i="10"/>
  <c r="F148" i="10" s="1"/>
  <c r="G148" i="10"/>
  <c r="D149" i="10"/>
  <c r="E149" i="10"/>
  <c r="F149" i="10" s="1"/>
  <c r="G149" i="10"/>
  <c r="D150" i="10"/>
  <c r="E150" i="10"/>
  <c r="F150" i="10" s="1"/>
  <c r="G150" i="10"/>
  <c r="D151" i="10"/>
  <c r="E151" i="10"/>
  <c r="F151" i="10" s="1"/>
  <c r="G151" i="10"/>
  <c r="D152" i="10"/>
  <c r="E152" i="10"/>
  <c r="F152" i="10" s="1"/>
  <c r="G152" i="10"/>
  <c r="D153" i="10"/>
  <c r="E153" i="10"/>
  <c r="F153" i="10" s="1"/>
  <c r="G153" i="10"/>
  <c r="D154" i="10"/>
  <c r="E154" i="10"/>
  <c r="F154" i="10" s="1"/>
  <c r="G154" i="10"/>
  <c r="D155" i="10"/>
  <c r="E155" i="10"/>
  <c r="F155" i="10" s="1"/>
  <c r="G155" i="10"/>
  <c r="D156" i="10"/>
  <c r="E156" i="10"/>
  <c r="F156" i="10" s="1"/>
  <c r="G156" i="10"/>
  <c r="D157" i="10"/>
  <c r="E157" i="10"/>
  <c r="F157" i="10" s="1"/>
  <c r="G157" i="10"/>
  <c r="D158" i="10"/>
  <c r="E158" i="10"/>
  <c r="F158" i="10" s="1"/>
  <c r="G158" i="10"/>
  <c r="D159" i="10"/>
  <c r="E159" i="10"/>
  <c r="F159" i="10" s="1"/>
  <c r="G159" i="10"/>
  <c r="D160" i="10"/>
  <c r="E160" i="10"/>
  <c r="F160" i="10" s="1"/>
  <c r="G160" i="10"/>
  <c r="D161" i="10"/>
  <c r="E161" i="10"/>
  <c r="F161" i="10" s="1"/>
  <c r="G161" i="10"/>
  <c r="D162" i="10"/>
  <c r="E162" i="10"/>
  <c r="F162" i="10" s="1"/>
  <c r="G162" i="10"/>
  <c r="D163" i="10"/>
  <c r="E163" i="10"/>
  <c r="F163" i="10" s="1"/>
  <c r="G163" i="10"/>
  <c r="D164" i="10"/>
  <c r="E164" i="10"/>
  <c r="F164" i="10" s="1"/>
  <c r="G164" i="10"/>
  <c r="D165" i="10"/>
  <c r="E165" i="10"/>
  <c r="F165" i="10" s="1"/>
  <c r="G165" i="10"/>
  <c r="D166" i="10"/>
  <c r="E166" i="10"/>
  <c r="F166" i="10" s="1"/>
  <c r="G166" i="10"/>
  <c r="D167" i="10"/>
  <c r="E167" i="10"/>
  <c r="F167" i="10" s="1"/>
  <c r="G167" i="10"/>
  <c r="D168" i="10"/>
  <c r="E168" i="10"/>
  <c r="F168" i="10" s="1"/>
  <c r="G168" i="10"/>
  <c r="D169" i="10"/>
  <c r="E169" i="10"/>
  <c r="F169" i="10" s="1"/>
  <c r="G169" i="10"/>
  <c r="D170" i="10"/>
  <c r="E170" i="10"/>
  <c r="F170" i="10" s="1"/>
  <c r="G170" i="10"/>
  <c r="D171" i="10"/>
  <c r="E171" i="10"/>
  <c r="F171" i="10" s="1"/>
  <c r="G171" i="10"/>
  <c r="D172" i="10"/>
  <c r="E172" i="10"/>
  <c r="F172" i="10" s="1"/>
  <c r="G172" i="10"/>
  <c r="D173" i="10"/>
  <c r="E173" i="10"/>
  <c r="F173" i="10" s="1"/>
  <c r="G173" i="10"/>
  <c r="D174" i="10"/>
  <c r="E174" i="10"/>
  <c r="F174" i="10" s="1"/>
  <c r="G174" i="10"/>
  <c r="D175" i="10"/>
  <c r="E175" i="10"/>
  <c r="F175" i="10" s="1"/>
  <c r="G175" i="10"/>
  <c r="D176" i="10"/>
  <c r="E176" i="10"/>
  <c r="F176" i="10" s="1"/>
  <c r="G176" i="10"/>
  <c r="D177" i="10"/>
  <c r="E177" i="10"/>
  <c r="F177" i="10" s="1"/>
  <c r="G177" i="10"/>
  <c r="D178" i="10"/>
  <c r="E178" i="10"/>
  <c r="F178" i="10" s="1"/>
  <c r="G178" i="10"/>
  <c r="D179" i="10"/>
  <c r="E179" i="10"/>
  <c r="F179" i="10" s="1"/>
  <c r="G179" i="10"/>
  <c r="D180" i="10"/>
  <c r="E180" i="10"/>
  <c r="F180" i="10" s="1"/>
  <c r="G180" i="10"/>
  <c r="D181" i="10"/>
  <c r="E181" i="10"/>
  <c r="F181" i="10" s="1"/>
  <c r="G181" i="10"/>
  <c r="D182" i="10"/>
  <c r="E182" i="10"/>
  <c r="F182" i="10" s="1"/>
  <c r="G182" i="10"/>
  <c r="D183" i="10"/>
  <c r="E183" i="10"/>
  <c r="F183" i="10" s="1"/>
  <c r="G183" i="10"/>
  <c r="D184" i="10"/>
  <c r="E184" i="10"/>
  <c r="F184" i="10" s="1"/>
  <c r="G184" i="10"/>
  <c r="D185" i="10"/>
  <c r="E185" i="10"/>
  <c r="F185" i="10" s="1"/>
  <c r="G185" i="10"/>
  <c r="D186" i="10"/>
  <c r="E186" i="10"/>
  <c r="F186" i="10" s="1"/>
  <c r="G186" i="10"/>
  <c r="D187" i="10"/>
  <c r="E187" i="10"/>
  <c r="F187" i="10" s="1"/>
  <c r="G187" i="10"/>
  <c r="D188" i="10"/>
  <c r="E188" i="10"/>
  <c r="F188" i="10" s="1"/>
  <c r="G188" i="10"/>
  <c r="D189" i="10"/>
  <c r="E189" i="10"/>
  <c r="F189" i="10" s="1"/>
  <c r="G189" i="10"/>
  <c r="D190" i="10"/>
  <c r="E190" i="10"/>
  <c r="F190" i="10" s="1"/>
  <c r="G190" i="10"/>
  <c r="D191" i="10"/>
  <c r="E191" i="10"/>
  <c r="F191" i="10" s="1"/>
  <c r="G191" i="10"/>
  <c r="D192" i="10"/>
  <c r="E192" i="10"/>
  <c r="F192" i="10" s="1"/>
  <c r="G192" i="10"/>
  <c r="D193" i="10"/>
  <c r="E193" i="10"/>
  <c r="F193" i="10" s="1"/>
  <c r="G193" i="10"/>
  <c r="D194" i="10"/>
  <c r="E194" i="10"/>
  <c r="F194" i="10" s="1"/>
  <c r="G194" i="10"/>
  <c r="D195" i="10"/>
  <c r="E195" i="10"/>
  <c r="F195" i="10" s="1"/>
  <c r="G195" i="10"/>
  <c r="D196" i="10"/>
  <c r="E196" i="10"/>
  <c r="F196" i="10" s="1"/>
  <c r="G196" i="10"/>
  <c r="D197" i="10"/>
  <c r="E197" i="10"/>
  <c r="F197" i="10" s="1"/>
  <c r="G197" i="10"/>
  <c r="D198" i="10"/>
  <c r="E198" i="10"/>
  <c r="F198" i="10" s="1"/>
  <c r="G198" i="10"/>
  <c r="D199" i="10"/>
  <c r="E199" i="10"/>
  <c r="F199" i="10" s="1"/>
  <c r="G199" i="10"/>
  <c r="D200" i="10"/>
  <c r="E200" i="10"/>
  <c r="F200" i="10" s="1"/>
  <c r="G200" i="10"/>
  <c r="D201" i="10"/>
  <c r="E201" i="10"/>
  <c r="F201" i="10"/>
  <c r="G201" i="10"/>
  <c r="D202" i="10"/>
  <c r="E202" i="10"/>
  <c r="F202" i="10"/>
  <c r="G202" i="10"/>
  <c r="D203" i="10"/>
  <c r="E203" i="10"/>
  <c r="F203" i="10"/>
  <c r="G203" i="10"/>
  <c r="D204" i="10"/>
  <c r="E204" i="10"/>
  <c r="F204" i="10"/>
  <c r="G204" i="10"/>
  <c r="D205" i="10"/>
  <c r="E205" i="10"/>
  <c r="F205" i="10"/>
  <c r="G205" i="10"/>
  <c r="D206" i="10"/>
  <c r="E206" i="10"/>
  <c r="F206" i="10"/>
  <c r="G206" i="10"/>
  <c r="D207" i="10"/>
  <c r="E207" i="10"/>
  <c r="F207" i="10"/>
  <c r="G207" i="10"/>
  <c r="D208" i="10"/>
  <c r="E208" i="10"/>
  <c r="F208" i="10"/>
  <c r="G208" i="10"/>
  <c r="D209" i="10"/>
  <c r="E209" i="10"/>
  <c r="F209" i="10"/>
  <c r="G209" i="10"/>
  <c r="D210" i="10"/>
  <c r="E210" i="10"/>
  <c r="F210" i="10"/>
  <c r="G210" i="10"/>
  <c r="D211" i="10"/>
  <c r="E211" i="10"/>
  <c r="F211" i="10"/>
  <c r="G211" i="10"/>
  <c r="D212" i="10"/>
  <c r="E212" i="10"/>
  <c r="F212" i="10"/>
  <c r="G212" i="10"/>
  <c r="D213" i="10"/>
  <c r="E213" i="10"/>
  <c r="F213" i="10"/>
  <c r="G213" i="10"/>
  <c r="D214" i="10"/>
  <c r="E214" i="10"/>
  <c r="F214" i="10"/>
  <c r="G214" i="10"/>
  <c r="D215" i="10"/>
  <c r="E215" i="10"/>
  <c r="F215" i="10"/>
  <c r="G215" i="10"/>
  <c r="D216" i="10"/>
  <c r="E216" i="10"/>
  <c r="F216" i="10"/>
  <c r="G216" i="10"/>
  <c r="D217" i="10"/>
  <c r="E217" i="10"/>
  <c r="F217" i="10"/>
  <c r="G217" i="10"/>
  <c r="D218" i="10"/>
  <c r="E218" i="10"/>
  <c r="F218" i="10"/>
  <c r="G218" i="10"/>
  <c r="D219" i="10"/>
  <c r="E219" i="10"/>
  <c r="F219" i="10"/>
  <c r="G219" i="10"/>
  <c r="D220" i="10"/>
  <c r="E220" i="10"/>
  <c r="F220" i="10"/>
  <c r="G220" i="10"/>
  <c r="D221" i="10"/>
  <c r="E221" i="10"/>
  <c r="F221" i="10"/>
  <c r="G221" i="10"/>
  <c r="D222" i="10"/>
  <c r="E222" i="10"/>
  <c r="F222" i="10"/>
  <c r="G222" i="10"/>
  <c r="D223" i="10"/>
  <c r="E223" i="10"/>
  <c r="F223" i="10"/>
  <c r="G223" i="10"/>
  <c r="D224" i="10"/>
  <c r="E224" i="10"/>
  <c r="F224" i="10"/>
  <c r="G224" i="10"/>
  <c r="D225" i="10"/>
  <c r="E225" i="10"/>
  <c r="F225" i="10"/>
  <c r="G225" i="10"/>
  <c r="D226" i="10"/>
  <c r="E226" i="10"/>
  <c r="F226" i="10"/>
  <c r="G226" i="10"/>
  <c r="D227" i="10"/>
  <c r="E227" i="10"/>
  <c r="F227" i="10"/>
  <c r="G227" i="10"/>
  <c r="D228" i="10"/>
  <c r="E228" i="10"/>
  <c r="F228" i="10"/>
  <c r="G228" i="10"/>
  <c r="D229" i="10"/>
  <c r="E229" i="10"/>
  <c r="F229" i="10"/>
  <c r="G229" i="10"/>
  <c r="D230" i="10"/>
  <c r="E230" i="10"/>
  <c r="F230" i="10"/>
  <c r="G230" i="10"/>
  <c r="D231" i="10"/>
  <c r="E231" i="10"/>
  <c r="F231" i="10"/>
  <c r="G231" i="10"/>
  <c r="D232" i="10"/>
  <c r="E232" i="10"/>
  <c r="F232" i="10"/>
  <c r="G232" i="10"/>
  <c r="D233" i="10"/>
  <c r="E233" i="10"/>
  <c r="F233" i="10"/>
  <c r="G233" i="10"/>
  <c r="D234" i="10"/>
  <c r="E234" i="10"/>
  <c r="F234" i="10"/>
  <c r="G234" i="10"/>
  <c r="D235" i="10"/>
  <c r="E235" i="10"/>
  <c r="F235" i="10"/>
  <c r="G235" i="10"/>
  <c r="D236" i="10"/>
  <c r="E236" i="10"/>
  <c r="F236" i="10"/>
  <c r="G236" i="10"/>
  <c r="D237" i="10"/>
  <c r="E237" i="10"/>
  <c r="F237" i="10"/>
  <c r="G237" i="10"/>
  <c r="D238" i="10"/>
  <c r="E238" i="10"/>
  <c r="F238" i="10"/>
  <c r="G238" i="10"/>
  <c r="D239" i="10"/>
  <c r="E239" i="10"/>
  <c r="F239" i="10"/>
  <c r="G239" i="10"/>
  <c r="D240" i="10"/>
  <c r="E240" i="10"/>
  <c r="F240" i="10"/>
  <c r="G240" i="10"/>
  <c r="D241" i="10"/>
  <c r="E241" i="10"/>
  <c r="F241" i="10"/>
  <c r="G241" i="10"/>
  <c r="D242" i="10"/>
  <c r="E242" i="10"/>
  <c r="F242" i="10"/>
  <c r="G242" i="10"/>
  <c r="D243" i="10"/>
  <c r="E243" i="10"/>
  <c r="F243" i="10"/>
  <c r="G243" i="10"/>
  <c r="D244" i="10"/>
  <c r="E244" i="10"/>
  <c r="F244" i="10"/>
  <c r="G244" i="10"/>
  <c r="D245" i="10"/>
  <c r="E245" i="10"/>
  <c r="F245" i="10"/>
  <c r="G245" i="10"/>
  <c r="D246" i="10"/>
  <c r="E246" i="10"/>
  <c r="F246" i="10"/>
  <c r="G246" i="10"/>
  <c r="D247" i="10"/>
  <c r="E247" i="10"/>
  <c r="F247" i="10"/>
  <c r="G247" i="10"/>
  <c r="D248" i="10"/>
  <c r="E248" i="10"/>
  <c r="F248" i="10"/>
  <c r="G248" i="10"/>
  <c r="D249" i="10"/>
  <c r="E249" i="10"/>
  <c r="F249" i="10"/>
  <c r="G249" i="10"/>
  <c r="D250" i="10"/>
  <c r="E250" i="10"/>
  <c r="F250" i="10"/>
  <c r="G250" i="10"/>
  <c r="D251" i="10"/>
  <c r="E251" i="10"/>
  <c r="F251" i="10"/>
  <c r="G251" i="10"/>
  <c r="D252" i="10"/>
  <c r="E252" i="10"/>
  <c r="F252" i="10"/>
  <c r="G252" i="10"/>
  <c r="D253" i="10"/>
  <c r="E253" i="10"/>
  <c r="F253" i="10"/>
  <c r="G253" i="10"/>
  <c r="D254" i="10"/>
  <c r="E254" i="10"/>
  <c r="F254" i="10"/>
  <c r="G254" i="10"/>
  <c r="D255" i="10"/>
  <c r="E255" i="10"/>
  <c r="F255" i="10"/>
  <c r="G255" i="10"/>
  <c r="D256" i="10"/>
  <c r="E256" i="10"/>
  <c r="F256" i="10"/>
  <c r="G256" i="10"/>
  <c r="D257" i="10"/>
  <c r="E257" i="10"/>
  <c r="F257" i="10"/>
  <c r="G257" i="10"/>
  <c r="D258" i="10"/>
  <c r="E258" i="10"/>
  <c r="F258" i="10"/>
  <c r="G258" i="10"/>
  <c r="D259" i="10"/>
  <c r="E259" i="10"/>
  <c r="F259" i="10"/>
  <c r="G259" i="10"/>
  <c r="D260" i="10"/>
  <c r="E260" i="10"/>
  <c r="F260" i="10"/>
  <c r="G260" i="10"/>
  <c r="D261" i="10"/>
  <c r="E261" i="10"/>
  <c r="F261" i="10"/>
  <c r="G261" i="10"/>
  <c r="D262" i="10"/>
  <c r="E262" i="10"/>
  <c r="F262" i="10"/>
  <c r="G262" i="10"/>
  <c r="D263" i="10"/>
  <c r="E263" i="10"/>
  <c r="F263" i="10"/>
  <c r="G263" i="10"/>
  <c r="D264" i="10"/>
  <c r="E264" i="10"/>
  <c r="F264" i="10"/>
  <c r="G264" i="10"/>
  <c r="D265" i="10"/>
  <c r="E265" i="10"/>
  <c r="F265" i="10"/>
  <c r="G265" i="10"/>
  <c r="D266" i="10"/>
  <c r="E266" i="10"/>
  <c r="F266" i="10"/>
  <c r="G266" i="10"/>
  <c r="D267" i="10"/>
  <c r="E267" i="10"/>
  <c r="F267" i="10"/>
  <c r="G267" i="10"/>
  <c r="D268" i="10"/>
  <c r="E268" i="10"/>
  <c r="F268" i="10"/>
  <c r="G268" i="10"/>
  <c r="D269" i="10"/>
  <c r="E269" i="10"/>
  <c r="F269" i="10"/>
  <c r="G269" i="10"/>
  <c r="D270" i="10"/>
  <c r="E270" i="10"/>
  <c r="F270" i="10"/>
  <c r="G270" i="10"/>
  <c r="D271" i="10"/>
  <c r="E271" i="10"/>
  <c r="F271" i="10"/>
  <c r="G271" i="10"/>
  <c r="D272" i="10"/>
  <c r="E272" i="10"/>
  <c r="F272" i="10"/>
  <c r="G272" i="10"/>
  <c r="D273" i="10"/>
  <c r="E273" i="10"/>
  <c r="F273" i="10"/>
  <c r="G273" i="10"/>
  <c r="D274" i="10"/>
  <c r="E274" i="10"/>
  <c r="F274" i="10"/>
  <c r="G274" i="10"/>
  <c r="D275" i="10"/>
  <c r="E275" i="10"/>
  <c r="F275" i="10"/>
  <c r="G275" i="10"/>
  <c r="D276" i="10"/>
  <c r="E276" i="10"/>
  <c r="F276" i="10"/>
  <c r="G276" i="10"/>
  <c r="D277" i="10"/>
  <c r="E277" i="10"/>
  <c r="F277" i="10"/>
  <c r="G277" i="10"/>
  <c r="D278" i="10"/>
  <c r="E278" i="10"/>
  <c r="F278" i="10"/>
  <c r="G278" i="10"/>
  <c r="D279" i="10"/>
  <c r="E279" i="10"/>
  <c r="F279" i="10"/>
  <c r="G279" i="10"/>
  <c r="D280" i="10"/>
  <c r="E280" i="10"/>
  <c r="F280" i="10"/>
  <c r="G280" i="10"/>
  <c r="D281" i="10"/>
  <c r="E281" i="10"/>
  <c r="F281" i="10"/>
  <c r="G281" i="10"/>
  <c r="D282" i="10"/>
  <c r="E282" i="10"/>
  <c r="F282" i="10"/>
  <c r="G282" i="10"/>
  <c r="D283" i="10"/>
  <c r="E283" i="10"/>
  <c r="F283" i="10"/>
  <c r="G283" i="10"/>
  <c r="D284" i="10"/>
  <c r="E284" i="10"/>
  <c r="F284" i="10"/>
  <c r="G284" i="10"/>
  <c r="D285" i="10"/>
  <c r="E285" i="10"/>
  <c r="F285" i="10"/>
  <c r="G285" i="10"/>
  <c r="D286" i="10"/>
  <c r="E286" i="10"/>
  <c r="F286" i="10"/>
  <c r="G286" i="10"/>
  <c r="D287" i="10"/>
  <c r="E287" i="10"/>
  <c r="F287" i="10"/>
  <c r="G287" i="10"/>
  <c r="D288" i="10"/>
  <c r="E288" i="10"/>
  <c r="F288" i="10"/>
  <c r="G288" i="10"/>
  <c r="D289" i="10"/>
  <c r="E289" i="10"/>
  <c r="F289" i="10"/>
  <c r="G289" i="10"/>
  <c r="D290" i="10"/>
  <c r="E290" i="10"/>
  <c r="F290" i="10"/>
  <c r="G290" i="10"/>
  <c r="D291" i="10"/>
  <c r="E291" i="10"/>
  <c r="F291" i="10"/>
  <c r="G291" i="10"/>
  <c r="D292" i="10"/>
  <c r="E292" i="10"/>
  <c r="F292" i="10"/>
  <c r="G292" i="10"/>
  <c r="D293" i="10"/>
  <c r="E293" i="10"/>
  <c r="F293" i="10"/>
  <c r="G293" i="10"/>
  <c r="D294" i="10"/>
  <c r="E294" i="10"/>
  <c r="F294" i="10"/>
  <c r="G294" i="10"/>
  <c r="D295" i="10"/>
  <c r="E295" i="10"/>
  <c r="F295" i="10"/>
  <c r="G295" i="10"/>
  <c r="D296" i="10"/>
  <c r="E296" i="10"/>
  <c r="F296" i="10"/>
  <c r="G296" i="10"/>
  <c r="D297" i="10"/>
  <c r="E297" i="10"/>
  <c r="F297" i="10"/>
  <c r="G297" i="10"/>
  <c r="D298" i="10"/>
  <c r="E298" i="10"/>
  <c r="F298" i="10"/>
  <c r="G298" i="10"/>
  <c r="D299" i="10"/>
  <c r="E299" i="10"/>
  <c r="F299" i="10"/>
  <c r="G299" i="10"/>
  <c r="D300" i="10"/>
  <c r="E300" i="10"/>
  <c r="F300" i="10"/>
  <c r="G300" i="10"/>
  <c r="D301" i="10"/>
  <c r="E301" i="10"/>
  <c r="F301" i="10"/>
  <c r="G301" i="10"/>
  <c r="D302" i="10"/>
  <c r="E302" i="10"/>
  <c r="F302" i="10"/>
  <c r="G302" i="10"/>
  <c r="D303" i="10"/>
  <c r="E303" i="10"/>
  <c r="F303" i="10"/>
  <c r="G303" i="10"/>
  <c r="D304" i="10"/>
  <c r="E304" i="10"/>
  <c r="F304" i="10"/>
  <c r="G304" i="10"/>
  <c r="D305" i="10"/>
  <c r="E305" i="10"/>
  <c r="F305" i="10"/>
  <c r="G305" i="10"/>
  <c r="D306" i="10"/>
  <c r="E306" i="10"/>
  <c r="F306" i="10"/>
  <c r="G306" i="10"/>
  <c r="D307" i="10"/>
  <c r="E307" i="10"/>
  <c r="F307" i="10"/>
  <c r="G307" i="10"/>
  <c r="D308" i="10"/>
  <c r="E308" i="10"/>
  <c r="F308" i="10"/>
  <c r="G308" i="10"/>
  <c r="D309" i="10"/>
  <c r="E309" i="10"/>
  <c r="F309" i="10"/>
  <c r="G309" i="10"/>
  <c r="D310" i="10"/>
  <c r="E310" i="10"/>
  <c r="F310" i="10"/>
  <c r="G310" i="10"/>
  <c r="D311" i="10"/>
  <c r="E311" i="10"/>
  <c r="F311" i="10"/>
  <c r="G311" i="10"/>
  <c r="D312" i="10"/>
  <c r="E312" i="10"/>
  <c r="F312" i="10"/>
  <c r="G312" i="10"/>
  <c r="D313" i="10"/>
  <c r="E313" i="10"/>
  <c r="F313" i="10"/>
  <c r="G313" i="10"/>
  <c r="D314" i="10"/>
  <c r="E314" i="10"/>
  <c r="F314" i="10"/>
  <c r="G314" i="10"/>
  <c r="D315" i="10"/>
  <c r="E315" i="10"/>
  <c r="F315" i="10"/>
  <c r="G315" i="10"/>
  <c r="D316" i="10"/>
  <c r="E316" i="10"/>
  <c r="F316" i="10"/>
  <c r="G316" i="10"/>
  <c r="D317" i="10"/>
  <c r="E317" i="10"/>
  <c r="F317" i="10"/>
  <c r="G317" i="10"/>
  <c r="D318" i="10"/>
  <c r="E318" i="10"/>
  <c r="F318" i="10"/>
  <c r="G318" i="10"/>
  <c r="D319" i="10"/>
  <c r="E319" i="10"/>
  <c r="F319" i="10"/>
  <c r="G319" i="10"/>
  <c r="D320" i="10"/>
  <c r="E320" i="10"/>
  <c r="F320" i="10"/>
  <c r="G320" i="10"/>
  <c r="D321" i="10"/>
  <c r="E321" i="10"/>
  <c r="F321" i="10"/>
  <c r="G321" i="10"/>
  <c r="D322" i="10"/>
  <c r="E322" i="10"/>
  <c r="F322" i="10"/>
  <c r="G322" i="10"/>
  <c r="D323" i="10"/>
  <c r="E323" i="10"/>
  <c r="F323" i="10"/>
  <c r="G323" i="10"/>
  <c r="D324" i="10"/>
  <c r="E324" i="10"/>
  <c r="F324" i="10"/>
  <c r="G324" i="10"/>
  <c r="D325" i="10"/>
  <c r="E325" i="10"/>
  <c r="F325" i="10"/>
  <c r="G325" i="10"/>
  <c r="D326" i="10"/>
  <c r="E326" i="10"/>
  <c r="F326" i="10"/>
  <c r="G326" i="10"/>
  <c r="D327" i="10"/>
  <c r="E327" i="10"/>
  <c r="F327" i="10"/>
  <c r="G327" i="10"/>
  <c r="D328" i="10"/>
  <c r="E328" i="10"/>
  <c r="F328" i="10"/>
  <c r="G328" i="10"/>
  <c r="D329" i="10"/>
  <c r="E329" i="10"/>
  <c r="F329" i="10"/>
  <c r="G329" i="10"/>
  <c r="D330" i="10"/>
  <c r="E330" i="10"/>
  <c r="F330" i="10"/>
  <c r="G330" i="10"/>
  <c r="D331" i="10"/>
  <c r="E331" i="10"/>
  <c r="F331" i="10"/>
  <c r="G331" i="10"/>
  <c r="D332" i="10"/>
  <c r="E332" i="10"/>
  <c r="F332" i="10"/>
  <c r="G332" i="10"/>
  <c r="D333" i="10"/>
  <c r="E333" i="10"/>
  <c r="F333" i="10"/>
  <c r="G333" i="10"/>
  <c r="D334" i="10"/>
  <c r="E334" i="10"/>
  <c r="F334" i="10"/>
  <c r="G334" i="10"/>
  <c r="D335" i="10"/>
  <c r="E335" i="10"/>
  <c r="F335" i="10"/>
  <c r="G335" i="10"/>
  <c r="D336" i="10"/>
  <c r="E336" i="10"/>
  <c r="F336" i="10"/>
  <c r="G336" i="10"/>
  <c r="D337" i="10"/>
  <c r="E337" i="10"/>
  <c r="F337" i="10"/>
  <c r="G337" i="10"/>
  <c r="D338" i="10"/>
  <c r="E338" i="10"/>
  <c r="F338" i="10"/>
  <c r="G338" i="10"/>
  <c r="D339" i="10"/>
  <c r="E339" i="10"/>
  <c r="F339" i="10"/>
  <c r="G339" i="10"/>
  <c r="D340" i="10"/>
  <c r="E340" i="10"/>
  <c r="F340" i="10"/>
  <c r="G340" i="10"/>
  <c r="D341" i="10"/>
  <c r="E341" i="10"/>
  <c r="F341" i="10"/>
  <c r="G341" i="10"/>
  <c r="D342" i="10"/>
  <c r="E342" i="10"/>
  <c r="F342" i="10"/>
  <c r="G342" i="10"/>
  <c r="D343" i="10"/>
  <c r="E343" i="10"/>
  <c r="F343" i="10"/>
  <c r="G343" i="10"/>
  <c r="D344" i="10"/>
  <c r="E344" i="10"/>
  <c r="F344" i="10"/>
  <c r="G344" i="10"/>
  <c r="D345" i="10"/>
  <c r="E345" i="10"/>
  <c r="F345" i="10"/>
  <c r="G345" i="10"/>
  <c r="D346" i="10"/>
  <c r="E346" i="10"/>
  <c r="F346" i="10"/>
  <c r="G346" i="10"/>
  <c r="D347" i="10"/>
  <c r="E347" i="10"/>
  <c r="F347" i="10"/>
  <c r="G347" i="10"/>
  <c r="D348" i="10"/>
  <c r="E348" i="10"/>
  <c r="F348" i="10"/>
  <c r="G348" i="10"/>
  <c r="D349" i="10"/>
  <c r="E349" i="10"/>
  <c r="F349" i="10"/>
  <c r="G349" i="10"/>
  <c r="D350" i="10"/>
  <c r="E350" i="10"/>
  <c r="F350" i="10"/>
  <c r="G350" i="10"/>
  <c r="D351" i="10"/>
  <c r="E351" i="10"/>
  <c r="F351" i="10"/>
  <c r="G351" i="10"/>
  <c r="D352" i="10"/>
  <c r="E352" i="10"/>
  <c r="F352" i="10"/>
  <c r="G352" i="10"/>
  <c r="D353" i="10"/>
  <c r="E353" i="10"/>
  <c r="F353" i="10"/>
  <c r="G353" i="10"/>
  <c r="D354" i="10"/>
  <c r="E354" i="10"/>
  <c r="F354" i="10"/>
  <c r="G354" i="10"/>
  <c r="D355" i="10"/>
  <c r="E355" i="10"/>
  <c r="F355" i="10"/>
  <c r="G355" i="10"/>
  <c r="D356" i="10"/>
  <c r="E356" i="10"/>
  <c r="F356" i="10"/>
  <c r="G356" i="10"/>
  <c r="D357" i="10"/>
  <c r="E357" i="10"/>
  <c r="F357" i="10"/>
  <c r="G357" i="10"/>
  <c r="D358" i="10"/>
  <c r="E358" i="10"/>
  <c r="F358" i="10"/>
  <c r="G358" i="10"/>
  <c r="D359" i="10"/>
  <c r="E359" i="10"/>
  <c r="F359" i="10"/>
  <c r="G359" i="10"/>
  <c r="D360" i="10"/>
  <c r="E360" i="10"/>
  <c r="F360" i="10"/>
  <c r="G360" i="10"/>
  <c r="D361" i="10"/>
  <c r="E361" i="10"/>
  <c r="F361" i="10"/>
  <c r="G361" i="10"/>
  <c r="D362" i="10"/>
  <c r="E362" i="10"/>
  <c r="F362" i="10"/>
  <c r="G362" i="10"/>
  <c r="D363" i="10"/>
  <c r="E363" i="10"/>
  <c r="F363" i="10"/>
  <c r="G363" i="10"/>
  <c r="D364" i="10"/>
  <c r="E364" i="10"/>
  <c r="F364" i="10"/>
  <c r="G364" i="10"/>
  <c r="D365" i="10"/>
  <c r="E365" i="10"/>
  <c r="F365" i="10"/>
  <c r="G365" i="10"/>
  <c r="D366" i="10"/>
  <c r="E366" i="10"/>
  <c r="F366" i="10"/>
  <c r="G366" i="10"/>
  <c r="D367" i="10"/>
  <c r="E367" i="10"/>
  <c r="F367" i="10"/>
  <c r="G367" i="10"/>
  <c r="D368" i="10"/>
  <c r="E368" i="10"/>
  <c r="F368" i="10"/>
  <c r="G368" i="10"/>
  <c r="D369" i="10"/>
  <c r="E369" i="10"/>
  <c r="F369" i="10"/>
  <c r="G369" i="10"/>
  <c r="D370" i="10"/>
  <c r="E370" i="10"/>
  <c r="F370" i="10"/>
  <c r="G370" i="10"/>
  <c r="D371" i="10"/>
  <c r="E371" i="10"/>
  <c r="F371" i="10"/>
  <c r="G371" i="10"/>
  <c r="D372" i="10"/>
  <c r="E372" i="10"/>
  <c r="F372" i="10"/>
  <c r="G372" i="10"/>
  <c r="D373" i="10"/>
  <c r="E373" i="10"/>
  <c r="F373" i="10"/>
  <c r="G373" i="10"/>
  <c r="D374" i="10"/>
  <c r="E374" i="10"/>
  <c r="F374" i="10"/>
  <c r="G374" i="10"/>
  <c r="D375" i="10"/>
  <c r="E375" i="10"/>
  <c r="F375" i="10"/>
  <c r="G375" i="10"/>
  <c r="D376" i="10"/>
  <c r="E376" i="10"/>
  <c r="F376" i="10"/>
  <c r="G376" i="10"/>
  <c r="D377" i="10"/>
  <c r="E377" i="10"/>
  <c r="F377" i="10"/>
  <c r="G377" i="10"/>
  <c r="D378" i="10"/>
  <c r="E378" i="10"/>
  <c r="F378" i="10"/>
  <c r="G378" i="10"/>
  <c r="D379" i="10"/>
  <c r="E379" i="10"/>
  <c r="F379" i="10"/>
  <c r="G379" i="10"/>
  <c r="D380" i="10"/>
  <c r="E380" i="10"/>
  <c r="F380" i="10"/>
  <c r="G380" i="10"/>
  <c r="D381" i="10"/>
  <c r="E381" i="10"/>
  <c r="F381" i="10"/>
  <c r="G381" i="10"/>
  <c r="D382" i="10"/>
  <c r="E382" i="10"/>
  <c r="F382" i="10"/>
  <c r="G382" i="10"/>
  <c r="D383" i="10"/>
  <c r="E383" i="10"/>
  <c r="F383" i="10"/>
  <c r="G383" i="10"/>
  <c r="D384" i="10"/>
  <c r="E384" i="10"/>
  <c r="F384" i="10"/>
  <c r="G384" i="10"/>
  <c r="D385" i="10"/>
  <c r="E385" i="10"/>
  <c r="F385" i="10"/>
  <c r="G385" i="10"/>
  <c r="D386" i="10"/>
  <c r="E386" i="10"/>
  <c r="F386" i="10"/>
  <c r="G386" i="10"/>
  <c r="D387" i="10"/>
  <c r="E387" i="10"/>
  <c r="F387" i="10"/>
  <c r="G387" i="10"/>
  <c r="D388" i="10"/>
  <c r="E388" i="10"/>
  <c r="F388" i="10"/>
  <c r="G388" i="10"/>
  <c r="D389" i="10"/>
  <c r="E389" i="10"/>
  <c r="F389" i="10"/>
  <c r="G389" i="10"/>
  <c r="D390" i="10"/>
  <c r="E390" i="10"/>
  <c r="F390" i="10"/>
  <c r="G390" i="10"/>
  <c r="D391" i="10"/>
  <c r="E391" i="10"/>
  <c r="F391" i="10"/>
  <c r="G391" i="10"/>
  <c r="D392" i="10"/>
  <c r="E392" i="10"/>
  <c r="F392" i="10"/>
  <c r="G392" i="10"/>
  <c r="D393" i="10"/>
  <c r="E393" i="10"/>
  <c r="F393" i="10"/>
  <c r="G393" i="10"/>
  <c r="D394" i="10"/>
  <c r="E394" i="10"/>
  <c r="F394" i="10"/>
  <c r="G394" i="10"/>
  <c r="D395" i="10"/>
  <c r="E395" i="10"/>
  <c r="F395" i="10"/>
  <c r="G395" i="10"/>
  <c r="D396" i="10"/>
  <c r="E396" i="10"/>
  <c r="F396" i="10"/>
  <c r="G396" i="10"/>
  <c r="D397" i="10"/>
  <c r="E397" i="10"/>
  <c r="F397" i="10"/>
  <c r="G397" i="10"/>
  <c r="D398" i="10"/>
  <c r="E398" i="10"/>
  <c r="F398" i="10"/>
  <c r="G398" i="10"/>
  <c r="D399" i="10"/>
  <c r="E399" i="10"/>
  <c r="F399" i="10"/>
  <c r="G399" i="10"/>
  <c r="D400" i="10"/>
  <c r="E400" i="10"/>
  <c r="F400" i="10"/>
  <c r="G400" i="10"/>
  <c r="D401" i="10"/>
  <c r="E401" i="10"/>
  <c r="F401" i="10"/>
  <c r="G401" i="10"/>
  <c r="D402" i="10"/>
  <c r="E402" i="10"/>
  <c r="F402" i="10"/>
  <c r="G402" i="10"/>
  <c r="D403" i="10"/>
  <c r="E403" i="10"/>
  <c r="F403" i="10"/>
  <c r="G403" i="10"/>
  <c r="D404" i="10"/>
  <c r="E404" i="10"/>
  <c r="F404" i="10"/>
  <c r="G404" i="10"/>
  <c r="D405" i="10"/>
  <c r="E405" i="10"/>
  <c r="F405" i="10"/>
  <c r="G405" i="10"/>
  <c r="D406" i="10"/>
  <c r="E406" i="10"/>
  <c r="F406" i="10"/>
  <c r="G406" i="10"/>
  <c r="D407" i="10"/>
  <c r="E407" i="10"/>
  <c r="F407" i="10"/>
  <c r="G407" i="10"/>
  <c r="D408" i="10"/>
  <c r="E408" i="10"/>
  <c r="F408" i="10"/>
  <c r="G408" i="10"/>
  <c r="D409" i="10"/>
  <c r="E409" i="10"/>
  <c r="F409" i="10"/>
  <c r="G409" i="10"/>
  <c r="D410" i="10"/>
  <c r="E410" i="10"/>
  <c r="F410" i="10"/>
  <c r="G410" i="10"/>
  <c r="D411" i="10"/>
  <c r="E411" i="10"/>
  <c r="F411" i="10"/>
  <c r="G411" i="10"/>
  <c r="D412" i="10"/>
  <c r="E412" i="10"/>
  <c r="F412" i="10"/>
  <c r="G412" i="10"/>
  <c r="D413" i="10"/>
  <c r="E413" i="10"/>
  <c r="F413" i="10"/>
  <c r="G413" i="10"/>
  <c r="D414" i="10"/>
  <c r="E414" i="10"/>
  <c r="F414" i="10"/>
  <c r="G414" i="10"/>
  <c r="D415" i="10"/>
  <c r="E415" i="10"/>
  <c r="F415" i="10"/>
  <c r="G415" i="10"/>
  <c r="D416" i="10"/>
  <c r="E416" i="10"/>
  <c r="F416" i="10"/>
  <c r="G416" i="10"/>
  <c r="D417" i="10"/>
  <c r="E417" i="10"/>
  <c r="F417" i="10"/>
  <c r="G417" i="10"/>
  <c r="D418" i="10"/>
  <c r="E418" i="10"/>
  <c r="F418" i="10"/>
  <c r="G418" i="10"/>
  <c r="D419" i="10"/>
  <c r="E419" i="10"/>
  <c r="F419" i="10"/>
  <c r="G419" i="10"/>
  <c r="D420" i="10"/>
  <c r="E420" i="10"/>
  <c r="F420" i="10"/>
  <c r="G420" i="10"/>
  <c r="D421" i="10"/>
  <c r="E421" i="10"/>
  <c r="F421" i="10"/>
  <c r="G421" i="10"/>
  <c r="D422" i="10"/>
  <c r="E422" i="10"/>
  <c r="F422" i="10"/>
  <c r="G422" i="10"/>
  <c r="D423" i="10"/>
  <c r="E423" i="10"/>
  <c r="F423" i="10"/>
  <c r="G423" i="10"/>
  <c r="D424" i="10"/>
  <c r="E424" i="10"/>
  <c r="F424" i="10"/>
  <c r="G424" i="10"/>
  <c r="D425" i="10"/>
  <c r="E425" i="10"/>
  <c r="F425" i="10"/>
  <c r="G425" i="10"/>
  <c r="D426" i="10"/>
  <c r="E426" i="10"/>
  <c r="F426" i="10"/>
  <c r="G426" i="10"/>
  <c r="D427" i="10"/>
  <c r="E427" i="10"/>
  <c r="F427" i="10"/>
  <c r="G427" i="10"/>
  <c r="D428" i="10"/>
  <c r="E428" i="10"/>
  <c r="F428" i="10"/>
  <c r="G428" i="10"/>
  <c r="D429" i="10"/>
  <c r="E429" i="10"/>
  <c r="F429" i="10"/>
  <c r="G429" i="10"/>
  <c r="D430" i="10"/>
  <c r="E430" i="10"/>
  <c r="F430" i="10"/>
  <c r="G430" i="10"/>
  <c r="D431" i="10"/>
  <c r="E431" i="10"/>
  <c r="F431" i="10"/>
  <c r="G431" i="10"/>
  <c r="D432" i="10"/>
  <c r="E432" i="10"/>
  <c r="F432" i="10"/>
  <c r="G432" i="10"/>
  <c r="D433" i="10"/>
  <c r="E433" i="10"/>
  <c r="F433" i="10"/>
  <c r="G433" i="10"/>
  <c r="D434" i="10"/>
  <c r="E434" i="10"/>
  <c r="F434" i="10"/>
  <c r="G434" i="10"/>
  <c r="D435" i="10"/>
  <c r="E435" i="10"/>
  <c r="F435" i="10"/>
  <c r="G435" i="10"/>
  <c r="D436" i="10"/>
  <c r="E436" i="10"/>
  <c r="F436" i="10"/>
  <c r="G436" i="10"/>
  <c r="D437" i="10"/>
  <c r="E437" i="10"/>
  <c r="F437" i="10"/>
  <c r="G437" i="10"/>
  <c r="D438" i="10"/>
  <c r="E438" i="10"/>
  <c r="F438" i="10"/>
  <c r="G438" i="10"/>
  <c r="D439" i="10"/>
  <c r="E439" i="10"/>
  <c r="F439" i="10"/>
  <c r="G439" i="10"/>
  <c r="D440" i="10"/>
  <c r="E440" i="10"/>
  <c r="F440" i="10"/>
  <c r="G440" i="10"/>
  <c r="D441" i="10"/>
  <c r="E441" i="10"/>
  <c r="F441" i="10"/>
  <c r="G441" i="10"/>
  <c r="D442" i="10"/>
  <c r="E442" i="10"/>
  <c r="F442" i="10"/>
  <c r="G442" i="10"/>
  <c r="D443" i="10"/>
  <c r="E443" i="10"/>
  <c r="F443" i="10"/>
  <c r="G443" i="10"/>
  <c r="D444" i="10"/>
  <c r="E444" i="10"/>
  <c r="F444" i="10"/>
  <c r="G444" i="10"/>
  <c r="D445" i="10"/>
  <c r="E445" i="10"/>
  <c r="F445" i="10"/>
  <c r="G445" i="10"/>
  <c r="D446" i="10"/>
  <c r="E446" i="10"/>
  <c r="F446" i="10"/>
  <c r="G446" i="10"/>
  <c r="D447" i="10"/>
  <c r="E447" i="10"/>
  <c r="F447" i="10"/>
  <c r="G447" i="10"/>
  <c r="D448" i="10"/>
  <c r="E448" i="10"/>
  <c r="F448" i="10"/>
  <c r="G448" i="10"/>
  <c r="D449" i="10"/>
  <c r="E449" i="10"/>
  <c r="F449" i="10"/>
  <c r="G449" i="10"/>
  <c r="D450" i="10"/>
  <c r="E450" i="10"/>
  <c r="F450" i="10"/>
  <c r="G450" i="10"/>
  <c r="D451" i="10"/>
  <c r="E451" i="10"/>
  <c r="F451" i="10"/>
  <c r="G451" i="10"/>
  <c r="D452" i="10"/>
  <c r="E452" i="10"/>
  <c r="F452" i="10"/>
  <c r="G452" i="10"/>
  <c r="D453" i="10"/>
  <c r="E453" i="10"/>
  <c r="F453" i="10"/>
  <c r="G453" i="10"/>
  <c r="D454" i="10"/>
  <c r="E454" i="10"/>
  <c r="F454" i="10"/>
  <c r="G454" i="10"/>
  <c r="D455" i="10"/>
  <c r="E455" i="10"/>
  <c r="F455" i="10"/>
  <c r="G455" i="10"/>
  <c r="D456" i="10"/>
  <c r="E456" i="10"/>
  <c r="F456" i="10"/>
  <c r="G456" i="10"/>
  <c r="D457" i="10"/>
  <c r="E457" i="10"/>
  <c r="F457" i="10"/>
  <c r="G457" i="10"/>
  <c r="D458" i="10"/>
  <c r="E458" i="10"/>
  <c r="F458" i="10"/>
  <c r="G458" i="10"/>
  <c r="D459" i="10"/>
  <c r="E459" i="10"/>
  <c r="F459" i="10"/>
  <c r="G459" i="10"/>
  <c r="D460" i="10"/>
  <c r="E460" i="10"/>
  <c r="F460" i="10"/>
  <c r="G460" i="10"/>
  <c r="D461" i="10"/>
  <c r="E461" i="10"/>
  <c r="F461" i="10"/>
  <c r="G461" i="10"/>
  <c r="D462" i="10"/>
  <c r="E462" i="10"/>
  <c r="F462" i="10"/>
  <c r="G462" i="10"/>
  <c r="D463" i="10"/>
  <c r="E463" i="10"/>
  <c r="F463" i="10"/>
  <c r="G463" i="10"/>
  <c r="D464" i="10"/>
  <c r="E464" i="10"/>
  <c r="F464" i="10"/>
  <c r="G464" i="10"/>
  <c r="D465" i="10"/>
  <c r="E465" i="10"/>
  <c r="F465" i="10"/>
  <c r="G465" i="10"/>
  <c r="D466" i="10"/>
  <c r="E466" i="10"/>
  <c r="F466" i="10"/>
  <c r="G466" i="10"/>
  <c r="D467" i="10"/>
  <c r="E467" i="10"/>
  <c r="F467" i="10"/>
  <c r="G467" i="10"/>
  <c r="D468" i="10"/>
  <c r="E468" i="10"/>
  <c r="F468" i="10"/>
  <c r="G468" i="10"/>
  <c r="D469" i="10"/>
  <c r="E469" i="10"/>
  <c r="F469" i="10"/>
  <c r="G469" i="10"/>
  <c r="D470" i="10"/>
  <c r="E470" i="10"/>
  <c r="F470" i="10"/>
  <c r="G470" i="10"/>
  <c r="D471" i="10"/>
  <c r="E471" i="10"/>
  <c r="F471" i="10"/>
  <c r="G471" i="10"/>
  <c r="D472" i="10"/>
  <c r="E472" i="10"/>
  <c r="F472" i="10"/>
  <c r="G472" i="10"/>
  <c r="D473" i="10"/>
  <c r="E473" i="10"/>
  <c r="F473" i="10"/>
  <c r="G473" i="10"/>
  <c r="D474" i="10"/>
  <c r="E474" i="10"/>
  <c r="F474" i="10"/>
  <c r="G474" i="10"/>
  <c r="D475" i="10"/>
  <c r="E475" i="10"/>
  <c r="F475" i="10"/>
  <c r="G475" i="10"/>
  <c r="D476" i="10"/>
  <c r="E476" i="10"/>
  <c r="F476" i="10"/>
  <c r="G476" i="10"/>
  <c r="D477" i="10"/>
  <c r="E477" i="10"/>
  <c r="F477" i="10"/>
  <c r="G477" i="10"/>
  <c r="D478" i="10"/>
  <c r="E478" i="10"/>
  <c r="F478" i="10"/>
  <c r="G478" i="10"/>
  <c r="D479" i="10"/>
  <c r="E479" i="10"/>
  <c r="F479" i="10"/>
  <c r="G479" i="10"/>
  <c r="D480" i="10"/>
  <c r="E480" i="10"/>
  <c r="F480" i="10"/>
  <c r="G480" i="10"/>
  <c r="D481" i="10"/>
  <c r="E481" i="10"/>
  <c r="F481" i="10"/>
  <c r="G481" i="10"/>
  <c r="D482" i="10"/>
  <c r="E482" i="10"/>
  <c r="F482" i="10"/>
  <c r="G482" i="10"/>
  <c r="D483" i="10"/>
  <c r="E483" i="10"/>
  <c r="F483" i="10"/>
  <c r="G483" i="10"/>
  <c r="D484" i="10"/>
  <c r="E484" i="10"/>
  <c r="F484" i="10"/>
  <c r="G484" i="10"/>
  <c r="D485" i="10"/>
  <c r="E485" i="10"/>
  <c r="F485" i="10"/>
  <c r="G485" i="10"/>
  <c r="D486" i="10"/>
  <c r="E486" i="10"/>
  <c r="F486" i="10"/>
  <c r="G486" i="10"/>
  <c r="D487" i="10"/>
  <c r="E487" i="10"/>
  <c r="F487" i="10"/>
  <c r="G487" i="10"/>
  <c r="D488" i="10"/>
  <c r="E488" i="10"/>
  <c r="F488" i="10"/>
  <c r="G488" i="10"/>
  <c r="D489" i="10"/>
  <c r="E489" i="10"/>
  <c r="F489" i="10"/>
  <c r="G489" i="10"/>
  <c r="D490" i="10"/>
  <c r="E490" i="10"/>
  <c r="F490" i="10"/>
  <c r="G490" i="10"/>
  <c r="D491" i="10"/>
  <c r="E491" i="10"/>
  <c r="F491" i="10"/>
  <c r="G491" i="10"/>
  <c r="D492" i="10"/>
  <c r="E492" i="10"/>
  <c r="F492" i="10"/>
  <c r="G492" i="10"/>
  <c r="D493" i="10"/>
  <c r="E493" i="10"/>
  <c r="F493" i="10"/>
  <c r="G493" i="10"/>
  <c r="D494" i="10"/>
  <c r="E494" i="10"/>
  <c r="F494" i="10"/>
  <c r="G494" i="10"/>
  <c r="D495" i="10"/>
  <c r="E495" i="10"/>
  <c r="F495" i="10"/>
  <c r="G495" i="10"/>
  <c r="D496" i="10"/>
  <c r="E496" i="10"/>
  <c r="F496" i="10"/>
  <c r="G496" i="10"/>
  <c r="D497" i="10"/>
  <c r="E497" i="10"/>
  <c r="F497" i="10"/>
  <c r="G497" i="10"/>
  <c r="D498" i="10"/>
  <c r="E498" i="10"/>
  <c r="F498" i="10"/>
  <c r="G498" i="10"/>
  <c r="G29" i="10"/>
  <c r="E29" i="10"/>
  <c r="F29" i="10" s="1"/>
  <c r="D29" i="10"/>
  <c r="D26" i="10" s="1"/>
  <c r="K498" i="10" l="1"/>
  <c r="K497" i="10"/>
  <c r="K496" i="10"/>
  <c r="K495" i="10"/>
  <c r="K494" i="10"/>
  <c r="K493" i="10"/>
  <c r="K492" i="10"/>
  <c r="K491" i="10"/>
  <c r="K488" i="10"/>
  <c r="K487" i="10"/>
  <c r="K486" i="10"/>
  <c r="K480" i="10"/>
  <c r="K472" i="10"/>
  <c r="K469" i="10"/>
  <c r="K468" i="10"/>
  <c r="K467" i="10"/>
  <c r="K461" i="10"/>
  <c r="K460" i="10"/>
  <c r="K455" i="10"/>
  <c r="K453" i="10"/>
  <c r="K451" i="10"/>
  <c r="K450" i="10"/>
  <c r="K449" i="10"/>
  <c r="K446" i="10"/>
  <c r="K445" i="10"/>
  <c r="K444" i="10"/>
  <c r="K443" i="10"/>
  <c r="K442" i="10"/>
  <c r="K438" i="10"/>
  <c r="K437" i="10"/>
  <c r="K436" i="10"/>
  <c r="K435" i="10"/>
  <c r="K434" i="10"/>
  <c r="K432" i="10"/>
  <c r="K430" i="10"/>
  <c r="K427" i="10"/>
  <c r="K426" i="10"/>
  <c r="K425" i="10"/>
  <c r="K422" i="10"/>
  <c r="K420" i="10"/>
  <c r="K419" i="10"/>
  <c r="K418" i="10"/>
  <c r="K415" i="10"/>
  <c r="K414" i="10"/>
  <c r="K408" i="10"/>
  <c r="K407" i="10"/>
  <c r="K406" i="10"/>
  <c r="K405" i="10"/>
  <c r="K401" i="10"/>
  <c r="K400" i="10"/>
  <c r="K399" i="10"/>
  <c r="K397" i="10"/>
  <c r="K396" i="10"/>
  <c r="K395" i="10"/>
  <c r="K392" i="10"/>
  <c r="K391" i="10"/>
  <c r="K384" i="10"/>
  <c r="K383" i="10"/>
  <c r="K382" i="10"/>
  <c r="K381" i="10"/>
  <c r="K380" i="10"/>
  <c r="K378" i="10"/>
  <c r="K377" i="10"/>
  <c r="K372" i="10"/>
  <c r="K369" i="10"/>
  <c r="K368" i="10"/>
  <c r="K367" i="10"/>
  <c r="K364" i="10"/>
  <c r="K363" i="10"/>
  <c r="K361" i="10"/>
  <c r="K360" i="10"/>
  <c r="K359" i="10"/>
  <c r="K358" i="10"/>
  <c r="K357" i="10"/>
  <c r="K356" i="10"/>
  <c r="K355" i="10"/>
  <c r="K354" i="10"/>
  <c r="K351" i="10"/>
  <c r="K350" i="10"/>
  <c r="K349" i="10"/>
  <c r="K348" i="10"/>
  <c r="K346" i="10"/>
  <c r="K342" i="10"/>
  <c r="K339" i="10"/>
  <c r="K338" i="10"/>
  <c r="K337" i="10"/>
  <c r="K315" i="10"/>
  <c r="K313" i="10"/>
  <c r="K307" i="10"/>
  <c r="K299" i="10"/>
  <c r="K298" i="10"/>
  <c r="K297" i="10"/>
  <c r="K296" i="10"/>
  <c r="K294" i="10"/>
  <c r="K293" i="10"/>
  <c r="K291" i="10"/>
  <c r="K290" i="10"/>
  <c r="K289" i="10"/>
  <c r="K288" i="10"/>
  <c r="K286" i="10"/>
  <c r="K285" i="10"/>
  <c r="K284" i="10"/>
  <c r="K283" i="10"/>
  <c r="K282" i="10"/>
  <c r="K281" i="10"/>
  <c r="K280" i="10"/>
  <c r="K279" i="10"/>
  <c r="K278" i="10"/>
  <c r="K277" i="10"/>
  <c r="K276" i="10"/>
  <c r="K275" i="10"/>
  <c r="K272" i="10"/>
  <c r="K271" i="10"/>
  <c r="K270" i="10"/>
  <c r="K265" i="10"/>
  <c r="K262" i="10"/>
  <c r="K260" i="10"/>
  <c r="K258" i="10"/>
  <c r="K257" i="10"/>
  <c r="K256" i="10"/>
  <c r="K251" i="10"/>
  <c r="K247" i="10"/>
  <c r="K246" i="10"/>
  <c r="K238" i="10"/>
  <c r="K235" i="10"/>
  <c r="K233" i="10"/>
  <c r="F11" i="10"/>
  <c r="G11" i="10" s="1"/>
  <c r="K206" i="10"/>
  <c r="K205" i="10"/>
  <c r="K203" i="10"/>
  <c r="K200" i="10"/>
  <c r="K196" i="10"/>
  <c r="K185" i="10"/>
  <c r="K183" i="10"/>
  <c r="K182" i="10"/>
  <c r="K181" i="10"/>
  <c r="K180" i="10"/>
  <c r="K175" i="10"/>
  <c r="K171" i="10"/>
  <c r="K170" i="10"/>
  <c r="K169" i="10"/>
  <c r="K168" i="10"/>
  <c r="K165" i="10"/>
  <c r="K164" i="10"/>
  <c r="K163" i="10"/>
  <c r="K162" i="10"/>
  <c r="K161" i="10"/>
  <c r="K160" i="10"/>
  <c r="K159" i="10"/>
  <c r="K158" i="10"/>
  <c r="K155" i="10"/>
  <c r="K154" i="10"/>
  <c r="K152" i="10"/>
  <c r="K148" i="10"/>
  <c r="K146" i="10"/>
  <c r="K131" i="10"/>
  <c r="K130" i="10"/>
  <c r="K129" i="10"/>
  <c r="K128" i="10"/>
  <c r="K123" i="10"/>
  <c r="K122" i="10"/>
  <c r="K120" i="10"/>
  <c r="K118" i="10"/>
  <c r="K117" i="10"/>
  <c r="K116" i="10"/>
  <c r="K114" i="10"/>
  <c r="K113" i="10"/>
  <c r="K111" i="10"/>
  <c r="K110" i="10"/>
  <c r="K107" i="10"/>
  <c r="K106" i="10"/>
  <c r="K105" i="10"/>
  <c r="K104" i="10"/>
  <c r="K103" i="10"/>
  <c r="K102" i="10"/>
  <c r="K101" i="10"/>
  <c r="K99" i="10"/>
  <c r="K98" i="10"/>
  <c r="K97" i="10"/>
  <c r="K96" i="10"/>
  <c r="K95" i="10"/>
  <c r="K94" i="10"/>
  <c r="K93" i="10"/>
  <c r="K92" i="10"/>
  <c r="K91" i="10"/>
  <c r="K90" i="10"/>
  <c r="K89" i="10"/>
  <c r="K88" i="10"/>
  <c r="K87" i="10"/>
  <c r="K84" i="10"/>
  <c r="K83" i="10"/>
  <c r="K82" i="10"/>
  <c r="K81" i="10"/>
  <c r="K80" i="10"/>
  <c r="K79" i="10"/>
  <c r="K78" i="10"/>
  <c r="K77" i="10"/>
  <c r="K76" i="10"/>
  <c r="K74" i="10"/>
  <c r="K73" i="10"/>
  <c r="K72" i="10"/>
  <c r="K70" i="10"/>
  <c r="K69" i="10"/>
  <c r="K68" i="10"/>
  <c r="K67" i="10"/>
  <c r="K66" i="10"/>
  <c r="K65" i="10"/>
  <c r="K64" i="10"/>
  <c r="K63" i="10"/>
  <c r="K62" i="10"/>
  <c r="K61" i="10"/>
  <c r="K60" i="10"/>
  <c r="K57" i="10"/>
  <c r="K56" i="10"/>
  <c r="K55" i="10"/>
  <c r="K51" i="10"/>
  <c r="K48" i="10"/>
  <c r="K47" i="10"/>
  <c r="K43" i="10"/>
  <c r="K39" i="10"/>
  <c r="K36" i="10"/>
  <c r="K35" i="10"/>
  <c r="K50" i="10"/>
  <c r="K49" i="10"/>
  <c r="K46" i="10"/>
  <c r="K42" i="10"/>
  <c r="K41" i="10"/>
  <c r="K38" i="10"/>
  <c r="K37" i="10"/>
  <c r="K33" i="10"/>
  <c r="F12" i="10"/>
  <c r="F10" i="10"/>
  <c r="G10" i="10" s="1"/>
  <c r="G26" i="10"/>
  <c r="F17" i="10" s="1"/>
  <c r="C26" i="10"/>
  <c r="J39" i="10"/>
  <c r="J40" i="10"/>
  <c r="J41" i="10"/>
  <c r="J42" i="10"/>
  <c r="J43" i="10"/>
  <c r="J44" i="10"/>
  <c r="J45" i="10"/>
  <c r="J46" i="10"/>
  <c r="J47" i="10"/>
  <c r="J48" i="10"/>
  <c r="J49" i="10"/>
  <c r="J50" i="10"/>
  <c r="J51" i="10"/>
  <c r="J52" i="10"/>
  <c r="J53" i="10"/>
  <c r="J54" i="10"/>
  <c r="J55" i="10"/>
  <c r="J56" i="10"/>
  <c r="J57" i="10"/>
  <c r="J58" i="10"/>
  <c r="J59" i="10"/>
  <c r="J60" i="10"/>
  <c r="J61" i="10"/>
  <c r="J62" i="10"/>
  <c r="J63" i="10"/>
  <c r="J64" i="10"/>
  <c r="J65" i="10"/>
  <c r="J66" i="10"/>
  <c r="J67" i="10"/>
  <c r="J68" i="10"/>
  <c r="J69" i="10"/>
  <c r="J70" i="10"/>
  <c r="J71" i="10"/>
  <c r="J72" i="10"/>
  <c r="J73" i="10"/>
  <c r="J74" i="10"/>
  <c r="J75" i="10"/>
  <c r="J76" i="10"/>
  <c r="J77" i="10"/>
  <c r="J78" i="10"/>
  <c r="J79" i="10"/>
  <c r="J80" i="10"/>
  <c r="J81" i="10"/>
  <c r="J82" i="10"/>
  <c r="J83" i="10"/>
  <c r="J84" i="10"/>
  <c r="J85" i="10"/>
  <c r="J86" i="10"/>
  <c r="J87" i="10"/>
  <c r="J88" i="10"/>
  <c r="J89" i="10"/>
  <c r="J90" i="10"/>
  <c r="J91" i="10"/>
  <c r="J92" i="10"/>
  <c r="J93" i="10"/>
  <c r="J94" i="10"/>
  <c r="J95" i="10"/>
  <c r="J96" i="10"/>
  <c r="J97" i="10"/>
  <c r="J98" i="10"/>
  <c r="J99" i="10"/>
  <c r="J100" i="10"/>
  <c r="J101" i="10"/>
  <c r="J102" i="10"/>
  <c r="J103" i="10"/>
  <c r="J104" i="10"/>
  <c r="J105" i="10"/>
  <c r="J106" i="10"/>
  <c r="J107" i="10"/>
  <c r="J108" i="10"/>
  <c r="J109" i="10"/>
  <c r="J110" i="10"/>
  <c r="J111" i="10"/>
  <c r="J112" i="10"/>
  <c r="J113" i="10"/>
  <c r="J114" i="10"/>
  <c r="J115" i="10"/>
  <c r="J116" i="10"/>
  <c r="J117" i="10"/>
  <c r="J118" i="10"/>
  <c r="J119" i="10"/>
  <c r="J120" i="10"/>
  <c r="J121" i="10"/>
  <c r="J122" i="10"/>
  <c r="J123" i="10"/>
  <c r="J124" i="10"/>
  <c r="J125" i="10"/>
  <c r="J126" i="10"/>
  <c r="J127" i="10"/>
  <c r="J128" i="10"/>
  <c r="J129" i="10"/>
  <c r="J130" i="10"/>
  <c r="J131" i="10"/>
  <c r="J132" i="10"/>
  <c r="J133" i="10"/>
  <c r="J134" i="10"/>
  <c r="J135" i="10"/>
  <c r="J136" i="10"/>
  <c r="J137" i="10"/>
  <c r="J138" i="10"/>
  <c r="J139" i="10"/>
  <c r="J140" i="10"/>
  <c r="J141" i="10"/>
  <c r="J142" i="10"/>
  <c r="J143" i="10"/>
  <c r="J144" i="10"/>
  <c r="J145" i="10"/>
  <c r="J146" i="10"/>
  <c r="J147" i="10"/>
  <c r="J148" i="10"/>
  <c r="J149" i="10"/>
  <c r="J150" i="10"/>
  <c r="J151" i="10"/>
  <c r="J152" i="10"/>
  <c r="J153" i="10"/>
  <c r="J154" i="10"/>
  <c r="J155" i="10"/>
  <c r="J156" i="10"/>
  <c r="J157" i="10"/>
  <c r="J158" i="10"/>
  <c r="J159" i="10"/>
  <c r="J160" i="10"/>
  <c r="J161" i="10"/>
  <c r="J162" i="10"/>
  <c r="J163" i="10"/>
  <c r="J164" i="10"/>
  <c r="J165" i="10"/>
  <c r="J166" i="10"/>
  <c r="J167" i="10"/>
  <c r="J168" i="10"/>
  <c r="J169" i="10"/>
  <c r="J170" i="10"/>
  <c r="J171" i="10"/>
  <c r="J172" i="10"/>
  <c r="J173" i="10"/>
  <c r="J174" i="10"/>
  <c r="J175" i="10"/>
  <c r="J176" i="10"/>
  <c r="J177" i="10"/>
  <c r="J178" i="10"/>
  <c r="J179" i="10"/>
  <c r="J180" i="10"/>
  <c r="J181" i="10"/>
  <c r="J182" i="10"/>
  <c r="J183" i="10"/>
  <c r="J184" i="10"/>
  <c r="J185" i="10"/>
  <c r="J186" i="10"/>
  <c r="J187" i="10"/>
  <c r="J188" i="10"/>
  <c r="J189" i="10"/>
  <c r="J190" i="10"/>
  <c r="J191" i="10"/>
  <c r="J192" i="10"/>
  <c r="J193" i="10"/>
  <c r="J194" i="10"/>
  <c r="J195" i="10"/>
  <c r="J196" i="10"/>
  <c r="J197" i="10"/>
  <c r="J198" i="10"/>
  <c r="J199" i="10"/>
  <c r="J200" i="10"/>
  <c r="J201" i="10"/>
  <c r="J202" i="10"/>
  <c r="J203" i="10"/>
  <c r="J204" i="10"/>
  <c r="J205" i="10"/>
  <c r="J206" i="10"/>
  <c r="J207" i="10"/>
  <c r="J208" i="10"/>
  <c r="J209" i="10"/>
  <c r="J210" i="10"/>
  <c r="J211" i="10"/>
  <c r="J212" i="10"/>
  <c r="J213" i="10"/>
  <c r="J214" i="10"/>
  <c r="J215" i="10"/>
  <c r="J216" i="10"/>
  <c r="J217" i="10"/>
  <c r="J218" i="10"/>
  <c r="J219" i="10"/>
  <c r="J220" i="10"/>
  <c r="J221" i="10"/>
  <c r="J222" i="10"/>
  <c r="J223" i="10"/>
  <c r="J224" i="10"/>
  <c r="J225" i="10"/>
  <c r="J226" i="10"/>
  <c r="J227" i="10"/>
  <c r="J228" i="10"/>
  <c r="J229" i="10"/>
  <c r="J230" i="10"/>
  <c r="J231" i="10"/>
  <c r="J232" i="10"/>
  <c r="J233" i="10"/>
  <c r="J234" i="10"/>
  <c r="J235" i="10"/>
  <c r="J236" i="10"/>
  <c r="J237" i="10"/>
  <c r="J238" i="10"/>
  <c r="J239" i="10"/>
  <c r="J240" i="10"/>
  <c r="J241" i="10"/>
  <c r="J242" i="10"/>
  <c r="J243" i="10"/>
  <c r="J244" i="10"/>
  <c r="J245" i="10"/>
  <c r="J246" i="10"/>
  <c r="J247" i="10"/>
  <c r="J248" i="10"/>
  <c r="J249" i="10"/>
  <c r="J250" i="10"/>
  <c r="J251" i="10"/>
  <c r="J252" i="10"/>
  <c r="J253" i="10"/>
  <c r="J254" i="10"/>
  <c r="J255" i="10"/>
  <c r="J256" i="10"/>
  <c r="J257" i="10"/>
  <c r="J258" i="10"/>
  <c r="J259" i="10"/>
  <c r="J260" i="10"/>
  <c r="J261" i="10"/>
  <c r="J262" i="10"/>
  <c r="J263" i="10"/>
  <c r="J264" i="10"/>
  <c r="J265" i="10"/>
  <c r="J266" i="10"/>
  <c r="J267" i="10"/>
  <c r="J268" i="10"/>
  <c r="J269" i="10"/>
  <c r="J270" i="10"/>
  <c r="J271" i="10"/>
  <c r="J272" i="10"/>
  <c r="J273" i="10"/>
  <c r="J274" i="10"/>
  <c r="J275" i="10"/>
  <c r="J276" i="10"/>
  <c r="J277" i="10"/>
  <c r="J278" i="10"/>
  <c r="J279" i="10"/>
  <c r="J280" i="10"/>
  <c r="J281" i="10"/>
  <c r="J282" i="10"/>
  <c r="J283" i="10"/>
  <c r="J284" i="10"/>
  <c r="J285" i="10"/>
  <c r="J286" i="10"/>
  <c r="J287" i="10"/>
  <c r="J288" i="10"/>
  <c r="J289" i="10"/>
  <c r="J290" i="10"/>
  <c r="J291" i="10"/>
  <c r="J292" i="10"/>
  <c r="J293" i="10"/>
  <c r="J294" i="10"/>
  <c r="J295" i="10"/>
  <c r="J296" i="10"/>
  <c r="J297" i="10"/>
  <c r="J298" i="10"/>
  <c r="J299" i="10"/>
  <c r="J300" i="10"/>
  <c r="J301" i="10"/>
  <c r="J302" i="10"/>
  <c r="J303" i="10"/>
  <c r="J304" i="10"/>
  <c r="J305" i="10"/>
  <c r="J306" i="10"/>
  <c r="J307" i="10"/>
  <c r="J308" i="10"/>
  <c r="J309" i="10"/>
  <c r="J310" i="10"/>
  <c r="J311" i="10"/>
  <c r="J312" i="10"/>
  <c r="J313" i="10"/>
  <c r="J314" i="10"/>
  <c r="J315" i="10"/>
  <c r="J316" i="10"/>
  <c r="J317" i="10"/>
  <c r="J318" i="10"/>
  <c r="J319" i="10"/>
  <c r="J320" i="10"/>
  <c r="J321" i="10"/>
  <c r="J322" i="10"/>
  <c r="J323" i="10"/>
  <c r="J324" i="10"/>
  <c r="J325" i="10"/>
  <c r="J326" i="10"/>
  <c r="J327" i="10"/>
  <c r="J328" i="10"/>
  <c r="J329" i="10"/>
  <c r="J330" i="10"/>
  <c r="J331" i="10"/>
  <c r="J332" i="10"/>
  <c r="J333" i="10"/>
  <c r="J334" i="10"/>
  <c r="J335" i="10"/>
  <c r="J336" i="10"/>
  <c r="J337" i="10"/>
  <c r="J338" i="10"/>
  <c r="J339" i="10"/>
  <c r="J340" i="10"/>
  <c r="J341" i="10"/>
  <c r="J342" i="10"/>
  <c r="J343" i="10"/>
  <c r="J344" i="10"/>
  <c r="J345" i="10"/>
  <c r="J346" i="10"/>
  <c r="J347" i="10"/>
  <c r="J348" i="10"/>
  <c r="J349" i="10"/>
  <c r="J350" i="10"/>
  <c r="J351" i="10"/>
  <c r="J352" i="10"/>
  <c r="J353" i="10"/>
  <c r="J354" i="10"/>
  <c r="J355" i="10"/>
  <c r="J356" i="10"/>
  <c r="J357" i="10"/>
  <c r="J358" i="10"/>
  <c r="J359" i="10"/>
  <c r="J360" i="10"/>
  <c r="J361" i="10"/>
  <c r="J362" i="10"/>
  <c r="J363" i="10"/>
  <c r="J364" i="10"/>
  <c r="J365" i="10"/>
  <c r="J366" i="10"/>
  <c r="J367" i="10"/>
  <c r="J368" i="10"/>
  <c r="J369" i="10"/>
  <c r="J370" i="10"/>
  <c r="J371" i="10"/>
  <c r="J372" i="10"/>
  <c r="J373" i="10"/>
  <c r="J374" i="10"/>
  <c r="J375" i="10"/>
  <c r="J376" i="10"/>
  <c r="J377" i="10"/>
  <c r="J378" i="10"/>
  <c r="J379" i="10"/>
  <c r="J380" i="10"/>
  <c r="J381" i="10"/>
  <c r="J382" i="10"/>
  <c r="J383" i="10"/>
  <c r="J384" i="10"/>
  <c r="J385" i="10"/>
  <c r="J386" i="10"/>
  <c r="J387" i="10"/>
  <c r="J388" i="10"/>
  <c r="J389" i="10"/>
  <c r="J390" i="10"/>
  <c r="J391" i="10"/>
  <c r="J392" i="10"/>
  <c r="J393" i="10"/>
  <c r="J394" i="10"/>
  <c r="J395" i="10"/>
  <c r="J396" i="10"/>
  <c r="J397" i="10"/>
  <c r="J398" i="10"/>
  <c r="J399" i="10"/>
  <c r="J400" i="10"/>
  <c r="J401" i="10"/>
  <c r="J402" i="10"/>
  <c r="J403" i="10"/>
  <c r="J404" i="10"/>
  <c r="J405" i="10"/>
  <c r="J406" i="10"/>
  <c r="J407" i="10"/>
  <c r="J408" i="10"/>
  <c r="J409" i="10"/>
  <c r="J410" i="10"/>
  <c r="J411" i="10"/>
  <c r="J412" i="10"/>
  <c r="J413" i="10"/>
  <c r="J414" i="10"/>
  <c r="J415" i="10"/>
  <c r="J416" i="10"/>
  <c r="J417" i="10"/>
  <c r="J418" i="10"/>
  <c r="J419" i="10"/>
  <c r="J420" i="10"/>
  <c r="J421" i="10"/>
  <c r="J422" i="10"/>
  <c r="J423" i="10"/>
  <c r="J424" i="10"/>
  <c r="J425" i="10"/>
  <c r="J426" i="10"/>
  <c r="J427" i="10"/>
  <c r="J428" i="10"/>
  <c r="J429" i="10"/>
  <c r="J430" i="10"/>
  <c r="J431" i="10"/>
  <c r="J432" i="10"/>
  <c r="J433" i="10"/>
  <c r="J434" i="10"/>
  <c r="J435" i="10"/>
  <c r="J436" i="10"/>
  <c r="J437" i="10"/>
  <c r="J438" i="10"/>
  <c r="J439" i="10"/>
  <c r="J440" i="10"/>
  <c r="J441" i="10"/>
  <c r="J442" i="10"/>
  <c r="J443" i="10"/>
  <c r="J444" i="10"/>
  <c r="J445" i="10"/>
  <c r="J446" i="10"/>
  <c r="J447" i="10"/>
  <c r="J448" i="10"/>
  <c r="J449" i="10"/>
  <c r="J450" i="10"/>
  <c r="J451" i="10"/>
  <c r="J452" i="10"/>
  <c r="J453" i="10"/>
  <c r="J454" i="10"/>
  <c r="J455" i="10"/>
  <c r="J456" i="10"/>
  <c r="J457" i="10"/>
  <c r="J458" i="10"/>
  <c r="J459" i="10"/>
  <c r="J460" i="10"/>
  <c r="J461" i="10"/>
  <c r="J462" i="10"/>
  <c r="J463" i="10"/>
  <c r="J464" i="10"/>
  <c r="J465" i="10"/>
  <c r="J466" i="10"/>
  <c r="J467" i="10"/>
  <c r="J468" i="10"/>
  <c r="J469" i="10"/>
  <c r="J470" i="10"/>
  <c r="J471" i="10"/>
  <c r="J472" i="10"/>
  <c r="J473" i="10"/>
  <c r="J474" i="10"/>
  <c r="J475" i="10"/>
  <c r="J476" i="10"/>
  <c r="J477" i="10"/>
  <c r="J478" i="10"/>
  <c r="J479" i="10"/>
  <c r="J480" i="10"/>
  <c r="J481" i="10"/>
  <c r="J482" i="10"/>
  <c r="J483" i="10"/>
  <c r="J484" i="10"/>
  <c r="J485" i="10"/>
  <c r="J486" i="10"/>
  <c r="J487" i="10"/>
  <c r="J488" i="10"/>
  <c r="J489" i="10"/>
  <c r="J490" i="10"/>
  <c r="J491" i="10"/>
  <c r="J492" i="10"/>
  <c r="J493" i="10"/>
  <c r="J494" i="10"/>
  <c r="J495" i="10"/>
  <c r="J496" i="10"/>
  <c r="J497" i="10"/>
  <c r="J498" i="10"/>
  <c r="J38" i="10"/>
  <c r="J37" i="10"/>
  <c r="J36" i="10"/>
  <c r="J35" i="10"/>
  <c r="J34" i="10"/>
  <c r="J33" i="10"/>
  <c r="J32" i="10"/>
  <c r="J31" i="10"/>
  <c r="J29" i="10"/>
  <c r="E9" i="10"/>
  <c r="D8" i="10"/>
  <c r="E8" i="10" s="1"/>
  <c r="G8" i="10"/>
  <c r="F14" i="10"/>
  <c r="G12" i="10" l="1"/>
  <c r="J26" i="10"/>
  <c r="F22" i="10" s="1"/>
  <c r="D23" i="10" s="1"/>
  <c r="F15" i="10"/>
  <c r="F26" i="10"/>
  <c r="F16" i="10" l="1"/>
  <c r="H26" i="10"/>
  <c r="F18" i="10"/>
  <c r="E12" i="10"/>
  <c r="C15" i="10"/>
  <c r="D15" i="10" s="1"/>
  <c r="K490" i="10" l="1"/>
  <c r="K476" i="10"/>
  <c r="K459" i="10"/>
  <c r="K424" i="10"/>
  <c r="K393" i="10"/>
  <c r="K379" i="10"/>
  <c r="K365" i="10"/>
  <c r="K343" i="10"/>
  <c r="K331" i="10"/>
  <c r="K323" i="10"/>
  <c r="K311" i="10"/>
  <c r="K302" i="10"/>
  <c r="K269" i="10"/>
  <c r="K253" i="10"/>
  <c r="K237" i="10"/>
  <c r="K225" i="10"/>
  <c r="K216" i="10"/>
  <c r="K479" i="10"/>
  <c r="K462" i="10"/>
  <c r="K440" i="10"/>
  <c r="K409" i="10"/>
  <c r="K389" i="10"/>
  <c r="K374" i="10"/>
  <c r="K352" i="10"/>
  <c r="K334" i="10"/>
  <c r="K326" i="10"/>
  <c r="K318" i="10"/>
  <c r="K310" i="10"/>
  <c r="K301" i="10"/>
  <c r="K267" i="10"/>
  <c r="K244" i="10"/>
  <c r="K29" i="10"/>
  <c r="O29" i="10" s="1"/>
  <c r="K477" i="10"/>
  <c r="K458" i="10"/>
  <c r="K431" i="10"/>
  <c r="K413" i="10"/>
  <c r="K255" i="10"/>
  <c r="K245" i="10"/>
  <c r="K232" i="10"/>
  <c r="K226" i="10"/>
  <c r="K219" i="10"/>
  <c r="K210" i="10"/>
  <c r="K202" i="10"/>
  <c r="K198" i="10"/>
  <c r="K194" i="10"/>
  <c r="K190" i="10"/>
  <c r="K186" i="10"/>
  <c r="K178" i="10"/>
  <c r="K174" i="10"/>
  <c r="K166" i="10"/>
  <c r="K150" i="10"/>
  <c r="K142" i="10"/>
  <c r="K138" i="10"/>
  <c r="K134" i="10"/>
  <c r="K126" i="10"/>
  <c r="K86" i="10"/>
  <c r="K58" i="10"/>
  <c r="K54" i="10"/>
  <c r="K40" i="10"/>
  <c r="K32" i="10"/>
  <c r="K484" i="10"/>
  <c r="K473" i="10"/>
  <c r="K456" i="10"/>
  <c r="K417" i="10"/>
  <c r="K390" i="10"/>
  <c r="K375" i="10"/>
  <c r="K353" i="10"/>
  <c r="K341" i="10"/>
  <c r="K329" i="10"/>
  <c r="K321" i="10"/>
  <c r="K309" i="10"/>
  <c r="K300" i="10"/>
  <c r="K266" i="10"/>
  <c r="K249" i="10"/>
  <c r="K234" i="10"/>
  <c r="K223" i="10"/>
  <c r="K211" i="10"/>
  <c r="K475" i="10"/>
  <c r="K457" i="10"/>
  <c r="K428" i="10"/>
  <c r="K403" i="10"/>
  <c r="K388" i="10"/>
  <c r="K371" i="10"/>
  <c r="K344" i="10"/>
  <c r="K332" i="10"/>
  <c r="K324" i="10"/>
  <c r="K316" i="10"/>
  <c r="K308" i="10"/>
  <c r="K295" i="10"/>
  <c r="K264" i="10"/>
  <c r="K240" i="10"/>
  <c r="K474" i="10"/>
  <c r="K452" i="10"/>
  <c r="K429" i="10"/>
  <c r="K410" i="10"/>
  <c r="K252" i="10"/>
  <c r="K243" i="10"/>
  <c r="K231" i="10"/>
  <c r="K224" i="10"/>
  <c r="K217" i="10"/>
  <c r="K209" i="10"/>
  <c r="K201" i="10"/>
  <c r="K197" i="10"/>
  <c r="K193" i="10"/>
  <c r="K189" i="10"/>
  <c r="K177" i="10"/>
  <c r="K173" i="10"/>
  <c r="K157" i="10"/>
  <c r="K153" i="10"/>
  <c r="K149" i="10"/>
  <c r="K145" i="10"/>
  <c r="K141" i="10"/>
  <c r="K137" i="10"/>
  <c r="K133" i="10"/>
  <c r="K125" i="10"/>
  <c r="K121" i="10"/>
  <c r="K109" i="10"/>
  <c r="K85" i="10"/>
  <c r="K53" i="10"/>
  <c r="K31" i="10"/>
  <c r="K45" i="10"/>
  <c r="K481" i="10"/>
  <c r="K466" i="10"/>
  <c r="K441" i="10"/>
  <c r="K411" i="10"/>
  <c r="K387" i="10"/>
  <c r="K373" i="10"/>
  <c r="K347" i="10"/>
  <c r="K335" i="10"/>
  <c r="K327" i="10"/>
  <c r="K319" i="10"/>
  <c r="K306" i="10"/>
  <c r="K292" i="10"/>
  <c r="K263" i="10"/>
  <c r="K242" i="10"/>
  <c r="K230" i="10"/>
  <c r="K220" i="10"/>
  <c r="K485" i="10"/>
  <c r="K471" i="10"/>
  <c r="K454" i="10"/>
  <c r="K421" i="10"/>
  <c r="K398" i="10"/>
  <c r="K366" i="10"/>
  <c r="K340" i="10"/>
  <c r="K330" i="10"/>
  <c r="K314" i="10"/>
  <c r="K287" i="10"/>
  <c r="K214" i="10"/>
  <c r="K489" i="10"/>
  <c r="K448" i="10"/>
  <c r="K404" i="10"/>
  <c r="K241" i="10"/>
  <c r="K222" i="10"/>
  <c r="K208" i="10"/>
  <c r="K192" i="10"/>
  <c r="K184" i="10"/>
  <c r="K172" i="10"/>
  <c r="K156" i="10"/>
  <c r="K144" i="10"/>
  <c r="K136" i="10"/>
  <c r="K124" i="10"/>
  <c r="K108" i="10"/>
  <c r="K100" i="10"/>
  <c r="K44" i="10"/>
  <c r="K34" i="10"/>
  <c r="K268" i="10"/>
  <c r="K221" i="10"/>
  <c r="K207" i="10"/>
  <c r="K195" i="10"/>
  <c r="K167" i="10"/>
  <c r="K151" i="10"/>
  <c r="K139" i="10"/>
  <c r="K71" i="10"/>
  <c r="K386" i="10"/>
  <c r="K322" i="10"/>
  <c r="K305" i="10"/>
  <c r="K261" i="10"/>
  <c r="K470" i="10"/>
  <c r="K423" i="10"/>
  <c r="K250" i="10"/>
  <c r="K229" i="10"/>
  <c r="K215" i="10"/>
  <c r="K204" i="10"/>
  <c r="K188" i="10"/>
  <c r="K176" i="10"/>
  <c r="K140" i="10"/>
  <c r="K132" i="10"/>
  <c r="K112" i="10"/>
  <c r="K52" i="10"/>
  <c r="K30" i="10"/>
  <c r="K478" i="10"/>
  <c r="K463" i="10"/>
  <c r="K433" i="10"/>
  <c r="K402" i="10"/>
  <c r="K385" i="10"/>
  <c r="K370" i="10"/>
  <c r="K345" i="10"/>
  <c r="K333" i="10"/>
  <c r="K325" i="10"/>
  <c r="K317" i="10"/>
  <c r="K304" i="10"/>
  <c r="K273" i="10"/>
  <c r="K259" i="10"/>
  <c r="K239" i="10"/>
  <c r="K228" i="10"/>
  <c r="K218" i="10"/>
  <c r="K482" i="10"/>
  <c r="K465" i="10"/>
  <c r="K447" i="10"/>
  <c r="K412" i="10"/>
  <c r="K394" i="10"/>
  <c r="K376" i="10"/>
  <c r="K362" i="10"/>
  <c r="K336" i="10"/>
  <c r="K328" i="10"/>
  <c r="K320" i="10"/>
  <c r="K312" i="10"/>
  <c r="K303" i="10"/>
  <c r="K274" i="10"/>
  <c r="K254" i="10"/>
  <c r="K212" i="10"/>
  <c r="K483" i="10"/>
  <c r="K464" i="10"/>
  <c r="K439" i="10"/>
  <c r="K416" i="10"/>
  <c r="K248" i="10"/>
  <c r="K236" i="10"/>
  <c r="K227" i="10"/>
  <c r="K213" i="10"/>
  <c r="K199" i="10"/>
  <c r="K191" i="10"/>
  <c r="K187" i="10"/>
  <c r="K179" i="10"/>
  <c r="K147" i="10"/>
  <c r="K143" i="10"/>
  <c r="K135" i="10"/>
  <c r="K127" i="10"/>
  <c r="K119" i="10"/>
  <c r="K115" i="10"/>
  <c r="K75" i="10"/>
  <c r="K59" i="10"/>
  <c r="E15" i="10"/>
  <c r="C17" i="10"/>
  <c r="M30" i="10" l="1"/>
  <c r="O30" i="10" s="1"/>
  <c r="K26" i="10"/>
  <c r="P30" i="10" l="1"/>
  <c r="M31" i="10" s="1"/>
  <c r="O31" i="10" s="1"/>
  <c r="D17" i="10"/>
  <c r="C16" i="10"/>
  <c r="D16" i="10" s="1"/>
  <c r="P31" i="10" l="1"/>
  <c r="M32" i="10" s="1"/>
  <c r="O32" i="10" s="1"/>
  <c r="E17" i="10"/>
  <c r="E16" i="10"/>
  <c r="P32" i="10" l="1"/>
  <c r="M33" i="10"/>
  <c r="O33" i="10" s="1"/>
  <c r="P33" i="10" l="1"/>
  <c r="M34" i="10" s="1"/>
  <c r="O34" i="10" s="1"/>
  <c r="P34" i="10" l="1"/>
  <c r="M35" i="10"/>
  <c r="O35" i="10" s="1"/>
  <c r="P35" i="10" l="1"/>
  <c r="M36" i="10"/>
  <c r="O36" i="10" s="1"/>
  <c r="P36" i="10" s="1"/>
  <c r="M37" i="10" l="1"/>
  <c r="O37" i="10" s="1"/>
  <c r="P37" i="10" s="1"/>
  <c r="M38" i="10" l="1"/>
  <c r="O38" i="10" l="1"/>
  <c r="P38" i="10" s="1"/>
  <c r="M39" i="10" l="1"/>
  <c r="O39" i="10" l="1"/>
  <c r="P39" i="10" s="1"/>
  <c r="M40" i="10" l="1"/>
  <c r="O40" i="10" l="1"/>
  <c r="P40" i="10" s="1"/>
  <c r="M41" i="10" l="1"/>
  <c r="O41" i="10" l="1"/>
  <c r="P41" i="10" s="1"/>
  <c r="M42" i="10" l="1"/>
  <c r="O42" i="10" l="1"/>
  <c r="P42" i="10" s="1"/>
  <c r="M43" i="10" l="1"/>
  <c r="O43" i="10" l="1"/>
  <c r="P43" i="10" s="1"/>
  <c r="M44" i="10" l="1"/>
  <c r="O44" i="10" l="1"/>
  <c r="P44" i="10" s="1"/>
  <c r="M45" i="10" l="1"/>
  <c r="O45" i="10" l="1"/>
  <c r="P45" i="10" s="1"/>
  <c r="M46" i="10" l="1"/>
  <c r="O46" i="10" l="1"/>
  <c r="P46" i="10" s="1"/>
  <c r="M47" i="10" l="1"/>
  <c r="O47" i="10" l="1"/>
  <c r="P47" i="10" s="1"/>
  <c r="M48" i="10" l="1"/>
  <c r="O48" i="10" l="1"/>
  <c r="P48" i="10" s="1"/>
  <c r="M49" i="10" l="1"/>
  <c r="O49" i="10" l="1"/>
  <c r="P49" i="10" s="1"/>
  <c r="M50" i="10" l="1"/>
  <c r="O50" i="10" l="1"/>
  <c r="P50" i="10" s="1"/>
  <c r="M51" i="10" l="1"/>
  <c r="O51" i="10" l="1"/>
  <c r="P51" i="10" s="1"/>
  <c r="M52" i="10" l="1"/>
  <c r="O52" i="10" l="1"/>
  <c r="P52" i="10" s="1"/>
  <c r="M53" i="10" l="1"/>
  <c r="O53" i="10" l="1"/>
  <c r="P53" i="10" s="1"/>
  <c r="M54" i="10" l="1"/>
  <c r="O54" i="10" l="1"/>
  <c r="P54" i="10" s="1"/>
  <c r="M55" i="10" l="1"/>
  <c r="O55" i="10" l="1"/>
  <c r="P55" i="10" s="1"/>
  <c r="M56" i="10" l="1"/>
  <c r="O56" i="10" l="1"/>
  <c r="P56" i="10" s="1"/>
  <c r="M57" i="10" l="1"/>
  <c r="O57" i="10" l="1"/>
  <c r="P57" i="10" s="1"/>
  <c r="M58" i="10" l="1"/>
  <c r="O58" i="10" l="1"/>
  <c r="P58" i="10" s="1"/>
  <c r="M59" i="10" l="1"/>
  <c r="O59" i="10" l="1"/>
  <c r="P59" i="10" s="1"/>
  <c r="M60" i="10" l="1"/>
  <c r="O60" i="10" l="1"/>
  <c r="P60" i="10" s="1"/>
  <c r="M61" i="10" l="1"/>
  <c r="O61" i="10" l="1"/>
  <c r="P61" i="10" s="1"/>
  <c r="M62" i="10" l="1"/>
  <c r="O62" i="10" l="1"/>
  <c r="P62" i="10" s="1"/>
  <c r="M63" i="10" l="1"/>
  <c r="O63" i="10" l="1"/>
  <c r="P63" i="10" s="1"/>
  <c r="M64" i="10" l="1"/>
  <c r="O64" i="10" l="1"/>
  <c r="P64" i="10" s="1"/>
  <c r="M65" i="10" l="1"/>
  <c r="O65" i="10" l="1"/>
  <c r="P65" i="10" s="1"/>
  <c r="M66" i="10" l="1"/>
  <c r="O66" i="10" l="1"/>
  <c r="P66" i="10" s="1"/>
  <c r="M67" i="10" l="1"/>
  <c r="O67" i="10" l="1"/>
  <c r="P67" i="10" s="1"/>
  <c r="M68" i="10" l="1"/>
  <c r="O68" i="10" l="1"/>
  <c r="P68" i="10" s="1"/>
  <c r="M69" i="10" l="1"/>
  <c r="O69" i="10" l="1"/>
  <c r="P69" i="10" s="1"/>
  <c r="M70" i="10" l="1"/>
  <c r="O70" i="10" l="1"/>
  <c r="P70" i="10" s="1"/>
  <c r="M71" i="10" l="1"/>
  <c r="O71" i="10" l="1"/>
  <c r="P71" i="10" s="1"/>
  <c r="M72" i="10" l="1"/>
  <c r="O72" i="10" l="1"/>
  <c r="P72" i="10" s="1"/>
  <c r="M73" i="10" l="1"/>
  <c r="O73" i="10" l="1"/>
  <c r="P73" i="10" s="1"/>
  <c r="M74" i="10" l="1"/>
  <c r="O74" i="10" l="1"/>
  <c r="P74" i="10" s="1"/>
  <c r="M75" i="10" l="1"/>
  <c r="O75" i="10" l="1"/>
  <c r="P75" i="10" s="1"/>
  <c r="M76" i="10" l="1"/>
  <c r="O76" i="10" l="1"/>
  <c r="P76" i="10" s="1"/>
  <c r="M77" i="10" l="1"/>
  <c r="O77" i="10" l="1"/>
  <c r="P77" i="10" s="1"/>
  <c r="M78" i="10" l="1"/>
  <c r="O78" i="10" l="1"/>
  <c r="P78" i="10" s="1"/>
  <c r="M79" i="10" l="1"/>
  <c r="O79" i="10" l="1"/>
  <c r="P79" i="10" s="1"/>
  <c r="M80" i="10" l="1"/>
  <c r="O80" i="10" l="1"/>
  <c r="P80" i="10" s="1"/>
  <c r="M81" i="10" l="1"/>
  <c r="O81" i="10" l="1"/>
  <c r="P81" i="10" s="1"/>
  <c r="M82" i="10" l="1"/>
  <c r="O82" i="10" l="1"/>
  <c r="P82" i="10" s="1"/>
  <c r="M83" i="10" l="1"/>
  <c r="O83" i="10" l="1"/>
  <c r="P83" i="10" s="1"/>
  <c r="M84" i="10" l="1"/>
  <c r="O84" i="10" l="1"/>
  <c r="P84" i="10" s="1"/>
  <c r="M85" i="10" l="1"/>
  <c r="O85" i="10" l="1"/>
  <c r="P85" i="10" s="1"/>
  <c r="M86" i="10" l="1"/>
  <c r="O86" i="10" l="1"/>
  <c r="P86" i="10" s="1"/>
  <c r="M87" i="10" l="1"/>
  <c r="O87" i="10" l="1"/>
  <c r="P87" i="10" s="1"/>
  <c r="M88" i="10" l="1"/>
  <c r="O88" i="10" l="1"/>
  <c r="P88" i="10" s="1"/>
  <c r="M89" i="10" l="1"/>
  <c r="O89" i="10" l="1"/>
  <c r="P89" i="10" s="1"/>
  <c r="M90" i="10" l="1"/>
  <c r="O90" i="10" l="1"/>
  <c r="P90" i="10" s="1"/>
  <c r="M91" i="10" l="1"/>
  <c r="O91" i="10" l="1"/>
  <c r="P91" i="10" s="1"/>
  <c r="M92" i="10" l="1"/>
  <c r="O92" i="10" l="1"/>
  <c r="P92" i="10" s="1"/>
  <c r="M93" i="10" l="1"/>
  <c r="O93" i="10" l="1"/>
  <c r="P93" i="10" s="1"/>
  <c r="M94" i="10" l="1"/>
  <c r="O94" i="10" l="1"/>
  <c r="P94" i="10" s="1"/>
  <c r="M95" i="10" l="1"/>
  <c r="O95" i="10" l="1"/>
  <c r="P95" i="10" s="1"/>
  <c r="M96" i="10" l="1"/>
  <c r="O96" i="10" l="1"/>
  <c r="P96" i="10" s="1"/>
  <c r="M97" i="10" l="1"/>
  <c r="O97" i="10" l="1"/>
  <c r="P97" i="10" s="1"/>
  <c r="M98" i="10" l="1"/>
  <c r="O98" i="10" l="1"/>
  <c r="P98" i="10" s="1"/>
  <c r="M99" i="10" l="1"/>
  <c r="O99" i="10" l="1"/>
  <c r="P99" i="10" s="1"/>
  <c r="M100" i="10" l="1"/>
  <c r="O100" i="10" l="1"/>
  <c r="P100" i="10" s="1"/>
  <c r="M101" i="10" l="1"/>
  <c r="O101" i="10" l="1"/>
  <c r="P101" i="10" s="1"/>
  <c r="M102" i="10" l="1"/>
  <c r="O102" i="10" l="1"/>
  <c r="P102" i="10" s="1"/>
  <c r="M103" i="10" l="1"/>
  <c r="O103" i="10" l="1"/>
  <c r="P103" i="10" s="1"/>
  <c r="M104" i="10" l="1"/>
  <c r="O104" i="10" l="1"/>
  <c r="P104" i="10" s="1"/>
  <c r="M105" i="10" l="1"/>
  <c r="O105" i="10" l="1"/>
  <c r="P105" i="10" s="1"/>
  <c r="M106" i="10" l="1"/>
  <c r="O106" i="10" l="1"/>
  <c r="P106" i="10" s="1"/>
  <c r="M107" i="10" l="1"/>
  <c r="O107" i="10" l="1"/>
  <c r="P107" i="10" s="1"/>
  <c r="M108" i="10" l="1"/>
  <c r="O108" i="10" l="1"/>
  <c r="P108" i="10" s="1"/>
  <c r="M109" i="10" l="1"/>
  <c r="O109" i="10" l="1"/>
  <c r="P109" i="10" s="1"/>
  <c r="M110" i="10" l="1"/>
  <c r="O110" i="10" l="1"/>
  <c r="P110" i="10" s="1"/>
  <c r="M111" i="10" l="1"/>
  <c r="O111" i="10" l="1"/>
  <c r="P111" i="10" s="1"/>
  <c r="M112" i="10" l="1"/>
  <c r="O112" i="10" l="1"/>
  <c r="P112" i="10" s="1"/>
  <c r="M113" i="10" l="1"/>
  <c r="O113" i="10" l="1"/>
  <c r="P113" i="10" s="1"/>
  <c r="M114" i="10" l="1"/>
  <c r="O114" i="10" l="1"/>
  <c r="P114" i="10" s="1"/>
  <c r="M115" i="10" l="1"/>
  <c r="O115" i="10" l="1"/>
  <c r="P115" i="10" s="1"/>
  <c r="M116" i="10" l="1"/>
  <c r="O116" i="10" l="1"/>
  <c r="P116" i="10" s="1"/>
  <c r="M117" i="10" l="1"/>
  <c r="O117" i="10" l="1"/>
  <c r="P117" i="10" s="1"/>
  <c r="M118" i="10" l="1"/>
  <c r="O118" i="10" l="1"/>
  <c r="P118" i="10" s="1"/>
  <c r="M119" i="10" l="1"/>
  <c r="O119" i="10" l="1"/>
  <c r="P119" i="10" s="1"/>
  <c r="M120" i="10" l="1"/>
  <c r="O120" i="10" l="1"/>
  <c r="P120" i="10" s="1"/>
  <c r="M121" i="10" l="1"/>
  <c r="O121" i="10" l="1"/>
  <c r="P121" i="10" s="1"/>
  <c r="M122" i="10" l="1"/>
  <c r="O122" i="10" l="1"/>
  <c r="P122" i="10" s="1"/>
  <c r="M123" i="10" l="1"/>
  <c r="O123" i="10" l="1"/>
  <c r="P123" i="10" s="1"/>
  <c r="M124" i="10" l="1"/>
  <c r="O124" i="10" l="1"/>
  <c r="P124" i="10" s="1"/>
  <c r="M125" i="10" l="1"/>
  <c r="O125" i="10" l="1"/>
  <c r="P125" i="10" s="1"/>
  <c r="O126" i="10" l="1"/>
  <c r="M127" i="10" l="1"/>
  <c r="O127" i="10" l="1"/>
  <c r="P127" i="10" s="1"/>
  <c r="M128" i="10" l="1"/>
  <c r="O128" i="10" l="1"/>
  <c r="P128" i="10" s="1"/>
  <c r="M129" i="10" l="1"/>
  <c r="O129" i="10" l="1"/>
  <c r="P129" i="10" s="1"/>
  <c r="M130" i="10" l="1"/>
  <c r="O130" i="10" l="1"/>
  <c r="P130" i="10" s="1"/>
  <c r="M131" i="10" l="1"/>
  <c r="O131" i="10" l="1"/>
  <c r="P131" i="10" s="1"/>
  <c r="M132" i="10" l="1"/>
  <c r="O132" i="10" l="1"/>
  <c r="P132" i="10" s="1"/>
  <c r="M133" i="10" l="1"/>
  <c r="O133" i="10" l="1"/>
  <c r="P133" i="10" s="1"/>
  <c r="M134" i="10" l="1"/>
  <c r="O134" i="10" l="1"/>
  <c r="P134" i="10" s="1"/>
  <c r="M135" i="10" l="1"/>
  <c r="O135" i="10" l="1"/>
  <c r="P135" i="10" s="1"/>
  <c r="M136" i="10" l="1"/>
  <c r="O136" i="10" l="1"/>
  <c r="P136" i="10" s="1"/>
  <c r="M137" i="10" l="1"/>
  <c r="O137" i="10" l="1"/>
  <c r="P137" i="10" s="1"/>
  <c r="M138" i="10" l="1"/>
  <c r="O138" i="10" l="1"/>
  <c r="P138" i="10" s="1"/>
  <c r="M139" i="10" l="1"/>
  <c r="O139" i="10" l="1"/>
  <c r="P139" i="10" s="1"/>
  <c r="M140" i="10" l="1"/>
  <c r="O140" i="10" l="1"/>
  <c r="P140" i="10" s="1"/>
  <c r="M141" i="10" l="1"/>
  <c r="O141" i="10" l="1"/>
  <c r="P141" i="10" s="1"/>
  <c r="M142" i="10" l="1"/>
  <c r="O142" i="10" l="1"/>
  <c r="P142" i="10" s="1"/>
  <c r="M143" i="10" l="1"/>
  <c r="O143" i="10" l="1"/>
  <c r="P143" i="10" s="1"/>
  <c r="M144" i="10" l="1"/>
  <c r="O144" i="10" l="1"/>
  <c r="P144" i="10" s="1"/>
  <c r="M145" i="10" l="1"/>
  <c r="O145" i="10" l="1"/>
  <c r="P145" i="10" s="1"/>
  <c r="M146" i="10" l="1"/>
  <c r="O146" i="10" l="1"/>
  <c r="P146" i="10" s="1"/>
  <c r="M147" i="10" l="1"/>
  <c r="O147" i="10" l="1"/>
  <c r="P147" i="10" s="1"/>
  <c r="M148" i="10" l="1"/>
  <c r="O148" i="10" l="1"/>
  <c r="P148" i="10" s="1"/>
  <c r="M149" i="10" l="1"/>
  <c r="O149" i="10" l="1"/>
  <c r="P149" i="10" s="1"/>
  <c r="M150" i="10" l="1"/>
  <c r="O150" i="10" l="1"/>
  <c r="P150" i="10" s="1"/>
  <c r="M151" i="10" l="1"/>
  <c r="O151" i="10" l="1"/>
  <c r="P151" i="10" s="1"/>
  <c r="M152" i="10" l="1"/>
  <c r="O152" i="10" l="1"/>
  <c r="P152" i="10" s="1"/>
  <c r="M153" i="10" l="1"/>
  <c r="O153" i="10" l="1"/>
  <c r="P153" i="10" s="1"/>
  <c r="M154" i="10" l="1"/>
  <c r="O154" i="10" l="1"/>
  <c r="P154" i="10" s="1"/>
  <c r="M155" i="10" l="1"/>
  <c r="O155" i="10" l="1"/>
  <c r="P155" i="10" s="1"/>
  <c r="M156" i="10" l="1"/>
  <c r="O156" i="10" l="1"/>
  <c r="P156" i="10" s="1"/>
  <c r="M157" i="10" l="1"/>
  <c r="O157" i="10" l="1"/>
  <c r="P157" i="10" s="1"/>
  <c r="M158" i="10" l="1"/>
  <c r="O158" i="10" l="1"/>
  <c r="P158" i="10" s="1"/>
  <c r="M159" i="10" l="1"/>
  <c r="O159" i="10" l="1"/>
  <c r="P159" i="10" s="1"/>
  <c r="M160" i="10" l="1"/>
  <c r="O160" i="10" l="1"/>
  <c r="P160" i="10" s="1"/>
  <c r="M161" i="10" l="1"/>
  <c r="O161" i="10" l="1"/>
  <c r="P161" i="10" s="1"/>
  <c r="M162" i="10" l="1"/>
  <c r="O162" i="10" l="1"/>
  <c r="P162" i="10" s="1"/>
  <c r="M163" i="10" l="1"/>
  <c r="O163" i="10" l="1"/>
  <c r="P163" i="10" s="1"/>
  <c r="M164" i="10" l="1"/>
  <c r="O164" i="10" l="1"/>
  <c r="P164" i="10" s="1"/>
  <c r="M165" i="10" l="1"/>
  <c r="O165" i="10" l="1"/>
  <c r="P165" i="10" s="1"/>
  <c r="M166" i="10" l="1"/>
  <c r="O166" i="10" l="1"/>
  <c r="P166" i="10" s="1"/>
  <c r="M167" i="10" l="1"/>
  <c r="O167" i="10" l="1"/>
  <c r="P167" i="10" s="1"/>
  <c r="M168" i="10" l="1"/>
  <c r="O168" i="10" l="1"/>
  <c r="P168" i="10" s="1"/>
  <c r="M169" i="10" l="1"/>
  <c r="O169" i="10" l="1"/>
  <c r="P169" i="10" s="1"/>
  <c r="M170" i="10" l="1"/>
  <c r="O170" i="10" l="1"/>
  <c r="P170" i="10" s="1"/>
  <c r="M171" i="10" l="1"/>
  <c r="O171" i="10" l="1"/>
  <c r="P171" i="10" s="1"/>
  <c r="M172" i="10" l="1"/>
  <c r="O172" i="10" l="1"/>
  <c r="P172" i="10" s="1"/>
  <c r="M173" i="10" l="1"/>
  <c r="O173" i="10" l="1"/>
  <c r="P173" i="10" s="1"/>
  <c r="M174" i="10" l="1"/>
  <c r="O174" i="10" l="1"/>
  <c r="P174" i="10" s="1"/>
  <c r="M175" i="10" l="1"/>
  <c r="O175" i="10" l="1"/>
  <c r="P175" i="10" s="1"/>
  <c r="M176" i="10" l="1"/>
  <c r="O176" i="10" l="1"/>
  <c r="P176" i="10" s="1"/>
  <c r="M177" i="10" l="1"/>
  <c r="O177" i="10" l="1"/>
  <c r="P177" i="10" s="1"/>
  <c r="M178" i="10" l="1"/>
  <c r="O178" i="10" l="1"/>
  <c r="P178" i="10" s="1"/>
  <c r="M179" i="10" l="1"/>
  <c r="O179" i="10" l="1"/>
  <c r="P179" i="10" s="1"/>
  <c r="M180" i="10" l="1"/>
  <c r="O180" i="10" l="1"/>
  <c r="P180" i="10" s="1"/>
  <c r="M181" i="10" l="1"/>
  <c r="O181" i="10" l="1"/>
  <c r="P181" i="10" s="1"/>
  <c r="M182" i="10" l="1"/>
  <c r="O182" i="10" l="1"/>
  <c r="P182" i="10" s="1"/>
  <c r="M183" i="10" l="1"/>
  <c r="O183" i="10" l="1"/>
  <c r="P183" i="10" s="1"/>
  <c r="M184" i="10" l="1"/>
  <c r="O184" i="10" l="1"/>
  <c r="P184" i="10" s="1"/>
  <c r="M185" i="10" l="1"/>
  <c r="O185" i="10" l="1"/>
  <c r="P185" i="10" s="1"/>
  <c r="M186" i="10" l="1"/>
  <c r="O186" i="10" l="1"/>
  <c r="P186" i="10" s="1"/>
  <c r="M187" i="10" l="1"/>
  <c r="O187" i="10" l="1"/>
  <c r="P187" i="10" s="1"/>
  <c r="M188" i="10" l="1"/>
  <c r="O188" i="10" l="1"/>
  <c r="P188" i="10" s="1"/>
  <c r="M189" i="10" l="1"/>
  <c r="O189" i="10" l="1"/>
  <c r="P189" i="10" s="1"/>
  <c r="M190" i="10" l="1"/>
  <c r="O190" i="10" l="1"/>
  <c r="P190" i="10" s="1"/>
  <c r="M191" i="10" l="1"/>
  <c r="O191" i="10" l="1"/>
  <c r="P191" i="10" s="1"/>
  <c r="M192" i="10" l="1"/>
  <c r="O192" i="10" l="1"/>
  <c r="P192" i="10" s="1"/>
  <c r="M193" i="10" l="1"/>
  <c r="O193" i="10" l="1"/>
  <c r="P193" i="10" s="1"/>
  <c r="M194" i="10" l="1"/>
  <c r="O194" i="10" l="1"/>
  <c r="P194" i="10" s="1"/>
  <c r="M195" i="10" l="1"/>
  <c r="O195" i="10" l="1"/>
  <c r="P195" i="10" s="1"/>
  <c r="M196" i="10" l="1"/>
  <c r="O196" i="10" l="1"/>
  <c r="P196" i="10" s="1"/>
  <c r="M197" i="10" l="1"/>
  <c r="O197" i="10" l="1"/>
  <c r="P197" i="10" s="1"/>
  <c r="M198" i="10" l="1"/>
  <c r="O198" i="10" l="1"/>
  <c r="P198" i="10" s="1"/>
  <c r="M199" i="10" l="1"/>
  <c r="O199" i="10" l="1"/>
  <c r="P199" i="10" s="1"/>
  <c r="M200" i="10" l="1"/>
  <c r="O200" i="10" l="1"/>
  <c r="P200" i="10" s="1"/>
  <c r="M201" i="10" l="1"/>
  <c r="O201" i="10" l="1"/>
  <c r="P201" i="10" s="1"/>
  <c r="M202" i="10" l="1"/>
  <c r="O202" i="10" l="1"/>
  <c r="P202" i="10" s="1"/>
  <c r="M203" i="10" l="1"/>
  <c r="O203" i="10" l="1"/>
  <c r="P203" i="10" s="1"/>
  <c r="M204" i="10" l="1"/>
  <c r="O204" i="10" l="1"/>
  <c r="P204" i="10" s="1"/>
  <c r="M205" i="10" l="1"/>
  <c r="O205" i="10" l="1"/>
  <c r="P205" i="10" s="1"/>
  <c r="M206" i="10" l="1"/>
  <c r="O206" i="10" l="1"/>
  <c r="P206" i="10" s="1"/>
  <c r="M207" i="10" l="1"/>
  <c r="O207" i="10" l="1"/>
  <c r="P207" i="10" s="1"/>
  <c r="M208" i="10" l="1"/>
  <c r="O208" i="10" l="1"/>
  <c r="P208" i="10" s="1"/>
  <c r="M209" i="10" l="1"/>
  <c r="O209" i="10" l="1"/>
  <c r="P209" i="10" s="1"/>
  <c r="M210" i="10" l="1"/>
  <c r="O210" i="10" l="1"/>
  <c r="P210" i="10" s="1"/>
  <c r="M211" i="10" l="1"/>
  <c r="O211" i="10" l="1"/>
  <c r="P211" i="10" s="1"/>
  <c r="M212" i="10" l="1"/>
  <c r="O212" i="10" l="1"/>
  <c r="P212" i="10" s="1"/>
  <c r="M213" i="10" l="1"/>
  <c r="O213" i="10" l="1"/>
  <c r="P213" i="10" s="1"/>
  <c r="M214" i="10" l="1"/>
  <c r="O214" i="10" l="1"/>
  <c r="P214" i="10" s="1"/>
  <c r="M215" i="10" l="1"/>
  <c r="O215" i="10" l="1"/>
  <c r="P215" i="10" s="1"/>
  <c r="M216" i="10" l="1"/>
  <c r="O216" i="10" l="1"/>
  <c r="P216" i="10" s="1"/>
  <c r="M217" i="10" l="1"/>
  <c r="O217" i="10" l="1"/>
  <c r="P217" i="10" s="1"/>
  <c r="M218" i="10" l="1"/>
  <c r="O218" i="10" l="1"/>
  <c r="P218" i="10" s="1"/>
  <c r="M219" i="10" l="1"/>
  <c r="O219" i="10" l="1"/>
  <c r="P219" i="10" s="1"/>
  <c r="M220" i="10" l="1"/>
  <c r="O220" i="10" l="1"/>
  <c r="P220" i="10" s="1"/>
  <c r="M221" i="10" l="1"/>
  <c r="O221" i="10" l="1"/>
  <c r="P221" i="10" s="1"/>
  <c r="M222" i="10" l="1"/>
  <c r="O222" i="10" l="1"/>
  <c r="P222" i="10" s="1"/>
  <c r="M223" i="10" l="1"/>
  <c r="O223" i="10" l="1"/>
  <c r="P223" i="10" s="1"/>
  <c r="M224" i="10" l="1"/>
  <c r="O224" i="10" l="1"/>
  <c r="P224" i="10" s="1"/>
  <c r="M225" i="10" l="1"/>
  <c r="O225" i="10" l="1"/>
  <c r="P225" i="10" s="1"/>
  <c r="M226" i="10" l="1"/>
  <c r="O226" i="10" l="1"/>
  <c r="P226" i="10" s="1"/>
  <c r="M227" i="10" l="1"/>
  <c r="O227" i="10" l="1"/>
  <c r="P227" i="10" s="1"/>
  <c r="M228" i="10" l="1"/>
  <c r="O228" i="10" l="1"/>
  <c r="P228" i="10" s="1"/>
  <c r="M229" i="10" l="1"/>
  <c r="O229" i="10" l="1"/>
  <c r="P229" i="10" s="1"/>
  <c r="M230" i="10" l="1"/>
  <c r="O230" i="10" l="1"/>
  <c r="P230" i="10" s="1"/>
  <c r="M231" i="10" l="1"/>
  <c r="O231" i="10" l="1"/>
  <c r="P231" i="10" s="1"/>
  <c r="M232" i="10" l="1"/>
  <c r="O232" i="10" l="1"/>
  <c r="P232" i="10" s="1"/>
  <c r="M233" i="10" l="1"/>
  <c r="O233" i="10" l="1"/>
  <c r="P233" i="10" s="1"/>
  <c r="M234" i="10" l="1"/>
  <c r="O234" i="10" l="1"/>
  <c r="P234" i="10" s="1"/>
  <c r="M235" i="10" l="1"/>
  <c r="O235" i="10" l="1"/>
  <c r="P235" i="10" s="1"/>
  <c r="M236" i="10" l="1"/>
  <c r="O236" i="10" l="1"/>
  <c r="P236" i="10" s="1"/>
  <c r="M237" i="10" l="1"/>
  <c r="O237" i="10" l="1"/>
  <c r="P237" i="10" s="1"/>
  <c r="M238" i="10" l="1"/>
  <c r="O238" i="10" l="1"/>
  <c r="P238" i="10" s="1"/>
  <c r="M239" i="10" l="1"/>
  <c r="O239" i="10" l="1"/>
  <c r="P239" i="10" s="1"/>
  <c r="M240" i="10" l="1"/>
  <c r="O240" i="10" l="1"/>
  <c r="P240" i="10" s="1"/>
  <c r="M241" i="10" l="1"/>
  <c r="O241" i="10" l="1"/>
  <c r="P241" i="10" s="1"/>
  <c r="M242" i="10" l="1"/>
  <c r="O242" i="10" l="1"/>
  <c r="P242" i="10" s="1"/>
  <c r="M243" i="10" l="1"/>
  <c r="O243" i="10" l="1"/>
  <c r="P243" i="10" s="1"/>
  <c r="M244" i="10" l="1"/>
  <c r="O244" i="10" l="1"/>
  <c r="P244" i="10" s="1"/>
  <c r="M245" i="10" l="1"/>
  <c r="O245" i="10" l="1"/>
  <c r="P245" i="10" s="1"/>
  <c r="M246" i="10" l="1"/>
  <c r="O246" i="10" l="1"/>
  <c r="P246" i="10" s="1"/>
  <c r="M247" i="10" l="1"/>
  <c r="O247" i="10" l="1"/>
  <c r="P247" i="10" s="1"/>
  <c r="M248" i="10" l="1"/>
  <c r="O248" i="10" l="1"/>
  <c r="P248" i="10" s="1"/>
  <c r="M249" i="10" l="1"/>
  <c r="O249" i="10" l="1"/>
  <c r="P249" i="10" s="1"/>
  <c r="M250" i="10" l="1"/>
  <c r="O250" i="10" l="1"/>
  <c r="P250" i="10" s="1"/>
  <c r="M251" i="10" l="1"/>
  <c r="O251" i="10" l="1"/>
  <c r="P251" i="10" s="1"/>
  <c r="M252" i="10" l="1"/>
  <c r="O252" i="10" l="1"/>
  <c r="P252" i="10" s="1"/>
  <c r="M253" i="10" l="1"/>
  <c r="O253" i="10" l="1"/>
  <c r="P253" i="10" s="1"/>
  <c r="M254" i="10" l="1"/>
  <c r="O254" i="10" l="1"/>
  <c r="P254" i="10" s="1"/>
  <c r="M255" i="10" l="1"/>
  <c r="O255" i="10" l="1"/>
  <c r="P255" i="10" s="1"/>
  <c r="M256" i="10" l="1"/>
  <c r="O256" i="10" l="1"/>
  <c r="P256" i="10" s="1"/>
  <c r="M257" i="10" l="1"/>
  <c r="O257" i="10" l="1"/>
  <c r="P257" i="10" s="1"/>
  <c r="M258" i="10" l="1"/>
  <c r="O258" i="10" l="1"/>
  <c r="P258" i="10" s="1"/>
  <c r="M259" i="10" l="1"/>
  <c r="O259" i="10" l="1"/>
  <c r="P259" i="10" s="1"/>
  <c r="M260" i="10" l="1"/>
  <c r="O260" i="10" l="1"/>
  <c r="P260" i="10" s="1"/>
  <c r="M261" i="10" l="1"/>
  <c r="O261" i="10" l="1"/>
  <c r="P261" i="10" s="1"/>
  <c r="M262" i="10" l="1"/>
  <c r="O262" i="10" l="1"/>
  <c r="P262" i="10" s="1"/>
  <c r="M263" i="10" l="1"/>
  <c r="O263" i="10" l="1"/>
  <c r="P263" i="10" s="1"/>
  <c r="M264" i="10" l="1"/>
  <c r="O264" i="10" l="1"/>
  <c r="P264" i="10" s="1"/>
  <c r="M265" i="10" l="1"/>
  <c r="O265" i="10" l="1"/>
  <c r="P265" i="10" s="1"/>
  <c r="M266" i="10" l="1"/>
  <c r="O266" i="10" l="1"/>
  <c r="P266" i="10" s="1"/>
  <c r="M267" i="10" l="1"/>
  <c r="O267" i="10" l="1"/>
  <c r="P267" i="10" s="1"/>
  <c r="M268" i="10" l="1"/>
  <c r="O268" i="10" l="1"/>
  <c r="P268" i="10" s="1"/>
  <c r="M269" i="10" l="1"/>
  <c r="O269" i="10" l="1"/>
  <c r="P269" i="10" s="1"/>
  <c r="M270" i="10" l="1"/>
  <c r="O270" i="10" l="1"/>
  <c r="P270" i="10" s="1"/>
  <c r="M271" i="10" l="1"/>
  <c r="O271" i="10" l="1"/>
  <c r="P271" i="10" s="1"/>
  <c r="M272" i="10" l="1"/>
  <c r="O272" i="10" l="1"/>
  <c r="P272" i="10" s="1"/>
  <c r="M273" i="10" l="1"/>
  <c r="O273" i="10" l="1"/>
  <c r="P273" i="10" s="1"/>
  <c r="M274" i="10" l="1"/>
  <c r="O274" i="10" l="1"/>
  <c r="P274" i="10" s="1"/>
  <c r="M275" i="10" l="1"/>
  <c r="O275" i="10" l="1"/>
  <c r="P275" i="10" s="1"/>
  <c r="M276" i="10" l="1"/>
  <c r="O276" i="10" l="1"/>
  <c r="P276" i="10" s="1"/>
  <c r="M277" i="10" l="1"/>
  <c r="O277" i="10" l="1"/>
  <c r="P277" i="10" s="1"/>
  <c r="M278" i="10" l="1"/>
  <c r="O278" i="10" l="1"/>
  <c r="P278" i="10" s="1"/>
  <c r="M279" i="10" l="1"/>
  <c r="O279" i="10" l="1"/>
  <c r="P279" i="10" s="1"/>
  <c r="M280" i="10" l="1"/>
  <c r="O280" i="10" l="1"/>
  <c r="P280" i="10" s="1"/>
  <c r="M281" i="10" l="1"/>
  <c r="O281" i="10" l="1"/>
  <c r="P281" i="10" s="1"/>
  <c r="M282" i="10" l="1"/>
  <c r="O282" i="10" l="1"/>
  <c r="P282" i="10" s="1"/>
  <c r="M283" i="10" l="1"/>
  <c r="O283" i="10" l="1"/>
  <c r="P283" i="10" s="1"/>
  <c r="M284" i="10" l="1"/>
  <c r="O284" i="10" l="1"/>
  <c r="P284" i="10" s="1"/>
  <c r="M285" i="10" l="1"/>
  <c r="O285" i="10" l="1"/>
  <c r="P285" i="10" s="1"/>
  <c r="M286" i="10" l="1"/>
  <c r="O286" i="10" l="1"/>
  <c r="P286" i="10" s="1"/>
  <c r="M287" i="10" l="1"/>
  <c r="O287" i="10" l="1"/>
  <c r="P287" i="10" s="1"/>
  <c r="M288" i="10" l="1"/>
  <c r="O288" i="10" l="1"/>
  <c r="P288" i="10" s="1"/>
  <c r="M289" i="10" l="1"/>
  <c r="O289" i="10" l="1"/>
  <c r="P289" i="10" s="1"/>
  <c r="M290" i="10" l="1"/>
  <c r="O290" i="10" l="1"/>
  <c r="P290" i="10" s="1"/>
  <c r="M291" i="10" l="1"/>
  <c r="O291" i="10" l="1"/>
  <c r="P291" i="10" s="1"/>
  <c r="M292" i="10" l="1"/>
  <c r="O292" i="10" l="1"/>
  <c r="P292" i="10" s="1"/>
  <c r="M293" i="10" l="1"/>
  <c r="O293" i="10" l="1"/>
  <c r="P293" i="10" s="1"/>
  <c r="M294" i="10" l="1"/>
  <c r="O294" i="10" l="1"/>
  <c r="P294" i="10" s="1"/>
  <c r="M295" i="10" l="1"/>
  <c r="O295" i="10" l="1"/>
  <c r="P295" i="10" s="1"/>
  <c r="M296" i="10" l="1"/>
  <c r="O296" i="10" l="1"/>
  <c r="P296" i="10" s="1"/>
  <c r="M297" i="10" l="1"/>
  <c r="O297" i="10" l="1"/>
  <c r="P297" i="10" s="1"/>
  <c r="M298" i="10" l="1"/>
  <c r="O298" i="10" l="1"/>
  <c r="P298" i="10" s="1"/>
  <c r="M299" i="10" l="1"/>
  <c r="O299" i="10" l="1"/>
  <c r="P299" i="10" s="1"/>
  <c r="M300" i="10" l="1"/>
  <c r="O300" i="10" l="1"/>
  <c r="P300" i="10" s="1"/>
  <c r="M301" i="10" l="1"/>
  <c r="O301" i="10" l="1"/>
  <c r="P301" i="10" s="1"/>
  <c r="M302" i="10" l="1"/>
  <c r="O302" i="10" l="1"/>
  <c r="P302" i="10" s="1"/>
  <c r="M303" i="10" l="1"/>
  <c r="O303" i="10" l="1"/>
  <c r="P303" i="10" s="1"/>
  <c r="M304" i="10" l="1"/>
  <c r="O304" i="10" l="1"/>
  <c r="P304" i="10" s="1"/>
  <c r="M305" i="10" l="1"/>
  <c r="O305" i="10" l="1"/>
  <c r="P305" i="10" s="1"/>
  <c r="M306" i="10" l="1"/>
  <c r="O306" i="10" l="1"/>
  <c r="P306" i="10" s="1"/>
  <c r="M307" i="10" l="1"/>
  <c r="O307" i="10" l="1"/>
  <c r="P307" i="10" s="1"/>
  <c r="M308" i="10" l="1"/>
  <c r="O308" i="10" l="1"/>
  <c r="P308" i="10" s="1"/>
  <c r="M309" i="10" l="1"/>
  <c r="O309" i="10" l="1"/>
  <c r="P309" i="10" s="1"/>
  <c r="M310" i="10" l="1"/>
  <c r="O310" i="10" l="1"/>
  <c r="P310" i="10" s="1"/>
  <c r="M311" i="10" l="1"/>
  <c r="O311" i="10" l="1"/>
  <c r="P311" i="10" s="1"/>
  <c r="M312" i="10" l="1"/>
  <c r="O312" i="10" l="1"/>
  <c r="P312" i="10" s="1"/>
  <c r="M313" i="10" l="1"/>
  <c r="O313" i="10" l="1"/>
  <c r="P313" i="10" s="1"/>
  <c r="M314" i="10" l="1"/>
  <c r="O314" i="10" l="1"/>
  <c r="P314" i="10" s="1"/>
  <c r="M315" i="10" l="1"/>
  <c r="O315" i="10" l="1"/>
  <c r="P315" i="10" s="1"/>
  <c r="M316" i="10" l="1"/>
  <c r="O316" i="10" l="1"/>
  <c r="P316" i="10" s="1"/>
  <c r="M317" i="10" l="1"/>
  <c r="O317" i="10" l="1"/>
  <c r="P317" i="10" s="1"/>
  <c r="M318" i="10" l="1"/>
  <c r="O318" i="10" l="1"/>
  <c r="P318" i="10" s="1"/>
  <c r="M319" i="10" l="1"/>
  <c r="O319" i="10" l="1"/>
  <c r="P319" i="10" s="1"/>
  <c r="M320" i="10" l="1"/>
  <c r="O320" i="10" l="1"/>
  <c r="P320" i="10" s="1"/>
  <c r="M321" i="10" l="1"/>
  <c r="O321" i="10" l="1"/>
  <c r="P321" i="10" s="1"/>
  <c r="M322" i="10" l="1"/>
  <c r="O322" i="10" l="1"/>
  <c r="P322" i="10" s="1"/>
  <c r="M323" i="10" l="1"/>
  <c r="O323" i="10" l="1"/>
  <c r="P323" i="10" s="1"/>
  <c r="M324" i="10" l="1"/>
  <c r="O324" i="10" l="1"/>
  <c r="P324" i="10" s="1"/>
  <c r="M325" i="10" l="1"/>
  <c r="O325" i="10" l="1"/>
  <c r="P325" i="10" s="1"/>
  <c r="M326" i="10" l="1"/>
  <c r="O326" i="10" l="1"/>
  <c r="P326" i="10" s="1"/>
  <c r="M327" i="10" l="1"/>
  <c r="O327" i="10" l="1"/>
  <c r="P327" i="10" s="1"/>
  <c r="M328" i="10" l="1"/>
  <c r="O328" i="10" l="1"/>
  <c r="P328" i="10" s="1"/>
  <c r="M329" i="10" l="1"/>
  <c r="O329" i="10" l="1"/>
  <c r="P329" i="10" s="1"/>
  <c r="M330" i="10" l="1"/>
  <c r="O330" i="10" l="1"/>
  <c r="P330" i="10" s="1"/>
  <c r="M331" i="10" l="1"/>
  <c r="O331" i="10" l="1"/>
  <c r="P331" i="10" s="1"/>
  <c r="M332" i="10" l="1"/>
  <c r="O332" i="10" l="1"/>
  <c r="P332" i="10" s="1"/>
  <c r="M333" i="10" l="1"/>
  <c r="O333" i="10" l="1"/>
  <c r="P333" i="10" s="1"/>
  <c r="M334" i="10" l="1"/>
  <c r="O334" i="10" l="1"/>
  <c r="P334" i="10" s="1"/>
  <c r="M335" i="10" l="1"/>
  <c r="O335" i="10" l="1"/>
  <c r="P335" i="10" s="1"/>
  <c r="M336" i="10" l="1"/>
  <c r="O336" i="10" l="1"/>
  <c r="P336" i="10" s="1"/>
  <c r="M337" i="10" l="1"/>
  <c r="O337" i="10" l="1"/>
  <c r="P337" i="10" s="1"/>
  <c r="M338" i="10" l="1"/>
  <c r="O338" i="10" l="1"/>
  <c r="P338" i="10" s="1"/>
  <c r="M339" i="10" l="1"/>
  <c r="O339" i="10" l="1"/>
  <c r="P339" i="10" s="1"/>
  <c r="M340" i="10" l="1"/>
  <c r="O340" i="10" l="1"/>
  <c r="P340" i="10" s="1"/>
  <c r="M341" i="10" l="1"/>
  <c r="O341" i="10" l="1"/>
  <c r="P341" i="10" s="1"/>
  <c r="M342" i="10" l="1"/>
  <c r="O342" i="10" l="1"/>
  <c r="P342" i="10" s="1"/>
  <c r="M343" i="10" l="1"/>
  <c r="O343" i="10" l="1"/>
  <c r="P343" i="10" s="1"/>
  <c r="M344" i="10" l="1"/>
  <c r="O344" i="10" l="1"/>
  <c r="P344" i="10" s="1"/>
  <c r="M345" i="10" l="1"/>
  <c r="O345" i="10" l="1"/>
  <c r="P345" i="10" s="1"/>
  <c r="M346" i="10" l="1"/>
  <c r="O346" i="10" l="1"/>
  <c r="P346" i="10" s="1"/>
  <c r="M347" i="10" l="1"/>
  <c r="O347" i="10" l="1"/>
  <c r="P347" i="10" s="1"/>
  <c r="M348" i="10" l="1"/>
  <c r="O348" i="10" l="1"/>
  <c r="P348" i="10" s="1"/>
  <c r="M349" i="10" l="1"/>
  <c r="O349" i="10" l="1"/>
  <c r="P349" i="10" s="1"/>
  <c r="M350" i="10" l="1"/>
  <c r="O350" i="10" l="1"/>
  <c r="P350" i="10" s="1"/>
  <c r="M351" i="10" l="1"/>
  <c r="O351" i="10" l="1"/>
  <c r="P351" i="10" s="1"/>
  <c r="M352" i="10" l="1"/>
  <c r="O352" i="10" l="1"/>
  <c r="P352" i="10" s="1"/>
  <c r="M353" i="10" l="1"/>
  <c r="O353" i="10" l="1"/>
  <c r="P353" i="10" s="1"/>
  <c r="M354" i="10" l="1"/>
  <c r="O354" i="10" l="1"/>
  <c r="P354" i="10" s="1"/>
  <c r="M355" i="10" l="1"/>
  <c r="O355" i="10" l="1"/>
  <c r="P355" i="10" s="1"/>
  <c r="M356" i="10" l="1"/>
  <c r="O356" i="10" l="1"/>
  <c r="P356" i="10" s="1"/>
  <c r="M357" i="10" l="1"/>
  <c r="O357" i="10" l="1"/>
  <c r="P357" i="10" s="1"/>
  <c r="M358" i="10" l="1"/>
  <c r="O358" i="10" l="1"/>
  <c r="P358" i="10" s="1"/>
  <c r="M359" i="10" l="1"/>
  <c r="O359" i="10" l="1"/>
  <c r="P359" i="10" s="1"/>
  <c r="M360" i="10" l="1"/>
  <c r="O360" i="10" l="1"/>
  <c r="P360" i="10" s="1"/>
  <c r="M361" i="10" l="1"/>
  <c r="O361" i="10" l="1"/>
  <c r="P361" i="10" s="1"/>
  <c r="M362" i="10" l="1"/>
  <c r="O362" i="10" l="1"/>
  <c r="P362" i="10" s="1"/>
  <c r="M363" i="10" l="1"/>
  <c r="O363" i="10" l="1"/>
  <c r="P363" i="10" s="1"/>
  <c r="M364" i="10" l="1"/>
  <c r="O364" i="10" l="1"/>
  <c r="P364" i="10" s="1"/>
  <c r="M365" i="10" l="1"/>
  <c r="O365" i="10" l="1"/>
  <c r="P365" i="10" s="1"/>
  <c r="M366" i="10" l="1"/>
  <c r="O366" i="10" l="1"/>
  <c r="P366" i="10" s="1"/>
  <c r="M367" i="10" l="1"/>
  <c r="O367" i="10" l="1"/>
  <c r="P367" i="10" s="1"/>
  <c r="M368" i="10" l="1"/>
  <c r="O368" i="10" l="1"/>
  <c r="P368" i="10" s="1"/>
  <c r="M369" i="10" l="1"/>
  <c r="O369" i="10" l="1"/>
  <c r="P369" i="10" s="1"/>
  <c r="M370" i="10" l="1"/>
  <c r="O370" i="10" l="1"/>
  <c r="P370" i="10" s="1"/>
  <c r="M371" i="10" l="1"/>
  <c r="O371" i="10" l="1"/>
  <c r="P371" i="10" s="1"/>
  <c r="M372" i="10" l="1"/>
  <c r="O372" i="10" s="1"/>
  <c r="P372" i="10" s="1"/>
  <c r="M373" i="10" l="1"/>
  <c r="O373" i="10" l="1"/>
  <c r="P373" i="10" s="1"/>
  <c r="M374" i="10" l="1"/>
  <c r="O374" i="10" l="1"/>
  <c r="P374" i="10" s="1"/>
  <c r="M375" i="10" l="1"/>
  <c r="O375" i="10" s="1"/>
  <c r="P375" i="10" s="1"/>
  <c r="M376" i="10" l="1"/>
  <c r="O376" i="10" s="1"/>
  <c r="P376" i="10" s="1"/>
  <c r="M377" i="10" l="1"/>
  <c r="O377" i="10" s="1"/>
  <c r="P377" i="10" s="1"/>
  <c r="M378" i="10" l="1"/>
  <c r="O378" i="10" s="1"/>
  <c r="P378" i="10" s="1"/>
  <c r="M379" i="10" l="1"/>
  <c r="O379" i="10" l="1"/>
  <c r="P379" i="10" s="1"/>
  <c r="M380" i="10" l="1"/>
  <c r="O380" i="10" l="1"/>
  <c r="P380" i="10" s="1"/>
  <c r="M381" i="10" l="1"/>
  <c r="O381" i="10" l="1"/>
  <c r="P381" i="10" s="1"/>
  <c r="M382" i="10" l="1"/>
  <c r="O382" i="10" l="1"/>
  <c r="P382" i="10" s="1"/>
  <c r="M383" i="10" l="1"/>
  <c r="O383" i="10" l="1"/>
  <c r="P383" i="10" s="1"/>
  <c r="M384" i="10" l="1"/>
  <c r="O384" i="10" l="1"/>
  <c r="P384" i="10" s="1"/>
  <c r="M385" i="10" l="1"/>
  <c r="O385" i="10" s="1"/>
  <c r="P385" i="10" s="1"/>
  <c r="M386" i="10" l="1"/>
  <c r="O386" i="10" l="1"/>
  <c r="P386" i="10" s="1"/>
  <c r="M387" i="10" l="1"/>
  <c r="O387" i="10" l="1"/>
  <c r="P387" i="10" s="1"/>
  <c r="M388" i="10" l="1"/>
  <c r="O388" i="10" l="1"/>
  <c r="P388" i="10" s="1"/>
  <c r="M389" i="10" l="1"/>
  <c r="O389" i="10" l="1"/>
  <c r="P389" i="10" s="1"/>
  <c r="M390" i="10" l="1"/>
  <c r="O390" i="10" l="1"/>
  <c r="P390" i="10" s="1"/>
  <c r="M391" i="10" l="1"/>
  <c r="O391" i="10" l="1"/>
  <c r="P391" i="10" s="1"/>
  <c r="M392" i="10" l="1"/>
  <c r="O392" i="10" l="1"/>
  <c r="P392" i="10" s="1"/>
  <c r="M393" i="10" l="1"/>
  <c r="O393" i="10" l="1"/>
  <c r="P393" i="10" s="1"/>
  <c r="M394" i="10" l="1"/>
  <c r="O394" i="10" l="1"/>
  <c r="P394" i="10" s="1"/>
  <c r="M395" i="10" l="1"/>
  <c r="O395" i="10" l="1"/>
  <c r="P395" i="10" s="1"/>
  <c r="M396" i="10" l="1"/>
  <c r="O396" i="10" l="1"/>
  <c r="P396" i="10" s="1"/>
  <c r="M397" i="10" l="1"/>
  <c r="O397" i="10" l="1"/>
  <c r="P397" i="10" s="1"/>
  <c r="M398" i="10" l="1"/>
  <c r="O398" i="10" l="1"/>
  <c r="P398" i="10" s="1"/>
  <c r="M399" i="10" l="1"/>
  <c r="O399" i="10" l="1"/>
  <c r="P399" i="10" s="1"/>
  <c r="M400" i="10" l="1"/>
  <c r="O400" i="10" l="1"/>
  <c r="P400" i="10" s="1"/>
  <c r="M401" i="10" l="1"/>
  <c r="O401" i="10" l="1"/>
  <c r="P401" i="10" s="1"/>
  <c r="M402" i="10" l="1"/>
  <c r="O402" i="10" l="1"/>
  <c r="P402" i="10" s="1"/>
  <c r="M403" i="10" l="1"/>
  <c r="O403" i="10" l="1"/>
  <c r="P403" i="10" s="1"/>
  <c r="M404" i="10" l="1"/>
  <c r="O404" i="10" l="1"/>
  <c r="P404" i="10" s="1"/>
  <c r="M405" i="10" l="1"/>
  <c r="O405" i="10" l="1"/>
  <c r="P405" i="10" s="1"/>
  <c r="M406" i="10" l="1"/>
  <c r="O406" i="10" l="1"/>
  <c r="P406" i="10" s="1"/>
  <c r="M407" i="10" l="1"/>
  <c r="O407" i="10" l="1"/>
  <c r="P407" i="10" s="1"/>
  <c r="M408" i="10" l="1"/>
  <c r="O408" i="10" l="1"/>
  <c r="P408" i="10" s="1"/>
  <c r="M409" i="10" l="1"/>
  <c r="O409" i="10" l="1"/>
  <c r="P409" i="10" s="1"/>
  <c r="M410" i="10" l="1"/>
  <c r="O410" i="10" l="1"/>
  <c r="P410" i="10" s="1"/>
  <c r="M411" i="10" l="1"/>
  <c r="O411" i="10" l="1"/>
  <c r="P411" i="10" s="1"/>
  <c r="M412" i="10" l="1"/>
  <c r="O412" i="10" l="1"/>
  <c r="P412" i="10" s="1"/>
  <c r="M413" i="10" l="1"/>
  <c r="O413" i="10" l="1"/>
  <c r="P413" i="10" s="1"/>
  <c r="M414" i="10" l="1"/>
  <c r="O414" i="10" l="1"/>
  <c r="P414" i="10" s="1"/>
  <c r="M415" i="10" l="1"/>
  <c r="O415" i="10" l="1"/>
  <c r="P415" i="10" s="1"/>
  <c r="M416" i="10" l="1"/>
  <c r="O416" i="10" l="1"/>
  <c r="P416" i="10" s="1"/>
  <c r="M417" i="10" l="1"/>
  <c r="O417" i="10" l="1"/>
  <c r="P417" i="10" s="1"/>
  <c r="M418" i="10" l="1"/>
  <c r="O418" i="10" l="1"/>
  <c r="P418" i="10" s="1"/>
  <c r="M419" i="10" l="1"/>
  <c r="O419" i="10" l="1"/>
  <c r="P419" i="10" s="1"/>
  <c r="M420" i="10" l="1"/>
  <c r="O420" i="10" l="1"/>
  <c r="P420" i="10" s="1"/>
  <c r="M421" i="10" l="1"/>
  <c r="O421" i="10" l="1"/>
  <c r="P421" i="10" s="1"/>
  <c r="M422" i="10" l="1"/>
  <c r="O422" i="10" l="1"/>
  <c r="P422" i="10" s="1"/>
  <c r="M423" i="10" l="1"/>
  <c r="O423" i="10" l="1"/>
  <c r="P423" i="10" s="1"/>
  <c r="M424" i="10" l="1"/>
  <c r="O424" i="10" l="1"/>
  <c r="P424" i="10" s="1"/>
  <c r="M425" i="10" l="1"/>
  <c r="O425" i="10" l="1"/>
  <c r="P425" i="10" s="1"/>
  <c r="M426" i="10" l="1"/>
  <c r="O426" i="10" l="1"/>
  <c r="P426" i="10" s="1"/>
  <c r="M427" i="10" l="1"/>
  <c r="O427" i="10" l="1"/>
  <c r="P427" i="10" s="1"/>
  <c r="M428" i="10" l="1"/>
  <c r="O428" i="10" l="1"/>
  <c r="P428" i="10" s="1"/>
  <c r="M429" i="10" l="1"/>
  <c r="O429" i="10" l="1"/>
  <c r="P429" i="10" s="1"/>
  <c r="M430" i="10" l="1"/>
  <c r="O430" i="10" l="1"/>
  <c r="P430" i="10" s="1"/>
  <c r="M431" i="10" l="1"/>
  <c r="O431" i="10" l="1"/>
  <c r="P431" i="10" s="1"/>
  <c r="M432" i="10" l="1"/>
  <c r="O432" i="10" l="1"/>
  <c r="P432" i="10" s="1"/>
  <c r="M433" i="10" l="1"/>
  <c r="O433" i="10" l="1"/>
  <c r="P433" i="10" s="1"/>
  <c r="M434" i="10" l="1"/>
  <c r="O434" i="10" l="1"/>
  <c r="P434" i="10" s="1"/>
  <c r="M435" i="10" l="1"/>
  <c r="O435" i="10" l="1"/>
  <c r="P435" i="10" s="1"/>
  <c r="M436" i="10" l="1"/>
  <c r="O436" i="10" l="1"/>
  <c r="P436" i="10" s="1"/>
  <c r="M437" i="10" l="1"/>
  <c r="O437" i="10" l="1"/>
  <c r="P437" i="10" s="1"/>
  <c r="M438" i="10" l="1"/>
  <c r="O438" i="10" l="1"/>
  <c r="P438" i="10" s="1"/>
  <c r="M439" i="10" l="1"/>
  <c r="O439" i="10" l="1"/>
  <c r="P439" i="10" s="1"/>
  <c r="M440" i="10" l="1"/>
  <c r="O440" i="10" l="1"/>
  <c r="P440" i="10" s="1"/>
  <c r="M441" i="10" l="1"/>
  <c r="O441" i="10" l="1"/>
  <c r="P441" i="10" s="1"/>
  <c r="M442" i="10" l="1"/>
  <c r="O442" i="10" l="1"/>
  <c r="P442" i="10" s="1"/>
  <c r="M443" i="10" l="1"/>
  <c r="O443" i="10" l="1"/>
  <c r="P443" i="10" s="1"/>
  <c r="M444" i="10" l="1"/>
  <c r="O444" i="10" l="1"/>
  <c r="P444" i="10" s="1"/>
  <c r="M445" i="10" l="1"/>
  <c r="O445" i="10" l="1"/>
  <c r="P445" i="10" s="1"/>
  <c r="M446" i="10" l="1"/>
  <c r="O446" i="10" l="1"/>
  <c r="P446" i="10" s="1"/>
  <c r="M447" i="10" l="1"/>
  <c r="O447" i="10" l="1"/>
  <c r="P447" i="10" s="1"/>
  <c r="M448" i="10" l="1"/>
  <c r="O448" i="10" l="1"/>
  <c r="P448" i="10" s="1"/>
  <c r="M449" i="10" l="1"/>
  <c r="O449" i="10" l="1"/>
  <c r="P449" i="10" s="1"/>
  <c r="M450" i="10" l="1"/>
  <c r="O450" i="10" l="1"/>
  <c r="P450" i="10" s="1"/>
  <c r="M451" i="10" l="1"/>
  <c r="O451" i="10" l="1"/>
  <c r="P451" i="10" s="1"/>
  <c r="M452" i="10" l="1"/>
  <c r="O452" i="10" l="1"/>
  <c r="P452" i="10" s="1"/>
  <c r="M453" i="10" l="1"/>
  <c r="O453" i="10" l="1"/>
  <c r="P453" i="10" s="1"/>
  <c r="M454" i="10" l="1"/>
  <c r="O454" i="10" l="1"/>
  <c r="P454" i="10" s="1"/>
  <c r="M455" i="10" l="1"/>
  <c r="O455" i="10" l="1"/>
  <c r="P455" i="10" s="1"/>
  <c r="M456" i="10" l="1"/>
  <c r="O456" i="10" l="1"/>
  <c r="P456" i="10" s="1"/>
  <c r="M457" i="10" l="1"/>
  <c r="O457" i="10" l="1"/>
  <c r="P457" i="10" s="1"/>
  <c r="M458" i="10" l="1"/>
  <c r="O458" i="10" l="1"/>
  <c r="P458" i="10" s="1"/>
  <c r="M459" i="10" l="1"/>
  <c r="O459" i="10" l="1"/>
  <c r="P459" i="10" s="1"/>
  <c r="M460" i="10" l="1"/>
  <c r="O460" i="10" l="1"/>
  <c r="P460" i="10" s="1"/>
  <c r="M461" i="10" l="1"/>
  <c r="O461" i="10" l="1"/>
  <c r="P461" i="10" s="1"/>
  <c r="M462" i="10" l="1"/>
  <c r="O462" i="10" l="1"/>
  <c r="P462" i="10" s="1"/>
  <c r="M463" i="10" l="1"/>
  <c r="O463" i="10" l="1"/>
  <c r="P463" i="10" s="1"/>
  <c r="M464" i="10" l="1"/>
  <c r="O464" i="10" l="1"/>
  <c r="P464" i="10" s="1"/>
  <c r="M465" i="10" l="1"/>
  <c r="O465" i="10" l="1"/>
  <c r="P465" i="10" s="1"/>
  <c r="M466" i="10" l="1"/>
  <c r="O466" i="10" l="1"/>
  <c r="P466" i="10" s="1"/>
  <c r="M467" i="10" l="1"/>
  <c r="O467" i="10" l="1"/>
  <c r="P467" i="10" s="1"/>
  <c r="M468" i="10" l="1"/>
  <c r="O468" i="10" l="1"/>
  <c r="P468" i="10" s="1"/>
  <c r="M469" i="10" l="1"/>
  <c r="O469" i="10" l="1"/>
  <c r="P469" i="10" s="1"/>
  <c r="M470" i="10" l="1"/>
  <c r="O470" i="10" l="1"/>
  <c r="P470" i="10" s="1"/>
  <c r="M471" i="10" l="1"/>
  <c r="O471" i="10" l="1"/>
  <c r="P471" i="10" s="1"/>
  <c r="M472" i="10" l="1"/>
  <c r="O472" i="10" l="1"/>
  <c r="P472" i="10" s="1"/>
  <c r="M473" i="10" l="1"/>
  <c r="O473" i="10" l="1"/>
  <c r="P473" i="10" s="1"/>
  <c r="M474" i="10" l="1"/>
  <c r="O474" i="10" l="1"/>
  <c r="P474" i="10" s="1"/>
  <c r="M475" i="10" l="1"/>
  <c r="O475" i="10" l="1"/>
  <c r="P475" i="10" s="1"/>
  <c r="M476" i="10" l="1"/>
  <c r="O476" i="10" l="1"/>
  <c r="P476" i="10" s="1"/>
  <c r="M477" i="10" l="1"/>
  <c r="O477" i="10" l="1"/>
  <c r="P477" i="10" s="1"/>
  <c r="M478" i="10" l="1"/>
  <c r="O478" i="10" l="1"/>
  <c r="P478" i="10" s="1"/>
  <c r="M479" i="10" l="1"/>
  <c r="O479" i="10" l="1"/>
  <c r="P479" i="10" s="1"/>
  <c r="M480" i="10" l="1"/>
  <c r="O480" i="10" l="1"/>
  <c r="P480" i="10" s="1"/>
  <c r="M481" i="10" l="1"/>
  <c r="O481" i="10" l="1"/>
  <c r="P481" i="10" s="1"/>
  <c r="M482" i="10" l="1"/>
  <c r="O482" i="10" l="1"/>
  <c r="P482" i="10" s="1"/>
  <c r="M483" i="10" l="1"/>
  <c r="O483" i="10" l="1"/>
  <c r="P483" i="10" s="1"/>
  <c r="M484" i="10" l="1"/>
  <c r="O484" i="10" l="1"/>
  <c r="P484" i="10" s="1"/>
  <c r="M485" i="10" l="1"/>
  <c r="O485" i="10" l="1"/>
  <c r="P485" i="10" s="1"/>
  <c r="M486" i="10" l="1"/>
  <c r="O486" i="10" l="1"/>
  <c r="P486" i="10" s="1"/>
  <c r="M487" i="10" l="1"/>
  <c r="O487" i="10" l="1"/>
  <c r="P487" i="10" s="1"/>
  <c r="M488" i="10" l="1"/>
  <c r="O488" i="10" l="1"/>
  <c r="P488" i="10" s="1"/>
  <c r="M489" i="10" l="1"/>
  <c r="O489" i="10" l="1"/>
  <c r="P489" i="10" s="1"/>
  <c r="M490" i="10" l="1"/>
  <c r="O490" i="10" l="1"/>
  <c r="P490" i="10" s="1"/>
  <c r="M491" i="10" l="1"/>
  <c r="O491" i="10" l="1"/>
  <c r="P491" i="10" s="1"/>
  <c r="M492" i="10" l="1"/>
  <c r="O492" i="10" l="1"/>
  <c r="P492" i="10" s="1"/>
  <c r="M493" i="10" l="1"/>
  <c r="O493" i="10" l="1"/>
  <c r="P493" i="10" s="1"/>
  <c r="M494" i="10" l="1"/>
  <c r="O494" i="10" l="1"/>
  <c r="P494" i="10" s="1"/>
  <c r="M495" i="10" l="1"/>
  <c r="O495" i="10" l="1"/>
  <c r="P495" i="10" s="1"/>
  <c r="M496" i="10" l="1"/>
  <c r="O496" i="10" l="1"/>
  <c r="P496" i="10" s="1"/>
  <c r="M497" i="10" l="1"/>
  <c r="O497" i="10" l="1"/>
  <c r="P497" i="10" s="1"/>
  <c r="M498" i="10" l="1"/>
  <c r="O498" i="10" l="1"/>
  <c r="P498" i="10" s="1"/>
</calcChain>
</file>

<file path=xl/sharedStrings.xml><?xml version="1.0" encoding="utf-8"?>
<sst xmlns="http://schemas.openxmlformats.org/spreadsheetml/2006/main" count="578" uniqueCount="81">
  <si>
    <t>Jour</t>
  </si>
  <si>
    <t>Heure</t>
  </si>
  <si>
    <t>Heures total</t>
  </si>
  <si>
    <t>Périm</t>
  </si>
  <si>
    <t>ha</t>
  </si>
  <si>
    <t>ca</t>
  </si>
  <si>
    <t>m²</t>
  </si>
  <si>
    <t>ares</t>
  </si>
  <si>
    <t>tps linéaire à l'are</t>
  </si>
  <si>
    <t>Min total</t>
  </si>
  <si>
    <t>hh:mm:ss</t>
  </si>
  <si>
    <t>n° ordre</t>
  </si>
  <si>
    <t>surf Ares</t>
  </si>
  <si>
    <t>J1</t>
  </si>
  <si>
    <t>de</t>
  </si>
  <si>
    <t>à</t>
  </si>
  <si>
    <t>hhmm</t>
  </si>
  <si>
    <t>n° parcelle</t>
  </si>
  <si>
    <t>Pro Noctu</t>
  </si>
  <si>
    <t>SI1</t>
  </si>
  <si>
    <t>Parcel Pro nocturne : oui=1</t>
  </si>
  <si>
    <t>Parcel Particulier: oui=0</t>
  </si>
  <si>
    <t>Périm global</t>
  </si>
  <si>
    <t>à l'are</t>
  </si>
  <si>
    <t>surf Ares
Pro Noctur</t>
  </si>
  <si>
    <t>Linéaire</t>
  </si>
  <si>
    <t>00h à 06h Pro nocturne</t>
  </si>
  <si>
    <t>parcelles inf</t>
  </si>
  <si>
    <t>forfait</t>
  </si>
  <si>
    <t>parcelles sup</t>
  </si>
  <si>
    <t>linéaire</t>
  </si>
  <si>
    <t>Périm inf inf 5a</t>
  </si>
  <si>
    <t>1a &lt; S &lt; 5a</t>
  </si>
  <si>
    <t>SI3</t>
  </si>
  <si>
    <t>SI2'</t>
  </si>
  <si>
    <t>SI2''</t>
  </si>
  <si>
    <t>H ProNoct</t>
  </si>
  <si>
    <t>Tps alloué</t>
  </si>
  <si>
    <t xml:space="preserve">Tps diurne </t>
  </si>
  <si>
    <t>m² au Forfait</t>
  </si>
  <si>
    <t>m² au Linéaire</t>
  </si>
  <si>
    <t>18h*7j</t>
  </si>
  <si>
    <t>Périm au  Linéaire</t>
  </si>
  <si>
    <t>Choix du cycle Diurne</t>
  </si>
  <si>
    <t>tps nocturne</t>
  </si>
  <si>
    <t>tps réparti</t>
  </si>
  <si>
    <t>surf Pro Noct</t>
  </si>
  <si>
    <t>1/0 pour
info</t>
  </si>
  <si>
    <t>0073-1</t>
  </si>
  <si>
    <t>0073-2</t>
  </si>
  <si>
    <t>0158-1</t>
  </si>
  <si>
    <t>0158-2</t>
  </si>
  <si>
    <t>1100 1-2</t>
  </si>
  <si>
    <t>1100 2-2</t>
  </si>
  <si>
    <t>1104-1</t>
  </si>
  <si>
    <t>1104-2</t>
  </si>
  <si>
    <t>1111 1-2</t>
  </si>
  <si>
    <t>1111 2-2</t>
  </si>
  <si>
    <t>1604-1</t>
  </si>
  <si>
    <t>1604-2</t>
  </si>
  <si>
    <t>1661-1</t>
  </si>
  <si>
    <t>2112-1</t>
  </si>
  <si>
    <t>2112-2</t>
  </si>
  <si>
    <t>2163-1</t>
  </si>
  <si>
    <t>2163-2</t>
  </si>
  <si>
    <t>2179-1</t>
  </si>
  <si>
    <t>2179-2</t>
  </si>
  <si>
    <t>2181-1</t>
  </si>
  <si>
    <t>2181-2</t>
  </si>
  <si>
    <t>S &lt;= 1a</t>
  </si>
  <si>
    <t>parcelles inf =</t>
  </si>
  <si>
    <t>parcelles sup =</t>
  </si>
  <si>
    <t>S &gt;= 5a</t>
  </si>
  <si>
    <t>Périm inf= 1a</t>
  </si>
  <si>
    <t>m² global</t>
  </si>
  <si>
    <t>SI4</t>
  </si>
  <si>
    <t>Tps 
d'arrosage</t>
  </si>
  <si>
    <t>nb parcelles</t>
  </si>
  <si>
    <t>J2</t>
  </si>
  <si>
    <t>J3</t>
  </si>
  <si>
    <t>Scenar 7: 7j+8h de 6h à 24h particulier diurne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</si>
</sst>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hh]:mm:ss"/>
    <numFmt numFmtId="167" formatCode="[mm]:ss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 style="thin">
        <color theme="0"/>
      </left>
      <right style="thin">
        <color theme="0" tint="-0.14996795556505021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 style="thin">
        <color theme="0"/>
      </right>
      <top style="thin">
        <color theme="0"/>
      </top>
      <bottom style="thin">
        <color theme="0" tint="-0.149967955565050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2" fontId="0" fillId="6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21" fontId="0" fillId="6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46" fontId="0" fillId="6" borderId="1" xfId="0" applyNumberFormat="1" applyFill="1" applyBorder="1" applyAlignment="1">
      <alignment horizontal="center"/>
    </xf>
    <xf numFmtId="21" fontId="2" fillId="6" borderId="1" xfId="0" applyNumberFormat="1" applyFont="1" applyFill="1" applyBorder="1" applyAlignment="1">
      <alignment horizontal="center"/>
    </xf>
    <xf numFmtId="0" fontId="0" fillId="6" borderId="1" xfId="0" quotePrefix="1" applyFill="1" applyBorder="1"/>
    <xf numFmtId="0" fontId="4" fillId="5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" fontId="1" fillId="5" borderId="1" xfId="0" applyNumberFormat="1" applyFont="1" applyFill="1" applyBorder="1" applyAlignment="1">
      <alignment horizontal="center"/>
    </xf>
    <xf numFmtId="21" fontId="1" fillId="5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16" fontId="0" fillId="2" borderId="1" xfId="0" applyNumberFormat="1" applyFill="1" applyBorder="1" applyAlignment="1">
      <alignment horizontal="center"/>
    </xf>
    <xf numFmtId="21" fontId="0" fillId="4" borderId="1" xfId="0" applyNumberForma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3" fontId="0" fillId="6" borderId="1" xfId="0" applyNumberForma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3" fontId="6" fillId="6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wrapText="1"/>
    </xf>
    <xf numFmtId="0" fontId="0" fillId="7" borderId="2" xfId="0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left"/>
    </xf>
    <xf numFmtId="166" fontId="0" fillId="6" borderId="1" xfId="0" applyNumberFormat="1" applyFill="1" applyBorder="1" applyAlignment="1">
      <alignment horizontal="center"/>
    </xf>
    <xf numFmtId="167" fontId="0" fillId="6" borderId="1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/>
    </xf>
    <xf numFmtId="0" fontId="0" fillId="6" borderId="7" xfId="0" applyFill="1" applyBorder="1"/>
    <xf numFmtId="3" fontId="0" fillId="6" borderId="7" xfId="0" applyNumberFormat="1" applyFill="1" applyBorder="1" applyAlignment="1">
      <alignment horizontal="center"/>
    </xf>
    <xf numFmtId="3" fontId="6" fillId="6" borderId="7" xfId="0" applyNumberFormat="1" applyFont="1" applyFill="1" applyBorder="1" applyAlignment="1">
      <alignment horizontal="center"/>
    </xf>
    <xf numFmtId="1" fontId="0" fillId="6" borderId="7" xfId="0" applyNumberFormat="1" applyFill="1" applyBorder="1" applyAlignment="1">
      <alignment horizontal="center"/>
    </xf>
    <xf numFmtId="0" fontId="7" fillId="6" borderId="8" xfId="0" applyFont="1" applyFill="1" applyBorder="1" applyAlignment="1">
      <alignment horizontal="left"/>
    </xf>
    <xf numFmtId="0" fontId="0" fillId="6" borderId="8" xfId="0" applyFill="1" applyBorder="1"/>
    <xf numFmtId="0" fontId="0" fillId="6" borderId="9" xfId="0" applyFill="1" applyBorder="1"/>
    <xf numFmtId="21" fontId="0" fillId="6" borderId="9" xfId="0" applyNumberFormat="1" applyFill="1" applyBorder="1" applyAlignment="1">
      <alignment horizontal="center"/>
    </xf>
    <xf numFmtId="0" fontId="0" fillId="6" borderId="10" xfId="0" applyFill="1" applyBorder="1"/>
    <xf numFmtId="0" fontId="0" fillId="6" borderId="11" xfId="0" applyFill="1" applyBorder="1" applyAlignment="1">
      <alignment horizontal="center"/>
    </xf>
    <xf numFmtId="0" fontId="0" fillId="6" borderId="11" xfId="0" applyFill="1" applyBorder="1"/>
    <xf numFmtId="0" fontId="0" fillId="6" borderId="12" xfId="0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3" xfId="0" applyFill="1" applyBorder="1"/>
    <xf numFmtId="166" fontId="0" fillId="6" borderId="14" xfId="0" applyNumberFormat="1" applyFill="1" applyBorder="1" applyAlignment="1">
      <alignment horizontal="center"/>
    </xf>
    <xf numFmtId="3" fontId="0" fillId="6" borderId="14" xfId="0" applyNumberFormat="1" applyFill="1" applyBorder="1" applyAlignment="1">
      <alignment horizontal="center"/>
    </xf>
    <xf numFmtId="3" fontId="6" fillId="6" borderId="14" xfId="0" applyNumberFormat="1" applyFont="1" applyFill="1" applyBorder="1" applyAlignment="1">
      <alignment horizontal="left"/>
    </xf>
    <xf numFmtId="3" fontId="6" fillId="6" borderId="13" xfId="0" applyNumberFormat="1" applyFont="1" applyFill="1" applyBorder="1" applyAlignment="1">
      <alignment horizontal="center"/>
    </xf>
    <xf numFmtId="1" fontId="0" fillId="6" borderId="14" xfId="0" applyNumberFormat="1" applyFill="1" applyBorder="1" applyAlignment="1">
      <alignment horizontal="center"/>
    </xf>
    <xf numFmtId="3" fontId="6" fillId="6" borderId="15" xfId="0" applyNumberFormat="1" applyFont="1" applyFill="1" applyBorder="1" applyAlignment="1">
      <alignment horizontal="center"/>
    </xf>
    <xf numFmtId="0" fontId="0" fillId="6" borderId="16" xfId="0" applyFill="1" applyBorder="1"/>
    <xf numFmtId="166" fontId="0" fillId="6" borderId="16" xfId="0" applyNumberFormat="1" applyFill="1" applyBorder="1" applyAlignment="1">
      <alignment horizontal="center"/>
    </xf>
    <xf numFmtId="21" fontId="0" fillId="6" borderId="16" xfId="0" applyNumberFormat="1" applyFill="1" applyBorder="1" applyAlignment="1">
      <alignment horizontal="center"/>
    </xf>
    <xf numFmtId="1" fontId="0" fillId="6" borderId="16" xfId="0" applyNumberFormat="1" applyFill="1" applyBorder="1" applyAlignment="1">
      <alignment horizontal="center"/>
    </xf>
    <xf numFmtId="1" fontId="0" fillId="6" borderId="17" xfId="0" applyNumberFormat="1" applyFill="1" applyBorder="1" applyAlignment="1">
      <alignment horizontal="center"/>
    </xf>
    <xf numFmtId="0" fontId="0" fillId="6" borderId="18" xfId="0" applyFill="1" applyBorder="1"/>
    <xf numFmtId="21" fontId="0" fillId="6" borderId="18" xfId="0" applyNumberFormat="1" applyFill="1" applyBorder="1" applyAlignment="1">
      <alignment horizontal="center"/>
    </xf>
    <xf numFmtId="1" fontId="0" fillId="6" borderId="18" xfId="0" applyNumberForma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166" fontId="0" fillId="6" borderId="11" xfId="0" applyNumberFormat="1" applyFill="1" applyBorder="1" applyAlignment="1">
      <alignment horizontal="center"/>
    </xf>
    <xf numFmtId="0" fontId="0" fillId="6" borderId="12" xfId="0" applyFill="1" applyBorder="1"/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6" borderId="17" xfId="0" applyFill="1" applyBorder="1"/>
    <xf numFmtId="1" fontId="0" fillId="6" borderId="14" xfId="0" applyNumberFormat="1" applyFill="1" applyBorder="1" applyAlignment="1">
      <alignment horizontal="left"/>
    </xf>
    <xf numFmtId="2" fontId="0" fillId="6" borderId="11" xfId="0" applyNumberFormat="1" applyFill="1" applyBorder="1" applyAlignment="1">
      <alignment horizontal="center"/>
    </xf>
    <xf numFmtId="2" fontId="0" fillId="7" borderId="2" xfId="0" applyNumberFormat="1" applyFill="1" applyBorder="1" applyAlignment="1">
      <alignment horizontal="center"/>
    </xf>
    <xf numFmtId="21" fontId="4" fillId="5" borderId="1" xfId="0" applyNumberFormat="1" applyFont="1" applyFill="1" applyBorder="1" applyAlignment="1">
      <alignment horizontal="center"/>
    </xf>
    <xf numFmtId="0" fontId="0" fillId="8" borderId="1" xfId="0" applyFill="1" applyBorder="1"/>
    <xf numFmtId="166" fontId="4" fillId="5" borderId="1" xfId="0" applyNumberFormat="1" applyFont="1" applyFill="1" applyBorder="1" applyAlignment="1">
      <alignment horizontal="center"/>
    </xf>
    <xf numFmtId="21" fontId="1" fillId="8" borderId="1" xfId="0" applyNumberFormat="1" applyFont="1" applyFill="1" applyBorder="1" applyAlignment="1">
      <alignment horizontal="center"/>
    </xf>
    <xf numFmtId="166" fontId="4" fillId="4" borderId="1" xfId="0" applyNumberFormat="1" applyFont="1" applyFill="1" applyBorder="1" applyAlignment="1">
      <alignment horizontal="center"/>
    </xf>
    <xf numFmtId="21" fontId="4" fillId="4" borderId="1" xfId="0" applyNumberFormat="1" applyFont="1" applyFill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21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63193-7538-439D-AC56-9EDAEDC7DF9A}">
  <dimension ref="A1:AJ498"/>
  <sheetViews>
    <sheetView tabSelected="1" workbookViewId="0">
      <selection activeCell="N7" sqref="N7"/>
    </sheetView>
  </sheetViews>
  <sheetFormatPr baseColWidth="10" defaultRowHeight="15" x14ac:dyDescent="0.25"/>
  <cols>
    <col min="1" max="1" width="24.85546875" style="1" bestFit="1" customWidth="1"/>
    <col min="2" max="2" width="17" style="1" bestFit="1" customWidth="1"/>
    <col min="3" max="3" width="17.140625" style="1" bestFit="1" customWidth="1"/>
    <col min="4" max="4" width="11.85546875" style="1" bestFit="1" customWidth="1"/>
    <col min="5" max="5" width="12.42578125" style="1" bestFit="1" customWidth="1"/>
    <col min="6" max="6" width="10.85546875" style="1" bestFit="1" customWidth="1"/>
    <col min="7" max="7" width="13.5703125" style="1" bestFit="1" customWidth="1"/>
    <col min="8" max="8" width="7.5703125" style="1" bestFit="1" customWidth="1"/>
    <col min="9" max="9" width="9.7109375" style="1" bestFit="1" customWidth="1"/>
    <col min="10" max="10" width="10.42578125" style="1" bestFit="1" customWidth="1"/>
    <col min="11" max="11" width="10.7109375" style="1" bestFit="1" customWidth="1"/>
    <col min="12" max="12" width="8" style="1" bestFit="1" customWidth="1"/>
    <col min="13" max="13" width="8.140625" style="1" bestFit="1" customWidth="1"/>
    <col min="14" max="14" width="2.140625" style="1" bestFit="1" customWidth="1"/>
    <col min="15" max="15" width="8.140625" style="1" bestFit="1" customWidth="1"/>
    <col min="16" max="16" width="8.140625" style="1" customWidth="1"/>
    <col min="17" max="17" width="2.7109375" style="1" bestFit="1" customWidth="1"/>
    <col min="18" max="18" width="6.7109375" style="1" bestFit="1" customWidth="1"/>
    <col min="19" max="19" width="2" style="1" bestFit="1" customWidth="1"/>
    <col min="20" max="20" width="6.7109375" style="1" bestFit="1" customWidth="1"/>
    <col min="21" max="21" width="8.140625" style="1" bestFit="1" customWidth="1"/>
    <col min="22" max="22" width="2.7109375" style="1" bestFit="1" customWidth="1"/>
    <col min="23" max="23" width="6.7109375" style="1" bestFit="1" customWidth="1"/>
    <col min="24" max="24" width="2" style="1" bestFit="1" customWidth="1"/>
    <col min="25" max="25" width="6.7109375" style="1" bestFit="1" customWidth="1"/>
    <col min="26" max="26" width="8.140625" style="1" bestFit="1" customWidth="1"/>
    <col min="27" max="27" width="9" style="1" bestFit="1" customWidth="1"/>
    <col min="28" max="28" width="7" style="1" bestFit="1" customWidth="1"/>
    <col min="29" max="29" width="6.7109375" style="1" bestFit="1" customWidth="1"/>
    <col min="30" max="30" width="2" style="1" bestFit="1" customWidth="1"/>
    <col min="31" max="31" width="6.7109375" style="1" bestFit="1" customWidth="1"/>
    <col min="32" max="16384" width="11.42578125" style="1"/>
  </cols>
  <sheetData>
    <row r="1" spans="1:28" x14ac:dyDescent="0.25">
      <c r="A1" s="31" t="s">
        <v>80</v>
      </c>
    </row>
    <row r="2" spans="1:28" x14ac:dyDescent="0.25">
      <c r="A2" s="31" t="s">
        <v>26</v>
      </c>
    </row>
    <row r="3" spans="1:28" x14ac:dyDescent="0.25">
      <c r="A3" s="31" t="s">
        <v>27</v>
      </c>
      <c r="B3" s="24">
        <v>1</v>
      </c>
      <c r="C3" s="24" t="s">
        <v>28</v>
      </c>
      <c r="D3" s="24">
        <v>5</v>
      </c>
    </row>
    <row r="4" spans="1:28" x14ac:dyDescent="0.25">
      <c r="A4" s="31" t="s">
        <v>27</v>
      </c>
      <c r="B4" s="24">
        <v>5</v>
      </c>
      <c r="C4" s="24" t="s">
        <v>28</v>
      </c>
      <c r="D4" s="24">
        <v>10</v>
      </c>
    </row>
    <row r="5" spans="1:28" x14ac:dyDescent="0.25">
      <c r="A5" s="31" t="s">
        <v>29</v>
      </c>
      <c r="B5" s="24">
        <v>5</v>
      </c>
      <c r="C5" s="24" t="s">
        <v>30</v>
      </c>
      <c r="D5" s="24">
        <v>2</v>
      </c>
    </row>
    <row r="6" spans="1:28" ht="15.75" thickBot="1" x14ac:dyDescent="0.3">
      <c r="A6" s="39"/>
      <c r="B6" s="40"/>
      <c r="C6" s="40"/>
      <c r="D6" s="40"/>
      <c r="E6" s="40"/>
      <c r="F6" s="40"/>
      <c r="G6" s="40"/>
    </row>
    <row r="7" spans="1:28" x14ac:dyDescent="0.25">
      <c r="A7" s="43"/>
      <c r="B7" s="44" t="s">
        <v>0</v>
      </c>
      <c r="C7" s="44" t="s">
        <v>1</v>
      </c>
      <c r="D7" s="44" t="s">
        <v>2</v>
      </c>
      <c r="E7" s="44" t="s">
        <v>9</v>
      </c>
      <c r="F7" s="45"/>
      <c r="G7" s="46" t="s">
        <v>36</v>
      </c>
      <c r="H7" s="35"/>
      <c r="W7" s="2"/>
      <c r="X7" s="2"/>
      <c r="Y7" s="2"/>
      <c r="Z7" s="2"/>
      <c r="AA7" s="2"/>
    </row>
    <row r="8" spans="1:28" x14ac:dyDescent="0.25">
      <c r="A8" s="47"/>
      <c r="B8" s="30">
        <v>7</v>
      </c>
      <c r="C8" s="30">
        <v>8</v>
      </c>
      <c r="D8" s="22">
        <f>(24*B8+C8)</f>
        <v>176</v>
      </c>
      <c r="E8" s="2">
        <f>D8*60</f>
        <v>10560</v>
      </c>
      <c r="G8" s="48">
        <f>6*7</f>
        <v>42</v>
      </c>
      <c r="H8" s="35"/>
      <c r="W8" s="2"/>
      <c r="X8" s="2"/>
      <c r="Y8" s="2"/>
      <c r="Z8" s="2"/>
      <c r="AA8" s="2"/>
    </row>
    <row r="9" spans="1:28" x14ac:dyDescent="0.25">
      <c r="A9" s="47" t="s">
        <v>43</v>
      </c>
      <c r="B9" s="2" t="s">
        <v>38</v>
      </c>
      <c r="C9" s="2" t="s">
        <v>41</v>
      </c>
      <c r="D9" s="32">
        <v>5.25</v>
      </c>
      <c r="E9" s="33">
        <f>D9</f>
        <v>5.25</v>
      </c>
      <c r="F9" s="2" t="s">
        <v>77</v>
      </c>
      <c r="G9" s="48" t="s">
        <v>37</v>
      </c>
      <c r="H9" s="35"/>
      <c r="W9" s="2"/>
      <c r="X9" s="2"/>
      <c r="Y9" s="2"/>
      <c r="Z9" s="2"/>
      <c r="AA9" s="2"/>
    </row>
    <row r="10" spans="1:28" x14ac:dyDescent="0.25">
      <c r="A10" s="49"/>
      <c r="B10" s="2" t="s">
        <v>70</v>
      </c>
      <c r="C10" s="30">
        <v>1</v>
      </c>
      <c r="D10" s="2" t="s">
        <v>28</v>
      </c>
      <c r="E10" s="34">
        <v>3.472222222222222E-3</v>
      </c>
      <c r="F10" s="2">
        <f>COUNT(D29:D497)</f>
        <v>46</v>
      </c>
      <c r="G10" s="50">
        <f>E10*F10</f>
        <v>0.15972222222222221</v>
      </c>
      <c r="H10" s="35"/>
    </row>
    <row r="11" spans="1:28" x14ac:dyDescent="0.25">
      <c r="A11" s="49"/>
      <c r="B11" s="2" t="s">
        <v>27</v>
      </c>
      <c r="C11" s="30">
        <v>5</v>
      </c>
      <c r="D11" s="2" t="s">
        <v>28</v>
      </c>
      <c r="E11" s="34">
        <v>6.9444444444444441E-3</v>
      </c>
      <c r="F11" s="2">
        <f>COUNT(F29:F497)</f>
        <v>182</v>
      </c>
      <c r="G11" s="50">
        <f>E11*F11</f>
        <v>1.2638888888888888</v>
      </c>
      <c r="H11" s="35"/>
    </row>
    <row r="12" spans="1:28" x14ac:dyDescent="0.25">
      <c r="A12" s="49"/>
      <c r="B12" s="2" t="s">
        <v>71</v>
      </c>
      <c r="C12" s="30">
        <v>5</v>
      </c>
      <c r="D12" s="2" t="s">
        <v>30</v>
      </c>
      <c r="E12" s="8">
        <f>C20</f>
        <v>1.251963606076899E-3</v>
      </c>
      <c r="F12" s="2">
        <f>COUNT(G29:G497)</f>
        <v>241</v>
      </c>
      <c r="G12" s="50">
        <f>D9-G10-G11</f>
        <v>3.8263888888888888</v>
      </c>
      <c r="H12" s="35"/>
    </row>
    <row r="13" spans="1:28" x14ac:dyDescent="0.25">
      <c r="A13" s="49"/>
      <c r="B13" s="2"/>
      <c r="C13" s="2" t="s">
        <v>4</v>
      </c>
      <c r="D13" s="2" t="s">
        <v>7</v>
      </c>
      <c r="E13" s="2" t="s">
        <v>5</v>
      </c>
      <c r="F13" s="2" t="s">
        <v>6</v>
      </c>
      <c r="G13" s="48"/>
      <c r="H13" s="35"/>
      <c r="R13" s="2"/>
      <c r="W13" s="2"/>
      <c r="X13" s="2"/>
      <c r="Y13" s="2"/>
      <c r="Z13" s="2"/>
      <c r="AA13" s="2"/>
      <c r="AB13" s="2"/>
    </row>
    <row r="14" spans="1:28" x14ac:dyDescent="0.25">
      <c r="A14" s="47" t="s">
        <v>3</v>
      </c>
      <c r="B14" s="2" t="s">
        <v>22</v>
      </c>
      <c r="C14" s="27">
        <v>36</v>
      </c>
      <c r="D14" s="28">
        <v>7</v>
      </c>
      <c r="E14" s="29">
        <v>99</v>
      </c>
      <c r="F14" s="21">
        <f>C14*10000+D14*100+E14</f>
        <v>360799</v>
      </c>
      <c r="G14" s="51"/>
      <c r="H14" s="36"/>
      <c r="R14" s="2"/>
      <c r="W14" s="2"/>
      <c r="X14" s="2"/>
      <c r="Y14" s="2"/>
      <c r="Z14" s="2"/>
      <c r="AA14" s="2"/>
      <c r="AB14" s="2"/>
    </row>
    <row r="15" spans="1:28" x14ac:dyDescent="0.25">
      <c r="A15" s="47" t="s">
        <v>3</v>
      </c>
      <c r="B15" s="2" t="s">
        <v>73</v>
      </c>
      <c r="C15" s="22">
        <f>TRUNC((F15/10000),0)</f>
        <v>0</v>
      </c>
      <c r="D15" s="22">
        <f>TRUNC((F15-(C15*10000))/100,0)</f>
        <v>28</v>
      </c>
      <c r="E15" s="22">
        <f>TRUNC((F15-(C15*10000+D15*100)),0)</f>
        <v>91</v>
      </c>
      <c r="F15" s="23">
        <f>D26*100</f>
        <v>2891.0000000000005</v>
      </c>
      <c r="G15" s="52" t="s">
        <v>39</v>
      </c>
      <c r="H15" s="37"/>
      <c r="R15" s="2"/>
      <c r="W15" s="2"/>
      <c r="X15" s="2"/>
      <c r="Y15" s="2"/>
      <c r="Z15" s="2"/>
      <c r="AA15" s="2"/>
      <c r="AB15" s="2"/>
    </row>
    <row r="16" spans="1:28" x14ac:dyDescent="0.25">
      <c r="A16" s="47" t="s">
        <v>3</v>
      </c>
      <c r="B16" s="2" t="s">
        <v>31</v>
      </c>
      <c r="C16" s="22">
        <f>TRUNC((F16/10000),0)</f>
        <v>5</v>
      </c>
      <c r="D16" s="22">
        <f>TRUNC((F16-(C16*10000))/100,0)</f>
        <v>22</v>
      </c>
      <c r="E16" s="22">
        <f>TRUNC((F16-(C16*10000+D16*100)),0)</f>
        <v>77</v>
      </c>
      <c r="F16" s="23">
        <f>F26*100</f>
        <v>52277.000000000007</v>
      </c>
      <c r="G16" s="52" t="s">
        <v>39</v>
      </c>
      <c r="H16" s="37"/>
      <c r="R16" s="2"/>
      <c r="W16" s="2"/>
      <c r="X16" s="2"/>
      <c r="Y16" s="2"/>
      <c r="Z16" s="2"/>
      <c r="AA16" s="2"/>
      <c r="AB16" s="2"/>
    </row>
    <row r="17" spans="1:35" x14ac:dyDescent="0.25">
      <c r="A17" s="47" t="s">
        <v>3</v>
      </c>
      <c r="B17" s="2" t="s">
        <v>42</v>
      </c>
      <c r="C17" s="22">
        <f>TRUNC((F17/10000),0)</f>
        <v>30</v>
      </c>
      <c r="D17" s="22">
        <f>TRUNC((F17-(C17*10000))/100,0)</f>
        <v>56</v>
      </c>
      <c r="E17" s="22">
        <f>TRUNC((F17-(C17*10000+D17*100)),0)</f>
        <v>31</v>
      </c>
      <c r="F17" s="23">
        <f>G26*100</f>
        <v>305631.00000000012</v>
      </c>
      <c r="G17" s="52" t="s">
        <v>40</v>
      </c>
      <c r="H17" s="37"/>
      <c r="R17" s="2"/>
      <c r="S17" s="2"/>
      <c r="T17" s="2"/>
      <c r="W17" s="9"/>
      <c r="X17" s="2"/>
      <c r="Y17" s="2"/>
      <c r="Z17" s="2"/>
      <c r="AA17" s="2"/>
      <c r="AB17" s="2"/>
      <c r="AC17" s="2"/>
    </row>
    <row r="18" spans="1:35" x14ac:dyDescent="0.25">
      <c r="A18" s="53"/>
      <c r="C18" s="5"/>
      <c r="D18" s="5"/>
      <c r="E18" s="5"/>
      <c r="F18" s="23">
        <f>SUM(F15:F17)</f>
        <v>360799.00000000012</v>
      </c>
      <c r="G18" s="71" t="s">
        <v>74</v>
      </c>
      <c r="H18" s="38"/>
      <c r="X18" s="5"/>
      <c r="Y18" s="5"/>
      <c r="Z18" s="5"/>
    </row>
    <row r="19" spans="1:35" x14ac:dyDescent="0.25">
      <c r="A19" s="53" t="s">
        <v>25</v>
      </c>
      <c r="B19" s="1" t="s">
        <v>8</v>
      </c>
      <c r="C19" s="2" t="s">
        <v>10</v>
      </c>
      <c r="D19" s="5"/>
      <c r="E19" s="2"/>
      <c r="F19" s="2"/>
      <c r="G19" s="54"/>
      <c r="H19" s="38"/>
      <c r="X19" s="5"/>
      <c r="Y19" s="5"/>
      <c r="Z19" s="5"/>
    </row>
    <row r="20" spans="1:35" ht="15.75" thickBot="1" x14ac:dyDescent="0.3">
      <c r="A20" s="55" t="s">
        <v>25</v>
      </c>
      <c r="B20" s="56" t="s">
        <v>8</v>
      </c>
      <c r="C20" s="57">
        <f>G12/(F17/100)</f>
        <v>1.251963606076899E-3</v>
      </c>
      <c r="D20" s="58"/>
      <c r="E20" s="58"/>
      <c r="F20" s="59"/>
      <c r="G20" s="60"/>
      <c r="H20" s="38"/>
      <c r="X20" s="5"/>
      <c r="Y20" s="5"/>
      <c r="Z20" s="5"/>
    </row>
    <row r="21" spans="1:35" ht="15.75" thickBot="1" x14ac:dyDescent="0.3">
      <c r="A21" s="61"/>
      <c r="B21" s="61"/>
      <c r="C21" s="61"/>
      <c r="D21" s="62"/>
      <c r="E21" s="62"/>
      <c r="F21" s="62"/>
      <c r="G21" s="63"/>
      <c r="H21" s="4"/>
      <c r="I21" s="4"/>
      <c r="J21" s="4"/>
      <c r="O21" s="5"/>
      <c r="P21" s="5"/>
      <c r="Q21" s="5"/>
      <c r="Z21" s="5"/>
      <c r="AA21" s="5"/>
    </row>
    <row r="22" spans="1:35" x14ac:dyDescent="0.25">
      <c r="A22" s="65" t="s">
        <v>21</v>
      </c>
      <c r="B22" s="44">
        <v>0</v>
      </c>
      <c r="C22" s="44" t="s">
        <v>44</v>
      </c>
      <c r="D22" s="66">
        <v>1.75</v>
      </c>
      <c r="E22" s="45" t="s">
        <v>46</v>
      </c>
      <c r="F22" s="72">
        <f>J26</f>
        <v>47.749999999999993</v>
      </c>
      <c r="G22" s="67"/>
      <c r="H22" s="35"/>
    </row>
    <row r="23" spans="1:35" ht="15.75" thickBot="1" x14ac:dyDescent="0.3">
      <c r="A23" s="68" t="s">
        <v>20</v>
      </c>
      <c r="B23" s="69">
        <v>1</v>
      </c>
      <c r="C23" s="69" t="s">
        <v>45</v>
      </c>
      <c r="D23" s="58">
        <f>D22/F22</f>
        <v>3.6649214659685868E-2</v>
      </c>
      <c r="E23" s="56" t="s">
        <v>23</v>
      </c>
      <c r="F23" s="56"/>
      <c r="G23" s="70"/>
      <c r="H23" s="35"/>
    </row>
    <row r="24" spans="1:35" x14ac:dyDescent="0.25">
      <c r="A24" s="64"/>
      <c r="B24" s="64"/>
      <c r="C24" s="64"/>
      <c r="D24" s="42"/>
      <c r="E24" s="41"/>
      <c r="F24" s="41"/>
      <c r="G24" s="41"/>
    </row>
    <row r="25" spans="1:35" s="2" customFormat="1" x14ac:dyDescent="0.25">
      <c r="C25" s="3"/>
      <c r="D25" s="3"/>
      <c r="E25" s="3"/>
      <c r="F25" s="3"/>
      <c r="G25" s="3"/>
      <c r="H25" s="3"/>
      <c r="K25" s="7"/>
      <c r="U25" s="7"/>
    </row>
    <row r="26" spans="1:35" s="2" customFormat="1" x14ac:dyDescent="0.25">
      <c r="C26" s="3">
        <f>SUM(C29:C497)</f>
        <v>3607.9900000000002</v>
      </c>
      <c r="D26" s="3">
        <f>SUM(D29:D497)</f>
        <v>28.910000000000004</v>
      </c>
      <c r="E26" s="3"/>
      <c r="F26" s="3">
        <f t="shared" ref="F26:G26" si="0">SUM(F29:F497)</f>
        <v>522.7700000000001</v>
      </c>
      <c r="G26" s="3">
        <f t="shared" si="0"/>
        <v>3056.3100000000013</v>
      </c>
      <c r="H26" s="3">
        <f>SUM(D26:G26)</f>
        <v>3607.9900000000016</v>
      </c>
      <c r="I26" s="2">
        <f>COUNTIF(I29:I497,"&gt;0")</f>
        <v>5</v>
      </c>
      <c r="J26" s="3">
        <f t="shared" ref="J26:K26" si="1">SUM(J29:J497)</f>
        <v>47.749999999999993</v>
      </c>
      <c r="K26" s="32">
        <f t="shared" si="1"/>
        <v>5.250000000000016</v>
      </c>
      <c r="U26" s="7"/>
    </row>
    <row r="27" spans="1:35" s="2" customFormat="1" x14ac:dyDescent="0.25">
      <c r="C27" s="3"/>
      <c r="D27" s="6" t="s">
        <v>19</v>
      </c>
      <c r="E27" s="6" t="s">
        <v>34</v>
      </c>
      <c r="F27" s="6" t="s">
        <v>35</v>
      </c>
      <c r="G27" s="6" t="s">
        <v>33</v>
      </c>
      <c r="H27" s="6"/>
      <c r="I27" s="6" t="s">
        <v>18</v>
      </c>
      <c r="J27" s="6" t="s">
        <v>18</v>
      </c>
      <c r="K27" s="6" t="s">
        <v>75</v>
      </c>
      <c r="L27" s="10" t="s">
        <v>13</v>
      </c>
      <c r="M27" s="10" t="s">
        <v>14</v>
      </c>
      <c r="N27" s="10"/>
      <c r="O27" s="10" t="s">
        <v>15</v>
      </c>
      <c r="P27" s="76">
        <v>1</v>
      </c>
      <c r="Q27" s="11" t="s">
        <v>78</v>
      </c>
      <c r="R27" s="11" t="s">
        <v>14</v>
      </c>
      <c r="S27" s="11"/>
      <c r="T27" s="11" t="s">
        <v>15</v>
      </c>
      <c r="U27" s="78">
        <v>1</v>
      </c>
      <c r="V27" s="12" t="s">
        <v>79</v>
      </c>
      <c r="W27" s="12" t="s">
        <v>14</v>
      </c>
      <c r="X27" s="12"/>
      <c r="Y27" s="12" t="s">
        <v>15</v>
      </c>
      <c r="Z27" s="80">
        <v>1</v>
      </c>
    </row>
    <row r="28" spans="1:35" s="2" customFormat="1" ht="30" x14ac:dyDescent="0.25">
      <c r="A28" s="6" t="s">
        <v>11</v>
      </c>
      <c r="B28" s="6" t="s">
        <v>17</v>
      </c>
      <c r="C28" s="6" t="s">
        <v>12</v>
      </c>
      <c r="D28" s="25" t="s">
        <v>69</v>
      </c>
      <c r="E28" s="25" t="s">
        <v>32</v>
      </c>
      <c r="F28" s="25" t="s">
        <v>32</v>
      </c>
      <c r="G28" s="25" t="s">
        <v>72</v>
      </c>
      <c r="H28" s="6"/>
      <c r="I28" s="25" t="s">
        <v>47</v>
      </c>
      <c r="J28" s="25" t="s">
        <v>24</v>
      </c>
      <c r="K28" s="25" t="s">
        <v>76</v>
      </c>
      <c r="L28" s="10"/>
      <c r="M28" s="10" t="s">
        <v>16</v>
      </c>
      <c r="N28" s="10" t="s">
        <v>15</v>
      </c>
      <c r="O28" s="10" t="s">
        <v>16</v>
      </c>
      <c r="P28" s="74">
        <v>0.25</v>
      </c>
      <c r="Q28" s="13"/>
      <c r="R28" s="11" t="s">
        <v>16</v>
      </c>
      <c r="S28" s="11" t="s">
        <v>15</v>
      </c>
      <c r="T28" s="11" t="s">
        <v>16</v>
      </c>
      <c r="U28" s="79">
        <v>0.25</v>
      </c>
      <c r="V28" s="12"/>
      <c r="W28" s="12" t="s">
        <v>16</v>
      </c>
      <c r="X28" s="12" t="s">
        <v>15</v>
      </c>
      <c r="Y28" s="12" t="s">
        <v>16</v>
      </c>
      <c r="Z28" s="81">
        <v>0.25</v>
      </c>
    </row>
    <row r="29" spans="1:35" s="2" customFormat="1" x14ac:dyDescent="0.25">
      <c r="A29" s="2">
        <v>1</v>
      </c>
      <c r="B29" s="2">
        <v>4</v>
      </c>
      <c r="C29" s="3">
        <v>19.899999999999999</v>
      </c>
      <c r="D29" s="26" t="str">
        <f>IF(C29&lt;=$C$10,C29,"")</f>
        <v/>
      </c>
      <c r="E29" s="2" t="str">
        <f>IF(C29&lt;$C$11,C29,"")</f>
        <v/>
      </c>
      <c r="F29" s="26" t="str">
        <f>IF(E29&gt;$C$10,E29,"")</f>
        <v/>
      </c>
      <c r="G29" s="26">
        <f t="shared" ref="G29" si="2">IF(C29&gt;=$C$12,C29,"")</f>
        <v>19.899999999999999</v>
      </c>
      <c r="H29" s="5"/>
      <c r="I29" s="26">
        <v>1</v>
      </c>
      <c r="J29" s="2">
        <f>IF(I29=$B$23,C29,$B$22)</f>
        <v>19.899999999999999</v>
      </c>
      <c r="K29" s="32">
        <f t="shared" ref="K29:K53" si="3">IF(AND(D29=C29,F29&lt;&gt;C29,G29&lt;&gt;C29),$E$10,IF(AND(D29&lt;&gt;C29,F29=C29,G29&lt;&gt;C29),$E$11,_xlfn.IFS(G29=C29,C29*$E$12)))</f>
        <v>2.4914075760930288E-2</v>
      </c>
      <c r="L29" s="14">
        <v>44986</v>
      </c>
      <c r="M29" s="15">
        <v>0.25</v>
      </c>
      <c r="N29" s="16" t="s">
        <v>15</v>
      </c>
      <c r="O29" s="15">
        <f>M29+K29</f>
        <v>0.2749140757609303</v>
      </c>
      <c r="P29" s="15">
        <f>IF(O29&lt;P$27,O29,O29+P$28)</f>
        <v>0.2749140757609303</v>
      </c>
      <c r="Q29" s="17"/>
      <c r="R29" s="18"/>
      <c r="S29" s="19"/>
      <c r="T29" s="19"/>
      <c r="U29" s="18"/>
      <c r="V29" s="20"/>
      <c r="W29" s="20"/>
      <c r="X29" s="20" t="s">
        <v>15</v>
      </c>
      <c r="Y29" s="20"/>
      <c r="Z29" s="20"/>
    </row>
    <row r="30" spans="1:35" x14ac:dyDescent="0.25">
      <c r="A30" s="2">
        <v>2</v>
      </c>
      <c r="B30" s="2">
        <v>5</v>
      </c>
      <c r="C30" s="3">
        <v>5.9</v>
      </c>
      <c r="D30" s="26" t="str">
        <f t="shared" ref="D30:D93" si="4">IF(C30&lt;=$C$10,C30,"")</f>
        <v/>
      </c>
      <c r="E30" s="2" t="str">
        <f t="shared" ref="E30:E93" si="5">IF(C30&lt;$C$11,C30,"")</f>
        <v/>
      </c>
      <c r="F30" s="26" t="str">
        <f t="shared" ref="F30:F93" si="6">IF(E30&gt;$C$10,E30,"")</f>
        <v/>
      </c>
      <c r="G30" s="26">
        <f t="shared" ref="G30:G93" si="7">IF(C30&gt;=$C$12,C30,"")</f>
        <v>5.9</v>
      </c>
      <c r="H30" s="5"/>
      <c r="I30" s="26">
        <v>1</v>
      </c>
      <c r="J30" s="2">
        <f>IF(I30=$B$23,C30,$B$22)</f>
        <v>5.9</v>
      </c>
      <c r="K30" s="32">
        <f t="shared" si="3"/>
        <v>7.3865852758537047E-3</v>
      </c>
      <c r="L30" s="14">
        <v>44986</v>
      </c>
      <c r="M30" s="15">
        <f>IF(O29=P29,O29,P29)</f>
        <v>0.2749140757609303</v>
      </c>
      <c r="N30" s="16" t="s">
        <v>15</v>
      </c>
      <c r="O30" s="15">
        <f>M30+K30</f>
        <v>0.28230066103678403</v>
      </c>
      <c r="P30" s="15">
        <f t="shared" ref="P30:P93" si="8">IF(O30&lt;P$27,O30,O30+P$28)</f>
        <v>0.28230066103678403</v>
      </c>
      <c r="Q30" s="2"/>
      <c r="R30" s="2"/>
      <c r="S30" s="7"/>
      <c r="T30" s="7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2" customFormat="1" x14ac:dyDescent="0.25">
      <c r="A31" s="2">
        <v>3</v>
      </c>
      <c r="B31" s="2">
        <v>6</v>
      </c>
      <c r="C31" s="3">
        <v>7.55</v>
      </c>
      <c r="D31" s="26" t="str">
        <f t="shared" si="4"/>
        <v/>
      </c>
      <c r="E31" s="2" t="str">
        <f t="shared" si="5"/>
        <v/>
      </c>
      <c r="F31" s="26" t="str">
        <f t="shared" si="6"/>
        <v/>
      </c>
      <c r="G31" s="26">
        <f t="shared" si="7"/>
        <v>7.55</v>
      </c>
      <c r="H31" s="5"/>
      <c r="I31" s="26">
        <v>1</v>
      </c>
      <c r="J31" s="2">
        <f t="shared" ref="J31:J37" si="9">IF(I31=$B$23,C31,$B$22)</f>
        <v>7.55</v>
      </c>
      <c r="K31" s="32">
        <f t="shared" si="3"/>
        <v>9.4523252258805878E-3</v>
      </c>
      <c r="L31" s="14">
        <v>44986</v>
      </c>
      <c r="M31" s="15">
        <f t="shared" ref="M31:M94" si="10">IF(O30=P30,O30,P30)</f>
        <v>0.28230066103678403</v>
      </c>
      <c r="N31" s="16" t="s">
        <v>15</v>
      </c>
      <c r="O31" s="15">
        <f t="shared" ref="O31:O94" si="11">M31+K31</f>
        <v>0.2917529862626646</v>
      </c>
      <c r="P31" s="15">
        <f t="shared" si="8"/>
        <v>0.2917529862626646</v>
      </c>
      <c r="S31" s="7"/>
      <c r="T31" s="7"/>
    </row>
    <row r="32" spans="1:35" s="2" customFormat="1" x14ac:dyDescent="0.25">
      <c r="A32" s="2">
        <v>4</v>
      </c>
      <c r="B32" s="2">
        <v>7</v>
      </c>
      <c r="C32" s="3">
        <v>7.5</v>
      </c>
      <c r="D32" s="26" t="str">
        <f t="shared" si="4"/>
        <v/>
      </c>
      <c r="E32" s="2" t="str">
        <f t="shared" si="5"/>
        <v/>
      </c>
      <c r="F32" s="26" t="str">
        <f t="shared" si="6"/>
        <v/>
      </c>
      <c r="G32" s="26">
        <f t="shared" si="7"/>
        <v>7.5</v>
      </c>
      <c r="H32" s="5"/>
      <c r="I32" s="26">
        <v>0</v>
      </c>
      <c r="J32" s="2">
        <f t="shared" si="9"/>
        <v>0</v>
      </c>
      <c r="K32" s="32">
        <f t="shared" si="3"/>
        <v>9.3897270455767425E-3</v>
      </c>
      <c r="L32" s="14">
        <v>44986</v>
      </c>
      <c r="M32" s="15">
        <f t="shared" si="10"/>
        <v>0.2917529862626646</v>
      </c>
      <c r="N32" s="16" t="s">
        <v>15</v>
      </c>
      <c r="O32" s="15">
        <f t="shared" si="11"/>
        <v>0.30114271330824133</v>
      </c>
      <c r="P32" s="15">
        <f t="shared" si="8"/>
        <v>0.30114271330824133</v>
      </c>
      <c r="S32" s="7"/>
      <c r="T32" s="7"/>
    </row>
    <row r="33" spans="1:36" s="2" customFormat="1" x14ac:dyDescent="0.25">
      <c r="A33" s="2">
        <v>5</v>
      </c>
      <c r="B33" s="2">
        <v>11</v>
      </c>
      <c r="C33" s="3">
        <v>1.8</v>
      </c>
      <c r="D33" s="26" t="str">
        <f t="shared" si="4"/>
        <v/>
      </c>
      <c r="E33" s="2">
        <f t="shared" si="5"/>
        <v>1.8</v>
      </c>
      <c r="F33" s="26">
        <f t="shared" si="6"/>
        <v>1.8</v>
      </c>
      <c r="G33" s="26" t="str">
        <f t="shared" si="7"/>
        <v/>
      </c>
      <c r="H33" s="5"/>
      <c r="I33" s="26">
        <v>0</v>
      </c>
      <c r="J33" s="2">
        <f t="shared" si="9"/>
        <v>0</v>
      </c>
      <c r="K33" s="32">
        <f t="shared" si="3"/>
        <v>6.9444444444444441E-3</v>
      </c>
      <c r="L33" s="14">
        <v>44986</v>
      </c>
      <c r="M33" s="15">
        <f t="shared" si="10"/>
        <v>0.30114271330824133</v>
      </c>
      <c r="N33" s="16" t="s">
        <v>15</v>
      </c>
      <c r="O33" s="15">
        <f t="shared" si="11"/>
        <v>0.30808715775268575</v>
      </c>
      <c r="P33" s="15">
        <f t="shared" si="8"/>
        <v>0.30808715775268575</v>
      </c>
      <c r="S33" s="7"/>
      <c r="T33" s="7"/>
    </row>
    <row r="34" spans="1:36" s="2" customFormat="1" x14ac:dyDescent="0.25">
      <c r="A34" s="2">
        <v>6</v>
      </c>
      <c r="B34" s="2">
        <v>12</v>
      </c>
      <c r="C34" s="3">
        <v>10.8</v>
      </c>
      <c r="D34" s="26" t="str">
        <f t="shared" si="4"/>
        <v/>
      </c>
      <c r="E34" s="2" t="str">
        <f t="shared" si="5"/>
        <v/>
      </c>
      <c r="F34" s="26" t="str">
        <f t="shared" si="6"/>
        <v/>
      </c>
      <c r="G34" s="26">
        <f t="shared" si="7"/>
        <v>10.8</v>
      </c>
      <c r="H34" s="5"/>
      <c r="I34" s="26">
        <v>1</v>
      </c>
      <c r="J34" s="2">
        <f t="shared" si="9"/>
        <v>10.8</v>
      </c>
      <c r="K34" s="32">
        <f t="shared" si="3"/>
        <v>1.3521206945630511E-2</v>
      </c>
      <c r="L34" s="14">
        <v>44986</v>
      </c>
      <c r="M34" s="15">
        <f t="shared" si="10"/>
        <v>0.30808715775268575</v>
      </c>
      <c r="N34" s="16" t="s">
        <v>15</v>
      </c>
      <c r="O34" s="15">
        <f t="shared" si="11"/>
        <v>0.32160836469831627</v>
      </c>
      <c r="P34" s="15">
        <f t="shared" si="8"/>
        <v>0.32160836469831627</v>
      </c>
      <c r="S34" s="7"/>
      <c r="T34" s="7"/>
    </row>
    <row r="35" spans="1:36" s="2" customFormat="1" x14ac:dyDescent="0.25">
      <c r="A35" s="2">
        <v>7</v>
      </c>
      <c r="B35" s="2">
        <v>21</v>
      </c>
      <c r="C35" s="3">
        <v>1</v>
      </c>
      <c r="D35" s="26">
        <f t="shared" si="4"/>
        <v>1</v>
      </c>
      <c r="E35" s="2">
        <f t="shared" si="5"/>
        <v>1</v>
      </c>
      <c r="F35" s="26" t="str">
        <f t="shared" si="6"/>
        <v/>
      </c>
      <c r="G35" s="26" t="str">
        <f t="shared" si="7"/>
        <v/>
      </c>
      <c r="H35" s="5"/>
      <c r="I35" s="26">
        <v>0</v>
      </c>
      <c r="J35" s="2">
        <f t="shared" si="9"/>
        <v>0</v>
      </c>
      <c r="K35" s="32">
        <f t="shared" si="3"/>
        <v>3.472222222222222E-3</v>
      </c>
      <c r="L35" s="14">
        <v>44986</v>
      </c>
      <c r="M35" s="15">
        <f t="shared" si="10"/>
        <v>0.32160836469831627</v>
      </c>
      <c r="N35" s="16" t="s">
        <v>15</v>
      </c>
      <c r="O35" s="15">
        <f t="shared" si="11"/>
        <v>0.32508058692053848</v>
      </c>
      <c r="P35" s="15">
        <f t="shared" si="8"/>
        <v>0.32508058692053848</v>
      </c>
      <c r="S35" s="7"/>
      <c r="T35" s="7"/>
    </row>
    <row r="36" spans="1:36" s="2" customFormat="1" x14ac:dyDescent="0.25">
      <c r="A36" s="2">
        <v>8</v>
      </c>
      <c r="B36" s="2">
        <v>22</v>
      </c>
      <c r="C36" s="3">
        <v>0.75</v>
      </c>
      <c r="D36" s="26">
        <f t="shared" si="4"/>
        <v>0.75</v>
      </c>
      <c r="E36" s="2">
        <f t="shared" si="5"/>
        <v>0.75</v>
      </c>
      <c r="F36" s="26" t="str">
        <f t="shared" si="6"/>
        <v/>
      </c>
      <c r="G36" s="26" t="str">
        <f t="shared" si="7"/>
        <v/>
      </c>
      <c r="H36" s="5"/>
      <c r="I36" s="26">
        <v>0</v>
      </c>
      <c r="J36" s="2">
        <f t="shared" si="9"/>
        <v>0</v>
      </c>
      <c r="K36" s="32">
        <f t="shared" si="3"/>
        <v>3.472222222222222E-3</v>
      </c>
      <c r="L36" s="14">
        <v>44986</v>
      </c>
      <c r="M36" s="15">
        <f t="shared" si="10"/>
        <v>0.32508058692053848</v>
      </c>
      <c r="N36" s="16" t="s">
        <v>15</v>
      </c>
      <c r="O36" s="15">
        <f t="shared" si="11"/>
        <v>0.32855280914276069</v>
      </c>
      <c r="P36" s="15">
        <f t="shared" si="8"/>
        <v>0.32855280914276069</v>
      </c>
      <c r="S36" s="7"/>
      <c r="T36" s="7"/>
    </row>
    <row r="37" spans="1:36" s="2" customFormat="1" x14ac:dyDescent="0.25">
      <c r="A37" s="2">
        <v>9</v>
      </c>
      <c r="B37" s="2">
        <v>24</v>
      </c>
      <c r="C37" s="3">
        <v>3.6</v>
      </c>
      <c r="D37" s="26" t="str">
        <f t="shared" si="4"/>
        <v/>
      </c>
      <c r="E37" s="2">
        <f t="shared" si="5"/>
        <v>3.6</v>
      </c>
      <c r="F37" s="26">
        <f t="shared" si="6"/>
        <v>3.6</v>
      </c>
      <c r="G37" s="26" t="str">
        <f t="shared" si="7"/>
        <v/>
      </c>
      <c r="H37" s="5"/>
      <c r="I37" s="26">
        <v>1</v>
      </c>
      <c r="J37" s="2">
        <f t="shared" si="9"/>
        <v>3.6</v>
      </c>
      <c r="K37" s="32">
        <f t="shared" si="3"/>
        <v>6.9444444444444441E-3</v>
      </c>
      <c r="L37" s="14">
        <v>44986</v>
      </c>
      <c r="M37" s="15">
        <f t="shared" si="10"/>
        <v>0.32855280914276069</v>
      </c>
      <c r="N37" s="16" t="s">
        <v>15</v>
      </c>
      <c r="O37" s="15">
        <f t="shared" si="11"/>
        <v>0.33549725358720511</v>
      </c>
      <c r="P37" s="15">
        <f t="shared" si="8"/>
        <v>0.33549725358720511</v>
      </c>
      <c r="S37" s="7"/>
      <c r="T37" s="7"/>
    </row>
    <row r="38" spans="1:36" s="2" customFormat="1" x14ac:dyDescent="0.25">
      <c r="A38" s="2">
        <v>10</v>
      </c>
      <c r="B38" s="2">
        <v>30</v>
      </c>
      <c r="C38" s="3">
        <v>0.92</v>
      </c>
      <c r="D38" s="26">
        <f t="shared" si="4"/>
        <v>0.92</v>
      </c>
      <c r="E38" s="2">
        <f t="shared" si="5"/>
        <v>0.92</v>
      </c>
      <c r="F38" s="26" t="str">
        <f t="shared" si="6"/>
        <v/>
      </c>
      <c r="G38" s="26" t="str">
        <f t="shared" si="7"/>
        <v/>
      </c>
      <c r="H38" s="5"/>
      <c r="I38" s="26">
        <v>0</v>
      </c>
      <c r="J38" s="2">
        <f>IF(I38=$B$23,C38,$B$22)</f>
        <v>0</v>
      </c>
      <c r="K38" s="32">
        <f t="shared" si="3"/>
        <v>3.472222222222222E-3</v>
      </c>
      <c r="L38" s="14">
        <v>44986</v>
      </c>
      <c r="M38" s="15">
        <f t="shared" si="10"/>
        <v>0.33549725358720511</v>
      </c>
      <c r="N38" s="16" t="s">
        <v>15</v>
      </c>
      <c r="O38" s="15">
        <f t="shared" si="11"/>
        <v>0.33896947580942732</v>
      </c>
      <c r="P38" s="15">
        <f t="shared" si="8"/>
        <v>0.33896947580942732</v>
      </c>
      <c r="S38" s="7"/>
      <c r="T38" s="7"/>
    </row>
    <row r="39" spans="1:36" s="2" customFormat="1" x14ac:dyDescent="0.25">
      <c r="A39" s="2">
        <v>11</v>
      </c>
      <c r="B39" s="2">
        <v>32</v>
      </c>
      <c r="C39" s="3">
        <v>4</v>
      </c>
      <c r="D39" s="26" t="str">
        <f t="shared" si="4"/>
        <v/>
      </c>
      <c r="E39" s="2">
        <f t="shared" si="5"/>
        <v>4</v>
      </c>
      <c r="F39" s="26">
        <f t="shared" si="6"/>
        <v>4</v>
      </c>
      <c r="G39" s="26" t="str">
        <f t="shared" si="7"/>
        <v/>
      </c>
      <c r="I39" s="26">
        <v>0</v>
      </c>
      <c r="J39" s="2">
        <f t="shared" ref="J39:J102" si="12">IF(I39=$B$23,C39,$B$22)</f>
        <v>0</v>
      </c>
      <c r="K39" s="32">
        <f t="shared" si="3"/>
        <v>6.9444444444444441E-3</v>
      </c>
      <c r="L39" s="14">
        <v>44986</v>
      </c>
      <c r="M39" s="15">
        <f t="shared" si="10"/>
        <v>0.33896947580942732</v>
      </c>
      <c r="N39" s="16" t="s">
        <v>15</v>
      </c>
      <c r="O39" s="15">
        <f t="shared" si="11"/>
        <v>0.34591392025387174</v>
      </c>
      <c r="P39" s="15">
        <f t="shared" si="8"/>
        <v>0.34591392025387174</v>
      </c>
      <c r="S39" s="7"/>
      <c r="T39" s="7"/>
    </row>
    <row r="40" spans="1:36" s="2" customFormat="1" x14ac:dyDescent="0.25">
      <c r="A40" s="2">
        <v>12</v>
      </c>
      <c r="B40" s="2">
        <v>33</v>
      </c>
      <c r="C40" s="3">
        <v>5.5</v>
      </c>
      <c r="D40" s="26" t="str">
        <f t="shared" si="4"/>
        <v/>
      </c>
      <c r="E40" s="2" t="str">
        <f t="shared" si="5"/>
        <v/>
      </c>
      <c r="F40" s="26" t="str">
        <f t="shared" si="6"/>
        <v/>
      </c>
      <c r="G40" s="73">
        <f t="shared" si="7"/>
        <v>5.5</v>
      </c>
      <c r="I40" s="26">
        <v>0</v>
      </c>
      <c r="J40" s="2">
        <f t="shared" si="12"/>
        <v>0</v>
      </c>
      <c r="K40" s="32">
        <f t="shared" si="3"/>
        <v>6.8857998334229441E-3</v>
      </c>
      <c r="L40" s="14">
        <v>44986</v>
      </c>
      <c r="M40" s="15">
        <f t="shared" si="10"/>
        <v>0.34591392025387174</v>
      </c>
      <c r="N40" s="16" t="s">
        <v>15</v>
      </c>
      <c r="O40" s="15">
        <f t="shared" si="11"/>
        <v>0.35279972008729471</v>
      </c>
      <c r="P40" s="15">
        <f t="shared" si="8"/>
        <v>0.35279972008729471</v>
      </c>
      <c r="S40" s="7"/>
      <c r="T40" s="7"/>
    </row>
    <row r="41" spans="1:36" s="2" customFormat="1" x14ac:dyDescent="0.25">
      <c r="A41" s="2">
        <v>13</v>
      </c>
      <c r="B41" s="2">
        <v>37</v>
      </c>
      <c r="C41" s="3">
        <v>3.95</v>
      </c>
      <c r="D41" s="26" t="str">
        <f t="shared" si="4"/>
        <v/>
      </c>
      <c r="E41" s="2">
        <f t="shared" si="5"/>
        <v>3.95</v>
      </c>
      <c r="F41" s="26">
        <f t="shared" si="6"/>
        <v>3.95</v>
      </c>
      <c r="G41" s="26" t="str">
        <f t="shared" si="7"/>
        <v/>
      </c>
      <c r="I41" s="26">
        <v>0</v>
      </c>
      <c r="J41" s="2">
        <f t="shared" si="12"/>
        <v>0</v>
      </c>
      <c r="K41" s="32">
        <f t="shared" si="3"/>
        <v>6.9444444444444441E-3</v>
      </c>
      <c r="L41" s="14">
        <v>44986</v>
      </c>
      <c r="M41" s="15">
        <f t="shared" si="10"/>
        <v>0.35279972008729471</v>
      </c>
      <c r="N41" s="16" t="s">
        <v>15</v>
      </c>
      <c r="O41" s="15">
        <f t="shared" si="11"/>
        <v>0.35974416453173913</v>
      </c>
      <c r="P41" s="15">
        <f t="shared" si="8"/>
        <v>0.35974416453173913</v>
      </c>
      <c r="S41" s="7"/>
      <c r="T41" s="7"/>
    </row>
    <row r="42" spans="1:36" s="2" customFormat="1" x14ac:dyDescent="0.25">
      <c r="A42" s="2">
        <v>14</v>
      </c>
      <c r="B42" s="2">
        <v>39</v>
      </c>
      <c r="C42" s="3">
        <v>2.2000000000000002</v>
      </c>
      <c r="D42" s="26" t="str">
        <f t="shared" si="4"/>
        <v/>
      </c>
      <c r="E42" s="2">
        <f t="shared" si="5"/>
        <v>2.2000000000000002</v>
      </c>
      <c r="F42" s="26">
        <f t="shared" si="6"/>
        <v>2.2000000000000002</v>
      </c>
      <c r="G42" s="26" t="str">
        <f t="shared" si="7"/>
        <v/>
      </c>
      <c r="I42" s="26">
        <v>0</v>
      </c>
      <c r="J42" s="2">
        <f t="shared" si="12"/>
        <v>0</v>
      </c>
      <c r="K42" s="32">
        <f t="shared" si="3"/>
        <v>6.9444444444444441E-3</v>
      </c>
      <c r="L42" s="14">
        <v>44986</v>
      </c>
      <c r="M42" s="15">
        <f t="shared" si="10"/>
        <v>0.35974416453173913</v>
      </c>
      <c r="N42" s="16" t="s">
        <v>15</v>
      </c>
      <c r="O42" s="15">
        <f t="shared" si="11"/>
        <v>0.36668860897618355</v>
      </c>
      <c r="P42" s="15">
        <f t="shared" si="8"/>
        <v>0.36668860897618355</v>
      </c>
      <c r="S42" s="7"/>
      <c r="T42" s="7"/>
    </row>
    <row r="43" spans="1:36" s="2" customFormat="1" x14ac:dyDescent="0.25">
      <c r="A43" s="2">
        <v>15</v>
      </c>
      <c r="B43" s="2">
        <v>41</v>
      </c>
      <c r="C43" s="3">
        <v>1.5</v>
      </c>
      <c r="D43" s="26" t="str">
        <f t="shared" si="4"/>
        <v/>
      </c>
      <c r="E43" s="2">
        <f t="shared" si="5"/>
        <v>1.5</v>
      </c>
      <c r="F43" s="26">
        <f t="shared" si="6"/>
        <v>1.5</v>
      </c>
      <c r="G43" s="26" t="str">
        <f t="shared" si="7"/>
        <v/>
      </c>
      <c r="I43" s="26">
        <v>0</v>
      </c>
      <c r="J43" s="2">
        <f t="shared" si="12"/>
        <v>0</v>
      </c>
      <c r="K43" s="32">
        <f t="shared" si="3"/>
        <v>6.9444444444444441E-3</v>
      </c>
      <c r="L43" s="14">
        <v>44986</v>
      </c>
      <c r="M43" s="15">
        <f t="shared" si="10"/>
        <v>0.36668860897618355</v>
      </c>
      <c r="N43" s="16" t="s">
        <v>15</v>
      </c>
      <c r="O43" s="15">
        <f t="shared" si="11"/>
        <v>0.37363305342062797</v>
      </c>
      <c r="P43" s="15">
        <f t="shared" si="8"/>
        <v>0.37363305342062797</v>
      </c>
      <c r="S43" s="7"/>
      <c r="T43" s="7"/>
    </row>
    <row r="44" spans="1:36" s="2" customFormat="1" x14ac:dyDescent="0.25">
      <c r="A44" s="2">
        <v>16</v>
      </c>
      <c r="B44" s="2">
        <v>45</v>
      </c>
      <c r="C44" s="3">
        <v>11.25</v>
      </c>
      <c r="D44" s="26" t="str">
        <f t="shared" si="4"/>
        <v/>
      </c>
      <c r="E44" s="2" t="str">
        <f t="shared" si="5"/>
        <v/>
      </c>
      <c r="F44" s="26" t="str">
        <f t="shared" si="6"/>
        <v/>
      </c>
      <c r="G44" s="26">
        <f t="shared" si="7"/>
        <v>11.25</v>
      </c>
      <c r="I44" s="26">
        <v>0</v>
      </c>
      <c r="J44" s="2">
        <f t="shared" si="12"/>
        <v>0</v>
      </c>
      <c r="K44" s="32">
        <f t="shared" si="3"/>
        <v>1.4084590568365113E-2</v>
      </c>
      <c r="L44" s="14">
        <v>44986</v>
      </c>
      <c r="M44" s="15">
        <f t="shared" si="10"/>
        <v>0.37363305342062797</v>
      </c>
      <c r="N44" s="16" t="s">
        <v>15</v>
      </c>
      <c r="O44" s="15">
        <f t="shared" si="11"/>
        <v>0.38771764398899311</v>
      </c>
      <c r="P44" s="15">
        <f t="shared" si="8"/>
        <v>0.38771764398899311</v>
      </c>
      <c r="S44" s="7"/>
      <c r="T44" s="7"/>
    </row>
    <row r="45" spans="1:36" s="2" customFormat="1" x14ac:dyDescent="0.25">
      <c r="A45" s="2">
        <v>17</v>
      </c>
      <c r="B45" s="2">
        <v>46</v>
      </c>
      <c r="C45" s="3">
        <v>14.4</v>
      </c>
      <c r="D45" s="26" t="str">
        <f t="shared" si="4"/>
        <v/>
      </c>
      <c r="E45" s="2" t="str">
        <f t="shared" si="5"/>
        <v/>
      </c>
      <c r="F45" s="26" t="str">
        <f t="shared" si="6"/>
        <v/>
      </c>
      <c r="G45" s="73">
        <f t="shared" si="7"/>
        <v>14.4</v>
      </c>
      <c r="I45" s="26">
        <v>0</v>
      </c>
      <c r="J45" s="2">
        <f t="shared" si="12"/>
        <v>0</v>
      </c>
      <c r="K45" s="32">
        <f t="shared" si="3"/>
        <v>1.8028275927507345E-2</v>
      </c>
      <c r="L45" s="14">
        <v>44986</v>
      </c>
      <c r="M45" s="15">
        <f t="shared" si="10"/>
        <v>0.38771764398899311</v>
      </c>
      <c r="N45" s="16" t="s">
        <v>15</v>
      </c>
      <c r="O45" s="15">
        <f t="shared" si="11"/>
        <v>0.40574591991650044</v>
      </c>
      <c r="P45" s="15">
        <f t="shared" si="8"/>
        <v>0.40574591991650044</v>
      </c>
      <c r="S45" s="7"/>
      <c r="T45" s="7"/>
    </row>
    <row r="46" spans="1:36" x14ac:dyDescent="0.25">
      <c r="A46" s="2">
        <v>18</v>
      </c>
      <c r="B46" s="2">
        <v>57</v>
      </c>
      <c r="C46" s="3">
        <v>1.65</v>
      </c>
      <c r="D46" s="26" t="str">
        <f t="shared" si="4"/>
        <v/>
      </c>
      <c r="E46" s="2">
        <f t="shared" si="5"/>
        <v>1.65</v>
      </c>
      <c r="F46" s="26">
        <f t="shared" si="6"/>
        <v>1.65</v>
      </c>
      <c r="G46" s="26" t="str">
        <f t="shared" si="7"/>
        <v/>
      </c>
      <c r="H46" s="2"/>
      <c r="I46" s="26">
        <v>0</v>
      </c>
      <c r="J46" s="2">
        <f t="shared" si="12"/>
        <v>0</v>
      </c>
      <c r="K46" s="32">
        <f t="shared" si="3"/>
        <v>6.9444444444444441E-3</v>
      </c>
      <c r="L46" s="14">
        <v>44986</v>
      </c>
      <c r="M46" s="15">
        <f t="shared" si="10"/>
        <v>0.40574591991650044</v>
      </c>
      <c r="N46" s="16" t="s">
        <v>15</v>
      </c>
      <c r="O46" s="15">
        <f t="shared" si="11"/>
        <v>0.41269036436094486</v>
      </c>
      <c r="P46" s="15">
        <f t="shared" si="8"/>
        <v>0.41269036436094486</v>
      </c>
      <c r="Q46" s="2"/>
      <c r="R46" s="2"/>
      <c r="S46" s="7"/>
      <c r="T46" s="7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</row>
    <row r="47" spans="1:36" s="2" customFormat="1" x14ac:dyDescent="0.25">
      <c r="A47" s="2">
        <v>19</v>
      </c>
      <c r="B47" s="2">
        <v>58</v>
      </c>
      <c r="C47" s="3">
        <v>4.6500000000000004</v>
      </c>
      <c r="D47" s="26" t="str">
        <f t="shared" si="4"/>
        <v/>
      </c>
      <c r="E47" s="2">
        <f t="shared" si="5"/>
        <v>4.6500000000000004</v>
      </c>
      <c r="F47" s="26">
        <f t="shared" si="6"/>
        <v>4.6500000000000004</v>
      </c>
      <c r="G47" s="26" t="str">
        <f t="shared" si="7"/>
        <v/>
      </c>
      <c r="I47" s="26">
        <v>0</v>
      </c>
      <c r="J47" s="2">
        <f t="shared" si="12"/>
        <v>0</v>
      </c>
      <c r="K47" s="32">
        <f t="shared" si="3"/>
        <v>6.9444444444444441E-3</v>
      </c>
      <c r="L47" s="14">
        <v>44986</v>
      </c>
      <c r="M47" s="15">
        <f t="shared" si="10"/>
        <v>0.41269036436094486</v>
      </c>
      <c r="N47" s="16" t="s">
        <v>15</v>
      </c>
      <c r="O47" s="15">
        <f t="shared" si="11"/>
        <v>0.41963480880538928</v>
      </c>
      <c r="P47" s="15">
        <f t="shared" si="8"/>
        <v>0.41963480880538928</v>
      </c>
      <c r="S47" s="7"/>
      <c r="T47" s="7"/>
    </row>
    <row r="48" spans="1:36" x14ac:dyDescent="0.25">
      <c r="A48" s="2">
        <v>20</v>
      </c>
      <c r="B48" s="2">
        <v>59</v>
      </c>
      <c r="C48" s="3">
        <v>3.75</v>
      </c>
      <c r="D48" s="26" t="str">
        <f t="shared" si="4"/>
        <v/>
      </c>
      <c r="E48" s="2">
        <f t="shared" si="5"/>
        <v>3.75</v>
      </c>
      <c r="F48" s="26">
        <f t="shared" si="6"/>
        <v>3.75</v>
      </c>
      <c r="G48" s="26" t="str">
        <f t="shared" si="7"/>
        <v/>
      </c>
      <c r="H48" s="2"/>
      <c r="I48" s="26">
        <v>0</v>
      </c>
      <c r="J48" s="2">
        <f t="shared" si="12"/>
        <v>0</v>
      </c>
      <c r="K48" s="32">
        <f t="shared" si="3"/>
        <v>6.9444444444444441E-3</v>
      </c>
      <c r="L48" s="14">
        <v>44986</v>
      </c>
      <c r="M48" s="15">
        <f t="shared" si="10"/>
        <v>0.41963480880538928</v>
      </c>
      <c r="N48" s="16" t="s">
        <v>15</v>
      </c>
      <c r="O48" s="15">
        <f t="shared" si="11"/>
        <v>0.4265792532498337</v>
      </c>
      <c r="P48" s="15">
        <f t="shared" si="8"/>
        <v>0.4265792532498337</v>
      </c>
      <c r="Q48" s="2"/>
      <c r="R48" s="2"/>
      <c r="S48" s="7"/>
      <c r="T48" s="7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</row>
    <row r="49" spans="1:36" x14ac:dyDescent="0.25">
      <c r="A49" s="2">
        <v>21</v>
      </c>
      <c r="B49" s="2">
        <v>62</v>
      </c>
      <c r="C49" s="3">
        <v>1.4</v>
      </c>
      <c r="D49" s="26" t="str">
        <f t="shared" si="4"/>
        <v/>
      </c>
      <c r="E49" s="2">
        <f t="shared" si="5"/>
        <v>1.4</v>
      </c>
      <c r="F49" s="26">
        <f t="shared" si="6"/>
        <v>1.4</v>
      </c>
      <c r="G49" s="26" t="str">
        <f t="shared" si="7"/>
        <v/>
      </c>
      <c r="H49" s="2"/>
      <c r="I49" s="26">
        <v>0</v>
      </c>
      <c r="J49" s="2">
        <f t="shared" si="12"/>
        <v>0</v>
      </c>
      <c r="K49" s="32">
        <f t="shared" si="3"/>
        <v>6.9444444444444441E-3</v>
      </c>
      <c r="L49" s="14">
        <v>44986</v>
      </c>
      <c r="M49" s="15">
        <f t="shared" si="10"/>
        <v>0.4265792532498337</v>
      </c>
      <c r="N49" s="16" t="s">
        <v>15</v>
      </c>
      <c r="O49" s="15">
        <f t="shared" si="11"/>
        <v>0.43352369769427812</v>
      </c>
      <c r="P49" s="15">
        <f t="shared" si="8"/>
        <v>0.43352369769427812</v>
      </c>
      <c r="Q49" s="2"/>
      <c r="R49" s="2"/>
      <c r="S49" s="7"/>
      <c r="T49" s="7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</row>
    <row r="50" spans="1:36" x14ac:dyDescent="0.25">
      <c r="A50" s="2">
        <v>22</v>
      </c>
      <c r="B50" s="2">
        <v>63</v>
      </c>
      <c r="C50" s="3">
        <v>0.66</v>
      </c>
      <c r="D50" s="26">
        <f t="shared" si="4"/>
        <v>0.66</v>
      </c>
      <c r="E50" s="2">
        <f t="shared" si="5"/>
        <v>0.66</v>
      </c>
      <c r="F50" s="26" t="str">
        <f t="shared" si="6"/>
        <v/>
      </c>
      <c r="G50" s="26" t="str">
        <f t="shared" si="7"/>
        <v/>
      </c>
      <c r="H50" s="7"/>
      <c r="I50" s="26">
        <v>0</v>
      </c>
      <c r="J50" s="2">
        <f t="shared" si="12"/>
        <v>0</v>
      </c>
      <c r="K50" s="32">
        <f t="shared" si="3"/>
        <v>3.472222222222222E-3</v>
      </c>
      <c r="L50" s="14">
        <v>44986</v>
      </c>
      <c r="M50" s="15">
        <f t="shared" si="10"/>
        <v>0.43352369769427812</v>
      </c>
      <c r="N50" s="16" t="s">
        <v>15</v>
      </c>
      <c r="O50" s="15">
        <f t="shared" si="11"/>
        <v>0.43699591991650033</v>
      </c>
      <c r="P50" s="15">
        <f t="shared" si="8"/>
        <v>0.43699591991650033</v>
      </c>
      <c r="Q50" s="2"/>
      <c r="R50" s="2"/>
      <c r="S50" s="7"/>
      <c r="T50" s="7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</row>
    <row r="51" spans="1:36" s="2" customFormat="1" x14ac:dyDescent="0.25">
      <c r="A51" s="2">
        <v>23</v>
      </c>
      <c r="B51" s="2">
        <v>65</v>
      </c>
      <c r="C51" s="3">
        <v>1.05</v>
      </c>
      <c r="D51" s="26" t="str">
        <f t="shared" si="4"/>
        <v/>
      </c>
      <c r="E51" s="2">
        <f t="shared" si="5"/>
        <v>1.05</v>
      </c>
      <c r="F51" s="26">
        <f t="shared" si="6"/>
        <v>1.05</v>
      </c>
      <c r="G51" s="26" t="str">
        <f t="shared" si="7"/>
        <v/>
      </c>
      <c r="H51" s="7"/>
      <c r="I51" s="26">
        <v>0</v>
      </c>
      <c r="J51" s="2">
        <f t="shared" si="12"/>
        <v>0</v>
      </c>
      <c r="K51" s="32">
        <f t="shared" si="3"/>
        <v>6.9444444444444441E-3</v>
      </c>
      <c r="L51" s="14">
        <v>44986</v>
      </c>
      <c r="M51" s="15">
        <f t="shared" si="10"/>
        <v>0.43699591991650033</v>
      </c>
      <c r="N51" s="16" t="s">
        <v>15</v>
      </c>
      <c r="O51" s="15">
        <f t="shared" si="11"/>
        <v>0.44394036436094475</v>
      </c>
      <c r="P51" s="15">
        <f t="shared" si="8"/>
        <v>0.44394036436094475</v>
      </c>
      <c r="S51" s="7"/>
      <c r="T51" s="7"/>
    </row>
    <row r="52" spans="1:36" s="2" customFormat="1" x14ac:dyDescent="0.25">
      <c r="A52" s="2">
        <v>24</v>
      </c>
      <c r="B52" s="2">
        <v>68</v>
      </c>
      <c r="C52" s="3">
        <v>10.3</v>
      </c>
      <c r="D52" s="26" t="str">
        <f t="shared" si="4"/>
        <v/>
      </c>
      <c r="E52" s="2" t="str">
        <f t="shared" si="5"/>
        <v/>
      </c>
      <c r="F52" s="26" t="str">
        <f t="shared" si="6"/>
        <v/>
      </c>
      <c r="G52" s="26">
        <f t="shared" si="7"/>
        <v>10.3</v>
      </c>
      <c r="H52" s="7"/>
      <c r="I52" s="26">
        <v>0</v>
      </c>
      <c r="J52" s="2">
        <f t="shared" si="12"/>
        <v>0</v>
      </c>
      <c r="K52" s="32">
        <f t="shared" si="3"/>
        <v>1.2895225142592061E-2</v>
      </c>
      <c r="L52" s="14">
        <v>44986</v>
      </c>
      <c r="M52" s="15">
        <f t="shared" si="10"/>
        <v>0.44394036436094475</v>
      </c>
      <c r="N52" s="16" t="s">
        <v>15</v>
      </c>
      <c r="O52" s="15">
        <f t="shared" si="11"/>
        <v>0.45683558950353681</v>
      </c>
      <c r="P52" s="15">
        <f t="shared" si="8"/>
        <v>0.45683558950353681</v>
      </c>
      <c r="S52" s="7"/>
      <c r="T52" s="7"/>
    </row>
    <row r="53" spans="1:36" s="2" customFormat="1" x14ac:dyDescent="0.25">
      <c r="A53" s="2">
        <v>25</v>
      </c>
      <c r="B53" s="2">
        <v>69</v>
      </c>
      <c r="C53" s="3">
        <v>7.15</v>
      </c>
      <c r="D53" s="26" t="str">
        <f t="shared" si="4"/>
        <v/>
      </c>
      <c r="E53" s="2" t="str">
        <f t="shared" si="5"/>
        <v/>
      </c>
      <c r="F53" s="26" t="str">
        <f t="shared" si="6"/>
        <v/>
      </c>
      <c r="G53" s="26">
        <f t="shared" si="7"/>
        <v>7.15</v>
      </c>
      <c r="H53" s="7"/>
      <c r="I53" s="26">
        <v>0</v>
      </c>
      <c r="J53" s="2">
        <f t="shared" si="12"/>
        <v>0</v>
      </c>
      <c r="K53" s="32">
        <f t="shared" si="3"/>
        <v>8.951539783449829E-3</v>
      </c>
      <c r="L53" s="14">
        <v>44986</v>
      </c>
      <c r="M53" s="15">
        <f t="shared" si="10"/>
        <v>0.45683558950353681</v>
      </c>
      <c r="N53" s="16" t="s">
        <v>15</v>
      </c>
      <c r="O53" s="15">
        <f t="shared" si="11"/>
        <v>0.46578712928698662</v>
      </c>
      <c r="P53" s="15">
        <f t="shared" si="8"/>
        <v>0.46578712928698662</v>
      </c>
      <c r="S53" s="7"/>
      <c r="T53" s="7"/>
    </row>
    <row r="54" spans="1:36" s="2" customFormat="1" x14ac:dyDescent="0.25">
      <c r="A54" s="2">
        <v>26</v>
      </c>
      <c r="B54" s="2">
        <v>71</v>
      </c>
      <c r="C54" s="3">
        <v>11.2</v>
      </c>
      <c r="D54" s="26" t="str">
        <f t="shared" si="4"/>
        <v/>
      </c>
      <c r="E54" s="2" t="str">
        <f t="shared" si="5"/>
        <v/>
      </c>
      <c r="F54" s="26" t="str">
        <f t="shared" si="6"/>
        <v/>
      </c>
      <c r="G54" s="26">
        <f t="shared" si="7"/>
        <v>11.2</v>
      </c>
      <c r="H54" s="7"/>
      <c r="I54" s="26">
        <v>0</v>
      </c>
      <c r="J54" s="2">
        <f t="shared" si="12"/>
        <v>0</v>
      </c>
      <c r="K54" s="32">
        <f t="shared" ref="K54:K101" si="13">IF(AND(D54=C54,F54&lt;&gt;C54,G54&lt;&gt;C54),$E$10,IF(AND(D54&lt;&gt;C54,F54=C54,G54&lt;&gt;C54),$E$11,_xlfn.IFS(G54=C54,C54*$E$12)))</f>
        <v>1.4021992388061268E-2</v>
      </c>
      <c r="L54" s="14">
        <v>44986</v>
      </c>
      <c r="M54" s="15">
        <f t="shared" si="10"/>
        <v>0.46578712928698662</v>
      </c>
      <c r="N54" s="16" t="s">
        <v>15</v>
      </c>
      <c r="O54" s="15">
        <f t="shared" si="11"/>
        <v>0.47980912167504791</v>
      </c>
      <c r="P54" s="15">
        <f t="shared" si="8"/>
        <v>0.47980912167504791</v>
      </c>
      <c r="S54" s="7"/>
      <c r="T54" s="7"/>
    </row>
    <row r="55" spans="1:36" s="2" customFormat="1" x14ac:dyDescent="0.25">
      <c r="A55" s="2">
        <v>27</v>
      </c>
      <c r="B55" s="2">
        <v>72</v>
      </c>
      <c r="C55" s="3">
        <v>1.85</v>
      </c>
      <c r="D55" s="26" t="str">
        <f t="shared" si="4"/>
        <v/>
      </c>
      <c r="E55" s="2">
        <f t="shared" si="5"/>
        <v>1.85</v>
      </c>
      <c r="F55" s="26">
        <f t="shared" si="6"/>
        <v>1.85</v>
      </c>
      <c r="G55" s="26" t="str">
        <f t="shared" si="7"/>
        <v/>
      </c>
      <c r="H55" s="7"/>
      <c r="I55" s="26">
        <v>0</v>
      </c>
      <c r="J55" s="2">
        <f t="shared" si="12"/>
        <v>0</v>
      </c>
      <c r="K55" s="32">
        <f t="shared" si="13"/>
        <v>6.9444444444444441E-3</v>
      </c>
      <c r="L55" s="14">
        <v>44986</v>
      </c>
      <c r="M55" s="15">
        <f t="shared" si="10"/>
        <v>0.47980912167504791</v>
      </c>
      <c r="N55" s="16" t="s">
        <v>15</v>
      </c>
      <c r="O55" s="15">
        <f t="shared" si="11"/>
        <v>0.48675356611949233</v>
      </c>
      <c r="P55" s="15">
        <f t="shared" si="8"/>
        <v>0.48675356611949233</v>
      </c>
      <c r="S55" s="7"/>
      <c r="T55" s="7"/>
    </row>
    <row r="56" spans="1:36" s="2" customFormat="1" x14ac:dyDescent="0.25">
      <c r="A56" s="2">
        <v>28</v>
      </c>
      <c r="B56" s="2">
        <v>74</v>
      </c>
      <c r="C56" s="3">
        <v>4.55</v>
      </c>
      <c r="D56" s="26" t="str">
        <f t="shared" si="4"/>
        <v/>
      </c>
      <c r="E56" s="2">
        <f t="shared" si="5"/>
        <v>4.55</v>
      </c>
      <c r="F56" s="26">
        <f t="shared" si="6"/>
        <v>4.55</v>
      </c>
      <c r="G56" s="26" t="str">
        <f t="shared" si="7"/>
        <v/>
      </c>
      <c r="H56" s="7"/>
      <c r="I56" s="26">
        <v>0</v>
      </c>
      <c r="J56" s="2">
        <f t="shared" si="12"/>
        <v>0</v>
      </c>
      <c r="K56" s="32">
        <f t="shared" si="13"/>
        <v>6.9444444444444441E-3</v>
      </c>
      <c r="L56" s="14">
        <v>44986</v>
      </c>
      <c r="M56" s="15">
        <f t="shared" si="10"/>
        <v>0.48675356611949233</v>
      </c>
      <c r="N56" s="16" t="s">
        <v>15</v>
      </c>
      <c r="O56" s="15">
        <f t="shared" si="11"/>
        <v>0.49369801056393675</v>
      </c>
      <c r="P56" s="15">
        <f t="shared" si="8"/>
        <v>0.49369801056393675</v>
      </c>
      <c r="S56" s="7"/>
      <c r="T56" s="7"/>
    </row>
    <row r="57" spans="1:36" s="2" customFormat="1" x14ac:dyDescent="0.25">
      <c r="A57" s="2">
        <v>29</v>
      </c>
      <c r="B57" s="2">
        <v>76</v>
      </c>
      <c r="C57" s="3">
        <v>4.55</v>
      </c>
      <c r="D57" s="26" t="str">
        <f t="shared" si="4"/>
        <v/>
      </c>
      <c r="E57" s="2">
        <f t="shared" si="5"/>
        <v>4.55</v>
      </c>
      <c r="F57" s="26">
        <f t="shared" si="6"/>
        <v>4.55</v>
      </c>
      <c r="G57" s="26" t="str">
        <f t="shared" si="7"/>
        <v/>
      </c>
      <c r="H57" s="7"/>
      <c r="I57" s="26">
        <v>0</v>
      </c>
      <c r="J57" s="2">
        <f t="shared" si="12"/>
        <v>0</v>
      </c>
      <c r="K57" s="32">
        <f t="shared" si="13"/>
        <v>6.9444444444444441E-3</v>
      </c>
      <c r="L57" s="14">
        <v>44986</v>
      </c>
      <c r="M57" s="15">
        <f t="shared" si="10"/>
        <v>0.49369801056393675</v>
      </c>
      <c r="N57" s="16" t="s">
        <v>15</v>
      </c>
      <c r="O57" s="15">
        <f t="shared" si="11"/>
        <v>0.50064245500838123</v>
      </c>
      <c r="P57" s="15">
        <f t="shared" si="8"/>
        <v>0.50064245500838123</v>
      </c>
      <c r="S57" s="7"/>
      <c r="T57" s="7"/>
    </row>
    <row r="58" spans="1:36" s="2" customFormat="1" x14ac:dyDescent="0.25">
      <c r="A58" s="2">
        <v>30</v>
      </c>
      <c r="B58" s="2">
        <v>77</v>
      </c>
      <c r="C58" s="3">
        <v>5</v>
      </c>
      <c r="D58" s="26" t="str">
        <f t="shared" si="4"/>
        <v/>
      </c>
      <c r="E58" s="2" t="str">
        <f t="shared" si="5"/>
        <v/>
      </c>
      <c r="F58" s="26" t="str">
        <f t="shared" si="6"/>
        <v/>
      </c>
      <c r="G58" s="26">
        <f t="shared" si="7"/>
        <v>5</v>
      </c>
      <c r="H58" s="7"/>
      <c r="I58" s="26">
        <v>0</v>
      </c>
      <c r="J58" s="2">
        <f t="shared" si="12"/>
        <v>0</v>
      </c>
      <c r="K58" s="32">
        <f t="shared" si="13"/>
        <v>6.2598180303844947E-3</v>
      </c>
      <c r="L58" s="14">
        <v>44986</v>
      </c>
      <c r="M58" s="15">
        <f t="shared" si="10"/>
        <v>0.50064245500838123</v>
      </c>
      <c r="N58" s="16" t="s">
        <v>15</v>
      </c>
      <c r="O58" s="15">
        <f t="shared" si="11"/>
        <v>0.50690227303876567</v>
      </c>
      <c r="P58" s="15">
        <f t="shared" si="8"/>
        <v>0.50690227303876567</v>
      </c>
      <c r="S58" s="7"/>
      <c r="T58" s="7"/>
    </row>
    <row r="59" spans="1:36" s="2" customFormat="1" x14ac:dyDescent="0.25">
      <c r="A59" s="2">
        <v>31</v>
      </c>
      <c r="B59" s="2">
        <v>78</v>
      </c>
      <c r="C59" s="3">
        <v>7.7</v>
      </c>
      <c r="D59" s="26" t="str">
        <f t="shared" si="4"/>
        <v/>
      </c>
      <c r="E59" s="2" t="str">
        <f t="shared" si="5"/>
        <v/>
      </c>
      <c r="F59" s="26" t="str">
        <f t="shared" si="6"/>
        <v/>
      </c>
      <c r="G59" s="26">
        <f t="shared" si="7"/>
        <v>7.7</v>
      </c>
      <c r="H59" s="7"/>
      <c r="I59" s="26">
        <v>0</v>
      </c>
      <c r="J59" s="2">
        <f t="shared" si="12"/>
        <v>0</v>
      </c>
      <c r="K59" s="32">
        <f t="shared" si="13"/>
        <v>9.6401197667921219E-3</v>
      </c>
      <c r="L59" s="14">
        <v>44986</v>
      </c>
      <c r="M59" s="15">
        <f t="shared" si="10"/>
        <v>0.50690227303876567</v>
      </c>
      <c r="N59" s="16" t="s">
        <v>15</v>
      </c>
      <c r="O59" s="15">
        <f t="shared" si="11"/>
        <v>0.5165423928055578</v>
      </c>
      <c r="P59" s="15">
        <f t="shared" si="8"/>
        <v>0.5165423928055578</v>
      </c>
      <c r="S59" s="7"/>
      <c r="T59" s="7"/>
    </row>
    <row r="60" spans="1:36" s="2" customFormat="1" x14ac:dyDescent="0.25">
      <c r="A60" s="2">
        <v>32</v>
      </c>
      <c r="B60" s="2">
        <v>80</v>
      </c>
      <c r="C60" s="3">
        <v>3.25</v>
      </c>
      <c r="D60" s="26" t="str">
        <f t="shared" si="4"/>
        <v/>
      </c>
      <c r="E60" s="2">
        <f t="shared" si="5"/>
        <v>3.25</v>
      </c>
      <c r="F60" s="26">
        <f t="shared" si="6"/>
        <v>3.25</v>
      </c>
      <c r="G60" s="26" t="str">
        <f t="shared" si="7"/>
        <v/>
      </c>
      <c r="H60" s="7"/>
      <c r="I60" s="26">
        <v>0</v>
      </c>
      <c r="J60" s="2">
        <f t="shared" si="12"/>
        <v>0</v>
      </c>
      <c r="K60" s="32">
        <f t="shared" si="13"/>
        <v>6.9444444444444441E-3</v>
      </c>
      <c r="L60" s="14">
        <v>44986</v>
      </c>
      <c r="M60" s="15">
        <f t="shared" si="10"/>
        <v>0.5165423928055578</v>
      </c>
      <c r="N60" s="16" t="s">
        <v>15</v>
      </c>
      <c r="O60" s="15">
        <f t="shared" si="11"/>
        <v>0.52348683725000222</v>
      </c>
      <c r="P60" s="15">
        <f t="shared" si="8"/>
        <v>0.52348683725000222</v>
      </c>
      <c r="S60" s="7"/>
      <c r="T60" s="7"/>
    </row>
    <row r="61" spans="1:36" s="2" customFormat="1" x14ac:dyDescent="0.25">
      <c r="A61" s="2">
        <v>33</v>
      </c>
      <c r="B61" s="2">
        <v>82</v>
      </c>
      <c r="C61" s="3">
        <v>2.95</v>
      </c>
      <c r="D61" s="26" t="str">
        <f t="shared" si="4"/>
        <v/>
      </c>
      <c r="E61" s="2">
        <f t="shared" si="5"/>
        <v>2.95</v>
      </c>
      <c r="F61" s="26">
        <f t="shared" si="6"/>
        <v>2.95</v>
      </c>
      <c r="G61" s="26" t="str">
        <f t="shared" si="7"/>
        <v/>
      </c>
      <c r="H61" s="7"/>
      <c r="I61" s="26">
        <v>0</v>
      </c>
      <c r="J61" s="2">
        <f t="shared" si="12"/>
        <v>0</v>
      </c>
      <c r="K61" s="32">
        <f t="shared" si="13"/>
        <v>6.9444444444444441E-3</v>
      </c>
      <c r="L61" s="14">
        <v>44986</v>
      </c>
      <c r="M61" s="15">
        <f t="shared" si="10"/>
        <v>0.52348683725000222</v>
      </c>
      <c r="N61" s="16" t="s">
        <v>15</v>
      </c>
      <c r="O61" s="15">
        <f t="shared" si="11"/>
        <v>0.53043128169444664</v>
      </c>
      <c r="P61" s="15">
        <f t="shared" si="8"/>
        <v>0.53043128169444664</v>
      </c>
      <c r="S61" s="7"/>
      <c r="T61" s="7"/>
    </row>
    <row r="62" spans="1:36" s="2" customFormat="1" x14ac:dyDescent="0.25">
      <c r="A62" s="2">
        <v>34</v>
      </c>
      <c r="B62" s="2">
        <v>84</v>
      </c>
      <c r="C62" s="3">
        <v>1.3</v>
      </c>
      <c r="D62" s="26" t="str">
        <f t="shared" si="4"/>
        <v/>
      </c>
      <c r="E62" s="2">
        <f t="shared" si="5"/>
        <v>1.3</v>
      </c>
      <c r="F62" s="26">
        <f t="shared" si="6"/>
        <v>1.3</v>
      </c>
      <c r="G62" s="26" t="str">
        <f t="shared" si="7"/>
        <v/>
      </c>
      <c r="H62" s="7"/>
      <c r="I62" s="26">
        <v>0</v>
      </c>
      <c r="J62" s="2">
        <f t="shared" si="12"/>
        <v>0</v>
      </c>
      <c r="K62" s="32">
        <f t="shared" si="13"/>
        <v>6.9444444444444441E-3</v>
      </c>
      <c r="L62" s="14">
        <v>44986</v>
      </c>
      <c r="M62" s="15">
        <f t="shared" si="10"/>
        <v>0.53043128169444664</v>
      </c>
      <c r="N62" s="16" t="s">
        <v>15</v>
      </c>
      <c r="O62" s="15">
        <f t="shared" si="11"/>
        <v>0.53737572613889106</v>
      </c>
      <c r="P62" s="15">
        <f t="shared" si="8"/>
        <v>0.53737572613889106</v>
      </c>
      <c r="S62" s="7"/>
      <c r="T62" s="7"/>
    </row>
    <row r="63" spans="1:36" s="2" customFormat="1" x14ac:dyDescent="0.25">
      <c r="A63" s="2">
        <v>35</v>
      </c>
      <c r="B63" s="2">
        <v>91</v>
      </c>
      <c r="C63" s="3">
        <v>1.68</v>
      </c>
      <c r="D63" s="26" t="str">
        <f t="shared" si="4"/>
        <v/>
      </c>
      <c r="E63" s="2">
        <f t="shared" si="5"/>
        <v>1.68</v>
      </c>
      <c r="F63" s="26">
        <f t="shared" si="6"/>
        <v>1.68</v>
      </c>
      <c r="G63" s="26" t="str">
        <f t="shared" si="7"/>
        <v/>
      </c>
      <c r="H63" s="7"/>
      <c r="I63" s="26">
        <v>0</v>
      </c>
      <c r="J63" s="2">
        <f t="shared" si="12"/>
        <v>0</v>
      </c>
      <c r="K63" s="32">
        <f t="shared" si="13"/>
        <v>6.9444444444444441E-3</v>
      </c>
      <c r="L63" s="14">
        <v>44986</v>
      </c>
      <c r="M63" s="15">
        <f t="shared" si="10"/>
        <v>0.53737572613889106</v>
      </c>
      <c r="N63" s="16" t="s">
        <v>15</v>
      </c>
      <c r="O63" s="15">
        <f t="shared" si="11"/>
        <v>0.54432017058333548</v>
      </c>
      <c r="P63" s="15">
        <f t="shared" si="8"/>
        <v>0.54432017058333548</v>
      </c>
      <c r="S63" s="7"/>
      <c r="T63" s="7"/>
    </row>
    <row r="64" spans="1:36" s="2" customFormat="1" x14ac:dyDescent="0.25">
      <c r="A64" s="2">
        <v>36</v>
      </c>
      <c r="B64" s="2">
        <v>100</v>
      </c>
      <c r="C64" s="3">
        <v>3.75</v>
      </c>
      <c r="D64" s="26" t="str">
        <f t="shared" si="4"/>
        <v/>
      </c>
      <c r="E64" s="2">
        <f t="shared" si="5"/>
        <v>3.75</v>
      </c>
      <c r="F64" s="26">
        <f t="shared" si="6"/>
        <v>3.75</v>
      </c>
      <c r="G64" s="26" t="str">
        <f t="shared" si="7"/>
        <v/>
      </c>
      <c r="H64" s="7"/>
      <c r="I64" s="26">
        <v>0</v>
      </c>
      <c r="J64" s="2">
        <f t="shared" si="12"/>
        <v>0</v>
      </c>
      <c r="K64" s="32">
        <f t="shared" si="13"/>
        <v>6.9444444444444441E-3</v>
      </c>
      <c r="L64" s="14">
        <v>44986</v>
      </c>
      <c r="M64" s="15">
        <f t="shared" si="10"/>
        <v>0.54432017058333548</v>
      </c>
      <c r="N64" s="16" t="s">
        <v>15</v>
      </c>
      <c r="O64" s="15">
        <f t="shared" si="11"/>
        <v>0.5512646150277799</v>
      </c>
      <c r="P64" s="15">
        <f t="shared" si="8"/>
        <v>0.5512646150277799</v>
      </c>
      <c r="S64" s="7"/>
      <c r="T64" s="7"/>
    </row>
    <row r="65" spans="1:16" x14ac:dyDescent="0.25">
      <c r="A65" s="2">
        <v>37</v>
      </c>
      <c r="B65" s="2">
        <v>105</v>
      </c>
      <c r="C65" s="3">
        <v>1.78</v>
      </c>
      <c r="D65" s="26" t="str">
        <f t="shared" si="4"/>
        <v/>
      </c>
      <c r="E65" s="2">
        <f t="shared" si="5"/>
        <v>1.78</v>
      </c>
      <c r="F65" s="26">
        <f t="shared" si="6"/>
        <v>1.78</v>
      </c>
      <c r="G65" s="26" t="str">
        <f t="shared" si="7"/>
        <v/>
      </c>
      <c r="I65" s="26">
        <v>0</v>
      </c>
      <c r="J65" s="2">
        <f t="shared" si="12"/>
        <v>0</v>
      </c>
      <c r="K65" s="32">
        <f t="shared" si="13"/>
        <v>6.9444444444444441E-3</v>
      </c>
      <c r="L65" s="14">
        <v>44986</v>
      </c>
      <c r="M65" s="15">
        <f t="shared" si="10"/>
        <v>0.5512646150277799</v>
      </c>
      <c r="N65" s="16" t="s">
        <v>15</v>
      </c>
      <c r="O65" s="15">
        <f t="shared" si="11"/>
        <v>0.55820905947222432</v>
      </c>
      <c r="P65" s="15">
        <f t="shared" si="8"/>
        <v>0.55820905947222432</v>
      </c>
    </row>
    <row r="66" spans="1:16" x14ac:dyDescent="0.25">
      <c r="A66" s="2">
        <v>38</v>
      </c>
      <c r="B66" s="2">
        <v>107</v>
      </c>
      <c r="C66" s="3">
        <v>2.1</v>
      </c>
      <c r="D66" s="26" t="str">
        <f t="shared" si="4"/>
        <v/>
      </c>
      <c r="E66" s="2">
        <f t="shared" si="5"/>
        <v>2.1</v>
      </c>
      <c r="F66" s="26">
        <f t="shared" si="6"/>
        <v>2.1</v>
      </c>
      <c r="G66" s="26" t="str">
        <f t="shared" si="7"/>
        <v/>
      </c>
      <c r="I66" s="26">
        <v>0</v>
      </c>
      <c r="J66" s="2">
        <f t="shared" si="12"/>
        <v>0</v>
      </c>
      <c r="K66" s="32">
        <f t="shared" si="13"/>
        <v>6.9444444444444441E-3</v>
      </c>
      <c r="L66" s="14">
        <v>44986</v>
      </c>
      <c r="M66" s="15">
        <f t="shared" si="10"/>
        <v>0.55820905947222432</v>
      </c>
      <c r="N66" s="16" t="s">
        <v>15</v>
      </c>
      <c r="O66" s="15">
        <f t="shared" si="11"/>
        <v>0.56515350391666874</v>
      </c>
      <c r="P66" s="15">
        <f t="shared" si="8"/>
        <v>0.56515350391666874</v>
      </c>
    </row>
    <row r="67" spans="1:16" x14ac:dyDescent="0.25">
      <c r="A67" s="2">
        <v>39</v>
      </c>
      <c r="B67" s="2">
        <v>108</v>
      </c>
      <c r="C67" s="3">
        <v>1.25</v>
      </c>
      <c r="D67" s="26" t="str">
        <f t="shared" si="4"/>
        <v/>
      </c>
      <c r="E67" s="2">
        <f t="shared" si="5"/>
        <v>1.25</v>
      </c>
      <c r="F67" s="26">
        <f t="shared" si="6"/>
        <v>1.25</v>
      </c>
      <c r="G67" s="26" t="str">
        <f t="shared" si="7"/>
        <v/>
      </c>
      <c r="I67" s="26">
        <v>0</v>
      </c>
      <c r="J67" s="2">
        <f t="shared" si="12"/>
        <v>0</v>
      </c>
      <c r="K67" s="32">
        <f t="shared" si="13"/>
        <v>6.9444444444444441E-3</v>
      </c>
      <c r="L67" s="14">
        <v>44986</v>
      </c>
      <c r="M67" s="15">
        <f t="shared" si="10"/>
        <v>0.56515350391666874</v>
      </c>
      <c r="N67" s="16" t="s">
        <v>15</v>
      </c>
      <c r="O67" s="15">
        <f t="shared" si="11"/>
        <v>0.57209794836111316</v>
      </c>
      <c r="P67" s="15">
        <f t="shared" si="8"/>
        <v>0.57209794836111316</v>
      </c>
    </row>
    <row r="68" spans="1:16" x14ac:dyDescent="0.25">
      <c r="A68" s="2">
        <v>40</v>
      </c>
      <c r="B68" s="2">
        <v>111</v>
      </c>
      <c r="C68" s="3">
        <v>1.7</v>
      </c>
      <c r="D68" s="26" t="str">
        <f t="shared" si="4"/>
        <v/>
      </c>
      <c r="E68" s="2">
        <f t="shared" si="5"/>
        <v>1.7</v>
      </c>
      <c r="F68" s="26">
        <f t="shared" si="6"/>
        <v>1.7</v>
      </c>
      <c r="G68" s="26" t="str">
        <f t="shared" si="7"/>
        <v/>
      </c>
      <c r="I68" s="26">
        <v>0</v>
      </c>
      <c r="J68" s="2">
        <f t="shared" si="12"/>
        <v>0</v>
      </c>
      <c r="K68" s="32">
        <f t="shared" si="13"/>
        <v>6.9444444444444441E-3</v>
      </c>
      <c r="L68" s="14">
        <v>44986</v>
      </c>
      <c r="M68" s="15">
        <f t="shared" si="10"/>
        <v>0.57209794836111316</v>
      </c>
      <c r="N68" s="16" t="s">
        <v>15</v>
      </c>
      <c r="O68" s="15">
        <f t="shared" si="11"/>
        <v>0.57904239280555758</v>
      </c>
      <c r="P68" s="15">
        <f t="shared" si="8"/>
        <v>0.57904239280555758</v>
      </c>
    </row>
    <row r="69" spans="1:16" x14ac:dyDescent="0.25">
      <c r="A69" s="2">
        <v>41</v>
      </c>
      <c r="B69" s="2">
        <v>112</v>
      </c>
      <c r="C69" s="3">
        <v>3.35</v>
      </c>
      <c r="D69" s="26" t="str">
        <f t="shared" si="4"/>
        <v/>
      </c>
      <c r="E69" s="2">
        <f t="shared" si="5"/>
        <v>3.35</v>
      </c>
      <c r="F69" s="26">
        <f t="shared" si="6"/>
        <v>3.35</v>
      </c>
      <c r="G69" s="26" t="str">
        <f t="shared" si="7"/>
        <v/>
      </c>
      <c r="I69" s="26">
        <v>0</v>
      </c>
      <c r="J69" s="2">
        <f t="shared" si="12"/>
        <v>0</v>
      </c>
      <c r="K69" s="32">
        <f t="shared" si="13"/>
        <v>6.9444444444444441E-3</v>
      </c>
      <c r="L69" s="14">
        <v>44986</v>
      </c>
      <c r="M69" s="15">
        <f t="shared" si="10"/>
        <v>0.57904239280555758</v>
      </c>
      <c r="N69" s="16" t="s">
        <v>15</v>
      </c>
      <c r="O69" s="15">
        <f t="shared" si="11"/>
        <v>0.585986837250002</v>
      </c>
      <c r="P69" s="15">
        <f t="shared" si="8"/>
        <v>0.585986837250002</v>
      </c>
    </row>
    <row r="70" spans="1:16" x14ac:dyDescent="0.25">
      <c r="A70" s="2">
        <v>42</v>
      </c>
      <c r="B70" s="2">
        <v>113</v>
      </c>
      <c r="C70" s="3">
        <v>1.9</v>
      </c>
      <c r="D70" s="26" t="str">
        <f t="shared" si="4"/>
        <v/>
      </c>
      <c r="E70" s="2">
        <f t="shared" si="5"/>
        <v>1.9</v>
      </c>
      <c r="F70" s="26">
        <f t="shared" si="6"/>
        <v>1.9</v>
      </c>
      <c r="G70" s="26" t="str">
        <f t="shared" si="7"/>
        <v/>
      </c>
      <c r="I70" s="26">
        <v>0</v>
      </c>
      <c r="J70" s="2">
        <f t="shared" si="12"/>
        <v>0</v>
      </c>
      <c r="K70" s="32">
        <f t="shared" si="13"/>
        <v>6.9444444444444441E-3</v>
      </c>
      <c r="L70" s="14">
        <v>44986</v>
      </c>
      <c r="M70" s="15">
        <f t="shared" si="10"/>
        <v>0.585986837250002</v>
      </c>
      <c r="N70" s="16" t="s">
        <v>15</v>
      </c>
      <c r="O70" s="15">
        <f t="shared" si="11"/>
        <v>0.59293128169444642</v>
      </c>
      <c r="P70" s="15">
        <f t="shared" si="8"/>
        <v>0.59293128169444642</v>
      </c>
    </row>
    <row r="71" spans="1:16" x14ac:dyDescent="0.25">
      <c r="A71" s="2">
        <v>43</v>
      </c>
      <c r="B71" s="2">
        <v>114</v>
      </c>
      <c r="C71" s="3">
        <v>6.2</v>
      </c>
      <c r="D71" s="26" t="str">
        <f t="shared" si="4"/>
        <v/>
      </c>
      <c r="E71" s="2" t="str">
        <f t="shared" si="5"/>
        <v/>
      </c>
      <c r="F71" s="26" t="str">
        <f t="shared" si="6"/>
        <v/>
      </c>
      <c r="G71" s="26">
        <f t="shared" si="7"/>
        <v>6.2</v>
      </c>
      <c r="I71" s="26">
        <v>0</v>
      </c>
      <c r="J71" s="2">
        <f t="shared" si="12"/>
        <v>0</v>
      </c>
      <c r="K71" s="32">
        <f t="shared" si="13"/>
        <v>7.7621743576767738E-3</v>
      </c>
      <c r="L71" s="14">
        <v>44986</v>
      </c>
      <c r="M71" s="15">
        <f t="shared" si="10"/>
        <v>0.59293128169444642</v>
      </c>
      <c r="N71" s="16" t="s">
        <v>15</v>
      </c>
      <c r="O71" s="15">
        <f t="shared" si="11"/>
        <v>0.60069345605212321</v>
      </c>
      <c r="P71" s="15">
        <f t="shared" si="8"/>
        <v>0.60069345605212321</v>
      </c>
    </row>
    <row r="72" spans="1:16" x14ac:dyDescent="0.25">
      <c r="A72" s="2">
        <v>44</v>
      </c>
      <c r="B72" s="2">
        <v>116</v>
      </c>
      <c r="C72" s="3">
        <v>3.45</v>
      </c>
      <c r="D72" s="26" t="str">
        <f t="shared" si="4"/>
        <v/>
      </c>
      <c r="E72" s="2">
        <f t="shared" si="5"/>
        <v>3.45</v>
      </c>
      <c r="F72" s="26">
        <f t="shared" si="6"/>
        <v>3.45</v>
      </c>
      <c r="G72" s="26" t="str">
        <f t="shared" si="7"/>
        <v/>
      </c>
      <c r="I72" s="26">
        <v>0</v>
      </c>
      <c r="J72" s="2">
        <f t="shared" si="12"/>
        <v>0</v>
      </c>
      <c r="K72" s="32">
        <f t="shared" si="13"/>
        <v>6.9444444444444441E-3</v>
      </c>
      <c r="L72" s="14">
        <v>44986</v>
      </c>
      <c r="M72" s="15">
        <f t="shared" si="10"/>
        <v>0.60069345605212321</v>
      </c>
      <c r="N72" s="16" t="s">
        <v>15</v>
      </c>
      <c r="O72" s="15">
        <f t="shared" si="11"/>
        <v>0.60763790049656763</v>
      </c>
      <c r="P72" s="15">
        <f t="shared" si="8"/>
        <v>0.60763790049656763</v>
      </c>
    </row>
    <row r="73" spans="1:16" x14ac:dyDescent="0.25">
      <c r="A73" s="2">
        <v>45</v>
      </c>
      <c r="B73" s="2">
        <v>117</v>
      </c>
      <c r="C73" s="3">
        <v>2.4</v>
      </c>
      <c r="D73" s="26" t="str">
        <f t="shared" si="4"/>
        <v/>
      </c>
      <c r="E73" s="2">
        <f t="shared" si="5"/>
        <v>2.4</v>
      </c>
      <c r="F73" s="26">
        <f t="shared" si="6"/>
        <v>2.4</v>
      </c>
      <c r="G73" s="26" t="str">
        <f t="shared" si="7"/>
        <v/>
      </c>
      <c r="I73" s="26">
        <v>0</v>
      </c>
      <c r="J73" s="2">
        <f t="shared" si="12"/>
        <v>0</v>
      </c>
      <c r="K73" s="32">
        <f t="shared" si="13"/>
        <v>6.9444444444444441E-3</v>
      </c>
      <c r="L73" s="14">
        <v>44986</v>
      </c>
      <c r="M73" s="15">
        <f t="shared" si="10"/>
        <v>0.60763790049656763</v>
      </c>
      <c r="N73" s="16" t="s">
        <v>15</v>
      </c>
      <c r="O73" s="15">
        <f t="shared" si="11"/>
        <v>0.61458234494101205</v>
      </c>
      <c r="P73" s="15">
        <f t="shared" si="8"/>
        <v>0.61458234494101205</v>
      </c>
    </row>
    <row r="74" spans="1:16" x14ac:dyDescent="0.25">
      <c r="A74" s="2">
        <v>46</v>
      </c>
      <c r="B74" s="2">
        <v>118</v>
      </c>
      <c r="C74" s="3">
        <v>1</v>
      </c>
      <c r="D74" s="26">
        <f t="shared" si="4"/>
        <v>1</v>
      </c>
      <c r="E74" s="2">
        <f t="shared" si="5"/>
        <v>1</v>
      </c>
      <c r="F74" s="26" t="str">
        <f t="shared" si="6"/>
        <v/>
      </c>
      <c r="G74" s="26" t="str">
        <f t="shared" si="7"/>
        <v/>
      </c>
      <c r="I74" s="26">
        <v>0</v>
      </c>
      <c r="J74" s="2">
        <f t="shared" si="12"/>
        <v>0</v>
      </c>
      <c r="K74" s="32">
        <f t="shared" si="13"/>
        <v>3.472222222222222E-3</v>
      </c>
      <c r="L74" s="14">
        <v>44986</v>
      </c>
      <c r="M74" s="15">
        <f t="shared" si="10"/>
        <v>0.61458234494101205</v>
      </c>
      <c r="N74" s="16" t="s">
        <v>15</v>
      </c>
      <c r="O74" s="15">
        <f t="shared" si="11"/>
        <v>0.61805456716323426</v>
      </c>
      <c r="P74" s="15">
        <f t="shared" si="8"/>
        <v>0.61805456716323426</v>
      </c>
    </row>
    <row r="75" spans="1:16" x14ac:dyDescent="0.25">
      <c r="A75" s="2">
        <v>47</v>
      </c>
      <c r="B75" s="2">
        <v>128</v>
      </c>
      <c r="C75" s="3">
        <v>6.85</v>
      </c>
      <c r="D75" s="26" t="str">
        <f t="shared" si="4"/>
        <v/>
      </c>
      <c r="E75" s="2" t="str">
        <f t="shared" si="5"/>
        <v/>
      </c>
      <c r="F75" s="26" t="str">
        <f t="shared" si="6"/>
        <v/>
      </c>
      <c r="G75" s="26">
        <f t="shared" si="7"/>
        <v>6.85</v>
      </c>
      <c r="I75" s="26">
        <v>0</v>
      </c>
      <c r="J75" s="2">
        <f t="shared" si="12"/>
        <v>0</v>
      </c>
      <c r="K75" s="32">
        <f t="shared" si="13"/>
        <v>8.5759507016267573E-3</v>
      </c>
      <c r="L75" s="14">
        <v>44986</v>
      </c>
      <c r="M75" s="15">
        <f t="shared" si="10"/>
        <v>0.61805456716323426</v>
      </c>
      <c r="N75" s="16" t="s">
        <v>15</v>
      </c>
      <c r="O75" s="15">
        <f t="shared" si="11"/>
        <v>0.62663051786486101</v>
      </c>
      <c r="P75" s="15">
        <f t="shared" si="8"/>
        <v>0.62663051786486101</v>
      </c>
    </row>
    <row r="76" spans="1:16" x14ac:dyDescent="0.25">
      <c r="A76" s="2">
        <v>48</v>
      </c>
      <c r="B76" s="2">
        <v>136</v>
      </c>
      <c r="C76" s="3">
        <v>0.67</v>
      </c>
      <c r="D76" s="26">
        <f t="shared" si="4"/>
        <v>0.67</v>
      </c>
      <c r="E76" s="2">
        <f t="shared" si="5"/>
        <v>0.67</v>
      </c>
      <c r="F76" s="26" t="str">
        <f t="shared" si="6"/>
        <v/>
      </c>
      <c r="G76" s="26" t="str">
        <f t="shared" si="7"/>
        <v/>
      </c>
      <c r="I76" s="26">
        <v>0</v>
      </c>
      <c r="J76" s="2">
        <f t="shared" si="12"/>
        <v>0</v>
      </c>
      <c r="K76" s="32">
        <f t="shared" si="13"/>
        <v>3.472222222222222E-3</v>
      </c>
      <c r="L76" s="14">
        <v>44986</v>
      </c>
      <c r="M76" s="15">
        <f t="shared" si="10"/>
        <v>0.62663051786486101</v>
      </c>
      <c r="N76" s="16" t="s">
        <v>15</v>
      </c>
      <c r="O76" s="15">
        <f t="shared" si="11"/>
        <v>0.63010274008708322</v>
      </c>
      <c r="P76" s="15">
        <f t="shared" si="8"/>
        <v>0.63010274008708322</v>
      </c>
    </row>
    <row r="77" spans="1:16" x14ac:dyDescent="0.25">
      <c r="A77" s="2">
        <v>49</v>
      </c>
      <c r="B77" s="2">
        <v>137</v>
      </c>
      <c r="C77" s="3">
        <v>0.88</v>
      </c>
      <c r="D77" s="26">
        <f t="shared" si="4"/>
        <v>0.88</v>
      </c>
      <c r="E77" s="2">
        <f t="shared" si="5"/>
        <v>0.88</v>
      </c>
      <c r="F77" s="26" t="str">
        <f t="shared" si="6"/>
        <v/>
      </c>
      <c r="G77" s="26" t="str">
        <f t="shared" si="7"/>
        <v/>
      </c>
      <c r="I77" s="26">
        <v>0</v>
      </c>
      <c r="J77" s="2">
        <f t="shared" si="12"/>
        <v>0</v>
      </c>
      <c r="K77" s="32">
        <f t="shared" si="13"/>
        <v>3.472222222222222E-3</v>
      </c>
      <c r="L77" s="14">
        <v>44986</v>
      </c>
      <c r="M77" s="15">
        <f t="shared" si="10"/>
        <v>0.63010274008708322</v>
      </c>
      <c r="N77" s="16" t="s">
        <v>15</v>
      </c>
      <c r="O77" s="15">
        <f t="shared" si="11"/>
        <v>0.63357496230930543</v>
      </c>
      <c r="P77" s="15">
        <f t="shared" si="8"/>
        <v>0.63357496230930543</v>
      </c>
    </row>
    <row r="78" spans="1:16" x14ac:dyDescent="0.25">
      <c r="A78" s="2">
        <v>50</v>
      </c>
      <c r="B78" s="2">
        <v>140</v>
      </c>
      <c r="C78" s="3">
        <v>1.97</v>
      </c>
      <c r="D78" s="26" t="str">
        <f t="shared" si="4"/>
        <v/>
      </c>
      <c r="E78" s="2">
        <f t="shared" si="5"/>
        <v>1.97</v>
      </c>
      <c r="F78" s="26">
        <f t="shared" si="6"/>
        <v>1.97</v>
      </c>
      <c r="G78" s="26" t="str">
        <f t="shared" si="7"/>
        <v/>
      </c>
      <c r="I78" s="26">
        <v>0</v>
      </c>
      <c r="J78" s="2">
        <f t="shared" si="12"/>
        <v>0</v>
      </c>
      <c r="K78" s="32">
        <f t="shared" si="13"/>
        <v>6.9444444444444441E-3</v>
      </c>
      <c r="L78" s="14">
        <v>44986</v>
      </c>
      <c r="M78" s="15">
        <f t="shared" si="10"/>
        <v>0.63357496230930543</v>
      </c>
      <c r="N78" s="16" t="s">
        <v>15</v>
      </c>
      <c r="O78" s="15">
        <f t="shared" si="11"/>
        <v>0.64051940675374985</v>
      </c>
      <c r="P78" s="15">
        <f t="shared" si="8"/>
        <v>0.64051940675374985</v>
      </c>
    </row>
    <row r="79" spans="1:16" x14ac:dyDescent="0.25">
      <c r="A79" s="2">
        <v>51</v>
      </c>
      <c r="B79" s="2">
        <v>154</v>
      </c>
      <c r="C79" s="3">
        <v>0.7</v>
      </c>
      <c r="D79" s="26">
        <f t="shared" si="4"/>
        <v>0.7</v>
      </c>
      <c r="E79" s="2">
        <f t="shared" si="5"/>
        <v>0.7</v>
      </c>
      <c r="F79" s="26" t="str">
        <f t="shared" si="6"/>
        <v/>
      </c>
      <c r="G79" s="26" t="str">
        <f t="shared" si="7"/>
        <v/>
      </c>
      <c r="I79" s="26">
        <v>0</v>
      </c>
      <c r="J79" s="2">
        <f t="shared" si="12"/>
        <v>0</v>
      </c>
      <c r="K79" s="32">
        <f t="shared" si="13"/>
        <v>3.472222222222222E-3</v>
      </c>
      <c r="L79" s="14">
        <v>44986</v>
      </c>
      <c r="M79" s="15">
        <f t="shared" si="10"/>
        <v>0.64051940675374985</v>
      </c>
      <c r="N79" s="16" t="s">
        <v>15</v>
      </c>
      <c r="O79" s="15">
        <f t="shared" si="11"/>
        <v>0.64399162897597206</v>
      </c>
      <c r="P79" s="15">
        <f t="shared" si="8"/>
        <v>0.64399162897597206</v>
      </c>
    </row>
    <row r="80" spans="1:16" x14ac:dyDescent="0.25">
      <c r="A80" s="2">
        <v>52</v>
      </c>
      <c r="B80" s="2">
        <v>155</v>
      </c>
      <c r="C80" s="3">
        <v>1.18</v>
      </c>
      <c r="D80" s="26" t="str">
        <f t="shared" si="4"/>
        <v/>
      </c>
      <c r="E80" s="2">
        <f t="shared" si="5"/>
        <v>1.18</v>
      </c>
      <c r="F80" s="26">
        <f t="shared" si="6"/>
        <v>1.18</v>
      </c>
      <c r="G80" s="26" t="str">
        <f t="shared" si="7"/>
        <v/>
      </c>
      <c r="I80" s="26">
        <v>0</v>
      </c>
      <c r="J80" s="2">
        <f t="shared" si="12"/>
        <v>0</v>
      </c>
      <c r="K80" s="32">
        <f t="shared" si="13"/>
        <v>6.9444444444444441E-3</v>
      </c>
      <c r="L80" s="14">
        <v>44986</v>
      </c>
      <c r="M80" s="15">
        <f t="shared" si="10"/>
        <v>0.64399162897597206</v>
      </c>
      <c r="N80" s="16" t="s">
        <v>15</v>
      </c>
      <c r="O80" s="15">
        <f t="shared" si="11"/>
        <v>0.65093607342041648</v>
      </c>
      <c r="P80" s="15">
        <f t="shared" si="8"/>
        <v>0.65093607342041648</v>
      </c>
    </row>
    <row r="81" spans="1:16" x14ac:dyDescent="0.25">
      <c r="A81" s="2">
        <v>53</v>
      </c>
      <c r="B81" s="2">
        <v>157</v>
      </c>
      <c r="C81" s="3">
        <v>1.8</v>
      </c>
      <c r="D81" s="26" t="str">
        <f t="shared" si="4"/>
        <v/>
      </c>
      <c r="E81" s="2">
        <f t="shared" si="5"/>
        <v>1.8</v>
      </c>
      <c r="F81" s="26">
        <f t="shared" si="6"/>
        <v>1.8</v>
      </c>
      <c r="G81" s="26" t="str">
        <f t="shared" si="7"/>
        <v/>
      </c>
      <c r="I81" s="26">
        <v>0</v>
      </c>
      <c r="J81" s="2">
        <f t="shared" si="12"/>
        <v>0</v>
      </c>
      <c r="K81" s="32">
        <f t="shared" si="13"/>
        <v>6.9444444444444441E-3</v>
      </c>
      <c r="L81" s="14">
        <v>44986</v>
      </c>
      <c r="M81" s="15">
        <f t="shared" si="10"/>
        <v>0.65093607342041648</v>
      </c>
      <c r="N81" s="16" t="s">
        <v>15</v>
      </c>
      <c r="O81" s="15">
        <f t="shared" si="11"/>
        <v>0.6578805178648609</v>
      </c>
      <c r="P81" s="15">
        <f t="shared" si="8"/>
        <v>0.6578805178648609</v>
      </c>
    </row>
    <row r="82" spans="1:16" x14ac:dyDescent="0.25">
      <c r="A82" s="2">
        <v>54</v>
      </c>
      <c r="B82" s="2">
        <v>159</v>
      </c>
      <c r="C82" s="3">
        <v>1.1000000000000001</v>
      </c>
      <c r="D82" s="26" t="str">
        <f t="shared" si="4"/>
        <v/>
      </c>
      <c r="E82" s="2">
        <f t="shared" si="5"/>
        <v>1.1000000000000001</v>
      </c>
      <c r="F82" s="26">
        <f t="shared" si="6"/>
        <v>1.1000000000000001</v>
      </c>
      <c r="G82" s="26" t="str">
        <f t="shared" si="7"/>
        <v/>
      </c>
      <c r="I82" s="26">
        <v>0</v>
      </c>
      <c r="J82" s="2">
        <f t="shared" si="12"/>
        <v>0</v>
      </c>
      <c r="K82" s="32">
        <f t="shared" si="13"/>
        <v>6.9444444444444441E-3</v>
      </c>
      <c r="L82" s="14">
        <v>44986</v>
      </c>
      <c r="M82" s="15">
        <f t="shared" si="10"/>
        <v>0.6578805178648609</v>
      </c>
      <c r="N82" s="16" t="s">
        <v>15</v>
      </c>
      <c r="O82" s="15">
        <f t="shared" si="11"/>
        <v>0.66482496230930532</v>
      </c>
      <c r="P82" s="15">
        <f t="shared" si="8"/>
        <v>0.66482496230930532</v>
      </c>
    </row>
    <row r="83" spans="1:16" x14ac:dyDescent="0.25">
      <c r="A83" s="2">
        <v>55</v>
      </c>
      <c r="B83" s="2">
        <v>163</v>
      </c>
      <c r="C83" s="3">
        <v>1.7</v>
      </c>
      <c r="D83" s="26" t="str">
        <f t="shared" si="4"/>
        <v/>
      </c>
      <c r="E83" s="2">
        <f t="shared" si="5"/>
        <v>1.7</v>
      </c>
      <c r="F83" s="26">
        <f t="shared" si="6"/>
        <v>1.7</v>
      </c>
      <c r="G83" s="26" t="str">
        <f t="shared" si="7"/>
        <v/>
      </c>
      <c r="I83" s="26">
        <v>0</v>
      </c>
      <c r="J83" s="2">
        <f t="shared" si="12"/>
        <v>0</v>
      </c>
      <c r="K83" s="32">
        <f t="shared" si="13"/>
        <v>6.9444444444444441E-3</v>
      </c>
      <c r="L83" s="14">
        <v>44986</v>
      </c>
      <c r="M83" s="15">
        <f t="shared" si="10"/>
        <v>0.66482496230930532</v>
      </c>
      <c r="N83" s="16" t="s">
        <v>15</v>
      </c>
      <c r="O83" s="15">
        <f t="shared" si="11"/>
        <v>0.67176940675374974</v>
      </c>
      <c r="P83" s="15">
        <f t="shared" si="8"/>
        <v>0.67176940675374974</v>
      </c>
    </row>
    <row r="84" spans="1:16" x14ac:dyDescent="0.25">
      <c r="A84" s="2">
        <v>56</v>
      </c>
      <c r="B84" s="2">
        <v>165</v>
      </c>
      <c r="C84" s="3">
        <v>2.4500000000000002</v>
      </c>
      <c r="D84" s="26" t="str">
        <f t="shared" si="4"/>
        <v/>
      </c>
      <c r="E84" s="2">
        <f t="shared" si="5"/>
        <v>2.4500000000000002</v>
      </c>
      <c r="F84" s="26">
        <f t="shared" si="6"/>
        <v>2.4500000000000002</v>
      </c>
      <c r="G84" s="26" t="str">
        <f t="shared" si="7"/>
        <v/>
      </c>
      <c r="I84" s="26">
        <v>0</v>
      </c>
      <c r="J84" s="2">
        <f t="shared" si="12"/>
        <v>0</v>
      </c>
      <c r="K84" s="32">
        <f t="shared" si="13"/>
        <v>6.9444444444444441E-3</v>
      </c>
      <c r="L84" s="14">
        <v>44986</v>
      </c>
      <c r="M84" s="15">
        <f t="shared" si="10"/>
        <v>0.67176940675374974</v>
      </c>
      <c r="N84" s="16" t="s">
        <v>15</v>
      </c>
      <c r="O84" s="15">
        <f t="shared" si="11"/>
        <v>0.67871385119819416</v>
      </c>
      <c r="P84" s="15">
        <f t="shared" si="8"/>
        <v>0.67871385119819416</v>
      </c>
    </row>
    <row r="85" spans="1:16" x14ac:dyDescent="0.25">
      <c r="A85" s="2">
        <v>57</v>
      </c>
      <c r="B85" s="2">
        <v>166</v>
      </c>
      <c r="C85" s="3">
        <v>6.65</v>
      </c>
      <c r="D85" s="26" t="str">
        <f t="shared" si="4"/>
        <v/>
      </c>
      <c r="E85" s="2" t="str">
        <f t="shared" si="5"/>
        <v/>
      </c>
      <c r="F85" s="26" t="str">
        <f t="shared" si="6"/>
        <v/>
      </c>
      <c r="G85" s="26">
        <f t="shared" si="7"/>
        <v>6.65</v>
      </c>
      <c r="I85" s="26">
        <v>0</v>
      </c>
      <c r="J85" s="2">
        <f t="shared" si="12"/>
        <v>0</v>
      </c>
      <c r="K85" s="32">
        <f t="shared" si="13"/>
        <v>8.3255579804113779E-3</v>
      </c>
      <c r="L85" s="14">
        <v>44986</v>
      </c>
      <c r="M85" s="15">
        <f t="shared" si="10"/>
        <v>0.67871385119819416</v>
      </c>
      <c r="N85" s="16" t="s">
        <v>15</v>
      </c>
      <c r="O85" s="15">
        <f t="shared" si="11"/>
        <v>0.68703940917860551</v>
      </c>
      <c r="P85" s="15">
        <f t="shared" si="8"/>
        <v>0.68703940917860551</v>
      </c>
    </row>
    <row r="86" spans="1:16" x14ac:dyDescent="0.25">
      <c r="A86" s="2">
        <v>58</v>
      </c>
      <c r="B86" s="2">
        <v>167</v>
      </c>
      <c r="C86" s="3">
        <v>5.75</v>
      </c>
      <c r="D86" s="26" t="str">
        <f t="shared" si="4"/>
        <v/>
      </c>
      <c r="E86" s="2" t="str">
        <f t="shared" si="5"/>
        <v/>
      </c>
      <c r="F86" s="26" t="str">
        <f t="shared" si="6"/>
        <v/>
      </c>
      <c r="G86" s="26">
        <f t="shared" si="7"/>
        <v>5.75</v>
      </c>
      <c r="I86" s="26">
        <v>0</v>
      </c>
      <c r="J86" s="2">
        <f t="shared" si="12"/>
        <v>0</v>
      </c>
      <c r="K86" s="32">
        <f t="shared" si="13"/>
        <v>7.1987907349421688E-3</v>
      </c>
      <c r="L86" s="14">
        <v>44986</v>
      </c>
      <c r="M86" s="15">
        <f t="shared" si="10"/>
        <v>0.68703940917860551</v>
      </c>
      <c r="N86" s="16" t="s">
        <v>15</v>
      </c>
      <c r="O86" s="15">
        <f t="shared" si="11"/>
        <v>0.69423819991354763</v>
      </c>
      <c r="P86" s="15">
        <f t="shared" si="8"/>
        <v>0.69423819991354763</v>
      </c>
    </row>
    <row r="87" spans="1:16" x14ac:dyDescent="0.25">
      <c r="A87" s="2">
        <v>59</v>
      </c>
      <c r="B87" s="2">
        <v>174</v>
      </c>
      <c r="C87" s="3">
        <v>0.56999999999999995</v>
      </c>
      <c r="D87" s="26">
        <f t="shared" si="4"/>
        <v>0.56999999999999995</v>
      </c>
      <c r="E87" s="2">
        <f t="shared" si="5"/>
        <v>0.56999999999999995</v>
      </c>
      <c r="F87" s="26" t="str">
        <f t="shared" si="6"/>
        <v/>
      </c>
      <c r="G87" s="26" t="str">
        <f t="shared" si="7"/>
        <v/>
      </c>
      <c r="I87" s="26">
        <v>0</v>
      </c>
      <c r="J87" s="2">
        <f t="shared" si="12"/>
        <v>0</v>
      </c>
      <c r="K87" s="32">
        <f t="shared" si="13"/>
        <v>3.472222222222222E-3</v>
      </c>
      <c r="L87" s="14">
        <v>44986</v>
      </c>
      <c r="M87" s="15">
        <f t="shared" si="10"/>
        <v>0.69423819991354763</v>
      </c>
      <c r="N87" s="16" t="s">
        <v>15</v>
      </c>
      <c r="O87" s="15">
        <f t="shared" si="11"/>
        <v>0.69771042213576984</v>
      </c>
      <c r="P87" s="15">
        <f t="shared" si="8"/>
        <v>0.69771042213576984</v>
      </c>
    </row>
    <row r="88" spans="1:16" x14ac:dyDescent="0.25">
      <c r="A88" s="2">
        <v>60</v>
      </c>
      <c r="B88" s="2">
        <v>176</v>
      </c>
      <c r="C88" s="3">
        <v>1.1000000000000001</v>
      </c>
      <c r="D88" s="26" t="str">
        <f t="shared" si="4"/>
        <v/>
      </c>
      <c r="E88" s="2">
        <f t="shared" si="5"/>
        <v>1.1000000000000001</v>
      </c>
      <c r="F88" s="26">
        <f t="shared" si="6"/>
        <v>1.1000000000000001</v>
      </c>
      <c r="G88" s="26" t="str">
        <f t="shared" si="7"/>
        <v/>
      </c>
      <c r="I88" s="26">
        <v>0</v>
      </c>
      <c r="J88" s="2">
        <f t="shared" si="12"/>
        <v>0</v>
      </c>
      <c r="K88" s="32">
        <f t="shared" si="13"/>
        <v>6.9444444444444441E-3</v>
      </c>
      <c r="L88" s="14">
        <v>44986</v>
      </c>
      <c r="M88" s="15">
        <f t="shared" si="10"/>
        <v>0.69771042213576984</v>
      </c>
      <c r="N88" s="16" t="s">
        <v>15</v>
      </c>
      <c r="O88" s="15">
        <f t="shared" si="11"/>
        <v>0.70465486658021426</v>
      </c>
      <c r="P88" s="15">
        <f t="shared" si="8"/>
        <v>0.70465486658021426</v>
      </c>
    </row>
    <row r="89" spans="1:16" x14ac:dyDescent="0.25">
      <c r="A89" s="2">
        <v>61</v>
      </c>
      <c r="B89" s="2">
        <v>179</v>
      </c>
      <c r="C89" s="3">
        <v>3.1</v>
      </c>
      <c r="D89" s="26" t="str">
        <f t="shared" si="4"/>
        <v/>
      </c>
      <c r="E89" s="2">
        <f t="shared" si="5"/>
        <v>3.1</v>
      </c>
      <c r="F89" s="26">
        <f t="shared" si="6"/>
        <v>3.1</v>
      </c>
      <c r="G89" s="26" t="str">
        <f t="shared" si="7"/>
        <v/>
      </c>
      <c r="I89" s="26">
        <v>0</v>
      </c>
      <c r="J89" s="2">
        <f t="shared" si="12"/>
        <v>0</v>
      </c>
      <c r="K89" s="32">
        <f t="shared" si="13"/>
        <v>6.9444444444444441E-3</v>
      </c>
      <c r="L89" s="14">
        <v>44986</v>
      </c>
      <c r="M89" s="15">
        <f t="shared" si="10"/>
        <v>0.70465486658021426</v>
      </c>
      <c r="N89" s="16" t="s">
        <v>15</v>
      </c>
      <c r="O89" s="15">
        <f t="shared" si="11"/>
        <v>0.71159931102465868</v>
      </c>
      <c r="P89" s="15">
        <f t="shared" si="8"/>
        <v>0.71159931102465868</v>
      </c>
    </row>
    <row r="90" spans="1:16" x14ac:dyDescent="0.25">
      <c r="A90" s="2">
        <v>62</v>
      </c>
      <c r="B90" s="2">
        <v>180</v>
      </c>
      <c r="C90" s="3">
        <v>3.95</v>
      </c>
      <c r="D90" s="26" t="str">
        <f t="shared" si="4"/>
        <v/>
      </c>
      <c r="E90" s="2">
        <f t="shared" si="5"/>
        <v>3.95</v>
      </c>
      <c r="F90" s="26">
        <f t="shared" si="6"/>
        <v>3.95</v>
      </c>
      <c r="G90" s="26" t="str">
        <f t="shared" si="7"/>
        <v/>
      </c>
      <c r="I90" s="26">
        <v>0</v>
      </c>
      <c r="J90" s="2">
        <f t="shared" si="12"/>
        <v>0</v>
      </c>
      <c r="K90" s="32">
        <f t="shared" si="13"/>
        <v>6.9444444444444441E-3</v>
      </c>
      <c r="L90" s="14">
        <v>44986</v>
      </c>
      <c r="M90" s="15">
        <f t="shared" si="10"/>
        <v>0.71159931102465868</v>
      </c>
      <c r="N90" s="16" t="s">
        <v>15</v>
      </c>
      <c r="O90" s="15">
        <f t="shared" si="11"/>
        <v>0.7185437554691031</v>
      </c>
      <c r="P90" s="15">
        <f t="shared" si="8"/>
        <v>0.7185437554691031</v>
      </c>
    </row>
    <row r="91" spans="1:16" x14ac:dyDescent="0.25">
      <c r="A91" s="2">
        <v>63</v>
      </c>
      <c r="B91" s="2">
        <v>185</v>
      </c>
      <c r="C91" s="3">
        <v>3.75</v>
      </c>
      <c r="D91" s="26" t="str">
        <f t="shared" si="4"/>
        <v/>
      </c>
      <c r="E91" s="2">
        <f t="shared" si="5"/>
        <v>3.75</v>
      </c>
      <c r="F91" s="26">
        <f t="shared" si="6"/>
        <v>3.75</v>
      </c>
      <c r="G91" s="26" t="str">
        <f t="shared" si="7"/>
        <v/>
      </c>
      <c r="I91" s="26">
        <v>0</v>
      </c>
      <c r="J91" s="2">
        <f t="shared" si="12"/>
        <v>0</v>
      </c>
      <c r="K91" s="32">
        <f t="shared" si="13"/>
        <v>6.9444444444444441E-3</v>
      </c>
      <c r="L91" s="14">
        <v>44986</v>
      </c>
      <c r="M91" s="15">
        <f t="shared" si="10"/>
        <v>0.7185437554691031</v>
      </c>
      <c r="N91" s="16" t="s">
        <v>15</v>
      </c>
      <c r="O91" s="15">
        <f t="shared" si="11"/>
        <v>0.72548819991354752</v>
      </c>
      <c r="P91" s="15">
        <f t="shared" si="8"/>
        <v>0.72548819991354752</v>
      </c>
    </row>
    <row r="92" spans="1:16" x14ac:dyDescent="0.25">
      <c r="A92" s="2">
        <v>64</v>
      </c>
      <c r="B92" s="2">
        <v>189</v>
      </c>
      <c r="C92" s="3">
        <v>1</v>
      </c>
      <c r="D92" s="26">
        <f t="shared" si="4"/>
        <v>1</v>
      </c>
      <c r="E92" s="2">
        <f t="shared" si="5"/>
        <v>1</v>
      </c>
      <c r="F92" s="26" t="str">
        <f t="shared" si="6"/>
        <v/>
      </c>
      <c r="G92" s="26" t="str">
        <f t="shared" si="7"/>
        <v/>
      </c>
      <c r="I92" s="26">
        <v>0</v>
      </c>
      <c r="J92" s="2">
        <f t="shared" si="12"/>
        <v>0</v>
      </c>
      <c r="K92" s="32">
        <f t="shared" si="13"/>
        <v>3.472222222222222E-3</v>
      </c>
      <c r="L92" s="14">
        <v>44986</v>
      </c>
      <c r="M92" s="15">
        <f t="shared" si="10"/>
        <v>0.72548819991354752</v>
      </c>
      <c r="N92" s="16" t="s">
        <v>15</v>
      </c>
      <c r="O92" s="15">
        <f t="shared" si="11"/>
        <v>0.72896042213576973</v>
      </c>
      <c r="P92" s="15">
        <f t="shared" si="8"/>
        <v>0.72896042213576973</v>
      </c>
    </row>
    <row r="93" spans="1:16" x14ac:dyDescent="0.25">
      <c r="A93" s="2">
        <v>65</v>
      </c>
      <c r="B93" s="2">
        <v>190</v>
      </c>
      <c r="C93" s="3">
        <v>0.9</v>
      </c>
      <c r="D93" s="26">
        <f t="shared" si="4"/>
        <v>0.9</v>
      </c>
      <c r="E93" s="2">
        <f t="shared" si="5"/>
        <v>0.9</v>
      </c>
      <c r="F93" s="26" t="str">
        <f t="shared" si="6"/>
        <v/>
      </c>
      <c r="G93" s="26" t="str">
        <f t="shared" si="7"/>
        <v/>
      </c>
      <c r="I93" s="26">
        <v>0</v>
      </c>
      <c r="J93" s="2">
        <f t="shared" si="12"/>
        <v>0</v>
      </c>
      <c r="K93" s="32">
        <f t="shared" si="13"/>
        <v>3.472222222222222E-3</v>
      </c>
      <c r="L93" s="14">
        <v>44986</v>
      </c>
      <c r="M93" s="15">
        <f t="shared" si="10"/>
        <v>0.72896042213576973</v>
      </c>
      <c r="N93" s="16" t="s">
        <v>15</v>
      </c>
      <c r="O93" s="15">
        <f t="shared" si="11"/>
        <v>0.73243264435799194</v>
      </c>
      <c r="P93" s="15">
        <f t="shared" si="8"/>
        <v>0.73243264435799194</v>
      </c>
    </row>
    <row r="94" spans="1:16" x14ac:dyDescent="0.25">
      <c r="A94" s="2">
        <v>66</v>
      </c>
      <c r="B94" s="2">
        <v>192</v>
      </c>
      <c r="C94" s="3">
        <v>4.8</v>
      </c>
      <c r="D94" s="26" t="str">
        <f t="shared" ref="D94:D157" si="14">IF(C94&lt;=$C$10,C94,"")</f>
        <v/>
      </c>
      <c r="E94" s="2">
        <f t="shared" ref="E94:E157" si="15">IF(C94&lt;$C$11,C94,"")</f>
        <v>4.8</v>
      </c>
      <c r="F94" s="26">
        <f t="shared" ref="F94:F157" si="16">IF(E94&gt;$C$10,E94,"")</f>
        <v>4.8</v>
      </c>
      <c r="G94" s="26" t="str">
        <f t="shared" ref="G94:G157" si="17">IF(C94&gt;=$C$12,C94,"")</f>
        <v/>
      </c>
      <c r="I94" s="26">
        <v>0</v>
      </c>
      <c r="J94" s="2">
        <f t="shared" si="12"/>
        <v>0</v>
      </c>
      <c r="K94" s="32">
        <f t="shared" si="13"/>
        <v>6.9444444444444441E-3</v>
      </c>
      <c r="L94" s="14">
        <v>44986</v>
      </c>
      <c r="M94" s="15">
        <f t="shared" si="10"/>
        <v>0.73243264435799194</v>
      </c>
      <c r="N94" s="16" t="s">
        <v>15</v>
      </c>
      <c r="O94" s="15">
        <f t="shared" si="11"/>
        <v>0.73937708880243636</v>
      </c>
      <c r="P94" s="15">
        <f t="shared" ref="P94:P124" si="18">IF(O94&lt;P$27,O94,O94+P$28)</f>
        <v>0.73937708880243636</v>
      </c>
    </row>
    <row r="95" spans="1:16" x14ac:dyDescent="0.25">
      <c r="A95" s="2">
        <v>67</v>
      </c>
      <c r="B95" s="2">
        <v>201</v>
      </c>
      <c r="C95" s="3">
        <v>1.25</v>
      </c>
      <c r="D95" s="26" t="str">
        <f t="shared" si="14"/>
        <v/>
      </c>
      <c r="E95" s="2">
        <f t="shared" si="15"/>
        <v>1.25</v>
      </c>
      <c r="F95" s="26">
        <f t="shared" si="16"/>
        <v>1.25</v>
      </c>
      <c r="G95" s="26" t="str">
        <f t="shared" si="17"/>
        <v/>
      </c>
      <c r="I95" s="26">
        <v>0</v>
      </c>
      <c r="J95" s="2">
        <f t="shared" si="12"/>
        <v>0</v>
      </c>
      <c r="K95" s="32">
        <f t="shared" si="13"/>
        <v>6.9444444444444441E-3</v>
      </c>
      <c r="L95" s="14">
        <v>44986</v>
      </c>
      <c r="M95" s="15">
        <f t="shared" ref="M95:M158" si="19">IF(O94=P94,O94,P94)</f>
        <v>0.73937708880243636</v>
      </c>
      <c r="N95" s="16" t="s">
        <v>15</v>
      </c>
      <c r="O95" s="15">
        <f t="shared" ref="O95:O158" si="20">M95+K95</f>
        <v>0.74632153324688078</v>
      </c>
      <c r="P95" s="15">
        <f t="shared" si="18"/>
        <v>0.74632153324688078</v>
      </c>
    </row>
    <row r="96" spans="1:16" x14ac:dyDescent="0.25">
      <c r="A96" s="2">
        <v>68</v>
      </c>
      <c r="B96" s="2">
        <v>202</v>
      </c>
      <c r="C96" s="3">
        <v>0.75</v>
      </c>
      <c r="D96" s="26">
        <f t="shared" si="14"/>
        <v>0.75</v>
      </c>
      <c r="E96" s="2">
        <f t="shared" si="15"/>
        <v>0.75</v>
      </c>
      <c r="F96" s="26" t="str">
        <f t="shared" si="16"/>
        <v/>
      </c>
      <c r="G96" s="26" t="str">
        <f t="shared" si="17"/>
        <v/>
      </c>
      <c r="I96" s="26">
        <v>0</v>
      </c>
      <c r="J96" s="2">
        <f t="shared" si="12"/>
        <v>0</v>
      </c>
      <c r="K96" s="32">
        <f t="shared" si="13"/>
        <v>3.472222222222222E-3</v>
      </c>
      <c r="L96" s="14">
        <v>44986</v>
      </c>
      <c r="M96" s="15">
        <f t="shared" si="19"/>
        <v>0.74632153324688078</v>
      </c>
      <c r="N96" s="16" t="s">
        <v>15</v>
      </c>
      <c r="O96" s="15">
        <f t="shared" si="20"/>
        <v>0.74979375546910298</v>
      </c>
      <c r="P96" s="15">
        <f t="shared" si="18"/>
        <v>0.74979375546910298</v>
      </c>
    </row>
    <row r="97" spans="1:16" x14ac:dyDescent="0.25">
      <c r="A97" s="2">
        <v>69</v>
      </c>
      <c r="B97" s="2">
        <v>203</v>
      </c>
      <c r="C97" s="3">
        <v>0.61</v>
      </c>
      <c r="D97" s="26">
        <f t="shared" si="14"/>
        <v>0.61</v>
      </c>
      <c r="E97" s="2">
        <f t="shared" si="15"/>
        <v>0.61</v>
      </c>
      <c r="F97" s="26" t="str">
        <f t="shared" si="16"/>
        <v/>
      </c>
      <c r="G97" s="26" t="str">
        <f t="shared" si="17"/>
        <v/>
      </c>
      <c r="I97" s="26">
        <v>0</v>
      </c>
      <c r="J97" s="2">
        <f t="shared" si="12"/>
        <v>0</v>
      </c>
      <c r="K97" s="32">
        <f t="shared" si="13"/>
        <v>3.472222222222222E-3</v>
      </c>
      <c r="L97" s="14">
        <v>44986</v>
      </c>
      <c r="M97" s="15">
        <f t="shared" si="19"/>
        <v>0.74979375546910298</v>
      </c>
      <c r="N97" s="16" t="s">
        <v>15</v>
      </c>
      <c r="O97" s="15">
        <f t="shared" si="20"/>
        <v>0.75326597769132519</v>
      </c>
      <c r="P97" s="15">
        <f t="shared" si="18"/>
        <v>0.75326597769132519</v>
      </c>
    </row>
    <row r="98" spans="1:16" x14ac:dyDescent="0.25">
      <c r="A98" s="2">
        <v>70</v>
      </c>
      <c r="B98" s="2">
        <v>204</v>
      </c>
      <c r="C98" s="3">
        <v>0.72</v>
      </c>
      <c r="D98" s="26">
        <f t="shared" si="14"/>
        <v>0.72</v>
      </c>
      <c r="E98" s="2">
        <f t="shared" si="15"/>
        <v>0.72</v>
      </c>
      <c r="F98" s="26" t="str">
        <f t="shared" si="16"/>
        <v/>
      </c>
      <c r="G98" s="26" t="str">
        <f t="shared" si="17"/>
        <v/>
      </c>
      <c r="I98" s="26">
        <v>0</v>
      </c>
      <c r="J98" s="2">
        <f t="shared" si="12"/>
        <v>0</v>
      </c>
      <c r="K98" s="32">
        <f t="shared" si="13"/>
        <v>3.472222222222222E-3</v>
      </c>
      <c r="L98" s="14">
        <v>44986</v>
      </c>
      <c r="M98" s="15">
        <f t="shared" si="19"/>
        <v>0.75326597769132519</v>
      </c>
      <c r="N98" s="16" t="s">
        <v>15</v>
      </c>
      <c r="O98" s="15">
        <f t="shared" si="20"/>
        <v>0.7567381999135474</v>
      </c>
      <c r="P98" s="15">
        <f t="shared" si="18"/>
        <v>0.7567381999135474</v>
      </c>
    </row>
    <row r="99" spans="1:16" x14ac:dyDescent="0.25">
      <c r="A99" s="2">
        <v>71</v>
      </c>
      <c r="B99" s="2">
        <v>208</v>
      </c>
      <c r="C99" s="3">
        <v>1.5</v>
      </c>
      <c r="D99" s="26" t="str">
        <f t="shared" si="14"/>
        <v/>
      </c>
      <c r="E99" s="2">
        <f t="shared" si="15"/>
        <v>1.5</v>
      </c>
      <c r="F99" s="26">
        <f t="shared" si="16"/>
        <v>1.5</v>
      </c>
      <c r="G99" s="26" t="str">
        <f t="shared" si="17"/>
        <v/>
      </c>
      <c r="I99" s="26">
        <v>0</v>
      </c>
      <c r="J99" s="2">
        <f t="shared" si="12"/>
        <v>0</v>
      </c>
      <c r="K99" s="32">
        <f t="shared" si="13"/>
        <v>6.9444444444444441E-3</v>
      </c>
      <c r="L99" s="14">
        <v>44986</v>
      </c>
      <c r="M99" s="15">
        <f t="shared" si="19"/>
        <v>0.7567381999135474</v>
      </c>
      <c r="N99" s="16" t="s">
        <v>15</v>
      </c>
      <c r="O99" s="15">
        <f t="shared" si="20"/>
        <v>0.76368264435799182</v>
      </c>
      <c r="P99" s="15">
        <f t="shared" si="18"/>
        <v>0.76368264435799182</v>
      </c>
    </row>
    <row r="100" spans="1:16" x14ac:dyDescent="0.25">
      <c r="A100" s="2">
        <v>72</v>
      </c>
      <c r="B100" s="2">
        <v>209</v>
      </c>
      <c r="C100" s="3">
        <v>5.55</v>
      </c>
      <c r="D100" s="26" t="str">
        <f t="shared" si="14"/>
        <v/>
      </c>
      <c r="E100" s="2" t="str">
        <f t="shared" si="15"/>
        <v/>
      </c>
      <c r="F100" s="26" t="str">
        <f t="shared" si="16"/>
        <v/>
      </c>
      <c r="G100" s="26">
        <f t="shared" si="17"/>
        <v>5.55</v>
      </c>
      <c r="I100" s="26">
        <v>0</v>
      </c>
      <c r="J100" s="2">
        <f t="shared" si="12"/>
        <v>0</v>
      </c>
      <c r="K100" s="32">
        <f t="shared" si="13"/>
        <v>6.9483980137267894E-3</v>
      </c>
      <c r="L100" s="14">
        <v>44986</v>
      </c>
      <c r="M100" s="15">
        <f t="shared" si="19"/>
        <v>0.76368264435799182</v>
      </c>
      <c r="N100" s="16" t="s">
        <v>15</v>
      </c>
      <c r="O100" s="15">
        <f t="shared" si="20"/>
        <v>0.77063104237171864</v>
      </c>
      <c r="P100" s="15">
        <f t="shared" si="18"/>
        <v>0.77063104237171864</v>
      </c>
    </row>
    <row r="101" spans="1:16" x14ac:dyDescent="0.25">
      <c r="A101" s="2">
        <v>73</v>
      </c>
      <c r="B101" s="2">
        <v>220</v>
      </c>
      <c r="C101" s="3">
        <v>1.3</v>
      </c>
      <c r="D101" s="26" t="str">
        <f t="shared" si="14"/>
        <v/>
      </c>
      <c r="E101" s="2">
        <f t="shared" si="15"/>
        <v>1.3</v>
      </c>
      <c r="F101" s="26">
        <f t="shared" si="16"/>
        <v>1.3</v>
      </c>
      <c r="G101" s="26" t="str">
        <f t="shared" si="17"/>
        <v/>
      </c>
      <c r="I101" s="26">
        <v>0</v>
      </c>
      <c r="J101" s="2">
        <f t="shared" si="12"/>
        <v>0</v>
      </c>
      <c r="K101" s="32">
        <f t="shared" si="13"/>
        <v>6.9444444444444441E-3</v>
      </c>
      <c r="L101" s="14">
        <v>44986</v>
      </c>
      <c r="M101" s="15">
        <f t="shared" si="19"/>
        <v>0.77063104237171864</v>
      </c>
      <c r="N101" s="16" t="s">
        <v>15</v>
      </c>
      <c r="O101" s="15">
        <f t="shared" si="20"/>
        <v>0.77757548681616306</v>
      </c>
      <c r="P101" s="15">
        <f t="shared" si="18"/>
        <v>0.77757548681616306</v>
      </c>
    </row>
    <row r="102" spans="1:16" x14ac:dyDescent="0.25">
      <c r="A102" s="2">
        <v>74</v>
      </c>
      <c r="B102" s="2">
        <v>221</v>
      </c>
      <c r="C102" s="3">
        <v>1.3</v>
      </c>
      <c r="D102" s="26" t="str">
        <f t="shared" si="14"/>
        <v/>
      </c>
      <c r="E102" s="2">
        <f t="shared" si="15"/>
        <v>1.3</v>
      </c>
      <c r="F102" s="26">
        <f t="shared" si="16"/>
        <v>1.3</v>
      </c>
      <c r="G102" s="26" t="str">
        <f t="shared" si="17"/>
        <v/>
      </c>
      <c r="I102" s="26">
        <v>0</v>
      </c>
      <c r="J102" s="2">
        <f t="shared" si="12"/>
        <v>0</v>
      </c>
      <c r="K102" s="32">
        <f t="shared" ref="K102:K165" si="21">IF(AND(D102=C102,F102&lt;&gt;C102,G102&lt;&gt;C102),$E$10,IF(AND(D102&lt;&gt;C102,F102=C102,G102&lt;&gt;C102),$E$11,_xlfn.IFS(G102=C102,C102*$E$12)))</f>
        <v>6.9444444444444441E-3</v>
      </c>
      <c r="L102" s="14">
        <v>44986</v>
      </c>
      <c r="M102" s="15">
        <f t="shared" si="19"/>
        <v>0.77757548681616306</v>
      </c>
      <c r="N102" s="16" t="s">
        <v>15</v>
      </c>
      <c r="O102" s="15">
        <f t="shared" si="20"/>
        <v>0.78451993126060748</v>
      </c>
      <c r="P102" s="15">
        <f t="shared" si="18"/>
        <v>0.78451993126060748</v>
      </c>
    </row>
    <row r="103" spans="1:16" x14ac:dyDescent="0.25">
      <c r="A103" s="2">
        <v>75</v>
      </c>
      <c r="B103" s="2">
        <v>222</v>
      </c>
      <c r="C103" s="3">
        <v>1.25</v>
      </c>
      <c r="D103" s="26" t="str">
        <f t="shared" si="14"/>
        <v/>
      </c>
      <c r="E103" s="2">
        <f t="shared" si="15"/>
        <v>1.25</v>
      </c>
      <c r="F103" s="26">
        <f t="shared" si="16"/>
        <v>1.25</v>
      </c>
      <c r="G103" s="26" t="str">
        <f t="shared" si="17"/>
        <v/>
      </c>
      <c r="I103" s="26">
        <v>0</v>
      </c>
      <c r="J103" s="2">
        <f t="shared" ref="J103:J166" si="22">IF(I103=$B$23,C103,$B$22)</f>
        <v>0</v>
      </c>
      <c r="K103" s="32">
        <f t="shared" si="21"/>
        <v>6.9444444444444441E-3</v>
      </c>
      <c r="L103" s="14">
        <v>44986</v>
      </c>
      <c r="M103" s="15">
        <f t="shared" si="19"/>
        <v>0.78451993126060748</v>
      </c>
      <c r="N103" s="16" t="s">
        <v>15</v>
      </c>
      <c r="O103" s="15">
        <f t="shared" si="20"/>
        <v>0.7914643757050519</v>
      </c>
      <c r="P103" s="15">
        <f t="shared" si="18"/>
        <v>0.7914643757050519</v>
      </c>
    </row>
    <row r="104" spans="1:16" x14ac:dyDescent="0.25">
      <c r="A104" s="2">
        <v>76</v>
      </c>
      <c r="B104" s="2">
        <v>232</v>
      </c>
      <c r="C104" s="3">
        <v>1.25</v>
      </c>
      <c r="D104" s="26" t="str">
        <f t="shared" si="14"/>
        <v/>
      </c>
      <c r="E104" s="2">
        <f t="shared" si="15"/>
        <v>1.25</v>
      </c>
      <c r="F104" s="26">
        <f t="shared" si="16"/>
        <v>1.25</v>
      </c>
      <c r="G104" s="26" t="str">
        <f t="shared" si="17"/>
        <v/>
      </c>
      <c r="I104" s="26">
        <v>0</v>
      </c>
      <c r="J104" s="2">
        <f t="shared" si="22"/>
        <v>0</v>
      </c>
      <c r="K104" s="32">
        <f t="shared" si="21"/>
        <v>6.9444444444444441E-3</v>
      </c>
      <c r="L104" s="14">
        <v>44986</v>
      </c>
      <c r="M104" s="15">
        <f t="shared" si="19"/>
        <v>0.7914643757050519</v>
      </c>
      <c r="N104" s="16" t="s">
        <v>15</v>
      </c>
      <c r="O104" s="15">
        <f t="shared" si="20"/>
        <v>0.79840882014949632</v>
      </c>
      <c r="P104" s="15">
        <f t="shared" si="18"/>
        <v>0.79840882014949632</v>
      </c>
    </row>
    <row r="105" spans="1:16" x14ac:dyDescent="0.25">
      <c r="A105" s="2">
        <v>77</v>
      </c>
      <c r="B105" s="2">
        <v>233</v>
      </c>
      <c r="C105" s="3">
        <v>1.03</v>
      </c>
      <c r="D105" s="26" t="str">
        <f t="shared" si="14"/>
        <v/>
      </c>
      <c r="E105" s="2">
        <f t="shared" si="15"/>
        <v>1.03</v>
      </c>
      <c r="F105" s="26">
        <f t="shared" si="16"/>
        <v>1.03</v>
      </c>
      <c r="G105" s="26" t="str">
        <f t="shared" si="17"/>
        <v/>
      </c>
      <c r="I105" s="26">
        <v>0</v>
      </c>
      <c r="J105" s="2">
        <f t="shared" si="22"/>
        <v>0</v>
      </c>
      <c r="K105" s="32">
        <f t="shared" si="21"/>
        <v>6.9444444444444441E-3</v>
      </c>
      <c r="L105" s="14">
        <v>44986</v>
      </c>
      <c r="M105" s="15">
        <f t="shared" si="19"/>
        <v>0.79840882014949632</v>
      </c>
      <c r="N105" s="16" t="s">
        <v>15</v>
      </c>
      <c r="O105" s="15">
        <f t="shared" si="20"/>
        <v>0.80535326459394074</v>
      </c>
      <c r="P105" s="15">
        <f t="shared" si="18"/>
        <v>0.80535326459394074</v>
      </c>
    </row>
    <row r="106" spans="1:16" x14ac:dyDescent="0.25">
      <c r="A106" s="2">
        <v>78</v>
      </c>
      <c r="B106" s="2">
        <v>234</v>
      </c>
      <c r="C106" s="3">
        <v>1.2</v>
      </c>
      <c r="D106" s="26" t="str">
        <f t="shared" si="14"/>
        <v/>
      </c>
      <c r="E106" s="2">
        <f t="shared" si="15"/>
        <v>1.2</v>
      </c>
      <c r="F106" s="26">
        <f t="shared" si="16"/>
        <v>1.2</v>
      </c>
      <c r="G106" s="26" t="str">
        <f t="shared" si="17"/>
        <v/>
      </c>
      <c r="I106" s="26">
        <v>0</v>
      </c>
      <c r="J106" s="2">
        <f t="shared" si="22"/>
        <v>0</v>
      </c>
      <c r="K106" s="32">
        <f t="shared" si="21"/>
        <v>6.9444444444444441E-3</v>
      </c>
      <c r="L106" s="14">
        <v>44986</v>
      </c>
      <c r="M106" s="15">
        <f t="shared" si="19"/>
        <v>0.80535326459394074</v>
      </c>
      <c r="N106" s="16" t="s">
        <v>15</v>
      </c>
      <c r="O106" s="15">
        <f t="shared" si="20"/>
        <v>0.81229770903838516</v>
      </c>
      <c r="P106" s="15">
        <f t="shared" si="18"/>
        <v>0.81229770903838516</v>
      </c>
    </row>
    <row r="107" spans="1:16" x14ac:dyDescent="0.25">
      <c r="A107" s="2">
        <v>79</v>
      </c>
      <c r="B107" s="2">
        <v>235</v>
      </c>
      <c r="C107" s="3">
        <v>4</v>
      </c>
      <c r="D107" s="26" t="str">
        <f t="shared" si="14"/>
        <v/>
      </c>
      <c r="E107" s="2">
        <f t="shared" si="15"/>
        <v>4</v>
      </c>
      <c r="F107" s="26">
        <f t="shared" si="16"/>
        <v>4</v>
      </c>
      <c r="G107" s="26" t="str">
        <f t="shared" si="17"/>
        <v/>
      </c>
      <c r="I107" s="26">
        <v>0</v>
      </c>
      <c r="J107" s="2">
        <f t="shared" si="22"/>
        <v>0</v>
      </c>
      <c r="K107" s="32">
        <f t="shared" si="21"/>
        <v>6.9444444444444441E-3</v>
      </c>
      <c r="L107" s="14">
        <v>44986</v>
      </c>
      <c r="M107" s="15">
        <f t="shared" si="19"/>
        <v>0.81229770903838516</v>
      </c>
      <c r="N107" s="16" t="s">
        <v>15</v>
      </c>
      <c r="O107" s="15">
        <f t="shared" si="20"/>
        <v>0.81924215348282958</v>
      </c>
      <c r="P107" s="15">
        <f t="shared" si="18"/>
        <v>0.81924215348282958</v>
      </c>
    </row>
    <row r="108" spans="1:16" x14ac:dyDescent="0.25">
      <c r="A108" s="2">
        <v>80</v>
      </c>
      <c r="B108" s="2">
        <v>237</v>
      </c>
      <c r="C108" s="3">
        <v>9.5</v>
      </c>
      <c r="D108" s="26" t="str">
        <f t="shared" si="14"/>
        <v/>
      </c>
      <c r="E108" s="2" t="str">
        <f t="shared" si="15"/>
        <v/>
      </c>
      <c r="F108" s="26" t="str">
        <f t="shared" si="16"/>
        <v/>
      </c>
      <c r="G108" s="26">
        <f t="shared" si="17"/>
        <v>9.5</v>
      </c>
      <c r="I108" s="26">
        <v>0</v>
      </c>
      <c r="J108" s="2">
        <f t="shared" si="22"/>
        <v>0</v>
      </c>
      <c r="K108" s="32">
        <f t="shared" si="21"/>
        <v>1.189365425773054E-2</v>
      </c>
      <c r="L108" s="14">
        <v>44986</v>
      </c>
      <c r="M108" s="15">
        <f t="shared" si="19"/>
        <v>0.81924215348282958</v>
      </c>
      <c r="N108" s="16" t="s">
        <v>15</v>
      </c>
      <c r="O108" s="15">
        <f t="shared" si="20"/>
        <v>0.83113580774056017</v>
      </c>
      <c r="P108" s="15">
        <f t="shared" si="18"/>
        <v>0.83113580774056017</v>
      </c>
    </row>
    <row r="109" spans="1:16" x14ac:dyDescent="0.25">
      <c r="A109" s="2">
        <v>81</v>
      </c>
      <c r="B109" s="2">
        <v>238</v>
      </c>
      <c r="C109" s="3">
        <v>7.15</v>
      </c>
      <c r="D109" s="26" t="str">
        <f t="shared" si="14"/>
        <v/>
      </c>
      <c r="E109" s="2" t="str">
        <f t="shared" si="15"/>
        <v/>
      </c>
      <c r="F109" s="26" t="str">
        <f t="shared" si="16"/>
        <v/>
      </c>
      <c r="G109" s="26">
        <f t="shared" si="17"/>
        <v>7.15</v>
      </c>
      <c r="I109" s="26">
        <v>0</v>
      </c>
      <c r="J109" s="2">
        <f t="shared" si="22"/>
        <v>0</v>
      </c>
      <c r="K109" s="32">
        <f t="shared" si="21"/>
        <v>8.951539783449829E-3</v>
      </c>
      <c r="L109" s="14">
        <v>44986</v>
      </c>
      <c r="M109" s="15">
        <f t="shared" si="19"/>
        <v>0.83113580774056017</v>
      </c>
      <c r="N109" s="16" t="s">
        <v>15</v>
      </c>
      <c r="O109" s="15">
        <f t="shared" si="20"/>
        <v>0.84008734752401004</v>
      </c>
      <c r="P109" s="15">
        <f t="shared" si="18"/>
        <v>0.84008734752401004</v>
      </c>
    </row>
    <row r="110" spans="1:16" x14ac:dyDescent="0.25">
      <c r="A110" s="2">
        <v>82</v>
      </c>
      <c r="B110" s="2">
        <v>240</v>
      </c>
      <c r="C110" s="3">
        <v>3.5</v>
      </c>
      <c r="D110" s="26" t="str">
        <f t="shared" si="14"/>
        <v/>
      </c>
      <c r="E110" s="2">
        <f t="shared" si="15"/>
        <v>3.5</v>
      </c>
      <c r="F110" s="26">
        <f t="shared" si="16"/>
        <v>3.5</v>
      </c>
      <c r="G110" s="26" t="str">
        <f t="shared" si="17"/>
        <v/>
      </c>
      <c r="I110" s="26">
        <v>0</v>
      </c>
      <c r="J110" s="2">
        <f t="shared" si="22"/>
        <v>0</v>
      </c>
      <c r="K110" s="32">
        <f t="shared" si="21"/>
        <v>6.9444444444444441E-3</v>
      </c>
      <c r="L110" s="14">
        <v>44986</v>
      </c>
      <c r="M110" s="15">
        <f t="shared" si="19"/>
        <v>0.84008734752401004</v>
      </c>
      <c r="N110" s="16" t="s">
        <v>15</v>
      </c>
      <c r="O110" s="15">
        <f t="shared" si="20"/>
        <v>0.84703179196845446</v>
      </c>
      <c r="P110" s="15">
        <f t="shared" si="18"/>
        <v>0.84703179196845446</v>
      </c>
    </row>
    <row r="111" spans="1:16" x14ac:dyDescent="0.25">
      <c r="A111" s="2">
        <v>83</v>
      </c>
      <c r="B111" s="2">
        <v>241</v>
      </c>
      <c r="C111" s="3">
        <v>4.2</v>
      </c>
      <c r="D111" s="26" t="str">
        <f t="shared" si="14"/>
        <v/>
      </c>
      <c r="E111" s="2">
        <f t="shared" si="15"/>
        <v>4.2</v>
      </c>
      <c r="F111" s="26">
        <f t="shared" si="16"/>
        <v>4.2</v>
      </c>
      <c r="G111" s="26" t="str">
        <f t="shared" si="17"/>
        <v/>
      </c>
      <c r="I111" s="26">
        <v>0</v>
      </c>
      <c r="J111" s="2">
        <f t="shared" si="22"/>
        <v>0</v>
      </c>
      <c r="K111" s="32">
        <f t="shared" si="21"/>
        <v>6.9444444444444441E-3</v>
      </c>
      <c r="L111" s="14">
        <v>44986</v>
      </c>
      <c r="M111" s="15">
        <f t="shared" si="19"/>
        <v>0.84703179196845446</v>
      </c>
      <c r="N111" s="16" t="s">
        <v>15</v>
      </c>
      <c r="O111" s="15">
        <f t="shared" si="20"/>
        <v>0.85397623641289888</v>
      </c>
      <c r="P111" s="15">
        <f t="shared" si="18"/>
        <v>0.85397623641289888</v>
      </c>
    </row>
    <row r="112" spans="1:16" x14ac:dyDescent="0.25">
      <c r="A112" s="2">
        <v>84</v>
      </c>
      <c r="B112" s="2">
        <v>242</v>
      </c>
      <c r="C112" s="3">
        <v>16</v>
      </c>
      <c r="D112" s="26" t="str">
        <f t="shared" si="14"/>
        <v/>
      </c>
      <c r="E112" s="2" t="str">
        <f t="shared" si="15"/>
        <v/>
      </c>
      <c r="F112" s="26" t="str">
        <f t="shared" si="16"/>
        <v/>
      </c>
      <c r="G112" s="26">
        <f t="shared" si="17"/>
        <v>16</v>
      </c>
      <c r="I112" s="26">
        <v>0</v>
      </c>
      <c r="J112" s="2">
        <f t="shared" si="22"/>
        <v>0</v>
      </c>
      <c r="K112" s="32">
        <f t="shared" si="21"/>
        <v>2.0031417697230384E-2</v>
      </c>
      <c r="L112" s="14">
        <v>44986</v>
      </c>
      <c r="M112" s="15">
        <f t="shared" si="19"/>
        <v>0.85397623641289888</v>
      </c>
      <c r="N112" s="16" t="s">
        <v>15</v>
      </c>
      <c r="O112" s="15">
        <f t="shared" si="20"/>
        <v>0.87400765411012926</v>
      </c>
      <c r="P112" s="15">
        <f t="shared" si="18"/>
        <v>0.87400765411012926</v>
      </c>
    </row>
    <row r="113" spans="1:17" x14ac:dyDescent="0.25">
      <c r="A113" s="2">
        <v>85</v>
      </c>
      <c r="B113" s="2">
        <v>243</v>
      </c>
      <c r="C113" s="3">
        <v>4.2</v>
      </c>
      <c r="D113" s="26" t="str">
        <f t="shared" si="14"/>
        <v/>
      </c>
      <c r="E113" s="2">
        <f t="shared" si="15"/>
        <v>4.2</v>
      </c>
      <c r="F113" s="26">
        <f t="shared" si="16"/>
        <v>4.2</v>
      </c>
      <c r="G113" s="26" t="str">
        <f t="shared" si="17"/>
        <v/>
      </c>
      <c r="I113" s="26">
        <v>0</v>
      </c>
      <c r="J113" s="2">
        <f t="shared" si="22"/>
        <v>0</v>
      </c>
      <c r="K113" s="32">
        <f t="shared" si="21"/>
        <v>6.9444444444444441E-3</v>
      </c>
      <c r="L113" s="14">
        <v>44986</v>
      </c>
      <c r="M113" s="15">
        <f t="shared" si="19"/>
        <v>0.87400765411012926</v>
      </c>
      <c r="N113" s="16" t="s">
        <v>15</v>
      </c>
      <c r="O113" s="15">
        <f t="shared" si="20"/>
        <v>0.88095209855457368</v>
      </c>
      <c r="P113" s="15">
        <f t="shared" si="18"/>
        <v>0.88095209855457368</v>
      </c>
    </row>
    <row r="114" spans="1:17" x14ac:dyDescent="0.25">
      <c r="A114" s="2">
        <v>86</v>
      </c>
      <c r="B114" s="2">
        <v>244</v>
      </c>
      <c r="C114" s="3">
        <v>2.6</v>
      </c>
      <c r="D114" s="26" t="str">
        <f t="shared" si="14"/>
        <v/>
      </c>
      <c r="E114" s="2">
        <f t="shared" si="15"/>
        <v>2.6</v>
      </c>
      <c r="F114" s="26">
        <f t="shared" si="16"/>
        <v>2.6</v>
      </c>
      <c r="G114" s="26" t="str">
        <f t="shared" si="17"/>
        <v/>
      </c>
      <c r="I114" s="26">
        <v>0</v>
      </c>
      <c r="J114" s="2">
        <f t="shared" si="22"/>
        <v>0</v>
      </c>
      <c r="K114" s="32">
        <f t="shared" si="21"/>
        <v>6.9444444444444441E-3</v>
      </c>
      <c r="L114" s="14">
        <v>44986</v>
      </c>
      <c r="M114" s="15">
        <f t="shared" si="19"/>
        <v>0.88095209855457368</v>
      </c>
      <c r="N114" s="16" t="s">
        <v>15</v>
      </c>
      <c r="O114" s="15">
        <f t="shared" si="20"/>
        <v>0.8878965429990181</v>
      </c>
      <c r="P114" s="15">
        <f t="shared" si="18"/>
        <v>0.8878965429990181</v>
      </c>
    </row>
    <row r="115" spans="1:17" x14ac:dyDescent="0.25">
      <c r="A115" s="2">
        <v>87</v>
      </c>
      <c r="B115" s="2">
        <v>262</v>
      </c>
      <c r="C115" s="3">
        <v>8.9</v>
      </c>
      <c r="D115" s="26" t="str">
        <f t="shared" si="14"/>
        <v/>
      </c>
      <c r="E115" s="2" t="str">
        <f t="shared" si="15"/>
        <v/>
      </c>
      <c r="F115" s="26" t="str">
        <f t="shared" si="16"/>
        <v/>
      </c>
      <c r="G115" s="26">
        <f t="shared" si="17"/>
        <v>8.9</v>
      </c>
      <c r="I115" s="26">
        <v>0</v>
      </c>
      <c r="J115" s="2">
        <f t="shared" si="22"/>
        <v>0</v>
      </c>
      <c r="K115" s="32">
        <f t="shared" si="21"/>
        <v>1.1142476094084402E-2</v>
      </c>
      <c r="L115" s="14">
        <v>44986</v>
      </c>
      <c r="M115" s="15">
        <f t="shared" si="19"/>
        <v>0.8878965429990181</v>
      </c>
      <c r="N115" s="16" t="s">
        <v>15</v>
      </c>
      <c r="O115" s="15">
        <f t="shared" si="20"/>
        <v>0.89903901909310246</v>
      </c>
      <c r="P115" s="15">
        <f t="shared" si="18"/>
        <v>0.89903901909310246</v>
      </c>
    </row>
    <row r="116" spans="1:17" x14ac:dyDescent="0.25">
      <c r="A116" s="2">
        <v>88</v>
      </c>
      <c r="B116" s="2">
        <v>263</v>
      </c>
      <c r="C116" s="3">
        <v>3.7</v>
      </c>
      <c r="D116" s="26" t="str">
        <f t="shared" si="14"/>
        <v/>
      </c>
      <c r="E116" s="2">
        <f t="shared" si="15"/>
        <v>3.7</v>
      </c>
      <c r="F116" s="26">
        <f t="shared" si="16"/>
        <v>3.7</v>
      </c>
      <c r="G116" s="26" t="str">
        <f t="shared" si="17"/>
        <v/>
      </c>
      <c r="I116" s="26">
        <v>0</v>
      </c>
      <c r="J116" s="2">
        <f t="shared" si="22"/>
        <v>0</v>
      </c>
      <c r="K116" s="32">
        <f t="shared" si="21"/>
        <v>6.9444444444444441E-3</v>
      </c>
      <c r="L116" s="14">
        <v>44986</v>
      </c>
      <c r="M116" s="15">
        <f t="shared" si="19"/>
        <v>0.89903901909310246</v>
      </c>
      <c r="N116" s="16" t="s">
        <v>15</v>
      </c>
      <c r="O116" s="15">
        <f t="shared" si="20"/>
        <v>0.90598346353754688</v>
      </c>
      <c r="P116" s="15">
        <f t="shared" si="18"/>
        <v>0.90598346353754688</v>
      </c>
    </row>
    <row r="117" spans="1:17" x14ac:dyDescent="0.25">
      <c r="A117" s="2">
        <v>89</v>
      </c>
      <c r="B117" s="2">
        <v>264</v>
      </c>
      <c r="C117" s="3">
        <v>4.05</v>
      </c>
      <c r="D117" s="26" t="str">
        <f t="shared" si="14"/>
        <v/>
      </c>
      <c r="E117" s="2">
        <f t="shared" si="15"/>
        <v>4.05</v>
      </c>
      <c r="F117" s="26">
        <f t="shared" si="16"/>
        <v>4.05</v>
      </c>
      <c r="G117" s="26" t="str">
        <f t="shared" si="17"/>
        <v/>
      </c>
      <c r="I117" s="26">
        <v>0</v>
      </c>
      <c r="J117" s="2">
        <f t="shared" si="22"/>
        <v>0</v>
      </c>
      <c r="K117" s="32">
        <f t="shared" si="21"/>
        <v>6.9444444444444441E-3</v>
      </c>
      <c r="L117" s="14">
        <v>44986</v>
      </c>
      <c r="M117" s="15">
        <f t="shared" si="19"/>
        <v>0.90598346353754688</v>
      </c>
      <c r="N117" s="16" t="s">
        <v>15</v>
      </c>
      <c r="O117" s="15">
        <f t="shared" si="20"/>
        <v>0.9129279079819913</v>
      </c>
      <c r="P117" s="15">
        <f t="shared" si="18"/>
        <v>0.9129279079819913</v>
      </c>
    </row>
    <row r="118" spans="1:17" x14ac:dyDescent="0.25">
      <c r="A118" s="2">
        <v>90</v>
      </c>
      <c r="B118" s="2">
        <v>265</v>
      </c>
      <c r="C118" s="3">
        <v>2.2999999999999998</v>
      </c>
      <c r="D118" s="26" t="str">
        <f t="shared" si="14"/>
        <v/>
      </c>
      <c r="E118" s="2">
        <f t="shared" si="15"/>
        <v>2.2999999999999998</v>
      </c>
      <c r="F118" s="26">
        <f t="shared" si="16"/>
        <v>2.2999999999999998</v>
      </c>
      <c r="G118" s="26" t="str">
        <f t="shared" si="17"/>
        <v/>
      </c>
      <c r="I118" s="26">
        <v>0</v>
      </c>
      <c r="J118" s="2">
        <f t="shared" si="22"/>
        <v>0</v>
      </c>
      <c r="K118" s="32">
        <f t="shared" si="21"/>
        <v>6.9444444444444441E-3</v>
      </c>
      <c r="L118" s="14">
        <v>44986</v>
      </c>
      <c r="M118" s="15">
        <f t="shared" si="19"/>
        <v>0.9129279079819913</v>
      </c>
      <c r="N118" s="16" t="s">
        <v>15</v>
      </c>
      <c r="O118" s="15">
        <f t="shared" si="20"/>
        <v>0.91987235242643572</v>
      </c>
      <c r="P118" s="15">
        <f t="shared" si="18"/>
        <v>0.91987235242643572</v>
      </c>
    </row>
    <row r="119" spans="1:17" x14ac:dyDescent="0.25">
      <c r="A119" s="2">
        <v>91</v>
      </c>
      <c r="B119" s="2">
        <v>268</v>
      </c>
      <c r="C119" s="3">
        <v>5.05</v>
      </c>
      <c r="D119" s="26" t="str">
        <f t="shared" si="14"/>
        <v/>
      </c>
      <c r="E119" s="2" t="str">
        <f t="shared" si="15"/>
        <v/>
      </c>
      <c r="F119" s="26" t="str">
        <f t="shared" si="16"/>
        <v/>
      </c>
      <c r="G119" s="26">
        <f t="shared" si="17"/>
        <v>5.05</v>
      </c>
      <c r="I119" s="26">
        <v>0</v>
      </c>
      <c r="J119" s="2">
        <f t="shared" si="22"/>
        <v>0</v>
      </c>
      <c r="K119" s="32">
        <f t="shared" si="21"/>
        <v>6.32241621068834E-3</v>
      </c>
      <c r="L119" s="14">
        <v>44986</v>
      </c>
      <c r="M119" s="15">
        <f t="shared" si="19"/>
        <v>0.91987235242643572</v>
      </c>
      <c r="N119" s="16" t="s">
        <v>15</v>
      </c>
      <c r="O119" s="15">
        <f t="shared" si="20"/>
        <v>0.92619476863712402</v>
      </c>
      <c r="P119" s="15">
        <f t="shared" si="18"/>
        <v>0.92619476863712402</v>
      </c>
    </row>
    <row r="120" spans="1:17" x14ac:dyDescent="0.25">
      <c r="A120" s="2">
        <v>92</v>
      </c>
      <c r="B120" s="2">
        <v>278</v>
      </c>
      <c r="C120" s="3">
        <v>3.4</v>
      </c>
      <c r="D120" s="26" t="str">
        <f t="shared" si="14"/>
        <v/>
      </c>
      <c r="E120" s="2">
        <f t="shared" si="15"/>
        <v>3.4</v>
      </c>
      <c r="F120" s="26">
        <f t="shared" si="16"/>
        <v>3.4</v>
      </c>
      <c r="G120" s="26" t="str">
        <f t="shared" si="17"/>
        <v/>
      </c>
      <c r="I120" s="26">
        <v>0</v>
      </c>
      <c r="J120" s="2">
        <f t="shared" si="22"/>
        <v>0</v>
      </c>
      <c r="K120" s="32">
        <f t="shared" si="21"/>
        <v>6.9444444444444441E-3</v>
      </c>
      <c r="L120" s="14">
        <v>44986</v>
      </c>
      <c r="M120" s="15">
        <f t="shared" si="19"/>
        <v>0.92619476863712402</v>
      </c>
      <c r="N120" s="16" t="s">
        <v>15</v>
      </c>
      <c r="O120" s="15">
        <f t="shared" si="20"/>
        <v>0.93313921308156844</v>
      </c>
      <c r="P120" s="15">
        <f t="shared" si="18"/>
        <v>0.93313921308156844</v>
      </c>
    </row>
    <row r="121" spans="1:17" x14ac:dyDescent="0.25">
      <c r="A121" s="2">
        <v>93</v>
      </c>
      <c r="B121" s="2">
        <v>288</v>
      </c>
      <c r="C121" s="3">
        <v>5.8</v>
      </c>
      <c r="D121" s="26" t="str">
        <f t="shared" si="14"/>
        <v/>
      </c>
      <c r="E121" s="2" t="str">
        <f t="shared" si="15"/>
        <v/>
      </c>
      <c r="F121" s="26" t="str">
        <f t="shared" si="16"/>
        <v/>
      </c>
      <c r="G121" s="26">
        <f t="shared" si="17"/>
        <v>5.8</v>
      </c>
      <c r="I121" s="26">
        <v>0</v>
      </c>
      <c r="J121" s="2">
        <f t="shared" si="22"/>
        <v>0</v>
      </c>
      <c r="K121" s="32">
        <f t="shared" si="21"/>
        <v>7.2613889152460141E-3</v>
      </c>
      <c r="L121" s="14">
        <v>44986</v>
      </c>
      <c r="M121" s="15">
        <f t="shared" si="19"/>
        <v>0.93313921308156844</v>
      </c>
      <c r="N121" s="16" t="s">
        <v>15</v>
      </c>
      <c r="O121" s="15">
        <f t="shared" si="20"/>
        <v>0.94040060199681441</v>
      </c>
      <c r="P121" s="15">
        <f t="shared" si="18"/>
        <v>0.94040060199681441</v>
      </c>
    </row>
    <row r="122" spans="1:17" x14ac:dyDescent="0.25">
      <c r="A122" s="2">
        <v>94</v>
      </c>
      <c r="B122" s="2">
        <v>290</v>
      </c>
      <c r="C122" s="3">
        <v>2.4300000000000002</v>
      </c>
      <c r="D122" s="26" t="str">
        <f t="shared" si="14"/>
        <v/>
      </c>
      <c r="E122" s="2">
        <f t="shared" si="15"/>
        <v>2.4300000000000002</v>
      </c>
      <c r="F122" s="26">
        <f t="shared" si="16"/>
        <v>2.4300000000000002</v>
      </c>
      <c r="G122" s="26" t="str">
        <f t="shared" si="17"/>
        <v/>
      </c>
      <c r="I122" s="26">
        <v>0</v>
      </c>
      <c r="J122" s="2">
        <f t="shared" si="22"/>
        <v>0</v>
      </c>
      <c r="K122" s="32">
        <f t="shared" si="21"/>
        <v>6.9444444444444441E-3</v>
      </c>
      <c r="L122" s="14">
        <v>44986</v>
      </c>
      <c r="M122" s="15">
        <f t="shared" si="19"/>
        <v>0.94040060199681441</v>
      </c>
      <c r="N122" s="16" t="s">
        <v>15</v>
      </c>
      <c r="O122" s="15">
        <f t="shared" si="20"/>
        <v>0.94734504644125883</v>
      </c>
      <c r="P122" s="15">
        <f t="shared" si="18"/>
        <v>0.94734504644125883</v>
      </c>
    </row>
    <row r="123" spans="1:17" x14ac:dyDescent="0.25">
      <c r="A123" s="2">
        <v>95</v>
      </c>
      <c r="B123" s="2">
        <v>291</v>
      </c>
      <c r="C123" s="3">
        <v>3.3</v>
      </c>
      <c r="D123" s="26" t="str">
        <f t="shared" si="14"/>
        <v/>
      </c>
      <c r="E123" s="2">
        <f t="shared" si="15"/>
        <v>3.3</v>
      </c>
      <c r="F123" s="26">
        <f t="shared" si="16"/>
        <v>3.3</v>
      </c>
      <c r="G123" s="26" t="str">
        <f t="shared" si="17"/>
        <v/>
      </c>
      <c r="I123" s="26">
        <v>0</v>
      </c>
      <c r="J123" s="2">
        <f t="shared" si="22"/>
        <v>0</v>
      </c>
      <c r="K123" s="32">
        <f t="shared" si="21"/>
        <v>6.9444444444444441E-3</v>
      </c>
      <c r="L123" s="14">
        <v>44986</v>
      </c>
      <c r="M123" s="15">
        <f t="shared" si="19"/>
        <v>0.94734504644125883</v>
      </c>
      <c r="N123" s="16" t="s">
        <v>15</v>
      </c>
      <c r="O123" s="15">
        <f t="shared" si="20"/>
        <v>0.95428949088570325</v>
      </c>
      <c r="P123" s="15">
        <f t="shared" si="18"/>
        <v>0.95428949088570325</v>
      </c>
    </row>
    <row r="124" spans="1:17" x14ac:dyDescent="0.25">
      <c r="A124" s="2">
        <v>96</v>
      </c>
      <c r="B124" s="2">
        <v>296</v>
      </c>
      <c r="C124" s="3">
        <v>23.3</v>
      </c>
      <c r="D124" s="26" t="str">
        <f t="shared" si="14"/>
        <v/>
      </c>
      <c r="E124" s="2" t="str">
        <f t="shared" si="15"/>
        <v/>
      </c>
      <c r="F124" s="26" t="str">
        <f t="shared" si="16"/>
        <v/>
      </c>
      <c r="G124" s="26">
        <f t="shared" si="17"/>
        <v>23.3</v>
      </c>
      <c r="I124" s="26">
        <v>0</v>
      </c>
      <c r="J124" s="2">
        <f t="shared" si="22"/>
        <v>0</v>
      </c>
      <c r="K124" s="32">
        <f t="shared" si="21"/>
        <v>2.9170752021591747E-2</v>
      </c>
      <c r="L124" s="14">
        <v>44986</v>
      </c>
      <c r="M124" s="15">
        <f t="shared" si="19"/>
        <v>0.95428949088570325</v>
      </c>
      <c r="N124" s="16" t="s">
        <v>15</v>
      </c>
      <c r="O124" s="15">
        <f t="shared" si="20"/>
        <v>0.98346024290729495</v>
      </c>
      <c r="P124" s="15">
        <f t="shared" si="18"/>
        <v>0.98346024290729495</v>
      </c>
    </row>
    <row r="125" spans="1:17" x14ac:dyDescent="0.25">
      <c r="A125" s="2">
        <v>97</v>
      </c>
      <c r="B125" s="2">
        <v>297</v>
      </c>
      <c r="C125" s="3">
        <v>24.58</v>
      </c>
      <c r="D125" s="26" t="str">
        <f t="shared" si="14"/>
        <v/>
      </c>
      <c r="E125" s="2" t="str">
        <f t="shared" si="15"/>
        <v/>
      </c>
      <c r="F125" s="26" t="str">
        <f t="shared" si="16"/>
        <v/>
      </c>
      <c r="G125" s="26">
        <f t="shared" si="17"/>
        <v>24.58</v>
      </c>
      <c r="I125" s="26">
        <v>0</v>
      </c>
      <c r="J125" s="2">
        <f t="shared" si="22"/>
        <v>0</v>
      </c>
      <c r="K125" s="32">
        <f t="shared" si="21"/>
        <v>3.0773265437370176E-2</v>
      </c>
      <c r="L125" s="14">
        <v>44986</v>
      </c>
      <c r="M125" s="15">
        <f t="shared" si="19"/>
        <v>0.98346024290729495</v>
      </c>
      <c r="N125" s="16" t="s">
        <v>15</v>
      </c>
      <c r="O125" s="15">
        <f t="shared" si="20"/>
        <v>1.0142335083446652</v>
      </c>
      <c r="P125" s="77">
        <f>IF(O125&lt;P$27,O125,O125+P$28)</f>
        <v>1.2642335083446652</v>
      </c>
      <c r="Q125" s="75"/>
    </row>
    <row r="126" spans="1:17" x14ac:dyDescent="0.25">
      <c r="A126" s="2">
        <v>98</v>
      </c>
      <c r="B126" s="2">
        <v>298</v>
      </c>
      <c r="C126" s="3">
        <v>8.1</v>
      </c>
      <c r="D126" s="26" t="str">
        <f t="shared" si="14"/>
        <v/>
      </c>
      <c r="E126" s="2" t="str">
        <f t="shared" si="15"/>
        <v/>
      </c>
      <c r="F126" s="26" t="str">
        <f t="shared" si="16"/>
        <v/>
      </c>
      <c r="G126" s="26">
        <f t="shared" si="17"/>
        <v>8.1</v>
      </c>
      <c r="I126" s="26">
        <v>0</v>
      </c>
      <c r="J126" s="2">
        <f t="shared" si="22"/>
        <v>0</v>
      </c>
      <c r="K126" s="32">
        <f t="shared" si="21"/>
        <v>1.0140905209222881E-2</v>
      </c>
      <c r="L126" s="14">
        <v>44987</v>
      </c>
      <c r="M126" s="15">
        <f>IF(O125=P125,O125,P125)</f>
        <v>1.2642335083446652</v>
      </c>
      <c r="N126" s="16" t="s">
        <v>15</v>
      </c>
      <c r="O126" s="15">
        <f>M126+K126</f>
        <v>1.2743744135538881</v>
      </c>
      <c r="P126" s="77">
        <f>IF(TIME(O126,O126,O126)&lt;P$27,O126,O126+P$28)</f>
        <v>1.2743744135538881</v>
      </c>
      <c r="Q126" s="75"/>
    </row>
    <row r="127" spans="1:17" x14ac:dyDescent="0.25">
      <c r="A127" s="2">
        <v>99</v>
      </c>
      <c r="B127" s="2">
        <v>301</v>
      </c>
      <c r="C127" s="3">
        <v>7</v>
      </c>
      <c r="D127" s="26" t="str">
        <f t="shared" si="14"/>
        <v/>
      </c>
      <c r="E127" s="2" t="str">
        <f t="shared" si="15"/>
        <v/>
      </c>
      <c r="F127" s="26" t="str">
        <f t="shared" si="16"/>
        <v/>
      </c>
      <c r="G127" s="26">
        <f t="shared" si="17"/>
        <v>7</v>
      </c>
      <c r="I127" s="26">
        <v>0</v>
      </c>
      <c r="J127" s="2">
        <f t="shared" si="22"/>
        <v>0</v>
      </c>
      <c r="K127" s="32">
        <f t="shared" si="21"/>
        <v>8.7637452425382931E-3</v>
      </c>
      <c r="L127" s="14">
        <v>44987</v>
      </c>
      <c r="M127" s="15">
        <f t="shared" si="19"/>
        <v>1.2743744135538881</v>
      </c>
      <c r="N127" s="16" t="s">
        <v>15</v>
      </c>
      <c r="O127" s="15">
        <f t="shared" si="20"/>
        <v>1.2831381587964263</v>
      </c>
      <c r="P127" s="15">
        <f t="shared" ref="P127:P190" si="23">IF(TIME(O127,O127,O127)&lt;P$27,O127,O127+P$28)</f>
        <v>1.2831381587964263</v>
      </c>
    </row>
    <row r="128" spans="1:17" x14ac:dyDescent="0.25">
      <c r="A128" s="2">
        <v>100</v>
      </c>
      <c r="B128" s="2">
        <v>302</v>
      </c>
      <c r="C128" s="3">
        <v>1</v>
      </c>
      <c r="D128" s="26">
        <f t="shared" si="14"/>
        <v>1</v>
      </c>
      <c r="E128" s="2">
        <f t="shared" si="15"/>
        <v>1</v>
      </c>
      <c r="F128" s="26" t="str">
        <f t="shared" si="16"/>
        <v/>
      </c>
      <c r="G128" s="26" t="str">
        <f t="shared" si="17"/>
        <v/>
      </c>
      <c r="I128" s="26">
        <v>0</v>
      </c>
      <c r="J128" s="2">
        <f t="shared" si="22"/>
        <v>0</v>
      </c>
      <c r="K128" s="32">
        <f t="shared" si="21"/>
        <v>3.472222222222222E-3</v>
      </c>
      <c r="L128" s="14">
        <v>44987</v>
      </c>
      <c r="M128" s="15">
        <f t="shared" si="19"/>
        <v>1.2831381587964263</v>
      </c>
      <c r="N128" s="16" t="s">
        <v>15</v>
      </c>
      <c r="O128" s="15">
        <f t="shared" si="20"/>
        <v>1.2866103810186487</v>
      </c>
      <c r="P128" s="15">
        <f t="shared" si="23"/>
        <v>1.2866103810186487</v>
      </c>
    </row>
    <row r="129" spans="1:16" x14ac:dyDescent="0.25">
      <c r="A129" s="2">
        <v>101</v>
      </c>
      <c r="B129" s="2">
        <v>303</v>
      </c>
      <c r="C129" s="3">
        <v>4.45</v>
      </c>
      <c r="D129" s="26" t="str">
        <f t="shared" si="14"/>
        <v/>
      </c>
      <c r="E129" s="2">
        <f t="shared" si="15"/>
        <v>4.45</v>
      </c>
      <c r="F129" s="26">
        <f t="shared" si="16"/>
        <v>4.45</v>
      </c>
      <c r="G129" s="26" t="str">
        <f t="shared" si="17"/>
        <v/>
      </c>
      <c r="I129" s="26">
        <v>0</v>
      </c>
      <c r="J129" s="2">
        <f t="shared" si="22"/>
        <v>0</v>
      </c>
      <c r="K129" s="32">
        <f t="shared" si="21"/>
        <v>6.9444444444444441E-3</v>
      </c>
      <c r="L129" s="14">
        <v>44987</v>
      </c>
      <c r="M129" s="15">
        <f t="shared" si="19"/>
        <v>1.2866103810186487</v>
      </c>
      <c r="N129" s="16" t="s">
        <v>15</v>
      </c>
      <c r="O129" s="15">
        <f t="shared" si="20"/>
        <v>1.2935548254630931</v>
      </c>
      <c r="P129" s="15">
        <f t="shared" si="23"/>
        <v>1.2935548254630931</v>
      </c>
    </row>
    <row r="130" spans="1:16" x14ac:dyDescent="0.25">
      <c r="A130" s="2">
        <v>102</v>
      </c>
      <c r="B130" s="2">
        <v>304</v>
      </c>
      <c r="C130" s="3">
        <v>1.9</v>
      </c>
      <c r="D130" s="26" t="str">
        <f t="shared" si="14"/>
        <v/>
      </c>
      <c r="E130" s="2">
        <f t="shared" si="15"/>
        <v>1.9</v>
      </c>
      <c r="F130" s="26">
        <f t="shared" si="16"/>
        <v>1.9</v>
      </c>
      <c r="G130" s="26" t="str">
        <f t="shared" si="17"/>
        <v/>
      </c>
      <c r="I130" s="26">
        <v>0</v>
      </c>
      <c r="J130" s="2">
        <f t="shared" si="22"/>
        <v>0</v>
      </c>
      <c r="K130" s="32">
        <f t="shared" si="21"/>
        <v>6.9444444444444441E-3</v>
      </c>
      <c r="L130" s="14">
        <v>44987</v>
      </c>
      <c r="M130" s="15">
        <f t="shared" si="19"/>
        <v>1.2935548254630931</v>
      </c>
      <c r="N130" s="16" t="s">
        <v>15</v>
      </c>
      <c r="O130" s="15">
        <f t="shared" si="20"/>
        <v>1.3004992699075375</v>
      </c>
      <c r="P130" s="15">
        <f t="shared" si="23"/>
        <v>1.3004992699075375</v>
      </c>
    </row>
    <row r="131" spans="1:16" x14ac:dyDescent="0.25">
      <c r="A131" s="2">
        <v>103</v>
      </c>
      <c r="B131" s="2">
        <v>305</v>
      </c>
      <c r="C131" s="3">
        <v>2.9</v>
      </c>
      <c r="D131" s="26" t="str">
        <f t="shared" si="14"/>
        <v/>
      </c>
      <c r="E131" s="2">
        <f t="shared" si="15"/>
        <v>2.9</v>
      </c>
      <c r="F131" s="26">
        <f t="shared" si="16"/>
        <v>2.9</v>
      </c>
      <c r="G131" s="26" t="str">
        <f t="shared" si="17"/>
        <v/>
      </c>
      <c r="I131" s="26">
        <v>0</v>
      </c>
      <c r="J131" s="2">
        <f t="shared" si="22"/>
        <v>0</v>
      </c>
      <c r="K131" s="32">
        <f t="shared" si="21"/>
        <v>6.9444444444444441E-3</v>
      </c>
      <c r="L131" s="14">
        <v>44987</v>
      </c>
      <c r="M131" s="15">
        <f t="shared" si="19"/>
        <v>1.3004992699075375</v>
      </c>
      <c r="N131" s="16" t="s">
        <v>15</v>
      </c>
      <c r="O131" s="15">
        <f t="shared" si="20"/>
        <v>1.3074437143519819</v>
      </c>
      <c r="P131" s="15">
        <f t="shared" si="23"/>
        <v>1.3074437143519819</v>
      </c>
    </row>
    <row r="132" spans="1:16" x14ac:dyDescent="0.25">
      <c r="A132" s="2">
        <v>104</v>
      </c>
      <c r="B132" s="2">
        <v>309</v>
      </c>
      <c r="C132" s="3">
        <v>6.9</v>
      </c>
      <c r="D132" s="26" t="str">
        <f t="shared" si="14"/>
        <v/>
      </c>
      <c r="E132" s="2" t="str">
        <f t="shared" si="15"/>
        <v/>
      </c>
      <c r="F132" s="26" t="str">
        <f t="shared" si="16"/>
        <v/>
      </c>
      <c r="G132" s="26">
        <f t="shared" si="17"/>
        <v>6.9</v>
      </c>
      <c r="I132" s="26">
        <v>0</v>
      </c>
      <c r="J132" s="2">
        <f t="shared" si="22"/>
        <v>0</v>
      </c>
      <c r="K132" s="32">
        <f t="shared" si="21"/>
        <v>8.6385488819306043E-3</v>
      </c>
      <c r="L132" s="14">
        <v>44987</v>
      </c>
      <c r="M132" s="15">
        <f t="shared" si="19"/>
        <v>1.3074437143519819</v>
      </c>
      <c r="N132" s="16" t="s">
        <v>15</v>
      </c>
      <c r="O132" s="15">
        <f t="shared" si="20"/>
        <v>1.3160822632339124</v>
      </c>
      <c r="P132" s="15">
        <f t="shared" si="23"/>
        <v>1.3160822632339124</v>
      </c>
    </row>
    <row r="133" spans="1:16" x14ac:dyDescent="0.25">
      <c r="A133" s="2">
        <v>105</v>
      </c>
      <c r="B133" s="2">
        <v>310</v>
      </c>
      <c r="C133" s="3">
        <v>11.05</v>
      </c>
      <c r="D133" s="26" t="str">
        <f t="shared" si="14"/>
        <v/>
      </c>
      <c r="E133" s="2" t="str">
        <f t="shared" si="15"/>
        <v/>
      </c>
      <c r="F133" s="26" t="str">
        <f t="shared" si="16"/>
        <v/>
      </c>
      <c r="G133" s="26">
        <f t="shared" si="17"/>
        <v>11.05</v>
      </c>
      <c r="I133" s="26">
        <v>0</v>
      </c>
      <c r="J133" s="2">
        <f t="shared" si="22"/>
        <v>0</v>
      </c>
      <c r="K133" s="32">
        <f t="shared" si="21"/>
        <v>1.3834197847149735E-2</v>
      </c>
      <c r="L133" s="14">
        <v>44987</v>
      </c>
      <c r="M133" s="15">
        <f t="shared" si="19"/>
        <v>1.3160822632339124</v>
      </c>
      <c r="N133" s="16" t="s">
        <v>15</v>
      </c>
      <c r="O133" s="15">
        <f t="shared" si="20"/>
        <v>1.3299164610810621</v>
      </c>
      <c r="P133" s="15">
        <f t="shared" si="23"/>
        <v>1.3299164610810621</v>
      </c>
    </row>
    <row r="134" spans="1:16" x14ac:dyDescent="0.25">
      <c r="A134" s="2">
        <v>106</v>
      </c>
      <c r="B134" s="2">
        <v>311</v>
      </c>
      <c r="C134" s="3">
        <v>9.6999999999999993</v>
      </c>
      <c r="D134" s="26" t="str">
        <f t="shared" si="14"/>
        <v/>
      </c>
      <c r="E134" s="2" t="str">
        <f t="shared" si="15"/>
        <v/>
      </c>
      <c r="F134" s="26" t="str">
        <f t="shared" si="16"/>
        <v/>
      </c>
      <c r="G134" s="26">
        <f t="shared" si="17"/>
        <v>9.6999999999999993</v>
      </c>
      <c r="I134" s="26">
        <v>0</v>
      </c>
      <c r="J134" s="2">
        <f t="shared" si="22"/>
        <v>0</v>
      </c>
      <c r="K134" s="32">
        <f t="shared" si="21"/>
        <v>1.2144046978945919E-2</v>
      </c>
      <c r="L134" s="14">
        <v>44987</v>
      </c>
      <c r="M134" s="15">
        <f t="shared" si="19"/>
        <v>1.3299164610810621</v>
      </c>
      <c r="N134" s="16" t="s">
        <v>15</v>
      </c>
      <c r="O134" s="15">
        <f t="shared" si="20"/>
        <v>1.3420605080600081</v>
      </c>
      <c r="P134" s="15">
        <f t="shared" si="23"/>
        <v>1.3420605080600081</v>
      </c>
    </row>
    <row r="135" spans="1:16" x14ac:dyDescent="0.25">
      <c r="A135" s="2">
        <v>107</v>
      </c>
      <c r="B135" s="2">
        <v>312</v>
      </c>
      <c r="C135" s="3">
        <v>5.3</v>
      </c>
      <c r="D135" s="26" t="str">
        <f t="shared" si="14"/>
        <v/>
      </c>
      <c r="E135" s="2" t="str">
        <f t="shared" si="15"/>
        <v/>
      </c>
      <c r="F135" s="26" t="str">
        <f t="shared" si="16"/>
        <v/>
      </c>
      <c r="G135" s="26">
        <f t="shared" si="17"/>
        <v>5.3</v>
      </c>
      <c r="I135" s="26">
        <v>0</v>
      </c>
      <c r="J135" s="2">
        <f t="shared" si="22"/>
        <v>0</v>
      </c>
      <c r="K135" s="32">
        <f t="shared" si="21"/>
        <v>6.6354071122075647E-3</v>
      </c>
      <c r="L135" s="14">
        <v>44987</v>
      </c>
      <c r="M135" s="15">
        <f t="shared" si="19"/>
        <v>1.3420605080600081</v>
      </c>
      <c r="N135" s="16" t="s">
        <v>15</v>
      </c>
      <c r="O135" s="15">
        <f t="shared" si="20"/>
        <v>1.3486959151722158</v>
      </c>
      <c r="P135" s="15">
        <f t="shared" si="23"/>
        <v>1.3486959151722158</v>
      </c>
    </row>
    <row r="136" spans="1:16" x14ac:dyDescent="0.25">
      <c r="A136" s="2">
        <v>108</v>
      </c>
      <c r="B136" s="2">
        <v>314</v>
      </c>
      <c r="C136" s="3">
        <v>14.85</v>
      </c>
      <c r="D136" s="26" t="str">
        <f t="shared" si="14"/>
        <v/>
      </c>
      <c r="E136" s="2" t="str">
        <f t="shared" si="15"/>
        <v/>
      </c>
      <c r="F136" s="26" t="str">
        <f t="shared" si="16"/>
        <v/>
      </c>
      <c r="G136" s="26">
        <f t="shared" si="17"/>
        <v>14.85</v>
      </c>
      <c r="I136" s="26">
        <v>0</v>
      </c>
      <c r="J136" s="2">
        <f t="shared" si="22"/>
        <v>0</v>
      </c>
      <c r="K136" s="32">
        <f t="shared" si="21"/>
        <v>1.8591659550241949E-2</v>
      </c>
      <c r="L136" s="14">
        <v>44987</v>
      </c>
      <c r="M136" s="15">
        <f t="shared" si="19"/>
        <v>1.3486959151722158</v>
      </c>
      <c r="N136" s="16" t="s">
        <v>15</v>
      </c>
      <c r="O136" s="15">
        <f t="shared" si="20"/>
        <v>1.3672875747224578</v>
      </c>
      <c r="P136" s="15">
        <f t="shared" si="23"/>
        <v>1.3672875747224578</v>
      </c>
    </row>
    <row r="137" spans="1:16" x14ac:dyDescent="0.25">
      <c r="A137" s="2">
        <v>109</v>
      </c>
      <c r="B137" s="2">
        <v>315</v>
      </c>
      <c r="C137" s="3">
        <v>12.7</v>
      </c>
      <c r="D137" s="26" t="str">
        <f t="shared" si="14"/>
        <v/>
      </c>
      <c r="E137" s="2" t="str">
        <f t="shared" si="15"/>
        <v/>
      </c>
      <c r="F137" s="26" t="str">
        <f t="shared" si="16"/>
        <v/>
      </c>
      <c r="G137" s="26">
        <f t="shared" si="17"/>
        <v>12.7</v>
      </c>
      <c r="I137" s="26">
        <v>0</v>
      </c>
      <c r="J137" s="2">
        <f t="shared" si="22"/>
        <v>0</v>
      </c>
      <c r="K137" s="32">
        <f t="shared" si="21"/>
        <v>1.5899937797176616E-2</v>
      </c>
      <c r="L137" s="14">
        <v>44987</v>
      </c>
      <c r="M137" s="15">
        <f t="shared" si="19"/>
        <v>1.3672875747224578</v>
      </c>
      <c r="N137" s="16" t="s">
        <v>15</v>
      </c>
      <c r="O137" s="15">
        <f t="shared" si="20"/>
        <v>1.3831875125196345</v>
      </c>
      <c r="P137" s="15">
        <f t="shared" si="23"/>
        <v>1.3831875125196345</v>
      </c>
    </row>
    <row r="138" spans="1:16" x14ac:dyDescent="0.25">
      <c r="A138" s="2">
        <v>110</v>
      </c>
      <c r="B138" s="2">
        <v>317</v>
      </c>
      <c r="C138" s="3">
        <v>10.9</v>
      </c>
      <c r="D138" s="26" t="str">
        <f t="shared" si="14"/>
        <v/>
      </c>
      <c r="E138" s="2" t="str">
        <f t="shared" si="15"/>
        <v/>
      </c>
      <c r="F138" s="26" t="str">
        <f t="shared" si="16"/>
        <v/>
      </c>
      <c r="G138" s="26">
        <f t="shared" si="17"/>
        <v>10.9</v>
      </c>
      <c r="I138" s="26">
        <v>0</v>
      </c>
      <c r="J138" s="2">
        <f t="shared" si="22"/>
        <v>0</v>
      </c>
      <c r="K138" s="32">
        <f t="shared" si="21"/>
        <v>1.3646403306238199E-2</v>
      </c>
      <c r="L138" s="14">
        <v>44987</v>
      </c>
      <c r="M138" s="15">
        <f t="shared" si="19"/>
        <v>1.3831875125196345</v>
      </c>
      <c r="N138" s="16" t="s">
        <v>15</v>
      </c>
      <c r="O138" s="15">
        <f t="shared" si="20"/>
        <v>1.3968339158258727</v>
      </c>
      <c r="P138" s="15">
        <f t="shared" si="23"/>
        <v>1.3968339158258727</v>
      </c>
    </row>
    <row r="139" spans="1:16" x14ac:dyDescent="0.25">
      <c r="A139" s="2">
        <v>111</v>
      </c>
      <c r="B139" s="2">
        <v>319</v>
      </c>
      <c r="C139" s="3">
        <v>6.75</v>
      </c>
      <c r="D139" s="26" t="str">
        <f t="shared" si="14"/>
        <v/>
      </c>
      <c r="E139" s="2" t="str">
        <f t="shared" si="15"/>
        <v/>
      </c>
      <c r="F139" s="26" t="str">
        <f t="shared" si="16"/>
        <v/>
      </c>
      <c r="G139" s="26">
        <f t="shared" si="17"/>
        <v>6.75</v>
      </c>
      <c r="I139" s="26">
        <v>0</v>
      </c>
      <c r="J139" s="2">
        <f t="shared" si="22"/>
        <v>0</v>
      </c>
      <c r="K139" s="32">
        <f t="shared" si="21"/>
        <v>8.4507543410190684E-3</v>
      </c>
      <c r="L139" s="14">
        <v>44987</v>
      </c>
      <c r="M139" s="15">
        <f t="shared" si="19"/>
        <v>1.3968339158258727</v>
      </c>
      <c r="N139" s="16" t="s">
        <v>15</v>
      </c>
      <c r="O139" s="15">
        <f t="shared" si="20"/>
        <v>1.4052846701668917</v>
      </c>
      <c r="P139" s="15">
        <f t="shared" si="23"/>
        <v>1.4052846701668917</v>
      </c>
    </row>
    <row r="140" spans="1:16" x14ac:dyDescent="0.25">
      <c r="A140" s="2">
        <v>112</v>
      </c>
      <c r="B140" s="2">
        <v>320</v>
      </c>
      <c r="C140" s="3">
        <v>19.600000000000001</v>
      </c>
      <c r="D140" s="26" t="str">
        <f t="shared" si="14"/>
        <v/>
      </c>
      <c r="E140" s="2" t="str">
        <f t="shared" si="15"/>
        <v/>
      </c>
      <c r="F140" s="26" t="str">
        <f t="shared" si="16"/>
        <v/>
      </c>
      <c r="G140" s="26">
        <f t="shared" si="17"/>
        <v>19.600000000000001</v>
      </c>
      <c r="I140" s="26">
        <v>0</v>
      </c>
      <c r="J140" s="2">
        <f t="shared" si="22"/>
        <v>0</v>
      </c>
      <c r="K140" s="32">
        <f t="shared" si="21"/>
        <v>2.4538486679107224E-2</v>
      </c>
      <c r="L140" s="14">
        <v>44987</v>
      </c>
      <c r="M140" s="15">
        <f t="shared" si="19"/>
        <v>1.4052846701668917</v>
      </c>
      <c r="N140" s="16" t="s">
        <v>15</v>
      </c>
      <c r="O140" s="15">
        <f t="shared" si="20"/>
        <v>1.4298231568459989</v>
      </c>
      <c r="P140" s="15">
        <f t="shared" si="23"/>
        <v>1.4298231568459989</v>
      </c>
    </row>
    <row r="141" spans="1:16" x14ac:dyDescent="0.25">
      <c r="A141" s="2">
        <v>113</v>
      </c>
      <c r="B141" s="2">
        <v>323</v>
      </c>
      <c r="C141" s="3">
        <v>9.5500000000000007</v>
      </c>
      <c r="D141" s="26" t="str">
        <f t="shared" si="14"/>
        <v/>
      </c>
      <c r="E141" s="2" t="str">
        <f t="shared" si="15"/>
        <v/>
      </c>
      <c r="F141" s="26" t="str">
        <f t="shared" si="16"/>
        <v/>
      </c>
      <c r="G141" s="26">
        <f t="shared" si="17"/>
        <v>9.5500000000000007</v>
      </c>
      <c r="I141" s="26">
        <v>0</v>
      </c>
      <c r="J141" s="2">
        <f t="shared" si="22"/>
        <v>0</v>
      </c>
      <c r="K141" s="32">
        <f t="shared" si="21"/>
        <v>1.1956252438034387E-2</v>
      </c>
      <c r="L141" s="14">
        <v>44987</v>
      </c>
      <c r="M141" s="15">
        <f t="shared" si="19"/>
        <v>1.4298231568459989</v>
      </c>
      <c r="N141" s="16" t="s">
        <v>15</v>
      </c>
      <c r="O141" s="15">
        <f t="shared" si="20"/>
        <v>1.4417794092840333</v>
      </c>
      <c r="P141" s="15">
        <f t="shared" si="23"/>
        <v>1.4417794092840333</v>
      </c>
    </row>
    <row r="142" spans="1:16" x14ac:dyDescent="0.25">
      <c r="A142" s="2">
        <v>114</v>
      </c>
      <c r="B142" s="2">
        <v>327</v>
      </c>
      <c r="C142" s="3">
        <v>12.05</v>
      </c>
      <c r="D142" s="26" t="str">
        <f t="shared" si="14"/>
        <v/>
      </c>
      <c r="E142" s="2" t="str">
        <f t="shared" si="15"/>
        <v/>
      </c>
      <c r="F142" s="26" t="str">
        <f t="shared" si="16"/>
        <v/>
      </c>
      <c r="G142" s="26">
        <f t="shared" si="17"/>
        <v>12.05</v>
      </c>
      <c r="I142" s="26">
        <v>0</v>
      </c>
      <c r="J142" s="2">
        <f t="shared" si="22"/>
        <v>0</v>
      </c>
      <c r="K142" s="32">
        <f t="shared" si="21"/>
        <v>1.5086161453226634E-2</v>
      </c>
      <c r="L142" s="14">
        <v>44987</v>
      </c>
      <c r="M142" s="15">
        <f t="shared" si="19"/>
        <v>1.4417794092840333</v>
      </c>
      <c r="N142" s="16" t="s">
        <v>15</v>
      </c>
      <c r="O142" s="15">
        <f t="shared" si="20"/>
        <v>1.45686557073726</v>
      </c>
      <c r="P142" s="15">
        <f t="shared" si="23"/>
        <v>1.45686557073726</v>
      </c>
    </row>
    <row r="143" spans="1:16" x14ac:dyDescent="0.25">
      <c r="A143" s="2">
        <v>115</v>
      </c>
      <c r="B143" s="2">
        <v>329</v>
      </c>
      <c r="C143" s="3">
        <v>8.9</v>
      </c>
      <c r="D143" s="26" t="str">
        <f t="shared" si="14"/>
        <v/>
      </c>
      <c r="E143" s="2" t="str">
        <f t="shared" si="15"/>
        <v/>
      </c>
      <c r="F143" s="26" t="str">
        <f t="shared" si="16"/>
        <v/>
      </c>
      <c r="G143" s="26">
        <f t="shared" si="17"/>
        <v>8.9</v>
      </c>
      <c r="I143" s="26">
        <v>0</v>
      </c>
      <c r="J143" s="2">
        <f t="shared" si="22"/>
        <v>0</v>
      </c>
      <c r="K143" s="32">
        <f t="shared" si="21"/>
        <v>1.1142476094084402E-2</v>
      </c>
      <c r="L143" s="14">
        <v>44987</v>
      </c>
      <c r="M143" s="15">
        <f t="shared" si="19"/>
        <v>1.45686557073726</v>
      </c>
      <c r="N143" s="16" t="s">
        <v>15</v>
      </c>
      <c r="O143" s="15">
        <f t="shared" si="20"/>
        <v>1.4680080468313443</v>
      </c>
      <c r="P143" s="15">
        <f t="shared" si="23"/>
        <v>1.4680080468313443</v>
      </c>
    </row>
    <row r="144" spans="1:16" x14ac:dyDescent="0.25">
      <c r="A144" s="2">
        <v>116</v>
      </c>
      <c r="B144" s="2">
        <v>330</v>
      </c>
      <c r="C144" s="3">
        <v>17.850000000000001</v>
      </c>
      <c r="D144" s="26" t="str">
        <f t="shared" si="14"/>
        <v/>
      </c>
      <c r="E144" s="2" t="str">
        <f t="shared" si="15"/>
        <v/>
      </c>
      <c r="F144" s="26" t="str">
        <f t="shared" si="16"/>
        <v/>
      </c>
      <c r="G144" s="26">
        <f t="shared" si="17"/>
        <v>17.850000000000001</v>
      </c>
      <c r="I144" s="26">
        <v>0</v>
      </c>
      <c r="J144" s="2">
        <f t="shared" si="22"/>
        <v>0</v>
      </c>
      <c r="K144" s="32">
        <f t="shared" si="21"/>
        <v>2.2347550368472649E-2</v>
      </c>
      <c r="L144" s="14">
        <v>44987</v>
      </c>
      <c r="M144" s="15">
        <f t="shared" si="19"/>
        <v>1.4680080468313443</v>
      </c>
      <c r="N144" s="16" t="s">
        <v>15</v>
      </c>
      <c r="O144" s="15">
        <f t="shared" si="20"/>
        <v>1.490355597199817</v>
      </c>
      <c r="P144" s="15">
        <f t="shared" si="23"/>
        <v>1.490355597199817</v>
      </c>
    </row>
    <row r="145" spans="1:16" x14ac:dyDescent="0.25">
      <c r="A145" s="2">
        <v>117</v>
      </c>
      <c r="B145" s="2">
        <v>331</v>
      </c>
      <c r="C145" s="3">
        <v>9.1</v>
      </c>
      <c r="D145" s="26" t="str">
        <f t="shared" si="14"/>
        <v/>
      </c>
      <c r="E145" s="2" t="str">
        <f t="shared" si="15"/>
        <v/>
      </c>
      <c r="F145" s="26" t="str">
        <f t="shared" si="16"/>
        <v/>
      </c>
      <c r="G145" s="26">
        <f t="shared" si="17"/>
        <v>9.1</v>
      </c>
      <c r="I145" s="26">
        <v>0</v>
      </c>
      <c r="J145" s="2">
        <f t="shared" si="22"/>
        <v>0</v>
      </c>
      <c r="K145" s="32">
        <f t="shared" si="21"/>
        <v>1.139286881529978E-2</v>
      </c>
      <c r="L145" s="14">
        <v>44987</v>
      </c>
      <c r="M145" s="15">
        <f t="shared" si="19"/>
        <v>1.490355597199817</v>
      </c>
      <c r="N145" s="16" t="s">
        <v>15</v>
      </c>
      <c r="O145" s="15">
        <f t="shared" si="20"/>
        <v>1.5017484660151168</v>
      </c>
      <c r="P145" s="15">
        <f t="shared" si="23"/>
        <v>1.5017484660151168</v>
      </c>
    </row>
    <row r="146" spans="1:16" x14ac:dyDescent="0.25">
      <c r="A146" s="2">
        <v>118</v>
      </c>
      <c r="B146" s="2">
        <v>332</v>
      </c>
      <c r="C146" s="3">
        <v>4.5999999999999996</v>
      </c>
      <c r="D146" s="26" t="str">
        <f t="shared" si="14"/>
        <v/>
      </c>
      <c r="E146" s="2">
        <f t="shared" si="15"/>
        <v>4.5999999999999996</v>
      </c>
      <c r="F146" s="26">
        <f t="shared" si="16"/>
        <v>4.5999999999999996</v>
      </c>
      <c r="G146" s="26" t="str">
        <f t="shared" si="17"/>
        <v/>
      </c>
      <c r="I146" s="26">
        <v>0</v>
      </c>
      <c r="J146" s="2">
        <f t="shared" si="22"/>
        <v>0</v>
      </c>
      <c r="K146" s="32">
        <f t="shared" si="21"/>
        <v>6.9444444444444441E-3</v>
      </c>
      <c r="L146" s="14">
        <v>44987</v>
      </c>
      <c r="M146" s="15">
        <f t="shared" si="19"/>
        <v>1.5017484660151168</v>
      </c>
      <c r="N146" s="16" t="s">
        <v>15</v>
      </c>
      <c r="O146" s="15">
        <f t="shared" si="20"/>
        <v>1.5086929104595612</v>
      </c>
      <c r="P146" s="15">
        <f t="shared" si="23"/>
        <v>1.5086929104595612</v>
      </c>
    </row>
    <row r="147" spans="1:16" x14ac:dyDescent="0.25">
      <c r="A147" s="2">
        <v>119</v>
      </c>
      <c r="B147" s="2">
        <v>333</v>
      </c>
      <c r="C147" s="3">
        <v>13.4</v>
      </c>
      <c r="D147" s="26" t="str">
        <f t="shared" si="14"/>
        <v/>
      </c>
      <c r="E147" s="2" t="str">
        <f t="shared" si="15"/>
        <v/>
      </c>
      <c r="F147" s="26" t="str">
        <f t="shared" si="16"/>
        <v/>
      </c>
      <c r="G147" s="26">
        <f t="shared" si="17"/>
        <v>13.4</v>
      </c>
      <c r="I147" s="26">
        <v>0</v>
      </c>
      <c r="J147" s="2">
        <f t="shared" si="22"/>
        <v>0</v>
      </c>
      <c r="K147" s="32">
        <f t="shared" si="21"/>
        <v>1.6776312321430446E-2</v>
      </c>
      <c r="L147" s="14">
        <v>44987</v>
      </c>
      <c r="M147" s="15">
        <f t="shared" si="19"/>
        <v>1.5086929104595612</v>
      </c>
      <c r="N147" s="16" t="s">
        <v>15</v>
      </c>
      <c r="O147" s="15">
        <f t="shared" si="20"/>
        <v>1.5254692227809916</v>
      </c>
      <c r="P147" s="15">
        <f t="shared" si="23"/>
        <v>1.5254692227809916</v>
      </c>
    </row>
    <row r="148" spans="1:16" x14ac:dyDescent="0.25">
      <c r="A148" s="2">
        <v>120</v>
      </c>
      <c r="B148" s="2">
        <v>334</v>
      </c>
      <c r="C148" s="3">
        <v>3.1</v>
      </c>
      <c r="D148" s="26" t="str">
        <f t="shared" si="14"/>
        <v/>
      </c>
      <c r="E148" s="2">
        <f t="shared" si="15"/>
        <v>3.1</v>
      </c>
      <c r="F148" s="26">
        <f t="shared" si="16"/>
        <v>3.1</v>
      </c>
      <c r="G148" s="26" t="str">
        <f t="shared" si="17"/>
        <v/>
      </c>
      <c r="I148" s="26">
        <v>0</v>
      </c>
      <c r="J148" s="2">
        <f t="shared" si="22"/>
        <v>0</v>
      </c>
      <c r="K148" s="32">
        <f t="shared" si="21"/>
        <v>6.9444444444444441E-3</v>
      </c>
      <c r="L148" s="14">
        <v>44987</v>
      </c>
      <c r="M148" s="15">
        <f t="shared" si="19"/>
        <v>1.5254692227809916</v>
      </c>
      <c r="N148" s="16" t="s">
        <v>15</v>
      </c>
      <c r="O148" s="15">
        <f t="shared" si="20"/>
        <v>1.532413667225436</v>
      </c>
      <c r="P148" s="15">
        <f t="shared" si="23"/>
        <v>1.532413667225436</v>
      </c>
    </row>
    <row r="149" spans="1:16" x14ac:dyDescent="0.25">
      <c r="A149" s="2">
        <v>121</v>
      </c>
      <c r="B149" s="2">
        <v>336</v>
      </c>
      <c r="C149" s="3">
        <v>19.8</v>
      </c>
      <c r="D149" s="26" t="str">
        <f t="shared" si="14"/>
        <v/>
      </c>
      <c r="E149" s="2" t="str">
        <f t="shared" si="15"/>
        <v/>
      </c>
      <c r="F149" s="26" t="str">
        <f t="shared" si="16"/>
        <v/>
      </c>
      <c r="G149" s="26">
        <f t="shared" si="17"/>
        <v>19.8</v>
      </c>
      <c r="I149" s="26">
        <v>0</v>
      </c>
      <c r="J149" s="2">
        <f t="shared" si="22"/>
        <v>0</v>
      </c>
      <c r="K149" s="32">
        <f t="shared" si="21"/>
        <v>2.4788879400322601E-2</v>
      </c>
      <c r="L149" s="14">
        <v>44987</v>
      </c>
      <c r="M149" s="15">
        <f t="shared" si="19"/>
        <v>1.532413667225436</v>
      </c>
      <c r="N149" s="16" t="s">
        <v>15</v>
      </c>
      <c r="O149" s="15">
        <f t="shared" si="20"/>
        <v>1.5572025466257586</v>
      </c>
      <c r="P149" s="15">
        <f t="shared" si="23"/>
        <v>1.5572025466257586</v>
      </c>
    </row>
    <row r="150" spans="1:16" x14ac:dyDescent="0.25">
      <c r="A150" s="2">
        <v>122</v>
      </c>
      <c r="B150" s="2">
        <v>337</v>
      </c>
      <c r="C150" s="3">
        <v>10.5</v>
      </c>
      <c r="D150" s="26" t="str">
        <f t="shared" si="14"/>
        <v/>
      </c>
      <c r="E150" s="2" t="str">
        <f t="shared" si="15"/>
        <v/>
      </c>
      <c r="F150" s="26" t="str">
        <f t="shared" si="16"/>
        <v/>
      </c>
      <c r="G150" s="26">
        <f t="shared" si="17"/>
        <v>10.5</v>
      </c>
      <c r="I150" s="26">
        <v>0</v>
      </c>
      <c r="J150" s="2">
        <f t="shared" si="22"/>
        <v>0</v>
      </c>
      <c r="K150" s="32">
        <f t="shared" si="21"/>
        <v>1.3145617863807439E-2</v>
      </c>
      <c r="L150" s="14">
        <v>44987</v>
      </c>
      <c r="M150" s="15">
        <f t="shared" si="19"/>
        <v>1.5572025466257586</v>
      </c>
      <c r="N150" s="16" t="s">
        <v>15</v>
      </c>
      <c r="O150" s="15">
        <f t="shared" si="20"/>
        <v>1.570348164489566</v>
      </c>
      <c r="P150" s="15">
        <f t="shared" si="23"/>
        <v>1.570348164489566</v>
      </c>
    </row>
    <row r="151" spans="1:16" x14ac:dyDescent="0.25">
      <c r="A151" s="2">
        <v>123</v>
      </c>
      <c r="B151" s="2">
        <v>338</v>
      </c>
      <c r="C151" s="3">
        <v>15.2</v>
      </c>
      <c r="D151" s="26" t="str">
        <f t="shared" si="14"/>
        <v/>
      </c>
      <c r="E151" s="2" t="str">
        <f t="shared" si="15"/>
        <v/>
      </c>
      <c r="F151" s="26" t="str">
        <f t="shared" si="16"/>
        <v/>
      </c>
      <c r="G151" s="26">
        <f t="shared" si="17"/>
        <v>15.2</v>
      </c>
      <c r="I151" s="26">
        <v>0</v>
      </c>
      <c r="J151" s="2">
        <f t="shared" si="22"/>
        <v>0</v>
      </c>
      <c r="K151" s="32">
        <f t="shared" si="21"/>
        <v>1.9029846812368863E-2</v>
      </c>
      <c r="L151" s="14">
        <v>44987</v>
      </c>
      <c r="M151" s="15">
        <f t="shared" si="19"/>
        <v>1.570348164489566</v>
      </c>
      <c r="N151" s="16" t="s">
        <v>15</v>
      </c>
      <c r="O151" s="15">
        <f t="shared" si="20"/>
        <v>1.5893780113019349</v>
      </c>
      <c r="P151" s="15">
        <f t="shared" si="23"/>
        <v>1.5893780113019349</v>
      </c>
    </row>
    <row r="152" spans="1:16" x14ac:dyDescent="0.25">
      <c r="A152" s="2">
        <v>124</v>
      </c>
      <c r="B152" s="2">
        <v>339</v>
      </c>
      <c r="C152" s="3">
        <v>2.8</v>
      </c>
      <c r="D152" s="26" t="str">
        <f t="shared" si="14"/>
        <v/>
      </c>
      <c r="E152" s="2">
        <f t="shared" si="15"/>
        <v>2.8</v>
      </c>
      <c r="F152" s="26">
        <f t="shared" si="16"/>
        <v>2.8</v>
      </c>
      <c r="G152" s="26" t="str">
        <f t="shared" si="17"/>
        <v/>
      </c>
      <c r="I152" s="26">
        <v>0</v>
      </c>
      <c r="J152" s="2">
        <f t="shared" si="22"/>
        <v>0</v>
      </c>
      <c r="K152" s="32">
        <f t="shared" si="21"/>
        <v>6.9444444444444441E-3</v>
      </c>
      <c r="L152" s="14">
        <v>44987</v>
      </c>
      <c r="M152" s="15">
        <f t="shared" si="19"/>
        <v>1.5893780113019349</v>
      </c>
      <c r="N152" s="16" t="s">
        <v>15</v>
      </c>
      <c r="O152" s="15">
        <f t="shared" si="20"/>
        <v>1.5963224557463793</v>
      </c>
      <c r="P152" s="15">
        <f t="shared" si="23"/>
        <v>1.5963224557463793</v>
      </c>
    </row>
    <row r="153" spans="1:16" x14ac:dyDescent="0.25">
      <c r="A153" s="2">
        <v>125</v>
      </c>
      <c r="B153" s="2">
        <v>343</v>
      </c>
      <c r="C153" s="3">
        <v>10.050000000000001</v>
      </c>
      <c r="D153" s="26" t="str">
        <f t="shared" si="14"/>
        <v/>
      </c>
      <c r="E153" s="2" t="str">
        <f t="shared" si="15"/>
        <v/>
      </c>
      <c r="F153" s="26" t="str">
        <f t="shared" si="16"/>
        <v/>
      </c>
      <c r="G153" s="26">
        <f t="shared" si="17"/>
        <v>10.050000000000001</v>
      </c>
      <c r="I153" s="26">
        <v>0</v>
      </c>
      <c r="J153" s="2">
        <f t="shared" si="22"/>
        <v>0</v>
      </c>
      <c r="K153" s="32">
        <f t="shared" si="21"/>
        <v>1.2582234241072836E-2</v>
      </c>
      <c r="L153" s="14">
        <v>44987</v>
      </c>
      <c r="M153" s="15">
        <f t="shared" si="19"/>
        <v>1.5963224557463793</v>
      </c>
      <c r="N153" s="16" t="s">
        <v>15</v>
      </c>
      <c r="O153" s="15">
        <f t="shared" si="20"/>
        <v>1.6089046899874522</v>
      </c>
      <c r="P153" s="15">
        <f t="shared" si="23"/>
        <v>1.6089046899874522</v>
      </c>
    </row>
    <row r="154" spans="1:16" x14ac:dyDescent="0.25">
      <c r="A154" s="2">
        <v>126</v>
      </c>
      <c r="B154" s="2">
        <v>344</v>
      </c>
      <c r="C154" s="3">
        <v>1.9</v>
      </c>
      <c r="D154" s="26" t="str">
        <f t="shared" si="14"/>
        <v/>
      </c>
      <c r="E154" s="2">
        <f t="shared" si="15"/>
        <v>1.9</v>
      </c>
      <c r="F154" s="26">
        <f t="shared" si="16"/>
        <v>1.9</v>
      </c>
      <c r="G154" s="26" t="str">
        <f t="shared" si="17"/>
        <v/>
      </c>
      <c r="I154" s="26">
        <v>0</v>
      </c>
      <c r="J154" s="2">
        <f t="shared" si="22"/>
        <v>0</v>
      </c>
      <c r="K154" s="32">
        <f t="shared" si="21"/>
        <v>6.9444444444444441E-3</v>
      </c>
      <c r="L154" s="14">
        <v>44987</v>
      </c>
      <c r="M154" s="15">
        <f t="shared" si="19"/>
        <v>1.6089046899874522</v>
      </c>
      <c r="N154" s="16" t="s">
        <v>15</v>
      </c>
      <c r="O154" s="15">
        <f t="shared" si="20"/>
        <v>1.6158491344318966</v>
      </c>
      <c r="P154" s="15">
        <f t="shared" si="23"/>
        <v>1.6158491344318966</v>
      </c>
    </row>
    <row r="155" spans="1:16" x14ac:dyDescent="0.25">
      <c r="A155" s="2">
        <v>127</v>
      </c>
      <c r="B155" s="2">
        <v>345</v>
      </c>
      <c r="C155" s="3">
        <v>2.4</v>
      </c>
      <c r="D155" s="26" t="str">
        <f t="shared" si="14"/>
        <v/>
      </c>
      <c r="E155" s="2">
        <f t="shared" si="15"/>
        <v>2.4</v>
      </c>
      <c r="F155" s="26">
        <f t="shared" si="16"/>
        <v>2.4</v>
      </c>
      <c r="G155" s="26" t="str">
        <f t="shared" si="17"/>
        <v/>
      </c>
      <c r="I155" s="26">
        <v>0</v>
      </c>
      <c r="J155" s="2">
        <f t="shared" si="22"/>
        <v>0</v>
      </c>
      <c r="K155" s="32">
        <f t="shared" si="21"/>
        <v>6.9444444444444441E-3</v>
      </c>
      <c r="L155" s="14">
        <v>44987</v>
      </c>
      <c r="M155" s="15">
        <f t="shared" si="19"/>
        <v>1.6158491344318966</v>
      </c>
      <c r="N155" s="16" t="s">
        <v>15</v>
      </c>
      <c r="O155" s="15">
        <f t="shared" si="20"/>
        <v>1.622793578876341</v>
      </c>
      <c r="P155" s="15">
        <f t="shared" si="23"/>
        <v>1.622793578876341</v>
      </c>
    </row>
    <row r="156" spans="1:16" x14ac:dyDescent="0.25">
      <c r="A156" s="2">
        <v>128</v>
      </c>
      <c r="B156" s="2">
        <v>346</v>
      </c>
      <c r="C156" s="3">
        <v>5.9</v>
      </c>
      <c r="D156" s="26" t="str">
        <f t="shared" si="14"/>
        <v/>
      </c>
      <c r="E156" s="2" t="str">
        <f t="shared" si="15"/>
        <v/>
      </c>
      <c r="F156" s="26" t="str">
        <f t="shared" si="16"/>
        <v/>
      </c>
      <c r="G156" s="26">
        <f t="shared" si="17"/>
        <v>5.9</v>
      </c>
      <c r="I156" s="26">
        <v>0</v>
      </c>
      <c r="J156" s="2">
        <f t="shared" si="22"/>
        <v>0</v>
      </c>
      <c r="K156" s="32">
        <f t="shared" si="21"/>
        <v>7.3865852758537047E-3</v>
      </c>
      <c r="L156" s="14">
        <v>44987</v>
      </c>
      <c r="M156" s="15">
        <f t="shared" si="19"/>
        <v>1.622793578876341</v>
      </c>
      <c r="N156" s="16" t="s">
        <v>15</v>
      </c>
      <c r="O156" s="15">
        <f t="shared" si="20"/>
        <v>1.6301801641521947</v>
      </c>
      <c r="P156" s="15">
        <f t="shared" si="23"/>
        <v>1.6301801641521947</v>
      </c>
    </row>
    <row r="157" spans="1:16" x14ac:dyDescent="0.25">
      <c r="A157" s="2">
        <v>129</v>
      </c>
      <c r="B157" s="2">
        <v>347</v>
      </c>
      <c r="C157" s="3">
        <v>5.25</v>
      </c>
      <c r="D157" s="26" t="str">
        <f t="shared" si="14"/>
        <v/>
      </c>
      <c r="E157" s="2" t="str">
        <f t="shared" si="15"/>
        <v/>
      </c>
      <c r="F157" s="26" t="str">
        <f t="shared" si="16"/>
        <v/>
      </c>
      <c r="G157" s="26">
        <f t="shared" si="17"/>
        <v>5.25</v>
      </c>
      <c r="I157" s="26">
        <v>0</v>
      </c>
      <c r="J157" s="2">
        <f t="shared" si="22"/>
        <v>0</v>
      </c>
      <c r="K157" s="32">
        <f t="shared" si="21"/>
        <v>6.5728089319037194E-3</v>
      </c>
      <c r="L157" s="14">
        <v>44987</v>
      </c>
      <c r="M157" s="15">
        <f t="shared" si="19"/>
        <v>1.6301801641521947</v>
      </c>
      <c r="N157" s="16" t="s">
        <v>15</v>
      </c>
      <c r="O157" s="15">
        <f t="shared" si="20"/>
        <v>1.6367529730840984</v>
      </c>
      <c r="P157" s="15">
        <f t="shared" si="23"/>
        <v>1.6367529730840984</v>
      </c>
    </row>
    <row r="158" spans="1:16" x14ac:dyDescent="0.25">
      <c r="A158" s="2">
        <v>130</v>
      </c>
      <c r="B158" s="2">
        <v>348</v>
      </c>
      <c r="C158" s="3">
        <v>2.7</v>
      </c>
      <c r="D158" s="26" t="str">
        <f t="shared" ref="D158:D221" si="24">IF(C158&lt;=$C$10,C158,"")</f>
        <v/>
      </c>
      <c r="E158" s="2">
        <f t="shared" ref="E158:E221" si="25">IF(C158&lt;$C$11,C158,"")</f>
        <v>2.7</v>
      </c>
      <c r="F158" s="26">
        <f t="shared" ref="F158:F221" si="26">IF(E158&gt;$C$10,E158,"")</f>
        <v>2.7</v>
      </c>
      <c r="G158" s="26" t="str">
        <f t="shared" ref="G158:G221" si="27">IF(C158&gt;=$C$12,C158,"")</f>
        <v/>
      </c>
      <c r="I158" s="26">
        <v>0</v>
      </c>
      <c r="J158" s="2">
        <f t="shared" si="22"/>
        <v>0</v>
      </c>
      <c r="K158" s="32">
        <f t="shared" si="21"/>
        <v>6.9444444444444441E-3</v>
      </c>
      <c r="L158" s="14">
        <v>44987</v>
      </c>
      <c r="M158" s="15">
        <f t="shared" si="19"/>
        <v>1.6367529730840984</v>
      </c>
      <c r="N158" s="16" t="s">
        <v>15</v>
      </c>
      <c r="O158" s="15">
        <f t="shared" si="20"/>
        <v>1.6436974175285428</v>
      </c>
      <c r="P158" s="15">
        <f t="shared" si="23"/>
        <v>1.6436974175285428</v>
      </c>
    </row>
    <row r="159" spans="1:16" x14ac:dyDescent="0.25">
      <c r="A159" s="2">
        <v>131</v>
      </c>
      <c r="B159" s="2">
        <v>351</v>
      </c>
      <c r="C159" s="3">
        <v>1.45</v>
      </c>
      <c r="D159" s="26" t="str">
        <f t="shared" si="24"/>
        <v/>
      </c>
      <c r="E159" s="2">
        <f t="shared" si="25"/>
        <v>1.45</v>
      </c>
      <c r="F159" s="26">
        <f t="shared" si="26"/>
        <v>1.45</v>
      </c>
      <c r="G159" s="26" t="str">
        <f t="shared" si="27"/>
        <v/>
      </c>
      <c r="I159" s="26">
        <v>0</v>
      </c>
      <c r="J159" s="2">
        <f t="shared" si="22"/>
        <v>0</v>
      </c>
      <c r="K159" s="32">
        <f t="shared" si="21"/>
        <v>6.9444444444444441E-3</v>
      </c>
      <c r="L159" s="14">
        <v>44987</v>
      </c>
      <c r="M159" s="15">
        <f t="shared" ref="M159:M222" si="28">IF(O158=P158,O158,P158)</f>
        <v>1.6436974175285428</v>
      </c>
      <c r="N159" s="16" t="s">
        <v>15</v>
      </c>
      <c r="O159" s="15">
        <f t="shared" ref="O159:O222" si="29">M159+K159</f>
        <v>1.6506418619729872</v>
      </c>
      <c r="P159" s="15">
        <f t="shared" si="23"/>
        <v>1.6506418619729872</v>
      </c>
    </row>
    <row r="160" spans="1:16" x14ac:dyDescent="0.25">
      <c r="A160" s="2">
        <v>132</v>
      </c>
      <c r="B160" s="2">
        <v>352</v>
      </c>
      <c r="C160" s="3">
        <v>1.85</v>
      </c>
      <c r="D160" s="26" t="str">
        <f t="shared" si="24"/>
        <v/>
      </c>
      <c r="E160" s="2">
        <f t="shared" si="25"/>
        <v>1.85</v>
      </c>
      <c r="F160" s="26">
        <f t="shared" si="26"/>
        <v>1.85</v>
      </c>
      <c r="G160" s="26" t="str">
        <f t="shared" si="27"/>
        <v/>
      </c>
      <c r="I160" s="26">
        <v>0</v>
      </c>
      <c r="J160" s="2">
        <f t="shared" si="22"/>
        <v>0</v>
      </c>
      <c r="K160" s="32">
        <f t="shared" si="21"/>
        <v>6.9444444444444441E-3</v>
      </c>
      <c r="L160" s="14">
        <v>44987</v>
      </c>
      <c r="M160" s="15">
        <f t="shared" si="28"/>
        <v>1.6506418619729872</v>
      </c>
      <c r="N160" s="16" t="s">
        <v>15</v>
      </c>
      <c r="O160" s="15">
        <f t="shared" si="29"/>
        <v>1.6575863064174317</v>
      </c>
      <c r="P160" s="15">
        <f t="shared" si="23"/>
        <v>1.6575863064174317</v>
      </c>
    </row>
    <row r="161" spans="1:16" x14ac:dyDescent="0.25">
      <c r="A161" s="2">
        <v>133</v>
      </c>
      <c r="B161" s="2">
        <v>354</v>
      </c>
      <c r="C161" s="3">
        <v>2.5</v>
      </c>
      <c r="D161" s="26" t="str">
        <f t="shared" si="24"/>
        <v/>
      </c>
      <c r="E161" s="2">
        <f t="shared" si="25"/>
        <v>2.5</v>
      </c>
      <c r="F161" s="26">
        <f t="shared" si="26"/>
        <v>2.5</v>
      </c>
      <c r="G161" s="26" t="str">
        <f t="shared" si="27"/>
        <v/>
      </c>
      <c r="I161" s="26">
        <v>0</v>
      </c>
      <c r="J161" s="2">
        <f t="shared" si="22"/>
        <v>0</v>
      </c>
      <c r="K161" s="32">
        <f t="shared" si="21"/>
        <v>6.9444444444444441E-3</v>
      </c>
      <c r="L161" s="14">
        <v>44987</v>
      </c>
      <c r="M161" s="15">
        <f t="shared" si="28"/>
        <v>1.6575863064174317</v>
      </c>
      <c r="N161" s="16" t="s">
        <v>15</v>
      </c>
      <c r="O161" s="15">
        <f t="shared" si="29"/>
        <v>1.6645307508618761</v>
      </c>
      <c r="P161" s="15">
        <f t="shared" si="23"/>
        <v>1.6645307508618761</v>
      </c>
    </row>
    <row r="162" spans="1:16" x14ac:dyDescent="0.25">
      <c r="A162" s="2">
        <v>134</v>
      </c>
      <c r="B162" s="2">
        <v>355</v>
      </c>
      <c r="C162" s="3">
        <v>2</v>
      </c>
      <c r="D162" s="26" t="str">
        <f t="shared" si="24"/>
        <v/>
      </c>
      <c r="E162" s="2">
        <f t="shared" si="25"/>
        <v>2</v>
      </c>
      <c r="F162" s="26">
        <f t="shared" si="26"/>
        <v>2</v>
      </c>
      <c r="G162" s="26" t="str">
        <f t="shared" si="27"/>
        <v/>
      </c>
      <c r="I162" s="26">
        <v>0</v>
      </c>
      <c r="J162" s="2">
        <f t="shared" si="22"/>
        <v>0</v>
      </c>
      <c r="K162" s="32">
        <f t="shared" si="21"/>
        <v>6.9444444444444441E-3</v>
      </c>
      <c r="L162" s="14">
        <v>44987</v>
      </c>
      <c r="M162" s="15">
        <f t="shared" si="28"/>
        <v>1.6645307508618761</v>
      </c>
      <c r="N162" s="16" t="s">
        <v>15</v>
      </c>
      <c r="O162" s="15">
        <f t="shared" si="29"/>
        <v>1.6714751953063205</v>
      </c>
      <c r="P162" s="15">
        <f t="shared" si="23"/>
        <v>1.6714751953063205</v>
      </c>
    </row>
    <row r="163" spans="1:16" x14ac:dyDescent="0.25">
      <c r="A163" s="2">
        <v>135</v>
      </c>
      <c r="B163" s="2">
        <v>361</v>
      </c>
      <c r="C163" s="3">
        <v>4.45</v>
      </c>
      <c r="D163" s="26" t="str">
        <f t="shared" si="24"/>
        <v/>
      </c>
      <c r="E163" s="2">
        <f t="shared" si="25"/>
        <v>4.45</v>
      </c>
      <c r="F163" s="26">
        <f t="shared" si="26"/>
        <v>4.45</v>
      </c>
      <c r="G163" s="26" t="str">
        <f t="shared" si="27"/>
        <v/>
      </c>
      <c r="I163" s="26">
        <v>0</v>
      </c>
      <c r="J163" s="2">
        <f t="shared" si="22"/>
        <v>0</v>
      </c>
      <c r="K163" s="32">
        <f t="shared" si="21"/>
        <v>6.9444444444444441E-3</v>
      </c>
      <c r="L163" s="14">
        <v>44987</v>
      </c>
      <c r="M163" s="15">
        <f t="shared" si="28"/>
        <v>1.6714751953063205</v>
      </c>
      <c r="N163" s="16" t="s">
        <v>15</v>
      </c>
      <c r="O163" s="15">
        <f t="shared" si="29"/>
        <v>1.6784196397507649</v>
      </c>
      <c r="P163" s="15">
        <f t="shared" si="23"/>
        <v>1.6784196397507649</v>
      </c>
    </row>
    <row r="164" spans="1:16" x14ac:dyDescent="0.25">
      <c r="A164" s="2">
        <v>136</v>
      </c>
      <c r="B164" s="2">
        <v>362</v>
      </c>
      <c r="C164" s="3">
        <v>0.75</v>
      </c>
      <c r="D164" s="26">
        <f t="shared" si="24"/>
        <v>0.75</v>
      </c>
      <c r="E164" s="2">
        <f t="shared" si="25"/>
        <v>0.75</v>
      </c>
      <c r="F164" s="26" t="str">
        <f t="shared" si="26"/>
        <v/>
      </c>
      <c r="G164" s="26" t="str">
        <f t="shared" si="27"/>
        <v/>
      </c>
      <c r="I164" s="26">
        <v>0</v>
      </c>
      <c r="J164" s="2">
        <f t="shared" si="22"/>
        <v>0</v>
      </c>
      <c r="K164" s="32">
        <f t="shared" si="21"/>
        <v>3.472222222222222E-3</v>
      </c>
      <c r="L164" s="14">
        <v>44987</v>
      </c>
      <c r="M164" s="15">
        <f t="shared" si="28"/>
        <v>1.6784196397507649</v>
      </c>
      <c r="N164" s="16" t="s">
        <v>15</v>
      </c>
      <c r="O164" s="15">
        <f t="shared" si="29"/>
        <v>1.6818918619729872</v>
      </c>
      <c r="P164" s="15">
        <f t="shared" si="23"/>
        <v>1.6818918619729872</v>
      </c>
    </row>
    <row r="165" spans="1:16" x14ac:dyDescent="0.25">
      <c r="A165" s="2">
        <v>137</v>
      </c>
      <c r="B165" s="2">
        <v>363</v>
      </c>
      <c r="C165" s="3">
        <v>1.8</v>
      </c>
      <c r="D165" s="26" t="str">
        <f t="shared" si="24"/>
        <v/>
      </c>
      <c r="E165" s="2">
        <f t="shared" si="25"/>
        <v>1.8</v>
      </c>
      <c r="F165" s="26">
        <f t="shared" si="26"/>
        <v>1.8</v>
      </c>
      <c r="G165" s="26" t="str">
        <f t="shared" si="27"/>
        <v/>
      </c>
      <c r="I165" s="26">
        <v>0</v>
      </c>
      <c r="J165" s="2">
        <f t="shared" si="22"/>
        <v>0</v>
      </c>
      <c r="K165" s="32">
        <f t="shared" si="21"/>
        <v>6.9444444444444441E-3</v>
      </c>
      <c r="L165" s="14">
        <v>44987</v>
      </c>
      <c r="M165" s="15">
        <f t="shared" si="28"/>
        <v>1.6818918619729872</v>
      </c>
      <c r="N165" s="16" t="s">
        <v>15</v>
      </c>
      <c r="O165" s="15">
        <f t="shared" si="29"/>
        <v>1.6888363064174317</v>
      </c>
      <c r="P165" s="15">
        <f t="shared" si="23"/>
        <v>1.6888363064174317</v>
      </c>
    </row>
    <row r="166" spans="1:16" x14ac:dyDescent="0.25">
      <c r="A166" s="2">
        <v>138</v>
      </c>
      <c r="B166" s="2">
        <v>364</v>
      </c>
      <c r="C166" s="3">
        <v>5.45</v>
      </c>
      <c r="D166" s="26" t="str">
        <f t="shared" si="24"/>
        <v/>
      </c>
      <c r="E166" s="2" t="str">
        <f t="shared" si="25"/>
        <v/>
      </c>
      <c r="F166" s="26" t="str">
        <f t="shared" si="26"/>
        <v/>
      </c>
      <c r="G166" s="26">
        <f t="shared" si="27"/>
        <v>5.45</v>
      </c>
      <c r="I166" s="26">
        <v>0</v>
      </c>
      <c r="J166" s="2">
        <f t="shared" si="22"/>
        <v>0</v>
      </c>
      <c r="K166" s="32">
        <f t="shared" ref="K166:K229" si="30">IF(AND(D166=C166,F166&lt;&gt;C166,G166&lt;&gt;C166),$E$10,IF(AND(D166&lt;&gt;C166,F166=C166,G166&lt;&gt;C166),$E$11,_xlfn.IFS(G166=C166,C166*$E$12)))</f>
        <v>6.8232016531190997E-3</v>
      </c>
      <c r="L166" s="14">
        <v>44987</v>
      </c>
      <c r="M166" s="15">
        <f t="shared" si="28"/>
        <v>1.6888363064174317</v>
      </c>
      <c r="N166" s="16" t="s">
        <v>15</v>
      </c>
      <c r="O166" s="15">
        <f t="shared" si="29"/>
        <v>1.6956595080705508</v>
      </c>
      <c r="P166" s="15">
        <f t="shared" si="23"/>
        <v>1.6956595080705508</v>
      </c>
    </row>
    <row r="167" spans="1:16" x14ac:dyDescent="0.25">
      <c r="A167" s="2">
        <v>139</v>
      </c>
      <c r="B167" s="2">
        <v>366</v>
      </c>
      <c r="C167" s="3">
        <v>6.35</v>
      </c>
      <c r="D167" s="26" t="str">
        <f t="shared" si="24"/>
        <v/>
      </c>
      <c r="E167" s="2" t="str">
        <f t="shared" si="25"/>
        <v/>
      </c>
      <c r="F167" s="26" t="str">
        <f t="shared" si="26"/>
        <v/>
      </c>
      <c r="G167" s="26">
        <f t="shared" si="27"/>
        <v>6.35</v>
      </c>
      <c r="I167" s="26">
        <v>0</v>
      </c>
      <c r="J167" s="2">
        <f t="shared" ref="J167:J230" si="31">IF(I167=$B$23,C167,$B$22)</f>
        <v>0</v>
      </c>
      <c r="K167" s="32">
        <f t="shared" si="30"/>
        <v>7.9499688985883079E-3</v>
      </c>
      <c r="L167" s="14">
        <v>44987</v>
      </c>
      <c r="M167" s="15">
        <f t="shared" si="28"/>
        <v>1.6956595080705508</v>
      </c>
      <c r="N167" s="16" t="s">
        <v>15</v>
      </c>
      <c r="O167" s="15">
        <f t="shared" si="29"/>
        <v>1.703609476969139</v>
      </c>
      <c r="P167" s="15">
        <f t="shared" si="23"/>
        <v>1.703609476969139</v>
      </c>
    </row>
    <row r="168" spans="1:16" x14ac:dyDescent="0.25">
      <c r="A168" s="2">
        <v>140</v>
      </c>
      <c r="B168" s="2">
        <v>367</v>
      </c>
      <c r="C168" s="3">
        <v>3.8</v>
      </c>
      <c r="D168" s="26" t="str">
        <f t="shared" si="24"/>
        <v/>
      </c>
      <c r="E168" s="2">
        <f t="shared" si="25"/>
        <v>3.8</v>
      </c>
      <c r="F168" s="26">
        <f t="shared" si="26"/>
        <v>3.8</v>
      </c>
      <c r="G168" s="26" t="str">
        <f t="shared" si="27"/>
        <v/>
      </c>
      <c r="I168" s="26">
        <v>0</v>
      </c>
      <c r="J168" s="2">
        <f t="shared" si="31"/>
        <v>0</v>
      </c>
      <c r="K168" s="32">
        <f t="shared" si="30"/>
        <v>6.9444444444444441E-3</v>
      </c>
      <c r="L168" s="14">
        <v>44987</v>
      </c>
      <c r="M168" s="15">
        <f t="shared" si="28"/>
        <v>1.703609476969139</v>
      </c>
      <c r="N168" s="16" t="s">
        <v>15</v>
      </c>
      <c r="O168" s="15">
        <f t="shared" si="29"/>
        <v>1.7105539214135834</v>
      </c>
      <c r="P168" s="15">
        <f t="shared" si="23"/>
        <v>1.7105539214135834</v>
      </c>
    </row>
    <row r="169" spans="1:16" x14ac:dyDescent="0.25">
      <c r="A169" s="2">
        <v>141</v>
      </c>
      <c r="B169" s="2">
        <v>369</v>
      </c>
      <c r="C169" s="3">
        <v>3</v>
      </c>
      <c r="D169" s="26" t="str">
        <f t="shared" si="24"/>
        <v/>
      </c>
      <c r="E169" s="2">
        <f t="shared" si="25"/>
        <v>3</v>
      </c>
      <c r="F169" s="26">
        <f t="shared" si="26"/>
        <v>3</v>
      </c>
      <c r="G169" s="26" t="str">
        <f t="shared" si="27"/>
        <v/>
      </c>
      <c r="I169" s="26">
        <v>0</v>
      </c>
      <c r="J169" s="2">
        <f t="shared" si="31"/>
        <v>0</v>
      </c>
      <c r="K169" s="32">
        <f t="shared" si="30"/>
        <v>6.9444444444444441E-3</v>
      </c>
      <c r="L169" s="14">
        <v>44987</v>
      </c>
      <c r="M169" s="15">
        <f t="shared" si="28"/>
        <v>1.7105539214135834</v>
      </c>
      <c r="N169" s="16" t="s">
        <v>15</v>
      </c>
      <c r="O169" s="15">
        <f t="shared" si="29"/>
        <v>1.7174983658580278</v>
      </c>
      <c r="P169" s="15">
        <f t="shared" si="23"/>
        <v>1.7174983658580278</v>
      </c>
    </row>
    <row r="170" spans="1:16" x14ac:dyDescent="0.25">
      <c r="A170" s="2">
        <v>142</v>
      </c>
      <c r="B170" s="2">
        <v>373</v>
      </c>
      <c r="C170" s="3">
        <v>0.8</v>
      </c>
      <c r="D170" s="26">
        <f t="shared" si="24"/>
        <v>0.8</v>
      </c>
      <c r="E170" s="2">
        <f t="shared" si="25"/>
        <v>0.8</v>
      </c>
      <c r="F170" s="26" t="str">
        <f t="shared" si="26"/>
        <v/>
      </c>
      <c r="G170" s="26" t="str">
        <f t="shared" si="27"/>
        <v/>
      </c>
      <c r="I170" s="26">
        <v>0</v>
      </c>
      <c r="J170" s="2">
        <f t="shared" si="31"/>
        <v>0</v>
      </c>
      <c r="K170" s="32">
        <f t="shared" si="30"/>
        <v>3.472222222222222E-3</v>
      </c>
      <c r="L170" s="14">
        <v>44987</v>
      </c>
      <c r="M170" s="15">
        <f t="shared" si="28"/>
        <v>1.7174983658580278</v>
      </c>
      <c r="N170" s="16" t="s">
        <v>15</v>
      </c>
      <c r="O170" s="15">
        <f t="shared" si="29"/>
        <v>1.7209705880802502</v>
      </c>
      <c r="P170" s="15">
        <f t="shared" si="23"/>
        <v>1.7209705880802502</v>
      </c>
    </row>
    <row r="171" spans="1:16" x14ac:dyDescent="0.25">
      <c r="A171" s="2">
        <v>143</v>
      </c>
      <c r="B171" s="2">
        <v>375</v>
      </c>
      <c r="C171" s="3">
        <v>0.9</v>
      </c>
      <c r="D171" s="26">
        <f t="shared" si="24"/>
        <v>0.9</v>
      </c>
      <c r="E171" s="2">
        <f t="shared" si="25"/>
        <v>0.9</v>
      </c>
      <c r="F171" s="26" t="str">
        <f t="shared" si="26"/>
        <v/>
      </c>
      <c r="G171" s="26" t="str">
        <f t="shared" si="27"/>
        <v/>
      </c>
      <c r="I171" s="26">
        <v>0</v>
      </c>
      <c r="J171" s="2">
        <f t="shared" si="31"/>
        <v>0</v>
      </c>
      <c r="K171" s="32">
        <f t="shared" si="30"/>
        <v>3.472222222222222E-3</v>
      </c>
      <c r="L171" s="14">
        <v>44987</v>
      </c>
      <c r="M171" s="15">
        <f t="shared" si="28"/>
        <v>1.7209705880802502</v>
      </c>
      <c r="N171" s="16" t="s">
        <v>15</v>
      </c>
      <c r="O171" s="15">
        <f t="shared" si="29"/>
        <v>1.7244428103024725</v>
      </c>
      <c r="P171" s="15">
        <f t="shared" si="23"/>
        <v>1.7244428103024725</v>
      </c>
    </row>
    <row r="172" spans="1:16" x14ac:dyDescent="0.25">
      <c r="A172" s="2">
        <v>144</v>
      </c>
      <c r="B172" s="2">
        <v>379</v>
      </c>
      <c r="C172" s="3">
        <v>28.83</v>
      </c>
      <c r="D172" s="26" t="str">
        <f t="shared" si="24"/>
        <v/>
      </c>
      <c r="E172" s="2" t="str">
        <f t="shared" si="25"/>
        <v/>
      </c>
      <c r="F172" s="26" t="str">
        <f t="shared" si="26"/>
        <v/>
      </c>
      <c r="G172" s="26">
        <f t="shared" si="27"/>
        <v>28.83</v>
      </c>
      <c r="I172" s="26">
        <v>0</v>
      </c>
      <c r="J172" s="2">
        <f t="shared" si="31"/>
        <v>0</v>
      </c>
      <c r="K172" s="32">
        <f t="shared" si="30"/>
        <v>3.6094110763196997E-2</v>
      </c>
      <c r="L172" s="14">
        <v>44987</v>
      </c>
      <c r="M172" s="15">
        <f t="shared" si="28"/>
        <v>1.7244428103024725</v>
      </c>
      <c r="N172" s="16" t="s">
        <v>15</v>
      </c>
      <c r="O172" s="15">
        <f t="shared" si="29"/>
        <v>1.7605369210656694</v>
      </c>
      <c r="P172" s="15">
        <f t="shared" si="23"/>
        <v>1.7605369210656694</v>
      </c>
    </row>
    <row r="173" spans="1:16" x14ac:dyDescent="0.25">
      <c r="A173" s="2">
        <v>145</v>
      </c>
      <c r="B173" s="2">
        <v>380</v>
      </c>
      <c r="C173" s="3">
        <v>14.8</v>
      </c>
      <c r="D173" s="26" t="str">
        <f t="shared" si="24"/>
        <v/>
      </c>
      <c r="E173" s="2" t="str">
        <f t="shared" si="25"/>
        <v/>
      </c>
      <c r="F173" s="26" t="str">
        <f t="shared" si="26"/>
        <v/>
      </c>
      <c r="G173" s="26">
        <f t="shared" si="27"/>
        <v>14.8</v>
      </c>
      <c r="I173" s="26">
        <v>0</v>
      </c>
      <c r="J173" s="2">
        <f t="shared" si="31"/>
        <v>0</v>
      </c>
      <c r="K173" s="32">
        <f t="shared" si="30"/>
        <v>1.8529061369938107E-2</v>
      </c>
      <c r="L173" s="14">
        <v>44987</v>
      </c>
      <c r="M173" s="15">
        <f t="shared" si="28"/>
        <v>1.7605369210656694</v>
      </c>
      <c r="N173" s="16" t="s">
        <v>15</v>
      </c>
      <c r="O173" s="15">
        <f t="shared" si="29"/>
        <v>1.7790659824356074</v>
      </c>
      <c r="P173" s="15">
        <f t="shared" si="23"/>
        <v>1.7790659824356074</v>
      </c>
    </row>
    <row r="174" spans="1:16" x14ac:dyDescent="0.25">
      <c r="A174" s="2">
        <v>146</v>
      </c>
      <c r="B174" s="2">
        <v>381</v>
      </c>
      <c r="C174" s="3">
        <v>13.6</v>
      </c>
      <c r="D174" s="26" t="str">
        <f t="shared" si="24"/>
        <v/>
      </c>
      <c r="E174" s="2" t="str">
        <f t="shared" si="25"/>
        <v/>
      </c>
      <c r="F174" s="26" t="str">
        <f t="shared" si="26"/>
        <v/>
      </c>
      <c r="G174" s="26">
        <f t="shared" si="27"/>
        <v>13.6</v>
      </c>
      <c r="I174" s="26">
        <v>0</v>
      </c>
      <c r="J174" s="2">
        <f t="shared" si="31"/>
        <v>0</v>
      </c>
      <c r="K174" s="32">
        <f t="shared" si="30"/>
        <v>1.7026705042645827E-2</v>
      </c>
      <c r="L174" s="14">
        <v>44987</v>
      </c>
      <c r="M174" s="15">
        <f t="shared" si="28"/>
        <v>1.7790659824356074</v>
      </c>
      <c r="N174" s="16" t="s">
        <v>15</v>
      </c>
      <c r="O174" s="15">
        <f t="shared" si="29"/>
        <v>1.7960926874782532</v>
      </c>
      <c r="P174" s="15">
        <f t="shared" si="23"/>
        <v>1.7960926874782532</v>
      </c>
    </row>
    <row r="175" spans="1:16" x14ac:dyDescent="0.25">
      <c r="A175" s="2">
        <v>147</v>
      </c>
      <c r="B175" s="2">
        <v>382</v>
      </c>
      <c r="C175" s="3">
        <v>1.05</v>
      </c>
      <c r="D175" s="26" t="str">
        <f t="shared" si="24"/>
        <v/>
      </c>
      <c r="E175" s="2">
        <f t="shared" si="25"/>
        <v>1.05</v>
      </c>
      <c r="F175" s="26">
        <f t="shared" si="26"/>
        <v>1.05</v>
      </c>
      <c r="G175" s="26" t="str">
        <f t="shared" si="27"/>
        <v/>
      </c>
      <c r="I175" s="26">
        <v>0</v>
      </c>
      <c r="J175" s="2">
        <f t="shared" si="31"/>
        <v>0</v>
      </c>
      <c r="K175" s="32">
        <f t="shared" si="30"/>
        <v>6.9444444444444441E-3</v>
      </c>
      <c r="L175" s="14">
        <v>44987</v>
      </c>
      <c r="M175" s="15">
        <f t="shared" si="28"/>
        <v>1.7960926874782532</v>
      </c>
      <c r="N175" s="16" t="s">
        <v>15</v>
      </c>
      <c r="O175" s="15">
        <f t="shared" si="29"/>
        <v>1.8030371319226977</v>
      </c>
      <c r="P175" s="15">
        <f t="shared" si="23"/>
        <v>1.8030371319226977</v>
      </c>
    </row>
    <row r="176" spans="1:16" x14ac:dyDescent="0.25">
      <c r="A176" s="2">
        <v>148</v>
      </c>
      <c r="B176" s="2">
        <v>383</v>
      </c>
      <c r="C176" s="3">
        <v>5.7</v>
      </c>
      <c r="D176" s="26" t="str">
        <f t="shared" si="24"/>
        <v/>
      </c>
      <c r="E176" s="2" t="str">
        <f t="shared" si="25"/>
        <v/>
      </c>
      <c r="F176" s="26" t="str">
        <f t="shared" si="26"/>
        <v/>
      </c>
      <c r="G176" s="26">
        <f t="shared" si="27"/>
        <v>5.7</v>
      </c>
      <c r="I176" s="26">
        <v>0</v>
      </c>
      <c r="J176" s="2">
        <f t="shared" si="31"/>
        <v>0</v>
      </c>
      <c r="K176" s="32">
        <f t="shared" si="30"/>
        <v>7.1361925546383244E-3</v>
      </c>
      <c r="L176" s="14">
        <v>44987</v>
      </c>
      <c r="M176" s="15">
        <f t="shared" si="28"/>
        <v>1.8030371319226977</v>
      </c>
      <c r="N176" s="16" t="s">
        <v>15</v>
      </c>
      <c r="O176" s="15">
        <f t="shared" si="29"/>
        <v>1.8101733244773359</v>
      </c>
      <c r="P176" s="15">
        <f t="shared" si="23"/>
        <v>1.8101733244773359</v>
      </c>
    </row>
    <row r="177" spans="1:16" x14ac:dyDescent="0.25">
      <c r="A177" s="2">
        <v>149</v>
      </c>
      <c r="B177" s="2">
        <v>384</v>
      </c>
      <c r="C177" s="3">
        <v>9.25</v>
      </c>
      <c r="D177" s="26" t="str">
        <f t="shared" si="24"/>
        <v/>
      </c>
      <c r="E177" s="2" t="str">
        <f t="shared" si="25"/>
        <v/>
      </c>
      <c r="F177" s="26" t="str">
        <f t="shared" si="26"/>
        <v/>
      </c>
      <c r="G177" s="26">
        <f t="shared" si="27"/>
        <v>9.25</v>
      </c>
      <c r="I177" s="26">
        <v>0</v>
      </c>
      <c r="J177" s="2">
        <f t="shared" si="31"/>
        <v>0</v>
      </c>
      <c r="K177" s="32">
        <f t="shared" si="30"/>
        <v>1.1580663356211315E-2</v>
      </c>
      <c r="L177" s="14">
        <v>44987</v>
      </c>
      <c r="M177" s="15">
        <f t="shared" si="28"/>
        <v>1.8101733244773359</v>
      </c>
      <c r="N177" s="16" t="s">
        <v>15</v>
      </c>
      <c r="O177" s="15">
        <f t="shared" si="29"/>
        <v>1.8217539878335471</v>
      </c>
      <c r="P177" s="15">
        <f t="shared" si="23"/>
        <v>1.8217539878335471</v>
      </c>
    </row>
    <row r="178" spans="1:16" x14ac:dyDescent="0.25">
      <c r="A178" s="2">
        <v>150</v>
      </c>
      <c r="B178" s="2">
        <v>385</v>
      </c>
      <c r="C178" s="3">
        <v>13</v>
      </c>
      <c r="D178" s="26" t="str">
        <f t="shared" si="24"/>
        <v/>
      </c>
      <c r="E178" s="2" t="str">
        <f t="shared" si="25"/>
        <v/>
      </c>
      <c r="F178" s="26" t="str">
        <f t="shared" si="26"/>
        <v/>
      </c>
      <c r="G178" s="26">
        <f t="shared" si="27"/>
        <v>13</v>
      </c>
      <c r="I178" s="26">
        <v>0</v>
      </c>
      <c r="J178" s="2">
        <f t="shared" si="31"/>
        <v>0</v>
      </c>
      <c r="K178" s="32">
        <f t="shared" si="30"/>
        <v>1.6275526878999688E-2</v>
      </c>
      <c r="L178" s="14">
        <v>44987</v>
      </c>
      <c r="M178" s="15">
        <f t="shared" si="28"/>
        <v>1.8217539878335471</v>
      </c>
      <c r="N178" s="16" t="s">
        <v>15</v>
      </c>
      <c r="O178" s="15">
        <f t="shared" si="29"/>
        <v>1.8380295147125467</v>
      </c>
      <c r="P178" s="15">
        <f t="shared" si="23"/>
        <v>1.8380295147125467</v>
      </c>
    </row>
    <row r="179" spans="1:16" x14ac:dyDescent="0.25">
      <c r="A179" s="2">
        <v>151</v>
      </c>
      <c r="B179" s="2">
        <v>386</v>
      </c>
      <c r="C179" s="3">
        <v>17.2</v>
      </c>
      <c r="D179" s="26" t="str">
        <f t="shared" si="24"/>
        <v/>
      </c>
      <c r="E179" s="2" t="str">
        <f t="shared" si="25"/>
        <v/>
      </c>
      <c r="F179" s="26" t="str">
        <f t="shared" si="26"/>
        <v/>
      </c>
      <c r="G179" s="26">
        <f t="shared" si="27"/>
        <v>17.2</v>
      </c>
      <c r="I179" s="26">
        <v>0</v>
      </c>
      <c r="J179" s="2">
        <f t="shared" si="31"/>
        <v>0</v>
      </c>
      <c r="K179" s="32">
        <f t="shared" si="30"/>
        <v>2.153377402452266E-2</v>
      </c>
      <c r="L179" s="14">
        <v>44987</v>
      </c>
      <c r="M179" s="15">
        <f t="shared" si="28"/>
        <v>1.8380295147125467</v>
      </c>
      <c r="N179" s="16" t="s">
        <v>15</v>
      </c>
      <c r="O179" s="15">
        <f t="shared" si="29"/>
        <v>1.8595632887370694</v>
      </c>
      <c r="P179" s="15">
        <f t="shared" si="23"/>
        <v>1.8595632887370694</v>
      </c>
    </row>
    <row r="180" spans="1:16" x14ac:dyDescent="0.25">
      <c r="A180" s="2">
        <v>152</v>
      </c>
      <c r="B180" s="2">
        <v>387</v>
      </c>
      <c r="C180" s="3">
        <v>3.6</v>
      </c>
      <c r="D180" s="26" t="str">
        <f t="shared" si="24"/>
        <v/>
      </c>
      <c r="E180" s="2">
        <f t="shared" si="25"/>
        <v>3.6</v>
      </c>
      <c r="F180" s="26">
        <f t="shared" si="26"/>
        <v>3.6</v>
      </c>
      <c r="G180" s="26" t="str">
        <f t="shared" si="27"/>
        <v/>
      </c>
      <c r="I180" s="26">
        <v>0</v>
      </c>
      <c r="J180" s="2">
        <f t="shared" si="31"/>
        <v>0</v>
      </c>
      <c r="K180" s="32">
        <f t="shared" si="30"/>
        <v>6.9444444444444441E-3</v>
      </c>
      <c r="L180" s="14">
        <v>44987</v>
      </c>
      <c r="M180" s="15">
        <f t="shared" si="28"/>
        <v>1.8595632887370694</v>
      </c>
      <c r="N180" s="16" t="s">
        <v>15</v>
      </c>
      <c r="O180" s="15">
        <f t="shared" si="29"/>
        <v>1.8665077331815139</v>
      </c>
      <c r="P180" s="15">
        <f t="shared" si="23"/>
        <v>1.8665077331815139</v>
      </c>
    </row>
    <row r="181" spans="1:16" x14ac:dyDescent="0.25">
      <c r="A181" s="2">
        <v>153</v>
      </c>
      <c r="B181" s="2">
        <v>388</v>
      </c>
      <c r="C181" s="3">
        <v>1.3</v>
      </c>
      <c r="D181" s="26" t="str">
        <f t="shared" si="24"/>
        <v/>
      </c>
      <c r="E181" s="2">
        <f t="shared" si="25"/>
        <v>1.3</v>
      </c>
      <c r="F181" s="26">
        <f t="shared" si="26"/>
        <v>1.3</v>
      </c>
      <c r="G181" s="26" t="str">
        <f t="shared" si="27"/>
        <v/>
      </c>
      <c r="I181" s="26">
        <v>0</v>
      </c>
      <c r="J181" s="2">
        <f t="shared" si="31"/>
        <v>0</v>
      </c>
      <c r="K181" s="32">
        <f t="shared" si="30"/>
        <v>6.9444444444444441E-3</v>
      </c>
      <c r="L181" s="14">
        <v>44987</v>
      </c>
      <c r="M181" s="15">
        <f t="shared" si="28"/>
        <v>1.8665077331815139</v>
      </c>
      <c r="N181" s="16" t="s">
        <v>15</v>
      </c>
      <c r="O181" s="15">
        <f t="shared" si="29"/>
        <v>1.8734521776259583</v>
      </c>
      <c r="P181" s="15">
        <f t="shared" si="23"/>
        <v>1.8734521776259583</v>
      </c>
    </row>
    <row r="182" spans="1:16" x14ac:dyDescent="0.25">
      <c r="A182" s="2">
        <v>154</v>
      </c>
      <c r="B182" s="2">
        <v>389</v>
      </c>
      <c r="C182" s="3">
        <v>3.1</v>
      </c>
      <c r="D182" s="26" t="str">
        <f t="shared" si="24"/>
        <v/>
      </c>
      <c r="E182" s="2">
        <f t="shared" si="25"/>
        <v>3.1</v>
      </c>
      <c r="F182" s="26">
        <f t="shared" si="26"/>
        <v>3.1</v>
      </c>
      <c r="G182" s="26" t="str">
        <f t="shared" si="27"/>
        <v/>
      </c>
      <c r="I182" s="26">
        <v>0</v>
      </c>
      <c r="J182" s="2">
        <f t="shared" si="31"/>
        <v>0</v>
      </c>
      <c r="K182" s="32">
        <f t="shared" si="30"/>
        <v>6.9444444444444441E-3</v>
      </c>
      <c r="L182" s="14">
        <v>44987</v>
      </c>
      <c r="M182" s="15">
        <f t="shared" si="28"/>
        <v>1.8734521776259583</v>
      </c>
      <c r="N182" s="16" t="s">
        <v>15</v>
      </c>
      <c r="O182" s="15">
        <f t="shared" si="29"/>
        <v>1.8803966220704027</v>
      </c>
      <c r="P182" s="15">
        <f t="shared" si="23"/>
        <v>1.8803966220704027</v>
      </c>
    </row>
    <row r="183" spans="1:16" x14ac:dyDescent="0.25">
      <c r="A183" s="2">
        <v>155</v>
      </c>
      <c r="B183" s="2">
        <v>390</v>
      </c>
      <c r="C183" s="3">
        <v>2.75</v>
      </c>
      <c r="D183" s="26" t="str">
        <f t="shared" si="24"/>
        <v/>
      </c>
      <c r="E183" s="2">
        <f t="shared" si="25"/>
        <v>2.75</v>
      </c>
      <c r="F183" s="26">
        <f t="shared" si="26"/>
        <v>2.75</v>
      </c>
      <c r="G183" s="26" t="str">
        <f t="shared" si="27"/>
        <v/>
      </c>
      <c r="I183" s="26">
        <v>0</v>
      </c>
      <c r="J183" s="2">
        <f t="shared" si="31"/>
        <v>0</v>
      </c>
      <c r="K183" s="32">
        <f t="shared" si="30"/>
        <v>6.9444444444444441E-3</v>
      </c>
      <c r="L183" s="14">
        <v>44987</v>
      </c>
      <c r="M183" s="15">
        <f t="shared" si="28"/>
        <v>1.8803966220704027</v>
      </c>
      <c r="N183" s="16" t="s">
        <v>15</v>
      </c>
      <c r="O183" s="15">
        <f t="shared" si="29"/>
        <v>1.8873410665148471</v>
      </c>
      <c r="P183" s="15">
        <f t="shared" si="23"/>
        <v>1.8873410665148471</v>
      </c>
    </row>
    <row r="184" spans="1:16" x14ac:dyDescent="0.25">
      <c r="A184" s="2">
        <v>156</v>
      </c>
      <c r="B184" s="2">
        <v>391</v>
      </c>
      <c r="C184" s="3">
        <v>21.8</v>
      </c>
      <c r="D184" s="26" t="str">
        <f t="shared" si="24"/>
        <v/>
      </c>
      <c r="E184" s="2" t="str">
        <f t="shared" si="25"/>
        <v/>
      </c>
      <c r="F184" s="26" t="str">
        <f t="shared" si="26"/>
        <v/>
      </c>
      <c r="G184" s="26">
        <f t="shared" si="27"/>
        <v>21.8</v>
      </c>
      <c r="I184" s="26">
        <v>0</v>
      </c>
      <c r="J184" s="2">
        <f t="shared" si="31"/>
        <v>0</v>
      </c>
      <c r="K184" s="32">
        <f t="shared" si="30"/>
        <v>2.7292806612476399E-2</v>
      </c>
      <c r="L184" s="14">
        <v>44987</v>
      </c>
      <c r="M184" s="15">
        <f t="shared" si="28"/>
        <v>1.8873410665148471</v>
      </c>
      <c r="N184" s="16" t="s">
        <v>15</v>
      </c>
      <c r="O184" s="15">
        <f t="shared" si="29"/>
        <v>1.9146338731273236</v>
      </c>
      <c r="P184" s="15">
        <f t="shared" si="23"/>
        <v>1.9146338731273236</v>
      </c>
    </row>
    <row r="185" spans="1:16" x14ac:dyDescent="0.25">
      <c r="A185" s="2">
        <v>157</v>
      </c>
      <c r="B185" s="2">
        <v>394</v>
      </c>
      <c r="C185" s="3">
        <v>1.8</v>
      </c>
      <c r="D185" s="26" t="str">
        <f t="shared" si="24"/>
        <v/>
      </c>
      <c r="E185" s="2">
        <f t="shared" si="25"/>
        <v>1.8</v>
      </c>
      <c r="F185" s="26">
        <f t="shared" si="26"/>
        <v>1.8</v>
      </c>
      <c r="G185" s="26" t="str">
        <f t="shared" si="27"/>
        <v/>
      </c>
      <c r="I185" s="26">
        <v>0</v>
      </c>
      <c r="J185" s="2">
        <f t="shared" si="31"/>
        <v>0</v>
      </c>
      <c r="K185" s="32">
        <f t="shared" si="30"/>
        <v>6.9444444444444441E-3</v>
      </c>
      <c r="L185" s="14">
        <v>44987</v>
      </c>
      <c r="M185" s="15">
        <f t="shared" si="28"/>
        <v>1.9146338731273236</v>
      </c>
      <c r="N185" s="16" t="s">
        <v>15</v>
      </c>
      <c r="O185" s="15">
        <f t="shared" si="29"/>
        <v>1.921578317571768</v>
      </c>
      <c r="P185" s="15">
        <f t="shared" si="23"/>
        <v>1.921578317571768</v>
      </c>
    </row>
    <row r="186" spans="1:16" x14ac:dyDescent="0.25">
      <c r="A186" s="2">
        <v>158</v>
      </c>
      <c r="B186" s="2">
        <v>1075</v>
      </c>
      <c r="C186" s="3">
        <v>7.8</v>
      </c>
      <c r="D186" s="26" t="str">
        <f t="shared" si="24"/>
        <v/>
      </c>
      <c r="E186" s="2" t="str">
        <f t="shared" si="25"/>
        <v/>
      </c>
      <c r="F186" s="26" t="str">
        <f t="shared" si="26"/>
        <v/>
      </c>
      <c r="G186" s="26">
        <f t="shared" si="27"/>
        <v>7.8</v>
      </c>
      <c r="I186" s="26">
        <v>0</v>
      </c>
      <c r="J186" s="2">
        <f t="shared" si="31"/>
        <v>0</v>
      </c>
      <c r="K186" s="32">
        <f t="shared" si="30"/>
        <v>9.7653161273998125E-3</v>
      </c>
      <c r="L186" s="14">
        <v>44987</v>
      </c>
      <c r="M186" s="15">
        <f t="shared" si="28"/>
        <v>1.921578317571768</v>
      </c>
      <c r="N186" s="16" t="s">
        <v>15</v>
      </c>
      <c r="O186" s="15">
        <f t="shared" si="29"/>
        <v>1.9313436336991678</v>
      </c>
      <c r="P186" s="15">
        <f t="shared" si="23"/>
        <v>1.9313436336991678</v>
      </c>
    </row>
    <row r="187" spans="1:16" x14ac:dyDescent="0.25">
      <c r="A187" s="2">
        <v>159</v>
      </c>
      <c r="B187" s="2">
        <v>1076</v>
      </c>
      <c r="C187" s="3">
        <v>25.7</v>
      </c>
      <c r="D187" s="26" t="str">
        <f t="shared" si="24"/>
        <v/>
      </c>
      <c r="E187" s="2" t="str">
        <f t="shared" si="25"/>
        <v/>
      </c>
      <c r="F187" s="26" t="str">
        <f t="shared" si="26"/>
        <v/>
      </c>
      <c r="G187" s="26">
        <f t="shared" si="27"/>
        <v>25.7</v>
      </c>
      <c r="I187" s="26">
        <v>0</v>
      </c>
      <c r="J187" s="2">
        <f t="shared" si="31"/>
        <v>0</v>
      </c>
      <c r="K187" s="32">
        <f t="shared" si="30"/>
        <v>3.2175464676176303E-2</v>
      </c>
      <c r="L187" s="14">
        <v>44987</v>
      </c>
      <c r="M187" s="15">
        <f t="shared" si="28"/>
        <v>1.9313436336991678</v>
      </c>
      <c r="N187" s="16" t="s">
        <v>15</v>
      </c>
      <c r="O187" s="15">
        <f t="shared" si="29"/>
        <v>1.9635190983753441</v>
      </c>
      <c r="P187" s="15">
        <f t="shared" si="23"/>
        <v>1.9635190983753441</v>
      </c>
    </row>
    <row r="188" spans="1:16" x14ac:dyDescent="0.25">
      <c r="A188" s="2">
        <v>160</v>
      </c>
      <c r="B188" s="2">
        <v>1077</v>
      </c>
      <c r="C188" s="3">
        <v>20.399999999999999</v>
      </c>
      <c r="D188" s="26" t="str">
        <f t="shared" si="24"/>
        <v/>
      </c>
      <c r="E188" s="2" t="str">
        <f t="shared" si="25"/>
        <v/>
      </c>
      <c r="F188" s="26" t="str">
        <f t="shared" si="26"/>
        <v/>
      </c>
      <c r="G188" s="26">
        <f t="shared" si="27"/>
        <v>20.399999999999999</v>
      </c>
      <c r="I188" s="26">
        <v>0</v>
      </c>
      <c r="J188" s="2">
        <f t="shared" si="31"/>
        <v>0</v>
      </c>
      <c r="K188" s="32">
        <f t="shared" si="30"/>
        <v>2.5540057563968738E-2</v>
      </c>
      <c r="L188" s="14">
        <v>44987</v>
      </c>
      <c r="M188" s="15">
        <f t="shared" si="28"/>
        <v>1.9635190983753441</v>
      </c>
      <c r="N188" s="16" t="s">
        <v>15</v>
      </c>
      <c r="O188" s="15">
        <f t="shared" si="29"/>
        <v>1.9890591559393129</v>
      </c>
      <c r="P188" s="15">
        <f t="shared" si="23"/>
        <v>1.9890591559393129</v>
      </c>
    </row>
    <row r="189" spans="1:16" x14ac:dyDescent="0.25">
      <c r="A189" s="2">
        <v>161</v>
      </c>
      <c r="B189" s="2">
        <v>1078</v>
      </c>
      <c r="C189" s="3">
        <v>31.55</v>
      </c>
      <c r="D189" s="26" t="str">
        <f t="shared" si="24"/>
        <v/>
      </c>
      <c r="E189" s="2" t="str">
        <f t="shared" si="25"/>
        <v/>
      </c>
      <c r="F189" s="26" t="str">
        <f t="shared" si="26"/>
        <v/>
      </c>
      <c r="G189" s="26">
        <f t="shared" si="27"/>
        <v>31.55</v>
      </c>
      <c r="I189" s="26">
        <v>0</v>
      </c>
      <c r="J189" s="2">
        <f t="shared" si="31"/>
        <v>0</v>
      </c>
      <c r="K189" s="32">
        <f t="shared" si="30"/>
        <v>3.9499451771726167E-2</v>
      </c>
      <c r="L189" s="14">
        <v>44987</v>
      </c>
      <c r="M189" s="15">
        <f t="shared" si="28"/>
        <v>1.9890591559393129</v>
      </c>
      <c r="N189" s="16" t="s">
        <v>15</v>
      </c>
      <c r="O189" s="15">
        <f t="shared" si="29"/>
        <v>2.0285586077110391</v>
      </c>
      <c r="P189" s="15">
        <f t="shared" si="23"/>
        <v>2.0285586077110391</v>
      </c>
    </row>
    <row r="190" spans="1:16" x14ac:dyDescent="0.25">
      <c r="A190" s="2">
        <v>162</v>
      </c>
      <c r="B190" s="2">
        <v>1079</v>
      </c>
      <c r="C190" s="3">
        <v>29.2</v>
      </c>
      <c r="D190" s="26" t="str">
        <f t="shared" si="24"/>
        <v/>
      </c>
      <c r="E190" s="2" t="str">
        <f t="shared" si="25"/>
        <v/>
      </c>
      <c r="F190" s="26" t="str">
        <f t="shared" si="26"/>
        <v/>
      </c>
      <c r="G190" s="26">
        <f t="shared" si="27"/>
        <v>29.2</v>
      </c>
      <c r="I190" s="26">
        <v>0</v>
      </c>
      <c r="J190" s="2">
        <f t="shared" si="31"/>
        <v>0</v>
      </c>
      <c r="K190" s="32">
        <f t="shared" si="30"/>
        <v>3.6557337297445452E-2</v>
      </c>
      <c r="L190" s="14">
        <v>44988</v>
      </c>
      <c r="M190" s="15">
        <f t="shared" si="28"/>
        <v>2.0285586077110391</v>
      </c>
      <c r="N190" s="16" t="s">
        <v>15</v>
      </c>
      <c r="O190" s="15">
        <f t="shared" si="29"/>
        <v>2.0651159450084844</v>
      </c>
      <c r="P190" s="15">
        <f t="shared" si="23"/>
        <v>2.0651159450084844</v>
      </c>
    </row>
    <row r="191" spans="1:16" x14ac:dyDescent="0.25">
      <c r="A191" s="2">
        <v>163</v>
      </c>
      <c r="B191" s="2">
        <v>1081</v>
      </c>
      <c r="C191" s="3">
        <v>64.5</v>
      </c>
      <c r="D191" s="26" t="str">
        <f t="shared" si="24"/>
        <v/>
      </c>
      <c r="E191" s="2" t="str">
        <f t="shared" si="25"/>
        <v/>
      </c>
      <c r="F191" s="26" t="str">
        <f t="shared" si="26"/>
        <v/>
      </c>
      <c r="G191" s="26">
        <f t="shared" si="27"/>
        <v>64.5</v>
      </c>
      <c r="I191" s="26">
        <v>0</v>
      </c>
      <c r="J191" s="2">
        <f t="shared" si="31"/>
        <v>0</v>
      </c>
      <c r="K191" s="32">
        <f t="shared" si="30"/>
        <v>8.0751652591959988E-2</v>
      </c>
      <c r="L191" s="14">
        <v>44988</v>
      </c>
      <c r="M191" s="15">
        <f t="shared" si="28"/>
        <v>2.0651159450084844</v>
      </c>
      <c r="N191" s="16" t="s">
        <v>15</v>
      </c>
      <c r="O191" s="15">
        <f t="shared" si="29"/>
        <v>2.1458675976004442</v>
      </c>
      <c r="P191" s="15">
        <f t="shared" ref="P191:P254" si="32">IF(TIME(O191,O191,O191)&lt;P$27,O191,O191+P$28)</f>
        <v>2.1458675976004442</v>
      </c>
    </row>
    <row r="192" spans="1:16" x14ac:dyDescent="0.25">
      <c r="A192" s="2">
        <v>164</v>
      </c>
      <c r="B192" s="2">
        <v>1091</v>
      </c>
      <c r="C192" s="3">
        <v>24.7</v>
      </c>
      <c r="D192" s="26" t="str">
        <f t="shared" si="24"/>
        <v/>
      </c>
      <c r="E192" s="2" t="str">
        <f t="shared" si="25"/>
        <v/>
      </c>
      <c r="F192" s="26" t="str">
        <f t="shared" si="26"/>
        <v/>
      </c>
      <c r="G192" s="26">
        <f t="shared" si="27"/>
        <v>24.7</v>
      </c>
      <c r="I192" s="26">
        <v>0</v>
      </c>
      <c r="J192" s="2">
        <f t="shared" si="31"/>
        <v>0</v>
      </c>
      <c r="K192" s="32">
        <f t="shared" si="30"/>
        <v>3.0923501070099405E-2</v>
      </c>
      <c r="L192" s="14">
        <v>44988</v>
      </c>
      <c r="M192" s="15">
        <f t="shared" si="28"/>
        <v>2.1458675976004442</v>
      </c>
      <c r="N192" s="16" t="s">
        <v>15</v>
      </c>
      <c r="O192" s="15">
        <f t="shared" si="29"/>
        <v>2.1767910986705434</v>
      </c>
      <c r="P192" s="15">
        <f t="shared" si="32"/>
        <v>2.1767910986705434</v>
      </c>
    </row>
    <row r="193" spans="1:16" x14ac:dyDescent="0.25">
      <c r="A193" s="2">
        <v>165</v>
      </c>
      <c r="B193" s="2">
        <v>1096</v>
      </c>
      <c r="C193" s="3">
        <v>7.9</v>
      </c>
      <c r="D193" s="26" t="str">
        <f t="shared" si="24"/>
        <v/>
      </c>
      <c r="E193" s="2" t="str">
        <f t="shared" si="25"/>
        <v/>
      </c>
      <c r="F193" s="26" t="str">
        <f t="shared" si="26"/>
        <v/>
      </c>
      <c r="G193" s="26">
        <f t="shared" si="27"/>
        <v>7.9</v>
      </c>
      <c r="I193" s="26">
        <v>0</v>
      </c>
      <c r="J193" s="2">
        <f t="shared" si="31"/>
        <v>0</v>
      </c>
      <c r="K193" s="32">
        <f t="shared" si="30"/>
        <v>9.8905124880075031E-3</v>
      </c>
      <c r="L193" s="14">
        <v>44988</v>
      </c>
      <c r="M193" s="15">
        <f t="shared" si="28"/>
        <v>2.1767910986705434</v>
      </c>
      <c r="N193" s="16" t="s">
        <v>15</v>
      </c>
      <c r="O193" s="15">
        <f t="shared" si="29"/>
        <v>2.186681611158551</v>
      </c>
      <c r="P193" s="15">
        <f t="shared" si="32"/>
        <v>2.186681611158551</v>
      </c>
    </row>
    <row r="194" spans="1:16" x14ac:dyDescent="0.25">
      <c r="A194" s="2">
        <v>166</v>
      </c>
      <c r="B194" s="2">
        <v>1097</v>
      </c>
      <c r="C194" s="3">
        <v>23.5</v>
      </c>
      <c r="D194" s="26" t="str">
        <f t="shared" si="24"/>
        <v/>
      </c>
      <c r="E194" s="2" t="str">
        <f t="shared" si="25"/>
        <v/>
      </c>
      <c r="F194" s="26" t="str">
        <f t="shared" si="26"/>
        <v/>
      </c>
      <c r="G194" s="26">
        <f t="shared" si="27"/>
        <v>23.5</v>
      </c>
      <c r="I194" s="26">
        <v>0</v>
      </c>
      <c r="J194" s="2">
        <f t="shared" si="31"/>
        <v>0</v>
      </c>
      <c r="K194" s="32">
        <f t="shared" si="30"/>
        <v>2.9421144742807125E-2</v>
      </c>
      <c r="L194" s="14">
        <v>44988</v>
      </c>
      <c r="M194" s="15">
        <f t="shared" si="28"/>
        <v>2.186681611158551</v>
      </c>
      <c r="N194" s="16" t="s">
        <v>15</v>
      </c>
      <c r="O194" s="15">
        <f t="shared" si="29"/>
        <v>2.2161027559013582</v>
      </c>
      <c r="P194" s="15">
        <f t="shared" si="32"/>
        <v>2.2161027559013582</v>
      </c>
    </row>
    <row r="195" spans="1:16" x14ac:dyDescent="0.25">
      <c r="A195" s="2">
        <v>167</v>
      </c>
      <c r="B195" s="2">
        <v>1101</v>
      </c>
      <c r="C195" s="3">
        <v>16.3</v>
      </c>
      <c r="D195" s="26" t="str">
        <f t="shared" si="24"/>
        <v/>
      </c>
      <c r="E195" s="2" t="str">
        <f t="shared" si="25"/>
        <v/>
      </c>
      <c r="F195" s="26" t="str">
        <f t="shared" si="26"/>
        <v/>
      </c>
      <c r="G195" s="26">
        <f t="shared" si="27"/>
        <v>16.3</v>
      </c>
      <c r="I195" s="26">
        <v>0</v>
      </c>
      <c r="J195" s="2">
        <f t="shared" si="31"/>
        <v>0</v>
      </c>
      <c r="K195" s="32">
        <f t="shared" si="30"/>
        <v>2.0407006779053456E-2</v>
      </c>
      <c r="L195" s="14">
        <v>44988</v>
      </c>
      <c r="M195" s="15">
        <f t="shared" si="28"/>
        <v>2.2161027559013582</v>
      </c>
      <c r="N195" s="16" t="s">
        <v>15</v>
      </c>
      <c r="O195" s="15">
        <f t="shared" si="29"/>
        <v>2.2365097626804116</v>
      </c>
      <c r="P195" s="15">
        <f t="shared" si="32"/>
        <v>2.2365097626804116</v>
      </c>
    </row>
    <row r="196" spans="1:16" x14ac:dyDescent="0.25">
      <c r="A196" s="2">
        <v>168</v>
      </c>
      <c r="B196" s="2">
        <v>1102</v>
      </c>
      <c r="C196" s="3">
        <v>4</v>
      </c>
      <c r="D196" s="26" t="str">
        <f t="shared" si="24"/>
        <v/>
      </c>
      <c r="E196" s="2">
        <f t="shared" si="25"/>
        <v>4</v>
      </c>
      <c r="F196" s="26">
        <f t="shared" si="26"/>
        <v>4</v>
      </c>
      <c r="G196" s="26" t="str">
        <f t="shared" si="27"/>
        <v/>
      </c>
      <c r="I196" s="26">
        <v>0</v>
      </c>
      <c r="J196" s="2">
        <f t="shared" si="31"/>
        <v>0</v>
      </c>
      <c r="K196" s="32">
        <f t="shared" si="30"/>
        <v>6.9444444444444441E-3</v>
      </c>
      <c r="L196" s="14">
        <v>44988</v>
      </c>
      <c r="M196" s="15">
        <f t="shared" si="28"/>
        <v>2.2365097626804116</v>
      </c>
      <c r="N196" s="16" t="s">
        <v>15</v>
      </c>
      <c r="O196" s="15">
        <f t="shared" si="29"/>
        <v>2.2434542071248562</v>
      </c>
      <c r="P196" s="15">
        <f t="shared" si="32"/>
        <v>2.2434542071248562</v>
      </c>
    </row>
    <row r="197" spans="1:16" x14ac:dyDescent="0.25">
      <c r="A197" s="2">
        <v>169</v>
      </c>
      <c r="B197" s="2">
        <v>1103</v>
      </c>
      <c r="C197" s="3">
        <v>9.6999999999999993</v>
      </c>
      <c r="D197" s="26" t="str">
        <f t="shared" si="24"/>
        <v/>
      </c>
      <c r="E197" s="2" t="str">
        <f t="shared" si="25"/>
        <v/>
      </c>
      <c r="F197" s="26" t="str">
        <f t="shared" si="26"/>
        <v/>
      </c>
      <c r="G197" s="26">
        <f t="shared" si="27"/>
        <v>9.6999999999999993</v>
      </c>
      <c r="I197" s="26">
        <v>0</v>
      </c>
      <c r="J197" s="2">
        <f t="shared" si="31"/>
        <v>0</v>
      </c>
      <c r="K197" s="32">
        <f t="shared" si="30"/>
        <v>1.2144046978945919E-2</v>
      </c>
      <c r="M197" s="15">
        <f t="shared" si="28"/>
        <v>2.2434542071248562</v>
      </c>
      <c r="N197" s="16" t="s">
        <v>15</v>
      </c>
      <c r="O197" s="15">
        <f t="shared" si="29"/>
        <v>2.255598254103802</v>
      </c>
      <c r="P197" s="15">
        <f t="shared" si="32"/>
        <v>2.255598254103802</v>
      </c>
    </row>
    <row r="198" spans="1:16" x14ac:dyDescent="0.25">
      <c r="A198" s="2">
        <v>170</v>
      </c>
      <c r="B198" s="2">
        <v>1105</v>
      </c>
      <c r="C198" s="3">
        <v>14.95</v>
      </c>
      <c r="D198" s="26" t="str">
        <f t="shared" si="24"/>
        <v/>
      </c>
      <c r="E198" s="2" t="str">
        <f t="shared" si="25"/>
        <v/>
      </c>
      <c r="F198" s="26" t="str">
        <f t="shared" si="26"/>
        <v/>
      </c>
      <c r="G198" s="26">
        <f t="shared" si="27"/>
        <v>14.95</v>
      </c>
      <c r="I198" s="26">
        <v>0</v>
      </c>
      <c r="J198" s="2">
        <f t="shared" si="31"/>
        <v>0</v>
      </c>
      <c r="K198" s="32">
        <f t="shared" si="30"/>
        <v>1.871685591084964E-2</v>
      </c>
      <c r="M198" s="15">
        <f t="shared" si="28"/>
        <v>2.255598254103802</v>
      </c>
      <c r="N198" s="16" t="s">
        <v>15</v>
      </c>
      <c r="O198" s="15">
        <f t="shared" si="29"/>
        <v>2.2743151100146517</v>
      </c>
      <c r="P198" s="15">
        <f t="shared" si="32"/>
        <v>2.2743151100146517</v>
      </c>
    </row>
    <row r="199" spans="1:16" x14ac:dyDescent="0.25">
      <c r="A199" s="2">
        <v>171</v>
      </c>
      <c r="B199" s="2">
        <v>1106</v>
      </c>
      <c r="C199" s="3">
        <v>25.25</v>
      </c>
      <c r="D199" s="26" t="str">
        <f t="shared" si="24"/>
        <v/>
      </c>
      <c r="E199" s="2" t="str">
        <f t="shared" si="25"/>
        <v/>
      </c>
      <c r="F199" s="26" t="str">
        <f t="shared" si="26"/>
        <v/>
      </c>
      <c r="G199" s="26">
        <f t="shared" si="27"/>
        <v>25.25</v>
      </c>
      <c r="I199" s="26">
        <v>0</v>
      </c>
      <c r="J199" s="2">
        <f t="shared" si="31"/>
        <v>0</v>
      </c>
      <c r="K199" s="32">
        <f t="shared" si="30"/>
        <v>3.1612081053441703E-2</v>
      </c>
      <c r="M199" s="15">
        <f t="shared" si="28"/>
        <v>2.2743151100146517</v>
      </c>
      <c r="N199" s="16" t="s">
        <v>15</v>
      </c>
      <c r="O199" s="15">
        <f t="shared" si="29"/>
        <v>2.3059271910680934</v>
      </c>
      <c r="P199" s="15">
        <f t="shared" si="32"/>
        <v>2.3059271910680934</v>
      </c>
    </row>
    <row r="200" spans="1:16" x14ac:dyDescent="0.25">
      <c r="A200" s="2">
        <v>172</v>
      </c>
      <c r="B200" s="2">
        <v>1107</v>
      </c>
      <c r="C200" s="3">
        <v>3.9</v>
      </c>
      <c r="D200" s="26" t="str">
        <f t="shared" si="24"/>
        <v/>
      </c>
      <c r="E200" s="2">
        <f t="shared" si="25"/>
        <v>3.9</v>
      </c>
      <c r="F200" s="26">
        <f t="shared" si="26"/>
        <v>3.9</v>
      </c>
      <c r="G200" s="26" t="str">
        <f t="shared" si="27"/>
        <v/>
      </c>
      <c r="I200" s="26">
        <v>0</v>
      </c>
      <c r="J200" s="2">
        <f t="shared" si="31"/>
        <v>0</v>
      </c>
      <c r="K200" s="32">
        <f t="shared" si="30"/>
        <v>6.9444444444444441E-3</v>
      </c>
      <c r="M200" s="15">
        <f t="shared" si="28"/>
        <v>2.3059271910680934</v>
      </c>
      <c r="N200" s="16" t="s">
        <v>15</v>
      </c>
      <c r="O200" s="15">
        <f t="shared" si="29"/>
        <v>2.312871635512538</v>
      </c>
      <c r="P200" s="15">
        <f t="shared" si="32"/>
        <v>2.312871635512538</v>
      </c>
    </row>
    <row r="201" spans="1:16" x14ac:dyDescent="0.25">
      <c r="A201" s="2">
        <v>173</v>
      </c>
      <c r="B201" s="2">
        <v>1108</v>
      </c>
      <c r="C201" s="3">
        <v>5.7</v>
      </c>
      <c r="D201" s="26" t="str">
        <f t="shared" si="24"/>
        <v/>
      </c>
      <c r="E201" s="2" t="str">
        <f t="shared" si="25"/>
        <v/>
      </c>
      <c r="F201" s="26" t="str">
        <f t="shared" si="26"/>
        <v/>
      </c>
      <c r="G201" s="26">
        <f t="shared" si="27"/>
        <v>5.7</v>
      </c>
      <c r="I201" s="26">
        <v>0</v>
      </c>
      <c r="J201" s="2">
        <f t="shared" si="31"/>
        <v>0</v>
      </c>
      <c r="K201" s="32">
        <f t="shared" si="30"/>
        <v>7.1361925546383244E-3</v>
      </c>
      <c r="M201" s="15">
        <f t="shared" si="28"/>
        <v>2.312871635512538</v>
      </c>
      <c r="N201" s="16" t="s">
        <v>15</v>
      </c>
      <c r="O201" s="15">
        <f t="shared" si="29"/>
        <v>2.3200078280671765</v>
      </c>
      <c r="P201" s="15">
        <f t="shared" si="32"/>
        <v>2.3200078280671765</v>
      </c>
    </row>
    <row r="202" spans="1:16" x14ac:dyDescent="0.25">
      <c r="A202" s="2">
        <v>174</v>
      </c>
      <c r="B202" s="2">
        <v>1109</v>
      </c>
      <c r="C202" s="3">
        <v>7.4</v>
      </c>
      <c r="D202" s="26" t="str">
        <f t="shared" si="24"/>
        <v/>
      </c>
      <c r="E202" s="2" t="str">
        <f t="shared" si="25"/>
        <v/>
      </c>
      <c r="F202" s="26" t="str">
        <f t="shared" si="26"/>
        <v/>
      </c>
      <c r="G202" s="26">
        <f t="shared" si="27"/>
        <v>7.4</v>
      </c>
      <c r="I202" s="26">
        <v>0</v>
      </c>
      <c r="J202" s="2">
        <f t="shared" si="31"/>
        <v>0</v>
      </c>
      <c r="K202" s="32">
        <f t="shared" si="30"/>
        <v>9.2645306849690537E-3</v>
      </c>
      <c r="M202" s="15">
        <f t="shared" si="28"/>
        <v>2.3200078280671765</v>
      </c>
      <c r="N202" s="16" t="s">
        <v>15</v>
      </c>
      <c r="O202" s="15">
        <f t="shared" si="29"/>
        <v>2.3292723587521458</v>
      </c>
      <c r="P202" s="15">
        <f t="shared" si="32"/>
        <v>2.3292723587521458</v>
      </c>
    </row>
    <row r="203" spans="1:16" x14ac:dyDescent="0.25">
      <c r="A203" s="2">
        <v>175</v>
      </c>
      <c r="B203" s="2">
        <v>1110</v>
      </c>
      <c r="C203" s="3">
        <v>4.6500000000000004</v>
      </c>
      <c r="D203" s="26" t="str">
        <f t="shared" si="24"/>
        <v/>
      </c>
      <c r="E203" s="2">
        <f t="shared" si="25"/>
        <v>4.6500000000000004</v>
      </c>
      <c r="F203" s="26">
        <f t="shared" si="26"/>
        <v>4.6500000000000004</v>
      </c>
      <c r="G203" s="26" t="str">
        <f t="shared" si="27"/>
        <v/>
      </c>
      <c r="I203" s="26">
        <v>0</v>
      </c>
      <c r="J203" s="2">
        <f t="shared" si="31"/>
        <v>0</v>
      </c>
      <c r="K203" s="32">
        <f t="shared" si="30"/>
        <v>6.9444444444444441E-3</v>
      </c>
      <c r="M203" s="15">
        <f t="shared" si="28"/>
        <v>2.3292723587521458</v>
      </c>
      <c r="N203" s="16" t="s">
        <v>15</v>
      </c>
      <c r="O203" s="15">
        <f t="shared" si="29"/>
        <v>2.3362168031965904</v>
      </c>
      <c r="P203" s="15">
        <f t="shared" si="32"/>
        <v>2.3362168031965904</v>
      </c>
    </row>
    <row r="204" spans="1:16" x14ac:dyDescent="0.25">
      <c r="A204" s="2">
        <v>176</v>
      </c>
      <c r="B204" s="2">
        <v>1117</v>
      </c>
      <c r="C204" s="3">
        <v>15.9</v>
      </c>
      <c r="D204" s="26" t="str">
        <f t="shared" si="24"/>
        <v/>
      </c>
      <c r="E204" s="2" t="str">
        <f t="shared" si="25"/>
        <v/>
      </c>
      <c r="F204" s="26" t="str">
        <f t="shared" si="26"/>
        <v/>
      </c>
      <c r="G204" s="26">
        <f t="shared" si="27"/>
        <v>15.9</v>
      </c>
      <c r="I204" s="26">
        <v>0</v>
      </c>
      <c r="J204" s="2">
        <f t="shared" si="31"/>
        <v>0</v>
      </c>
      <c r="K204" s="32">
        <f t="shared" si="30"/>
        <v>1.9906221336622693E-2</v>
      </c>
      <c r="M204" s="15">
        <f t="shared" si="28"/>
        <v>2.3362168031965904</v>
      </c>
      <c r="N204" s="16" t="s">
        <v>15</v>
      </c>
      <c r="O204" s="15">
        <f t="shared" si="29"/>
        <v>2.356123024533213</v>
      </c>
      <c r="P204" s="15">
        <f t="shared" si="32"/>
        <v>2.356123024533213</v>
      </c>
    </row>
    <row r="205" spans="1:16" x14ac:dyDescent="0.25">
      <c r="A205" s="2">
        <v>177</v>
      </c>
      <c r="B205" s="2">
        <v>1118</v>
      </c>
      <c r="C205" s="3">
        <v>3.15</v>
      </c>
      <c r="D205" s="26" t="str">
        <f t="shared" si="24"/>
        <v/>
      </c>
      <c r="E205" s="2">
        <f t="shared" si="25"/>
        <v>3.15</v>
      </c>
      <c r="F205" s="26">
        <f t="shared" si="26"/>
        <v>3.15</v>
      </c>
      <c r="G205" s="26" t="str">
        <f t="shared" si="27"/>
        <v/>
      </c>
      <c r="I205" s="26">
        <v>0</v>
      </c>
      <c r="J205" s="2">
        <f t="shared" si="31"/>
        <v>0</v>
      </c>
      <c r="K205" s="32">
        <f t="shared" si="30"/>
        <v>6.9444444444444441E-3</v>
      </c>
      <c r="M205" s="15">
        <f t="shared" si="28"/>
        <v>2.356123024533213</v>
      </c>
      <c r="N205" s="16" t="s">
        <v>15</v>
      </c>
      <c r="O205" s="15">
        <f t="shared" si="29"/>
        <v>2.3630674689776576</v>
      </c>
      <c r="P205" s="15">
        <f t="shared" si="32"/>
        <v>2.3630674689776576</v>
      </c>
    </row>
    <row r="206" spans="1:16" x14ac:dyDescent="0.25">
      <c r="A206" s="2">
        <v>178</v>
      </c>
      <c r="B206" s="2">
        <v>1119</v>
      </c>
      <c r="C206" s="3">
        <v>1.2</v>
      </c>
      <c r="D206" s="26" t="str">
        <f t="shared" si="24"/>
        <v/>
      </c>
      <c r="E206" s="2">
        <f t="shared" si="25"/>
        <v>1.2</v>
      </c>
      <c r="F206" s="26">
        <f t="shared" si="26"/>
        <v>1.2</v>
      </c>
      <c r="G206" s="26" t="str">
        <f t="shared" si="27"/>
        <v/>
      </c>
      <c r="I206" s="26">
        <v>0</v>
      </c>
      <c r="J206" s="2">
        <f t="shared" si="31"/>
        <v>0</v>
      </c>
      <c r="K206" s="32">
        <f t="shared" si="30"/>
        <v>6.9444444444444441E-3</v>
      </c>
      <c r="M206" s="15">
        <f t="shared" si="28"/>
        <v>2.3630674689776576</v>
      </c>
      <c r="N206" s="16" t="s">
        <v>15</v>
      </c>
      <c r="O206" s="15">
        <f t="shared" si="29"/>
        <v>2.3700119134221023</v>
      </c>
      <c r="P206" s="15">
        <f t="shared" si="32"/>
        <v>2.3700119134221023</v>
      </c>
    </row>
    <row r="207" spans="1:16" x14ac:dyDescent="0.25">
      <c r="A207" s="2">
        <v>179</v>
      </c>
      <c r="B207" s="2">
        <v>1121</v>
      </c>
      <c r="C207" s="3">
        <v>31</v>
      </c>
      <c r="D207" s="26" t="str">
        <f t="shared" si="24"/>
        <v/>
      </c>
      <c r="E207" s="2" t="str">
        <f t="shared" si="25"/>
        <v/>
      </c>
      <c r="F207" s="26" t="str">
        <f t="shared" si="26"/>
        <v/>
      </c>
      <c r="G207" s="26">
        <f t="shared" si="27"/>
        <v>31</v>
      </c>
      <c r="I207" s="26">
        <v>0</v>
      </c>
      <c r="J207" s="2">
        <f t="shared" si="31"/>
        <v>0</v>
      </c>
      <c r="K207" s="32">
        <f t="shared" si="30"/>
        <v>3.8810871788383869E-2</v>
      </c>
      <c r="M207" s="15">
        <f t="shared" si="28"/>
        <v>2.3700119134221023</v>
      </c>
      <c r="N207" s="16" t="s">
        <v>15</v>
      </c>
      <c r="O207" s="15">
        <f t="shared" si="29"/>
        <v>2.4088227852104862</v>
      </c>
      <c r="P207" s="15">
        <f t="shared" si="32"/>
        <v>2.4088227852104862</v>
      </c>
    </row>
    <row r="208" spans="1:16" x14ac:dyDescent="0.25">
      <c r="A208" s="2">
        <v>180</v>
      </c>
      <c r="B208" s="2">
        <v>1122</v>
      </c>
      <c r="C208" s="3">
        <v>9</v>
      </c>
      <c r="D208" s="26" t="str">
        <f t="shared" si="24"/>
        <v/>
      </c>
      <c r="E208" s="2" t="str">
        <f t="shared" si="25"/>
        <v/>
      </c>
      <c r="F208" s="26" t="str">
        <f t="shared" si="26"/>
        <v/>
      </c>
      <c r="G208" s="26">
        <f t="shared" si="27"/>
        <v>9</v>
      </c>
      <c r="I208" s="26">
        <v>0</v>
      </c>
      <c r="J208" s="2">
        <f t="shared" si="31"/>
        <v>0</v>
      </c>
      <c r="K208" s="32">
        <f t="shared" si="30"/>
        <v>1.1267672454692091E-2</v>
      </c>
      <c r="M208" s="15">
        <f t="shared" si="28"/>
        <v>2.4088227852104862</v>
      </c>
      <c r="N208" s="16" t="s">
        <v>15</v>
      </c>
      <c r="O208" s="15">
        <f t="shared" si="29"/>
        <v>2.4200904576651783</v>
      </c>
      <c r="P208" s="15">
        <f t="shared" si="32"/>
        <v>2.4200904576651783</v>
      </c>
    </row>
    <row r="209" spans="1:16" x14ac:dyDescent="0.25">
      <c r="A209" s="2">
        <v>181</v>
      </c>
      <c r="B209" s="2">
        <v>1125</v>
      </c>
      <c r="C209" s="3">
        <v>13.95</v>
      </c>
      <c r="D209" s="26" t="str">
        <f t="shared" si="24"/>
        <v/>
      </c>
      <c r="E209" s="2" t="str">
        <f t="shared" si="25"/>
        <v/>
      </c>
      <c r="F209" s="26" t="str">
        <f t="shared" si="26"/>
        <v/>
      </c>
      <c r="G209" s="26">
        <f t="shared" si="27"/>
        <v>13.95</v>
      </c>
      <c r="I209" s="26">
        <v>0</v>
      </c>
      <c r="J209" s="2">
        <f t="shared" si="31"/>
        <v>0</v>
      </c>
      <c r="K209" s="32">
        <f t="shared" si="30"/>
        <v>1.7464892304772741E-2</v>
      </c>
      <c r="M209" s="15">
        <f t="shared" si="28"/>
        <v>2.4200904576651783</v>
      </c>
      <c r="N209" s="16" t="s">
        <v>15</v>
      </c>
      <c r="O209" s="15">
        <f t="shared" si="29"/>
        <v>2.4375553499699509</v>
      </c>
      <c r="P209" s="15">
        <f t="shared" si="32"/>
        <v>2.4375553499699509</v>
      </c>
    </row>
    <row r="210" spans="1:16" x14ac:dyDescent="0.25">
      <c r="A210" s="2">
        <v>182</v>
      </c>
      <c r="B210" s="2">
        <v>1126</v>
      </c>
      <c r="C210" s="3">
        <v>15.6</v>
      </c>
      <c r="D210" s="26" t="str">
        <f t="shared" si="24"/>
        <v/>
      </c>
      <c r="E210" s="2" t="str">
        <f t="shared" si="25"/>
        <v/>
      </c>
      <c r="F210" s="26" t="str">
        <f t="shared" si="26"/>
        <v/>
      </c>
      <c r="G210" s="26">
        <f t="shared" si="27"/>
        <v>15.6</v>
      </c>
      <c r="I210" s="26">
        <v>0</v>
      </c>
      <c r="J210" s="2">
        <f t="shared" si="31"/>
        <v>0</v>
      </c>
      <c r="K210" s="32">
        <f t="shared" si="30"/>
        <v>1.9530632254799625E-2</v>
      </c>
      <c r="M210" s="15">
        <f t="shared" si="28"/>
        <v>2.4375553499699509</v>
      </c>
      <c r="N210" s="16" t="s">
        <v>15</v>
      </c>
      <c r="O210" s="15">
        <f t="shared" si="29"/>
        <v>2.4570859822247506</v>
      </c>
      <c r="P210" s="15">
        <f t="shared" si="32"/>
        <v>2.4570859822247506</v>
      </c>
    </row>
    <row r="211" spans="1:16" x14ac:dyDescent="0.25">
      <c r="A211" s="2">
        <v>183</v>
      </c>
      <c r="B211" s="2">
        <v>1127</v>
      </c>
      <c r="C211" s="3">
        <v>17.7</v>
      </c>
      <c r="D211" s="26" t="str">
        <f t="shared" si="24"/>
        <v/>
      </c>
      <c r="E211" s="2" t="str">
        <f t="shared" si="25"/>
        <v/>
      </c>
      <c r="F211" s="26" t="str">
        <f t="shared" si="26"/>
        <v/>
      </c>
      <c r="G211" s="26">
        <f t="shared" si="27"/>
        <v>17.7</v>
      </c>
      <c r="I211" s="26">
        <v>0</v>
      </c>
      <c r="J211" s="2">
        <f t="shared" si="31"/>
        <v>0</v>
      </c>
      <c r="K211" s="32">
        <f t="shared" si="30"/>
        <v>2.215975582756111E-2</v>
      </c>
      <c r="M211" s="15">
        <f t="shared" si="28"/>
        <v>2.4570859822247506</v>
      </c>
      <c r="N211" s="16" t="s">
        <v>15</v>
      </c>
      <c r="O211" s="15">
        <f t="shared" si="29"/>
        <v>2.4792457380523119</v>
      </c>
      <c r="P211" s="15">
        <f t="shared" si="32"/>
        <v>2.4792457380523119</v>
      </c>
    </row>
    <row r="212" spans="1:16" x14ac:dyDescent="0.25">
      <c r="A212" s="2">
        <v>184</v>
      </c>
      <c r="B212" s="2">
        <v>1128</v>
      </c>
      <c r="C212" s="3">
        <v>25.8</v>
      </c>
      <c r="D212" s="26" t="str">
        <f t="shared" si="24"/>
        <v/>
      </c>
      <c r="E212" s="2" t="str">
        <f t="shared" si="25"/>
        <v/>
      </c>
      <c r="F212" s="26" t="str">
        <f t="shared" si="26"/>
        <v/>
      </c>
      <c r="G212" s="26">
        <f t="shared" si="27"/>
        <v>25.8</v>
      </c>
      <c r="I212" s="26">
        <v>0</v>
      </c>
      <c r="J212" s="2">
        <f t="shared" si="31"/>
        <v>0</v>
      </c>
      <c r="K212" s="32">
        <f t="shared" si="30"/>
        <v>3.2300661036783994E-2</v>
      </c>
      <c r="M212" s="15">
        <f t="shared" si="28"/>
        <v>2.4792457380523119</v>
      </c>
      <c r="N212" s="16" t="s">
        <v>15</v>
      </c>
      <c r="O212" s="15">
        <f t="shared" si="29"/>
        <v>2.511546399089096</v>
      </c>
      <c r="P212" s="15">
        <f t="shared" si="32"/>
        <v>2.511546399089096</v>
      </c>
    </row>
    <row r="213" spans="1:16" x14ac:dyDescent="0.25">
      <c r="A213" s="2">
        <v>185</v>
      </c>
      <c r="B213" s="2">
        <v>1129</v>
      </c>
      <c r="C213" s="3">
        <v>25</v>
      </c>
      <c r="D213" s="26" t="str">
        <f t="shared" si="24"/>
        <v/>
      </c>
      <c r="E213" s="2" t="str">
        <f t="shared" si="25"/>
        <v/>
      </c>
      <c r="F213" s="26" t="str">
        <f t="shared" si="26"/>
        <v/>
      </c>
      <c r="G213" s="26">
        <f t="shared" si="27"/>
        <v>25</v>
      </c>
      <c r="I213" s="26">
        <v>0</v>
      </c>
      <c r="J213" s="2">
        <f t="shared" si="31"/>
        <v>0</v>
      </c>
      <c r="K213" s="32">
        <f t="shared" si="30"/>
        <v>3.1299090151922476E-2</v>
      </c>
      <c r="M213" s="15">
        <f t="shared" si="28"/>
        <v>2.511546399089096</v>
      </c>
      <c r="N213" s="16" t="s">
        <v>15</v>
      </c>
      <c r="O213" s="15">
        <f t="shared" si="29"/>
        <v>2.5428454892410186</v>
      </c>
      <c r="P213" s="15">
        <f t="shared" si="32"/>
        <v>2.5428454892410186</v>
      </c>
    </row>
    <row r="214" spans="1:16" x14ac:dyDescent="0.25">
      <c r="A214" s="2">
        <v>186</v>
      </c>
      <c r="B214" s="2">
        <v>1131</v>
      </c>
      <c r="C214" s="3">
        <v>15.1</v>
      </c>
      <c r="D214" s="26" t="str">
        <f t="shared" si="24"/>
        <v/>
      </c>
      <c r="E214" s="2" t="str">
        <f t="shared" si="25"/>
        <v/>
      </c>
      <c r="F214" s="26" t="str">
        <f t="shared" si="26"/>
        <v/>
      </c>
      <c r="G214" s="26">
        <f t="shared" si="27"/>
        <v>15.1</v>
      </c>
      <c r="I214" s="26">
        <v>0</v>
      </c>
      <c r="J214" s="2">
        <f t="shared" si="31"/>
        <v>0</v>
      </c>
      <c r="K214" s="32">
        <f t="shared" si="30"/>
        <v>1.8904650451761176E-2</v>
      </c>
      <c r="M214" s="15">
        <f t="shared" si="28"/>
        <v>2.5428454892410186</v>
      </c>
      <c r="N214" s="16" t="s">
        <v>15</v>
      </c>
      <c r="O214" s="15">
        <f t="shared" si="29"/>
        <v>2.56175013969278</v>
      </c>
      <c r="P214" s="15">
        <f t="shared" si="32"/>
        <v>2.56175013969278</v>
      </c>
    </row>
    <row r="215" spans="1:16" x14ac:dyDescent="0.25">
      <c r="A215" s="2">
        <v>187</v>
      </c>
      <c r="B215" s="2">
        <v>1132</v>
      </c>
      <c r="C215" s="3">
        <v>17</v>
      </c>
      <c r="D215" s="26" t="str">
        <f t="shared" si="24"/>
        <v/>
      </c>
      <c r="E215" s="2" t="str">
        <f t="shared" si="25"/>
        <v/>
      </c>
      <c r="F215" s="26" t="str">
        <f t="shared" si="26"/>
        <v/>
      </c>
      <c r="G215" s="26">
        <f t="shared" si="27"/>
        <v>17</v>
      </c>
      <c r="I215" s="26">
        <v>0</v>
      </c>
      <c r="J215" s="2">
        <f t="shared" si="31"/>
        <v>0</v>
      </c>
      <c r="K215" s="32">
        <f t="shared" si="30"/>
        <v>2.1283381303307283E-2</v>
      </c>
      <c r="M215" s="15">
        <f t="shared" si="28"/>
        <v>2.56175013969278</v>
      </c>
      <c r="N215" s="16" t="s">
        <v>15</v>
      </c>
      <c r="O215" s="15">
        <f t="shared" si="29"/>
        <v>2.5830335209960871</v>
      </c>
      <c r="P215" s="15">
        <f t="shared" si="32"/>
        <v>2.5830335209960871</v>
      </c>
    </row>
    <row r="216" spans="1:16" x14ac:dyDescent="0.25">
      <c r="A216" s="2">
        <v>188</v>
      </c>
      <c r="B216" s="2">
        <v>1133</v>
      </c>
      <c r="C216" s="3">
        <v>14.25</v>
      </c>
      <c r="D216" s="26" t="str">
        <f t="shared" si="24"/>
        <v/>
      </c>
      <c r="E216" s="2" t="str">
        <f t="shared" si="25"/>
        <v/>
      </c>
      <c r="F216" s="26" t="str">
        <f t="shared" si="26"/>
        <v/>
      </c>
      <c r="G216" s="26">
        <f t="shared" si="27"/>
        <v>14.25</v>
      </c>
      <c r="I216" s="26">
        <v>0</v>
      </c>
      <c r="J216" s="2">
        <f t="shared" si="31"/>
        <v>0</v>
      </c>
      <c r="K216" s="32">
        <f t="shared" si="30"/>
        <v>1.7840481386595809E-2</v>
      </c>
      <c r="M216" s="15">
        <f t="shared" si="28"/>
        <v>2.5830335209960871</v>
      </c>
      <c r="N216" s="16" t="s">
        <v>15</v>
      </c>
      <c r="O216" s="15">
        <f t="shared" si="29"/>
        <v>2.6008740023826831</v>
      </c>
      <c r="P216" s="15">
        <f t="shared" si="32"/>
        <v>2.6008740023826831</v>
      </c>
    </row>
    <row r="217" spans="1:16" x14ac:dyDescent="0.25">
      <c r="A217" s="2">
        <v>189</v>
      </c>
      <c r="B217" s="2">
        <v>1135</v>
      </c>
      <c r="C217" s="3">
        <v>27.05</v>
      </c>
      <c r="D217" s="26" t="str">
        <f t="shared" si="24"/>
        <v/>
      </c>
      <c r="E217" s="2" t="str">
        <f t="shared" si="25"/>
        <v/>
      </c>
      <c r="F217" s="26" t="str">
        <f t="shared" si="26"/>
        <v/>
      </c>
      <c r="G217" s="26">
        <f t="shared" si="27"/>
        <v>27.05</v>
      </c>
      <c r="I217" s="26">
        <v>0</v>
      </c>
      <c r="J217" s="2">
        <f t="shared" si="31"/>
        <v>0</v>
      </c>
      <c r="K217" s="32">
        <f t="shared" si="30"/>
        <v>3.3865615544380119E-2</v>
      </c>
      <c r="M217" s="15">
        <f t="shared" si="28"/>
        <v>2.6008740023826831</v>
      </c>
      <c r="N217" s="16" t="s">
        <v>15</v>
      </c>
      <c r="O217" s="15">
        <f t="shared" si="29"/>
        <v>2.634739617927063</v>
      </c>
      <c r="P217" s="15">
        <f t="shared" si="32"/>
        <v>2.634739617927063</v>
      </c>
    </row>
    <row r="218" spans="1:16" x14ac:dyDescent="0.25">
      <c r="A218" s="2">
        <v>190</v>
      </c>
      <c r="B218" s="2">
        <v>1138</v>
      </c>
      <c r="C218" s="3">
        <v>8.1</v>
      </c>
      <c r="D218" s="26" t="str">
        <f t="shared" si="24"/>
        <v/>
      </c>
      <c r="E218" s="2" t="str">
        <f t="shared" si="25"/>
        <v/>
      </c>
      <c r="F218" s="26" t="str">
        <f t="shared" si="26"/>
        <v/>
      </c>
      <c r="G218" s="26">
        <f t="shared" si="27"/>
        <v>8.1</v>
      </c>
      <c r="I218" s="26">
        <v>0</v>
      </c>
      <c r="J218" s="2">
        <f t="shared" si="31"/>
        <v>0</v>
      </c>
      <c r="K218" s="32">
        <f t="shared" si="30"/>
        <v>1.0140905209222881E-2</v>
      </c>
      <c r="M218" s="15">
        <f t="shared" si="28"/>
        <v>2.634739617927063</v>
      </c>
      <c r="N218" s="16" t="s">
        <v>15</v>
      </c>
      <c r="O218" s="15">
        <f t="shared" si="29"/>
        <v>2.644880523136286</v>
      </c>
      <c r="P218" s="15">
        <f t="shared" si="32"/>
        <v>2.644880523136286</v>
      </c>
    </row>
    <row r="219" spans="1:16" x14ac:dyDescent="0.25">
      <c r="A219" s="2">
        <v>191</v>
      </c>
      <c r="B219" s="2">
        <v>1139</v>
      </c>
      <c r="C219" s="3">
        <v>19.149999999999999</v>
      </c>
      <c r="D219" s="26" t="str">
        <f t="shared" si="24"/>
        <v/>
      </c>
      <c r="E219" s="2" t="str">
        <f t="shared" si="25"/>
        <v/>
      </c>
      <c r="F219" s="26" t="str">
        <f t="shared" si="26"/>
        <v/>
      </c>
      <c r="G219" s="26">
        <f t="shared" si="27"/>
        <v>19.149999999999999</v>
      </c>
      <c r="I219" s="26">
        <v>0</v>
      </c>
      <c r="J219" s="2">
        <f t="shared" si="31"/>
        <v>0</v>
      </c>
      <c r="K219" s="32">
        <f t="shared" si="30"/>
        <v>2.3975103056372613E-2</v>
      </c>
      <c r="M219" s="15">
        <f t="shared" si="28"/>
        <v>2.644880523136286</v>
      </c>
      <c r="N219" s="16" t="s">
        <v>15</v>
      </c>
      <c r="O219" s="15">
        <f t="shared" si="29"/>
        <v>2.6688556261926584</v>
      </c>
      <c r="P219" s="15">
        <f t="shared" si="32"/>
        <v>2.6688556261926584</v>
      </c>
    </row>
    <row r="220" spans="1:16" x14ac:dyDescent="0.25">
      <c r="A220" s="2">
        <v>192</v>
      </c>
      <c r="B220" s="2">
        <v>1140</v>
      </c>
      <c r="C220" s="3">
        <v>6.75</v>
      </c>
      <c r="D220" s="26" t="str">
        <f t="shared" si="24"/>
        <v/>
      </c>
      <c r="E220" s="2" t="str">
        <f t="shared" si="25"/>
        <v/>
      </c>
      <c r="F220" s="26" t="str">
        <f t="shared" si="26"/>
        <v/>
      </c>
      <c r="G220" s="26">
        <f t="shared" si="27"/>
        <v>6.75</v>
      </c>
      <c r="I220" s="26">
        <v>0</v>
      </c>
      <c r="J220" s="2">
        <f t="shared" si="31"/>
        <v>0</v>
      </c>
      <c r="K220" s="32">
        <f t="shared" si="30"/>
        <v>8.4507543410190684E-3</v>
      </c>
      <c r="M220" s="15">
        <f t="shared" si="28"/>
        <v>2.6688556261926584</v>
      </c>
      <c r="N220" s="16" t="s">
        <v>15</v>
      </c>
      <c r="O220" s="15">
        <f t="shared" si="29"/>
        <v>2.6773063805336776</v>
      </c>
      <c r="P220" s="15">
        <f t="shared" si="32"/>
        <v>2.6773063805336776</v>
      </c>
    </row>
    <row r="221" spans="1:16" x14ac:dyDescent="0.25">
      <c r="A221" s="2">
        <v>193</v>
      </c>
      <c r="B221" s="2">
        <v>1141</v>
      </c>
      <c r="C221" s="3">
        <v>28.8</v>
      </c>
      <c r="D221" s="26" t="str">
        <f t="shared" si="24"/>
        <v/>
      </c>
      <c r="E221" s="2" t="str">
        <f t="shared" si="25"/>
        <v/>
      </c>
      <c r="F221" s="26" t="str">
        <f t="shared" si="26"/>
        <v/>
      </c>
      <c r="G221" s="26">
        <f t="shared" si="27"/>
        <v>28.8</v>
      </c>
      <c r="I221" s="26">
        <v>0</v>
      </c>
      <c r="J221" s="2">
        <f t="shared" si="31"/>
        <v>0</v>
      </c>
      <c r="K221" s="32">
        <f t="shared" si="30"/>
        <v>3.605655185501469E-2</v>
      </c>
      <c r="M221" s="15">
        <f t="shared" si="28"/>
        <v>2.6773063805336776</v>
      </c>
      <c r="N221" s="16" t="s">
        <v>15</v>
      </c>
      <c r="O221" s="15">
        <f t="shared" si="29"/>
        <v>2.7133629323886925</v>
      </c>
      <c r="P221" s="15">
        <f t="shared" si="32"/>
        <v>2.7133629323886925</v>
      </c>
    </row>
    <row r="222" spans="1:16" x14ac:dyDescent="0.25">
      <c r="A222" s="2">
        <v>194</v>
      </c>
      <c r="B222" s="2">
        <v>1143</v>
      </c>
      <c r="C222" s="3">
        <v>12.95</v>
      </c>
      <c r="D222" s="26" t="str">
        <f t="shared" ref="D222:D285" si="33">IF(C222&lt;=$C$10,C222,"")</f>
        <v/>
      </c>
      <c r="E222" s="2" t="str">
        <f t="shared" ref="E222:E285" si="34">IF(C222&lt;$C$11,C222,"")</f>
        <v/>
      </c>
      <c r="F222" s="26" t="str">
        <f t="shared" ref="F222:F285" si="35">IF(E222&gt;$C$10,E222,"")</f>
        <v/>
      </c>
      <c r="G222" s="26">
        <f t="shared" ref="G222:G285" si="36">IF(C222&gt;=$C$12,C222,"")</f>
        <v>12.95</v>
      </c>
      <c r="I222" s="26">
        <v>0</v>
      </c>
      <c r="J222" s="2">
        <f t="shared" si="31"/>
        <v>0</v>
      </c>
      <c r="K222" s="32">
        <f t="shared" si="30"/>
        <v>1.6212928698695842E-2</v>
      </c>
      <c r="M222" s="15">
        <f t="shared" si="28"/>
        <v>2.7133629323886925</v>
      </c>
      <c r="N222" s="16" t="s">
        <v>15</v>
      </c>
      <c r="O222" s="15">
        <f t="shared" si="29"/>
        <v>2.7295758610873886</v>
      </c>
      <c r="P222" s="15">
        <f t="shared" si="32"/>
        <v>2.7295758610873886</v>
      </c>
    </row>
    <row r="223" spans="1:16" x14ac:dyDescent="0.25">
      <c r="A223" s="2">
        <v>195</v>
      </c>
      <c r="B223" s="2">
        <v>1144</v>
      </c>
      <c r="C223" s="3">
        <v>14.1</v>
      </c>
      <c r="D223" s="26" t="str">
        <f t="shared" si="33"/>
        <v/>
      </c>
      <c r="E223" s="2" t="str">
        <f t="shared" si="34"/>
        <v/>
      </c>
      <c r="F223" s="26" t="str">
        <f t="shared" si="35"/>
        <v/>
      </c>
      <c r="G223" s="26">
        <f t="shared" si="36"/>
        <v>14.1</v>
      </c>
      <c r="I223" s="26">
        <v>0</v>
      </c>
      <c r="J223" s="2">
        <f t="shared" si="31"/>
        <v>0</v>
      </c>
      <c r="K223" s="32">
        <f t="shared" si="30"/>
        <v>1.7652686845684277E-2</v>
      </c>
      <c r="M223" s="15">
        <f t="shared" ref="M223:M286" si="37">IF(O222=P222,O222,P222)</f>
        <v>2.7295758610873886</v>
      </c>
      <c r="N223" s="16" t="s">
        <v>15</v>
      </c>
      <c r="O223" s="15">
        <f t="shared" ref="O223:O286" si="38">M223+K223</f>
        <v>2.7472285479330729</v>
      </c>
      <c r="P223" s="15">
        <f t="shared" si="32"/>
        <v>2.7472285479330729</v>
      </c>
    </row>
    <row r="224" spans="1:16" x14ac:dyDescent="0.25">
      <c r="A224" s="2">
        <v>196</v>
      </c>
      <c r="B224" s="2">
        <v>1145</v>
      </c>
      <c r="C224" s="3">
        <v>27.5</v>
      </c>
      <c r="D224" s="26" t="str">
        <f t="shared" si="33"/>
        <v/>
      </c>
      <c r="E224" s="2" t="str">
        <f t="shared" si="34"/>
        <v/>
      </c>
      <c r="F224" s="26" t="str">
        <f t="shared" si="35"/>
        <v/>
      </c>
      <c r="G224" s="26">
        <f t="shared" si="36"/>
        <v>27.5</v>
      </c>
      <c r="I224" s="26">
        <v>0</v>
      </c>
      <c r="J224" s="2">
        <f t="shared" si="31"/>
        <v>0</v>
      </c>
      <c r="K224" s="32">
        <f t="shared" si="30"/>
        <v>3.442899916711472E-2</v>
      </c>
      <c r="M224" s="15">
        <f t="shared" si="37"/>
        <v>2.7472285479330729</v>
      </c>
      <c r="N224" s="16" t="s">
        <v>15</v>
      </c>
      <c r="O224" s="15">
        <f t="shared" si="38"/>
        <v>2.7816575471001874</v>
      </c>
      <c r="P224" s="15">
        <f t="shared" si="32"/>
        <v>2.7816575471001874</v>
      </c>
    </row>
    <row r="225" spans="1:16" x14ac:dyDescent="0.25">
      <c r="A225" s="2">
        <v>197</v>
      </c>
      <c r="B225" s="2">
        <v>1146</v>
      </c>
      <c r="C225" s="3">
        <v>8.3000000000000007</v>
      </c>
      <c r="D225" s="26" t="str">
        <f t="shared" si="33"/>
        <v/>
      </c>
      <c r="E225" s="2" t="str">
        <f t="shared" si="34"/>
        <v/>
      </c>
      <c r="F225" s="26" t="str">
        <f t="shared" si="35"/>
        <v/>
      </c>
      <c r="G225" s="26">
        <f t="shared" si="36"/>
        <v>8.3000000000000007</v>
      </c>
      <c r="I225" s="26">
        <v>0</v>
      </c>
      <c r="J225" s="2">
        <f t="shared" si="31"/>
        <v>0</v>
      </c>
      <c r="K225" s="32">
        <f t="shared" si="30"/>
        <v>1.0391297930438262E-2</v>
      </c>
      <c r="M225" s="15">
        <f t="shared" si="37"/>
        <v>2.7816575471001874</v>
      </c>
      <c r="N225" s="16" t="s">
        <v>15</v>
      </c>
      <c r="O225" s="15">
        <f t="shared" si="38"/>
        <v>2.7920488450306258</v>
      </c>
      <c r="P225" s="15">
        <f t="shared" si="32"/>
        <v>2.7920488450306258</v>
      </c>
    </row>
    <row r="226" spans="1:16" x14ac:dyDescent="0.25">
      <c r="A226" s="2">
        <v>198</v>
      </c>
      <c r="B226" s="2">
        <v>1203</v>
      </c>
      <c r="C226" s="3">
        <v>13.7</v>
      </c>
      <c r="D226" s="26" t="str">
        <f t="shared" si="33"/>
        <v/>
      </c>
      <c r="E226" s="2" t="str">
        <f t="shared" si="34"/>
        <v/>
      </c>
      <c r="F226" s="26" t="str">
        <f t="shared" si="35"/>
        <v/>
      </c>
      <c r="G226" s="26">
        <f t="shared" si="36"/>
        <v>13.7</v>
      </c>
      <c r="I226" s="26">
        <v>0</v>
      </c>
      <c r="J226" s="2">
        <f t="shared" si="31"/>
        <v>0</v>
      </c>
      <c r="K226" s="32">
        <f t="shared" si="30"/>
        <v>1.7151901403253515E-2</v>
      </c>
      <c r="M226" s="15">
        <f t="shared" si="37"/>
        <v>2.7920488450306258</v>
      </c>
      <c r="N226" s="16" t="s">
        <v>15</v>
      </c>
      <c r="O226" s="15">
        <f t="shared" si="38"/>
        <v>2.8092007464338793</v>
      </c>
      <c r="P226" s="15">
        <f t="shared" si="32"/>
        <v>2.8092007464338793</v>
      </c>
    </row>
    <row r="227" spans="1:16" x14ac:dyDescent="0.25">
      <c r="A227" s="2">
        <v>199</v>
      </c>
      <c r="B227" s="2">
        <v>1204</v>
      </c>
      <c r="C227" s="3">
        <v>8.8000000000000007</v>
      </c>
      <c r="D227" s="26" t="str">
        <f t="shared" si="33"/>
        <v/>
      </c>
      <c r="E227" s="2" t="str">
        <f t="shared" si="34"/>
        <v/>
      </c>
      <c r="F227" s="26" t="str">
        <f t="shared" si="35"/>
        <v/>
      </c>
      <c r="G227" s="26">
        <f t="shared" si="36"/>
        <v>8.8000000000000007</v>
      </c>
      <c r="I227" s="26">
        <v>0</v>
      </c>
      <c r="J227" s="2">
        <f t="shared" si="31"/>
        <v>0</v>
      </c>
      <c r="K227" s="32">
        <f t="shared" si="30"/>
        <v>1.1017279733476711E-2</v>
      </c>
      <c r="M227" s="15">
        <f t="shared" si="37"/>
        <v>2.8092007464338793</v>
      </c>
      <c r="N227" s="16" t="s">
        <v>15</v>
      </c>
      <c r="O227" s="15">
        <f t="shared" si="38"/>
        <v>2.820218026167356</v>
      </c>
      <c r="P227" s="15">
        <f t="shared" si="32"/>
        <v>2.820218026167356</v>
      </c>
    </row>
    <row r="228" spans="1:16" x14ac:dyDescent="0.25">
      <c r="A228" s="2">
        <v>200</v>
      </c>
      <c r="B228" s="2">
        <v>1205</v>
      </c>
      <c r="C228" s="3">
        <v>8.35</v>
      </c>
      <c r="D228" s="26" t="str">
        <f t="shared" si="33"/>
        <v/>
      </c>
      <c r="E228" s="2" t="str">
        <f t="shared" si="34"/>
        <v/>
      </c>
      <c r="F228" s="26" t="str">
        <f t="shared" si="35"/>
        <v/>
      </c>
      <c r="G228" s="26">
        <f t="shared" si="36"/>
        <v>8.35</v>
      </c>
      <c r="I228" s="26">
        <v>0</v>
      </c>
      <c r="J228" s="2">
        <f t="shared" si="31"/>
        <v>0</v>
      </c>
      <c r="K228" s="32">
        <f t="shared" si="30"/>
        <v>1.0453896110742105E-2</v>
      </c>
      <c r="M228" s="15">
        <f t="shared" si="37"/>
        <v>2.820218026167356</v>
      </c>
      <c r="N228" s="16" t="s">
        <v>15</v>
      </c>
      <c r="O228" s="15">
        <f t="shared" si="38"/>
        <v>2.8306719222780981</v>
      </c>
      <c r="P228" s="15">
        <f t="shared" si="32"/>
        <v>2.8306719222780981</v>
      </c>
    </row>
    <row r="229" spans="1:16" x14ac:dyDescent="0.25">
      <c r="A229" s="2">
        <v>201</v>
      </c>
      <c r="B229" s="2">
        <v>1206</v>
      </c>
      <c r="C229" s="3">
        <v>5.25</v>
      </c>
      <c r="D229" s="26" t="str">
        <f t="shared" si="33"/>
        <v/>
      </c>
      <c r="E229" s="2" t="str">
        <f t="shared" si="34"/>
        <v/>
      </c>
      <c r="F229" s="26" t="str">
        <f t="shared" si="35"/>
        <v/>
      </c>
      <c r="G229" s="26">
        <f t="shared" si="36"/>
        <v>5.25</v>
      </c>
      <c r="I229" s="26">
        <v>0</v>
      </c>
      <c r="J229" s="2">
        <f t="shared" si="31"/>
        <v>0</v>
      </c>
      <c r="K229" s="32">
        <f t="shared" si="30"/>
        <v>6.5728089319037194E-3</v>
      </c>
      <c r="M229" s="15">
        <f t="shared" si="37"/>
        <v>2.8306719222780981</v>
      </c>
      <c r="N229" s="16" t="s">
        <v>15</v>
      </c>
      <c r="O229" s="15">
        <f t="shared" si="38"/>
        <v>2.837244731210002</v>
      </c>
      <c r="P229" s="15">
        <f t="shared" si="32"/>
        <v>2.837244731210002</v>
      </c>
    </row>
    <row r="230" spans="1:16" x14ac:dyDescent="0.25">
      <c r="A230" s="2">
        <v>202</v>
      </c>
      <c r="B230" s="2">
        <v>1207</v>
      </c>
      <c r="C230" s="3">
        <v>5.8</v>
      </c>
      <c r="D230" s="26" t="str">
        <f t="shared" si="33"/>
        <v/>
      </c>
      <c r="E230" s="2" t="str">
        <f t="shared" si="34"/>
        <v/>
      </c>
      <c r="F230" s="26" t="str">
        <f t="shared" si="35"/>
        <v/>
      </c>
      <c r="G230" s="26">
        <f t="shared" si="36"/>
        <v>5.8</v>
      </c>
      <c r="I230" s="26">
        <v>0</v>
      </c>
      <c r="J230" s="2">
        <f t="shared" si="31"/>
        <v>0</v>
      </c>
      <c r="K230" s="32">
        <f t="shared" ref="K230:K293" si="39">IF(AND(D230=C230,F230&lt;&gt;C230,G230&lt;&gt;C230),$E$10,IF(AND(D230&lt;&gt;C230,F230=C230,G230&lt;&gt;C230),$E$11,_xlfn.IFS(G230=C230,C230*$E$12)))</f>
        <v>7.2613889152460141E-3</v>
      </c>
      <c r="M230" s="15">
        <f t="shared" si="37"/>
        <v>2.837244731210002</v>
      </c>
      <c r="N230" s="16" t="s">
        <v>15</v>
      </c>
      <c r="O230" s="15">
        <f t="shared" si="38"/>
        <v>2.8445061201252479</v>
      </c>
      <c r="P230" s="15">
        <f t="shared" si="32"/>
        <v>2.8445061201252479</v>
      </c>
    </row>
    <row r="231" spans="1:16" x14ac:dyDescent="0.25">
      <c r="A231" s="2">
        <v>203</v>
      </c>
      <c r="B231" s="2">
        <v>1208</v>
      </c>
      <c r="C231" s="3">
        <v>7.9</v>
      </c>
      <c r="D231" s="26" t="str">
        <f t="shared" si="33"/>
        <v/>
      </c>
      <c r="E231" s="2" t="str">
        <f t="shared" si="34"/>
        <v/>
      </c>
      <c r="F231" s="26" t="str">
        <f t="shared" si="35"/>
        <v/>
      </c>
      <c r="G231" s="26">
        <f t="shared" si="36"/>
        <v>7.9</v>
      </c>
      <c r="I231" s="26">
        <v>0</v>
      </c>
      <c r="J231" s="2">
        <f t="shared" ref="J231:J294" si="40">IF(I231=$B$23,C231,$B$22)</f>
        <v>0</v>
      </c>
      <c r="K231" s="32">
        <f t="shared" si="39"/>
        <v>9.8905124880075031E-3</v>
      </c>
      <c r="M231" s="15">
        <f t="shared" si="37"/>
        <v>2.8445061201252479</v>
      </c>
      <c r="N231" s="16" t="s">
        <v>15</v>
      </c>
      <c r="O231" s="15">
        <f t="shared" si="38"/>
        <v>2.8543966326132555</v>
      </c>
      <c r="P231" s="15">
        <f t="shared" si="32"/>
        <v>2.8543966326132555</v>
      </c>
    </row>
    <row r="232" spans="1:16" x14ac:dyDescent="0.25">
      <c r="A232" s="2">
        <v>204</v>
      </c>
      <c r="B232" s="2">
        <v>1210</v>
      </c>
      <c r="C232" s="3">
        <v>8.15</v>
      </c>
      <c r="D232" s="26" t="str">
        <f t="shared" si="33"/>
        <v/>
      </c>
      <c r="E232" s="2" t="str">
        <f t="shared" si="34"/>
        <v/>
      </c>
      <c r="F232" s="26" t="str">
        <f t="shared" si="35"/>
        <v/>
      </c>
      <c r="G232" s="26">
        <f t="shared" si="36"/>
        <v>8.15</v>
      </c>
      <c r="I232" s="26">
        <v>0</v>
      </c>
      <c r="J232" s="2">
        <f t="shared" si="40"/>
        <v>0</v>
      </c>
      <c r="K232" s="32">
        <f t="shared" si="39"/>
        <v>1.0203503389526728E-2</v>
      </c>
      <c r="M232" s="15">
        <f t="shared" si="37"/>
        <v>2.8543966326132555</v>
      </c>
      <c r="N232" s="16" t="s">
        <v>15</v>
      </c>
      <c r="O232" s="15">
        <f t="shared" si="38"/>
        <v>2.8646001360027822</v>
      </c>
      <c r="P232" s="15">
        <f t="shared" si="32"/>
        <v>2.8646001360027822</v>
      </c>
    </row>
    <row r="233" spans="1:16" x14ac:dyDescent="0.25">
      <c r="A233" s="2">
        <v>205</v>
      </c>
      <c r="B233" s="2">
        <v>1213</v>
      </c>
      <c r="C233" s="3">
        <v>1.95</v>
      </c>
      <c r="D233" s="26" t="str">
        <f t="shared" si="33"/>
        <v/>
      </c>
      <c r="E233" s="2">
        <f t="shared" si="34"/>
        <v>1.95</v>
      </c>
      <c r="F233" s="26">
        <f t="shared" si="35"/>
        <v>1.95</v>
      </c>
      <c r="G233" s="26" t="str">
        <f t="shared" si="36"/>
        <v/>
      </c>
      <c r="I233" s="26">
        <v>0</v>
      </c>
      <c r="J233" s="2">
        <f t="shared" si="40"/>
        <v>0</v>
      </c>
      <c r="K233" s="32">
        <f t="shared" si="39"/>
        <v>6.9444444444444441E-3</v>
      </c>
      <c r="M233" s="15">
        <f t="shared" si="37"/>
        <v>2.8646001360027822</v>
      </c>
      <c r="N233" s="16" t="s">
        <v>15</v>
      </c>
      <c r="O233" s="15">
        <f t="shared" si="38"/>
        <v>2.8715445804472268</v>
      </c>
      <c r="P233" s="15">
        <f t="shared" si="32"/>
        <v>2.8715445804472268</v>
      </c>
    </row>
    <row r="234" spans="1:16" x14ac:dyDescent="0.25">
      <c r="A234" s="2">
        <v>206</v>
      </c>
      <c r="B234" s="2">
        <v>1215</v>
      </c>
      <c r="C234" s="3">
        <v>20.399999999999999</v>
      </c>
      <c r="D234" s="26" t="str">
        <f t="shared" si="33"/>
        <v/>
      </c>
      <c r="E234" s="2" t="str">
        <f t="shared" si="34"/>
        <v/>
      </c>
      <c r="F234" s="26" t="str">
        <f t="shared" si="35"/>
        <v/>
      </c>
      <c r="G234" s="26">
        <f t="shared" si="36"/>
        <v>20.399999999999999</v>
      </c>
      <c r="I234" s="26">
        <v>0</v>
      </c>
      <c r="J234" s="2">
        <f t="shared" si="40"/>
        <v>0</v>
      </c>
      <c r="K234" s="32">
        <f t="shared" si="39"/>
        <v>2.5540057563968738E-2</v>
      </c>
      <c r="M234" s="15">
        <f t="shared" si="37"/>
        <v>2.8715445804472268</v>
      </c>
      <c r="N234" s="16" t="s">
        <v>15</v>
      </c>
      <c r="O234" s="15">
        <f t="shared" si="38"/>
        <v>2.8970846380111954</v>
      </c>
      <c r="P234" s="15">
        <f t="shared" si="32"/>
        <v>2.8970846380111954</v>
      </c>
    </row>
    <row r="235" spans="1:16" x14ac:dyDescent="0.25">
      <c r="A235" s="2">
        <v>207</v>
      </c>
      <c r="B235" s="2">
        <v>1216</v>
      </c>
      <c r="C235" s="3">
        <v>4.5999999999999996</v>
      </c>
      <c r="D235" s="26" t="str">
        <f t="shared" si="33"/>
        <v/>
      </c>
      <c r="E235" s="2">
        <f t="shared" si="34"/>
        <v>4.5999999999999996</v>
      </c>
      <c r="F235" s="26">
        <f t="shared" si="35"/>
        <v>4.5999999999999996</v>
      </c>
      <c r="G235" s="26" t="str">
        <f t="shared" si="36"/>
        <v/>
      </c>
      <c r="I235" s="26">
        <v>0</v>
      </c>
      <c r="J235" s="2">
        <f t="shared" si="40"/>
        <v>0</v>
      </c>
      <c r="K235" s="32">
        <f t="shared" si="39"/>
        <v>6.9444444444444441E-3</v>
      </c>
      <c r="M235" s="15">
        <f t="shared" si="37"/>
        <v>2.8970846380111954</v>
      </c>
      <c r="N235" s="16" t="s">
        <v>15</v>
      </c>
      <c r="O235" s="15">
        <f t="shared" si="38"/>
        <v>2.9040290824556401</v>
      </c>
      <c r="P235" s="15">
        <f t="shared" si="32"/>
        <v>2.9040290824556401</v>
      </c>
    </row>
    <row r="236" spans="1:16" x14ac:dyDescent="0.25">
      <c r="A236" s="2">
        <v>208</v>
      </c>
      <c r="B236" s="2">
        <v>1217</v>
      </c>
      <c r="C236" s="3">
        <v>7.15</v>
      </c>
      <c r="D236" s="26" t="str">
        <f t="shared" si="33"/>
        <v/>
      </c>
      <c r="E236" s="2" t="str">
        <f t="shared" si="34"/>
        <v/>
      </c>
      <c r="F236" s="26" t="str">
        <f t="shared" si="35"/>
        <v/>
      </c>
      <c r="G236" s="26">
        <f t="shared" si="36"/>
        <v>7.15</v>
      </c>
      <c r="I236" s="26">
        <v>0</v>
      </c>
      <c r="J236" s="2">
        <f t="shared" si="40"/>
        <v>0</v>
      </c>
      <c r="K236" s="32">
        <f t="shared" si="39"/>
        <v>8.951539783449829E-3</v>
      </c>
      <c r="M236" s="15">
        <f t="shared" si="37"/>
        <v>2.9040290824556401</v>
      </c>
      <c r="N236" s="16" t="s">
        <v>15</v>
      </c>
      <c r="O236" s="15">
        <f t="shared" si="38"/>
        <v>2.9129806222390897</v>
      </c>
      <c r="P236" s="15">
        <f t="shared" si="32"/>
        <v>2.9129806222390897</v>
      </c>
    </row>
    <row r="237" spans="1:16" x14ac:dyDescent="0.25">
      <c r="A237" s="2">
        <v>209</v>
      </c>
      <c r="B237" s="2">
        <v>1219</v>
      </c>
      <c r="C237" s="3">
        <v>18.600000000000001</v>
      </c>
      <c r="D237" s="26" t="str">
        <f t="shared" si="33"/>
        <v/>
      </c>
      <c r="E237" s="2" t="str">
        <f t="shared" si="34"/>
        <v/>
      </c>
      <c r="F237" s="26" t="str">
        <f t="shared" si="35"/>
        <v/>
      </c>
      <c r="G237" s="26">
        <f t="shared" si="36"/>
        <v>18.600000000000001</v>
      </c>
      <c r="I237" s="26">
        <v>0</v>
      </c>
      <c r="J237" s="2">
        <f t="shared" si="40"/>
        <v>0</v>
      </c>
      <c r="K237" s="32">
        <f t="shared" si="39"/>
        <v>2.3286523073030321E-2</v>
      </c>
      <c r="M237" s="15">
        <f t="shared" si="37"/>
        <v>2.9129806222390897</v>
      </c>
      <c r="N237" s="16" t="s">
        <v>15</v>
      </c>
      <c r="O237" s="15">
        <f t="shared" si="38"/>
        <v>2.9362671453121201</v>
      </c>
      <c r="P237" s="15">
        <f t="shared" si="32"/>
        <v>2.9362671453121201</v>
      </c>
    </row>
    <row r="238" spans="1:16" x14ac:dyDescent="0.25">
      <c r="A238" s="2">
        <v>210</v>
      </c>
      <c r="B238" s="2">
        <v>1220</v>
      </c>
      <c r="C238" s="3">
        <v>4.05</v>
      </c>
      <c r="D238" s="26" t="str">
        <f t="shared" si="33"/>
        <v/>
      </c>
      <c r="E238" s="2">
        <f t="shared" si="34"/>
        <v>4.05</v>
      </c>
      <c r="F238" s="26">
        <f t="shared" si="35"/>
        <v>4.05</v>
      </c>
      <c r="G238" s="26" t="str">
        <f t="shared" si="36"/>
        <v/>
      </c>
      <c r="I238" s="26">
        <v>0</v>
      </c>
      <c r="J238" s="2">
        <f t="shared" si="40"/>
        <v>0</v>
      </c>
      <c r="K238" s="32">
        <f t="shared" si="39"/>
        <v>6.9444444444444441E-3</v>
      </c>
      <c r="M238" s="15">
        <f t="shared" si="37"/>
        <v>2.9362671453121201</v>
      </c>
      <c r="N238" s="16" t="s">
        <v>15</v>
      </c>
      <c r="O238" s="15">
        <f t="shared" si="38"/>
        <v>2.9432115897565647</v>
      </c>
      <c r="P238" s="15">
        <f t="shared" si="32"/>
        <v>2.9432115897565647</v>
      </c>
    </row>
    <row r="239" spans="1:16" x14ac:dyDescent="0.25">
      <c r="A239" s="2">
        <v>211</v>
      </c>
      <c r="B239" s="2">
        <v>1221</v>
      </c>
      <c r="C239" s="3">
        <v>16.3</v>
      </c>
      <c r="D239" s="26" t="str">
        <f t="shared" si="33"/>
        <v/>
      </c>
      <c r="E239" s="2" t="str">
        <f t="shared" si="34"/>
        <v/>
      </c>
      <c r="F239" s="26" t="str">
        <f t="shared" si="35"/>
        <v/>
      </c>
      <c r="G239" s="26">
        <f t="shared" si="36"/>
        <v>16.3</v>
      </c>
      <c r="I239" s="26">
        <v>0</v>
      </c>
      <c r="J239" s="2">
        <f t="shared" si="40"/>
        <v>0</v>
      </c>
      <c r="K239" s="32">
        <f t="shared" si="39"/>
        <v>2.0407006779053456E-2</v>
      </c>
      <c r="M239" s="15">
        <f t="shared" si="37"/>
        <v>2.9432115897565647</v>
      </c>
      <c r="N239" s="16" t="s">
        <v>15</v>
      </c>
      <c r="O239" s="15">
        <f t="shared" si="38"/>
        <v>2.9636185965356181</v>
      </c>
      <c r="P239" s="15">
        <f t="shared" si="32"/>
        <v>2.9636185965356181</v>
      </c>
    </row>
    <row r="240" spans="1:16" x14ac:dyDescent="0.25">
      <c r="A240" s="2">
        <v>212</v>
      </c>
      <c r="B240" s="2">
        <v>1222</v>
      </c>
      <c r="C240" s="3">
        <v>8.9499999999999993</v>
      </c>
      <c r="D240" s="26" t="str">
        <f t="shared" si="33"/>
        <v/>
      </c>
      <c r="E240" s="2" t="str">
        <f t="shared" si="34"/>
        <v/>
      </c>
      <c r="F240" s="26" t="str">
        <f t="shared" si="35"/>
        <v/>
      </c>
      <c r="G240" s="26">
        <f t="shared" si="36"/>
        <v>8.9499999999999993</v>
      </c>
      <c r="I240" s="26">
        <v>0</v>
      </c>
      <c r="J240" s="2">
        <f t="shared" si="40"/>
        <v>0</v>
      </c>
      <c r="K240" s="32">
        <f t="shared" si="39"/>
        <v>1.1205074274388245E-2</v>
      </c>
      <c r="M240" s="15">
        <f t="shared" si="37"/>
        <v>2.9636185965356181</v>
      </c>
      <c r="N240" s="16" t="s">
        <v>15</v>
      </c>
      <c r="O240" s="15">
        <f t="shared" si="38"/>
        <v>2.9748236708100064</v>
      </c>
      <c r="P240" s="15">
        <f t="shared" si="32"/>
        <v>2.9748236708100064</v>
      </c>
    </row>
    <row r="241" spans="1:16" x14ac:dyDescent="0.25">
      <c r="A241" s="2">
        <v>213</v>
      </c>
      <c r="B241" s="2">
        <v>1224</v>
      </c>
      <c r="C241" s="3">
        <v>9.4499999999999993</v>
      </c>
      <c r="D241" s="26" t="str">
        <f t="shared" si="33"/>
        <v/>
      </c>
      <c r="E241" s="2" t="str">
        <f t="shared" si="34"/>
        <v/>
      </c>
      <c r="F241" s="26" t="str">
        <f t="shared" si="35"/>
        <v/>
      </c>
      <c r="G241" s="26">
        <f t="shared" si="36"/>
        <v>9.4499999999999993</v>
      </c>
      <c r="I241" s="26">
        <v>0</v>
      </c>
      <c r="J241" s="2">
        <f t="shared" si="40"/>
        <v>0</v>
      </c>
      <c r="K241" s="32">
        <f t="shared" si="39"/>
        <v>1.1831056077426695E-2</v>
      </c>
      <c r="M241" s="15">
        <f t="shared" si="37"/>
        <v>2.9748236708100064</v>
      </c>
      <c r="N241" s="16" t="s">
        <v>15</v>
      </c>
      <c r="O241" s="15">
        <f t="shared" si="38"/>
        <v>2.9866547268874331</v>
      </c>
      <c r="P241" s="15">
        <f t="shared" si="32"/>
        <v>2.9866547268874331</v>
      </c>
    </row>
    <row r="242" spans="1:16" x14ac:dyDescent="0.25">
      <c r="A242" s="2">
        <v>214</v>
      </c>
      <c r="B242" s="2">
        <v>1229</v>
      </c>
      <c r="C242" s="3">
        <v>5.5</v>
      </c>
      <c r="D242" s="26" t="str">
        <f t="shared" si="33"/>
        <v/>
      </c>
      <c r="E242" s="2" t="str">
        <f t="shared" si="34"/>
        <v/>
      </c>
      <c r="F242" s="26" t="str">
        <f t="shared" si="35"/>
        <v/>
      </c>
      <c r="G242" s="26">
        <f t="shared" si="36"/>
        <v>5.5</v>
      </c>
      <c r="I242" s="26">
        <v>0</v>
      </c>
      <c r="J242" s="2">
        <f t="shared" si="40"/>
        <v>0</v>
      </c>
      <c r="K242" s="32">
        <f t="shared" si="39"/>
        <v>6.8857998334229441E-3</v>
      </c>
      <c r="M242" s="15">
        <f t="shared" si="37"/>
        <v>2.9866547268874331</v>
      </c>
      <c r="N242" s="16" t="s">
        <v>15</v>
      </c>
      <c r="O242" s="15">
        <f t="shared" si="38"/>
        <v>2.9935405267208561</v>
      </c>
      <c r="P242" s="15">
        <f t="shared" si="32"/>
        <v>2.9935405267208561</v>
      </c>
    </row>
    <row r="243" spans="1:16" x14ac:dyDescent="0.25">
      <c r="A243" s="2">
        <v>215</v>
      </c>
      <c r="B243" s="2">
        <v>1232</v>
      </c>
      <c r="C243" s="3">
        <v>6.1</v>
      </c>
      <c r="D243" s="26" t="str">
        <f t="shared" si="33"/>
        <v/>
      </c>
      <c r="E243" s="2" t="str">
        <f t="shared" si="34"/>
        <v/>
      </c>
      <c r="F243" s="26" t="str">
        <f t="shared" si="35"/>
        <v/>
      </c>
      <c r="G243" s="26">
        <f t="shared" si="36"/>
        <v>6.1</v>
      </c>
      <c r="I243" s="26">
        <v>0</v>
      </c>
      <c r="J243" s="2">
        <f t="shared" si="40"/>
        <v>0</v>
      </c>
      <c r="K243" s="32">
        <f t="shared" si="39"/>
        <v>7.6369779970690832E-3</v>
      </c>
      <c r="M243" s="15">
        <f t="shared" si="37"/>
        <v>2.9935405267208561</v>
      </c>
      <c r="N243" s="16" t="s">
        <v>15</v>
      </c>
      <c r="O243" s="15">
        <f t="shared" si="38"/>
        <v>3.0011775047179254</v>
      </c>
      <c r="P243" s="15">
        <f t="shared" si="32"/>
        <v>3.0011775047179254</v>
      </c>
    </row>
    <row r="244" spans="1:16" x14ac:dyDescent="0.25">
      <c r="A244" s="2">
        <v>216</v>
      </c>
      <c r="B244" s="2">
        <v>1483</v>
      </c>
      <c r="C244" s="3">
        <v>6.45</v>
      </c>
      <c r="D244" s="26" t="str">
        <f t="shared" si="33"/>
        <v/>
      </c>
      <c r="E244" s="2" t="str">
        <f t="shared" si="34"/>
        <v/>
      </c>
      <c r="F244" s="26" t="str">
        <f t="shared" si="35"/>
        <v/>
      </c>
      <c r="G244" s="26">
        <f t="shared" si="36"/>
        <v>6.45</v>
      </c>
      <c r="I244" s="26">
        <v>0</v>
      </c>
      <c r="J244" s="2">
        <f t="shared" si="40"/>
        <v>0</v>
      </c>
      <c r="K244" s="32">
        <f t="shared" si="39"/>
        <v>8.0751652591959985E-3</v>
      </c>
      <c r="M244" s="15">
        <f t="shared" si="37"/>
        <v>3.0011775047179254</v>
      </c>
      <c r="N244" s="16" t="s">
        <v>15</v>
      </c>
      <c r="O244" s="15">
        <f t="shared" si="38"/>
        <v>3.0092526699771214</v>
      </c>
      <c r="P244" s="15">
        <f t="shared" si="32"/>
        <v>3.0092526699771214</v>
      </c>
    </row>
    <row r="245" spans="1:16" x14ac:dyDescent="0.25">
      <c r="A245" s="2">
        <v>217</v>
      </c>
      <c r="B245" s="2">
        <v>1484</v>
      </c>
      <c r="C245" s="3">
        <v>7.55</v>
      </c>
      <c r="D245" s="26" t="str">
        <f t="shared" si="33"/>
        <v/>
      </c>
      <c r="E245" s="2" t="str">
        <f t="shared" si="34"/>
        <v/>
      </c>
      <c r="F245" s="26" t="str">
        <f t="shared" si="35"/>
        <v/>
      </c>
      <c r="G245" s="26">
        <f t="shared" si="36"/>
        <v>7.55</v>
      </c>
      <c r="I245" s="26">
        <v>0</v>
      </c>
      <c r="J245" s="2">
        <f t="shared" si="40"/>
        <v>0</v>
      </c>
      <c r="K245" s="32">
        <f t="shared" si="39"/>
        <v>9.4523252258805878E-3</v>
      </c>
      <c r="M245" s="15">
        <f t="shared" si="37"/>
        <v>3.0092526699771214</v>
      </c>
      <c r="N245" s="16" t="s">
        <v>15</v>
      </c>
      <c r="O245" s="15">
        <f t="shared" si="38"/>
        <v>3.0187049952030018</v>
      </c>
      <c r="P245" s="15">
        <f t="shared" si="32"/>
        <v>3.0187049952030018</v>
      </c>
    </row>
    <row r="246" spans="1:16" x14ac:dyDescent="0.25">
      <c r="A246" s="2">
        <v>218</v>
      </c>
      <c r="B246" s="2">
        <v>1485</v>
      </c>
      <c r="C246" s="3">
        <v>3.55</v>
      </c>
      <c r="D246" s="26" t="str">
        <f t="shared" si="33"/>
        <v/>
      </c>
      <c r="E246" s="2">
        <f t="shared" si="34"/>
        <v>3.55</v>
      </c>
      <c r="F246" s="26">
        <f t="shared" si="35"/>
        <v>3.55</v>
      </c>
      <c r="G246" s="26" t="str">
        <f t="shared" si="36"/>
        <v/>
      </c>
      <c r="I246" s="26">
        <v>0</v>
      </c>
      <c r="J246" s="2">
        <f t="shared" si="40"/>
        <v>0</v>
      </c>
      <c r="K246" s="32">
        <f t="shared" si="39"/>
        <v>6.9444444444444441E-3</v>
      </c>
      <c r="M246" s="15">
        <f t="shared" si="37"/>
        <v>3.0187049952030018</v>
      </c>
      <c r="N246" s="16" t="s">
        <v>15</v>
      </c>
      <c r="O246" s="15">
        <f t="shared" si="38"/>
        <v>3.0256494396474465</v>
      </c>
      <c r="P246" s="15">
        <f t="shared" si="32"/>
        <v>3.0256494396474465</v>
      </c>
    </row>
    <row r="247" spans="1:16" x14ac:dyDescent="0.25">
      <c r="A247" s="2">
        <v>219</v>
      </c>
      <c r="B247" s="2">
        <v>1487</v>
      </c>
      <c r="C247" s="3">
        <v>4.55</v>
      </c>
      <c r="D247" s="26" t="str">
        <f t="shared" si="33"/>
        <v/>
      </c>
      <c r="E247" s="2">
        <f t="shared" si="34"/>
        <v>4.55</v>
      </c>
      <c r="F247" s="26">
        <f t="shared" si="35"/>
        <v>4.55</v>
      </c>
      <c r="G247" s="26" t="str">
        <f t="shared" si="36"/>
        <v/>
      </c>
      <c r="I247" s="26">
        <v>0</v>
      </c>
      <c r="J247" s="2">
        <f t="shared" si="40"/>
        <v>0</v>
      </c>
      <c r="K247" s="32">
        <f t="shared" si="39"/>
        <v>6.9444444444444441E-3</v>
      </c>
      <c r="M247" s="15">
        <f t="shared" si="37"/>
        <v>3.0256494396474465</v>
      </c>
      <c r="N247" s="16" t="s">
        <v>15</v>
      </c>
      <c r="O247" s="15">
        <f t="shared" si="38"/>
        <v>3.0325938840918911</v>
      </c>
      <c r="P247" s="15">
        <f t="shared" si="32"/>
        <v>3.0325938840918911</v>
      </c>
    </row>
    <row r="248" spans="1:16" x14ac:dyDescent="0.25">
      <c r="A248" s="2">
        <v>220</v>
      </c>
      <c r="B248" s="2">
        <v>1488</v>
      </c>
      <c r="C248" s="3">
        <v>8.4</v>
      </c>
      <c r="D248" s="26" t="str">
        <f t="shared" si="33"/>
        <v/>
      </c>
      <c r="E248" s="2" t="str">
        <f t="shared" si="34"/>
        <v/>
      </c>
      <c r="F248" s="26" t="str">
        <f t="shared" si="35"/>
        <v/>
      </c>
      <c r="G248" s="26">
        <f t="shared" si="36"/>
        <v>8.4</v>
      </c>
      <c r="I248" s="26">
        <v>0</v>
      </c>
      <c r="J248" s="2">
        <f t="shared" si="40"/>
        <v>0</v>
      </c>
      <c r="K248" s="32">
        <f t="shared" si="39"/>
        <v>1.0516494291045952E-2</v>
      </c>
      <c r="M248" s="15">
        <f t="shared" si="37"/>
        <v>3.0325938840918911</v>
      </c>
      <c r="N248" s="16" t="s">
        <v>15</v>
      </c>
      <c r="O248" s="15">
        <f t="shared" si="38"/>
        <v>3.043110378382937</v>
      </c>
      <c r="P248" s="15">
        <f t="shared" si="32"/>
        <v>3.043110378382937</v>
      </c>
    </row>
    <row r="249" spans="1:16" x14ac:dyDescent="0.25">
      <c r="A249" s="2">
        <v>221</v>
      </c>
      <c r="B249" s="2">
        <v>1489</v>
      </c>
      <c r="C249" s="3">
        <v>6.4</v>
      </c>
      <c r="D249" s="26" t="str">
        <f t="shared" si="33"/>
        <v/>
      </c>
      <c r="E249" s="2" t="str">
        <f t="shared" si="34"/>
        <v/>
      </c>
      <c r="F249" s="26" t="str">
        <f t="shared" si="35"/>
        <v/>
      </c>
      <c r="G249" s="26">
        <f t="shared" si="36"/>
        <v>6.4</v>
      </c>
      <c r="I249" s="26">
        <v>0</v>
      </c>
      <c r="J249" s="2">
        <f t="shared" si="40"/>
        <v>0</v>
      </c>
      <c r="K249" s="32">
        <f t="shared" si="39"/>
        <v>8.0125670788921532E-3</v>
      </c>
      <c r="M249" s="15">
        <f t="shared" si="37"/>
        <v>3.043110378382937</v>
      </c>
      <c r="N249" s="16" t="s">
        <v>15</v>
      </c>
      <c r="O249" s="15">
        <f t="shared" si="38"/>
        <v>3.0511229454618292</v>
      </c>
      <c r="P249" s="15">
        <f t="shared" si="32"/>
        <v>3.0511229454618292</v>
      </c>
    </row>
    <row r="250" spans="1:16" x14ac:dyDescent="0.25">
      <c r="A250" s="2">
        <v>222</v>
      </c>
      <c r="B250" s="2">
        <v>1496</v>
      </c>
      <c r="C250" s="3">
        <v>7.1</v>
      </c>
      <c r="D250" s="26" t="str">
        <f t="shared" si="33"/>
        <v/>
      </c>
      <c r="E250" s="2" t="str">
        <f t="shared" si="34"/>
        <v/>
      </c>
      <c r="F250" s="26" t="str">
        <f t="shared" si="35"/>
        <v/>
      </c>
      <c r="G250" s="26">
        <f t="shared" si="36"/>
        <v>7.1</v>
      </c>
      <c r="I250" s="26">
        <v>0</v>
      </c>
      <c r="J250" s="2">
        <f t="shared" si="40"/>
        <v>0</v>
      </c>
      <c r="K250" s="32">
        <f t="shared" si="39"/>
        <v>8.888941603145982E-3</v>
      </c>
      <c r="M250" s="15">
        <f t="shared" si="37"/>
        <v>3.0511229454618292</v>
      </c>
      <c r="N250" s="16" t="s">
        <v>15</v>
      </c>
      <c r="O250" s="15">
        <f t="shared" si="38"/>
        <v>3.0600118870649751</v>
      </c>
      <c r="P250" s="15">
        <f t="shared" si="32"/>
        <v>3.0600118870649751</v>
      </c>
    </row>
    <row r="251" spans="1:16" x14ac:dyDescent="0.25">
      <c r="A251" s="2">
        <v>223</v>
      </c>
      <c r="B251" s="2">
        <v>1501</v>
      </c>
      <c r="C251" s="3">
        <v>4.5</v>
      </c>
      <c r="D251" s="26" t="str">
        <f t="shared" si="33"/>
        <v/>
      </c>
      <c r="E251" s="2">
        <f t="shared" si="34"/>
        <v>4.5</v>
      </c>
      <c r="F251" s="26">
        <f t="shared" si="35"/>
        <v>4.5</v>
      </c>
      <c r="G251" s="26" t="str">
        <f t="shared" si="36"/>
        <v/>
      </c>
      <c r="I251" s="26">
        <v>0</v>
      </c>
      <c r="J251" s="2">
        <f t="shared" si="40"/>
        <v>0</v>
      </c>
      <c r="K251" s="32">
        <f t="shared" si="39"/>
        <v>6.9444444444444441E-3</v>
      </c>
      <c r="M251" s="15">
        <f t="shared" si="37"/>
        <v>3.0600118870649751</v>
      </c>
      <c r="N251" s="16" t="s">
        <v>15</v>
      </c>
      <c r="O251" s="15">
        <f t="shared" si="38"/>
        <v>3.0669563315094197</v>
      </c>
      <c r="P251" s="15">
        <f t="shared" si="32"/>
        <v>3.0669563315094197</v>
      </c>
    </row>
    <row r="252" spans="1:16" x14ac:dyDescent="0.25">
      <c r="A252" s="2">
        <v>224</v>
      </c>
      <c r="B252" s="2">
        <v>1502</v>
      </c>
      <c r="C252" s="3">
        <v>36.299999999999997</v>
      </c>
      <c r="D252" s="26" t="str">
        <f t="shared" si="33"/>
        <v/>
      </c>
      <c r="E252" s="2" t="str">
        <f t="shared" si="34"/>
        <v/>
      </c>
      <c r="F252" s="26" t="str">
        <f t="shared" si="35"/>
        <v/>
      </c>
      <c r="G252" s="26">
        <f t="shared" si="36"/>
        <v>36.299999999999997</v>
      </c>
      <c r="I252" s="26">
        <v>0</v>
      </c>
      <c r="J252" s="2">
        <f t="shared" si="40"/>
        <v>0</v>
      </c>
      <c r="K252" s="32">
        <f t="shared" si="39"/>
        <v>4.5446278900591427E-2</v>
      </c>
      <c r="M252" s="15">
        <f t="shared" si="37"/>
        <v>3.0669563315094197</v>
      </c>
      <c r="N252" s="16" t="s">
        <v>15</v>
      </c>
      <c r="O252" s="15">
        <f t="shared" si="38"/>
        <v>3.1124026104100113</v>
      </c>
      <c r="P252" s="15">
        <f t="shared" si="32"/>
        <v>3.1124026104100113</v>
      </c>
    </row>
    <row r="253" spans="1:16" x14ac:dyDescent="0.25">
      <c r="A253" s="2">
        <v>225</v>
      </c>
      <c r="B253" s="2">
        <v>1506</v>
      </c>
      <c r="C253" s="3">
        <v>6.9</v>
      </c>
      <c r="D253" s="26" t="str">
        <f t="shared" si="33"/>
        <v/>
      </c>
      <c r="E253" s="2" t="str">
        <f t="shared" si="34"/>
        <v/>
      </c>
      <c r="F253" s="26" t="str">
        <f t="shared" si="35"/>
        <v/>
      </c>
      <c r="G253" s="26">
        <f t="shared" si="36"/>
        <v>6.9</v>
      </c>
      <c r="I253" s="26">
        <v>0</v>
      </c>
      <c r="J253" s="2">
        <f t="shared" si="40"/>
        <v>0</v>
      </c>
      <c r="K253" s="32">
        <f t="shared" si="39"/>
        <v>8.6385488819306043E-3</v>
      </c>
      <c r="M253" s="15">
        <f t="shared" si="37"/>
        <v>3.1124026104100113</v>
      </c>
      <c r="N253" s="16" t="s">
        <v>15</v>
      </c>
      <c r="O253" s="15">
        <f t="shared" si="38"/>
        <v>3.1210411592919418</v>
      </c>
      <c r="P253" s="15">
        <f t="shared" si="32"/>
        <v>3.1210411592919418</v>
      </c>
    </row>
    <row r="254" spans="1:16" x14ac:dyDescent="0.25">
      <c r="A254" s="2">
        <v>226</v>
      </c>
      <c r="B254" s="2">
        <v>1507</v>
      </c>
      <c r="C254" s="3">
        <v>6.2</v>
      </c>
      <c r="D254" s="26" t="str">
        <f t="shared" si="33"/>
        <v/>
      </c>
      <c r="E254" s="2" t="str">
        <f t="shared" si="34"/>
        <v/>
      </c>
      <c r="F254" s="26" t="str">
        <f t="shared" si="35"/>
        <v/>
      </c>
      <c r="G254" s="26">
        <f t="shared" si="36"/>
        <v>6.2</v>
      </c>
      <c r="I254" s="26">
        <v>0</v>
      </c>
      <c r="J254" s="2">
        <f t="shared" si="40"/>
        <v>0</v>
      </c>
      <c r="K254" s="32">
        <f t="shared" si="39"/>
        <v>7.7621743576767738E-3</v>
      </c>
      <c r="M254" s="15">
        <f t="shared" si="37"/>
        <v>3.1210411592919418</v>
      </c>
      <c r="N254" s="16" t="s">
        <v>15</v>
      </c>
      <c r="O254" s="15">
        <f t="shared" si="38"/>
        <v>3.1288033336496186</v>
      </c>
      <c r="P254" s="15">
        <f t="shared" si="32"/>
        <v>3.1288033336496186</v>
      </c>
    </row>
    <row r="255" spans="1:16" x14ac:dyDescent="0.25">
      <c r="A255" s="2">
        <v>227</v>
      </c>
      <c r="B255" s="2">
        <v>1508</v>
      </c>
      <c r="C255" s="3">
        <v>9.65</v>
      </c>
      <c r="D255" s="26" t="str">
        <f t="shared" si="33"/>
        <v/>
      </c>
      <c r="E255" s="2" t="str">
        <f t="shared" si="34"/>
        <v/>
      </c>
      <c r="F255" s="26" t="str">
        <f t="shared" si="35"/>
        <v/>
      </c>
      <c r="G255" s="26">
        <f t="shared" si="36"/>
        <v>9.65</v>
      </c>
      <c r="I255" s="26">
        <v>0</v>
      </c>
      <c r="J255" s="2">
        <f t="shared" si="40"/>
        <v>0</v>
      </c>
      <c r="K255" s="32">
        <f t="shared" si="39"/>
        <v>1.2081448798642076E-2</v>
      </c>
      <c r="M255" s="15">
        <f t="shared" si="37"/>
        <v>3.1288033336496186</v>
      </c>
      <c r="N255" s="16" t="s">
        <v>15</v>
      </c>
      <c r="O255" s="15">
        <f t="shared" si="38"/>
        <v>3.1408847824482606</v>
      </c>
      <c r="P255" s="15">
        <f t="shared" ref="P255:P318" si="41">IF(TIME(O255,O255,O255)&lt;P$27,O255,O255+P$28)</f>
        <v>3.1408847824482606</v>
      </c>
    </row>
    <row r="256" spans="1:16" x14ac:dyDescent="0.25">
      <c r="A256" s="2">
        <v>228</v>
      </c>
      <c r="B256" s="2">
        <v>1510</v>
      </c>
      <c r="C256" s="3">
        <v>4.4000000000000004</v>
      </c>
      <c r="D256" s="26" t="str">
        <f t="shared" si="33"/>
        <v/>
      </c>
      <c r="E256" s="2">
        <f t="shared" si="34"/>
        <v>4.4000000000000004</v>
      </c>
      <c r="F256" s="26">
        <f t="shared" si="35"/>
        <v>4.4000000000000004</v>
      </c>
      <c r="G256" s="26" t="str">
        <f t="shared" si="36"/>
        <v/>
      </c>
      <c r="I256" s="26">
        <v>0</v>
      </c>
      <c r="J256" s="2">
        <f t="shared" si="40"/>
        <v>0</v>
      </c>
      <c r="K256" s="32">
        <f t="shared" si="39"/>
        <v>6.9444444444444441E-3</v>
      </c>
      <c r="M256" s="15">
        <f t="shared" si="37"/>
        <v>3.1408847824482606</v>
      </c>
      <c r="N256" s="16" t="s">
        <v>15</v>
      </c>
      <c r="O256" s="15">
        <f t="shared" si="38"/>
        <v>3.1478292268927053</v>
      </c>
      <c r="P256" s="15">
        <f t="shared" si="41"/>
        <v>3.1478292268927053</v>
      </c>
    </row>
    <row r="257" spans="1:16" x14ac:dyDescent="0.25">
      <c r="A257" s="2">
        <v>229</v>
      </c>
      <c r="B257" s="2">
        <v>1511</v>
      </c>
      <c r="C257" s="3">
        <v>1.4</v>
      </c>
      <c r="D257" s="26" t="str">
        <f t="shared" si="33"/>
        <v/>
      </c>
      <c r="E257" s="2">
        <f t="shared" si="34"/>
        <v>1.4</v>
      </c>
      <c r="F257" s="26">
        <f t="shared" si="35"/>
        <v>1.4</v>
      </c>
      <c r="G257" s="26" t="str">
        <f t="shared" si="36"/>
        <v/>
      </c>
      <c r="I257" s="26">
        <v>0</v>
      </c>
      <c r="J257" s="2">
        <f t="shared" si="40"/>
        <v>0</v>
      </c>
      <c r="K257" s="32">
        <f t="shared" si="39"/>
        <v>6.9444444444444441E-3</v>
      </c>
      <c r="M257" s="15">
        <f t="shared" si="37"/>
        <v>3.1478292268927053</v>
      </c>
      <c r="N257" s="16" t="s">
        <v>15</v>
      </c>
      <c r="O257" s="15">
        <f t="shared" si="38"/>
        <v>3.1547736713371499</v>
      </c>
      <c r="P257" s="15">
        <f t="shared" si="41"/>
        <v>3.1547736713371499</v>
      </c>
    </row>
    <row r="258" spans="1:16" x14ac:dyDescent="0.25">
      <c r="A258" s="2">
        <v>230</v>
      </c>
      <c r="B258" s="2">
        <v>1513</v>
      </c>
      <c r="C258" s="3">
        <v>1.2</v>
      </c>
      <c r="D258" s="26" t="str">
        <f t="shared" si="33"/>
        <v/>
      </c>
      <c r="E258" s="2">
        <f t="shared" si="34"/>
        <v>1.2</v>
      </c>
      <c r="F258" s="26">
        <f t="shared" si="35"/>
        <v>1.2</v>
      </c>
      <c r="G258" s="26" t="str">
        <f t="shared" si="36"/>
        <v/>
      </c>
      <c r="I258" s="26">
        <v>0</v>
      </c>
      <c r="J258" s="2">
        <f t="shared" si="40"/>
        <v>0</v>
      </c>
      <c r="K258" s="32">
        <f t="shared" si="39"/>
        <v>6.9444444444444441E-3</v>
      </c>
      <c r="M258" s="15">
        <f t="shared" si="37"/>
        <v>3.1547736713371499</v>
      </c>
      <c r="N258" s="16" t="s">
        <v>15</v>
      </c>
      <c r="O258" s="15">
        <f t="shared" si="38"/>
        <v>3.1617181157815946</v>
      </c>
      <c r="P258" s="15">
        <f t="shared" si="41"/>
        <v>3.1617181157815946</v>
      </c>
    </row>
    <row r="259" spans="1:16" x14ac:dyDescent="0.25">
      <c r="A259" s="2">
        <v>231</v>
      </c>
      <c r="B259" s="2">
        <v>1514</v>
      </c>
      <c r="C259" s="3">
        <v>10.6</v>
      </c>
      <c r="D259" s="26" t="str">
        <f t="shared" si="33"/>
        <v/>
      </c>
      <c r="E259" s="2" t="str">
        <f t="shared" si="34"/>
        <v/>
      </c>
      <c r="F259" s="26" t="str">
        <f t="shared" si="35"/>
        <v/>
      </c>
      <c r="G259" s="26">
        <f t="shared" si="36"/>
        <v>10.6</v>
      </c>
      <c r="I259" s="26">
        <v>0</v>
      </c>
      <c r="J259" s="2">
        <f t="shared" si="40"/>
        <v>0</v>
      </c>
      <c r="K259" s="32">
        <f t="shared" si="39"/>
        <v>1.3270814224415129E-2</v>
      </c>
      <c r="M259" s="15">
        <f t="shared" si="37"/>
        <v>3.1617181157815946</v>
      </c>
      <c r="N259" s="16" t="s">
        <v>15</v>
      </c>
      <c r="O259" s="15">
        <f t="shared" si="38"/>
        <v>3.1749889300060099</v>
      </c>
      <c r="P259" s="15">
        <f t="shared" si="41"/>
        <v>3.1749889300060099</v>
      </c>
    </row>
    <row r="260" spans="1:16" x14ac:dyDescent="0.25">
      <c r="A260" s="2">
        <v>232</v>
      </c>
      <c r="B260" s="2">
        <v>1517</v>
      </c>
      <c r="C260" s="3">
        <v>4.75</v>
      </c>
      <c r="D260" s="26" t="str">
        <f t="shared" si="33"/>
        <v/>
      </c>
      <c r="E260" s="2">
        <f t="shared" si="34"/>
        <v>4.75</v>
      </c>
      <c r="F260" s="26">
        <f t="shared" si="35"/>
        <v>4.75</v>
      </c>
      <c r="G260" s="26" t="str">
        <f t="shared" si="36"/>
        <v/>
      </c>
      <c r="I260" s="26">
        <v>0</v>
      </c>
      <c r="J260" s="2">
        <f t="shared" si="40"/>
        <v>0</v>
      </c>
      <c r="K260" s="32">
        <f t="shared" si="39"/>
        <v>6.9444444444444441E-3</v>
      </c>
      <c r="M260" s="15">
        <f t="shared" si="37"/>
        <v>3.1749889300060099</v>
      </c>
      <c r="N260" s="16" t="s">
        <v>15</v>
      </c>
      <c r="O260" s="15">
        <f t="shared" si="38"/>
        <v>3.1819333744504545</v>
      </c>
      <c r="P260" s="15">
        <f t="shared" si="41"/>
        <v>3.1819333744504545</v>
      </c>
    </row>
    <row r="261" spans="1:16" x14ac:dyDescent="0.25">
      <c r="A261" s="2">
        <v>233</v>
      </c>
      <c r="B261" s="2">
        <v>1520</v>
      </c>
      <c r="C261" s="3">
        <v>13.2</v>
      </c>
      <c r="D261" s="26" t="str">
        <f t="shared" si="33"/>
        <v/>
      </c>
      <c r="E261" s="2" t="str">
        <f t="shared" si="34"/>
        <v/>
      </c>
      <c r="F261" s="26" t="str">
        <f t="shared" si="35"/>
        <v/>
      </c>
      <c r="G261" s="26">
        <f t="shared" si="36"/>
        <v>13.2</v>
      </c>
      <c r="I261" s="26">
        <v>0</v>
      </c>
      <c r="J261" s="2">
        <f t="shared" si="40"/>
        <v>0</v>
      </c>
      <c r="K261" s="32">
        <f t="shared" si="39"/>
        <v>1.6525919600215065E-2</v>
      </c>
      <c r="M261" s="15">
        <f t="shared" si="37"/>
        <v>3.1819333744504545</v>
      </c>
      <c r="N261" s="16" t="s">
        <v>15</v>
      </c>
      <c r="O261" s="15">
        <f t="shared" si="38"/>
        <v>3.1984592940506698</v>
      </c>
      <c r="P261" s="15">
        <f t="shared" si="41"/>
        <v>3.1984592940506698</v>
      </c>
    </row>
    <row r="262" spans="1:16" x14ac:dyDescent="0.25">
      <c r="A262" s="2">
        <v>234</v>
      </c>
      <c r="B262" s="2">
        <v>1522</v>
      </c>
      <c r="C262" s="3">
        <v>4.8499999999999996</v>
      </c>
      <c r="D262" s="26" t="str">
        <f t="shared" si="33"/>
        <v/>
      </c>
      <c r="E262" s="2">
        <f t="shared" si="34"/>
        <v>4.8499999999999996</v>
      </c>
      <c r="F262" s="26">
        <f t="shared" si="35"/>
        <v>4.8499999999999996</v>
      </c>
      <c r="G262" s="26" t="str">
        <f t="shared" si="36"/>
        <v/>
      </c>
      <c r="I262" s="26">
        <v>0</v>
      </c>
      <c r="J262" s="2">
        <f t="shared" si="40"/>
        <v>0</v>
      </c>
      <c r="K262" s="32">
        <f t="shared" si="39"/>
        <v>6.9444444444444441E-3</v>
      </c>
      <c r="M262" s="15">
        <f t="shared" si="37"/>
        <v>3.1984592940506698</v>
      </c>
      <c r="N262" s="16" t="s">
        <v>15</v>
      </c>
      <c r="O262" s="15">
        <f t="shared" si="38"/>
        <v>3.2054037384951144</v>
      </c>
      <c r="P262" s="15">
        <f t="shared" si="41"/>
        <v>3.2054037384951144</v>
      </c>
    </row>
    <row r="263" spans="1:16" x14ac:dyDescent="0.25">
      <c r="A263" s="2">
        <v>235</v>
      </c>
      <c r="B263" s="2">
        <v>1525</v>
      </c>
      <c r="C263" s="3">
        <v>12.6</v>
      </c>
      <c r="D263" s="26" t="str">
        <f t="shared" si="33"/>
        <v/>
      </c>
      <c r="E263" s="2" t="str">
        <f t="shared" si="34"/>
        <v/>
      </c>
      <c r="F263" s="26" t="str">
        <f t="shared" si="35"/>
        <v/>
      </c>
      <c r="G263" s="26">
        <f t="shared" si="36"/>
        <v>12.6</v>
      </c>
      <c r="I263" s="26">
        <v>0</v>
      </c>
      <c r="J263" s="2">
        <f t="shared" si="40"/>
        <v>0</v>
      </c>
      <c r="K263" s="32">
        <f t="shared" si="39"/>
        <v>1.5774741436568925E-2</v>
      </c>
      <c r="M263" s="15">
        <f t="shared" si="37"/>
        <v>3.2054037384951144</v>
      </c>
      <c r="N263" s="16" t="s">
        <v>15</v>
      </c>
      <c r="O263" s="15">
        <f t="shared" si="38"/>
        <v>3.2211784799316834</v>
      </c>
      <c r="P263" s="15">
        <f t="shared" si="41"/>
        <v>3.2211784799316834</v>
      </c>
    </row>
    <row r="264" spans="1:16" x14ac:dyDescent="0.25">
      <c r="A264" s="2">
        <v>236</v>
      </c>
      <c r="B264" s="2">
        <v>1527</v>
      </c>
      <c r="C264" s="3">
        <v>10</v>
      </c>
      <c r="D264" s="26" t="str">
        <f t="shared" si="33"/>
        <v/>
      </c>
      <c r="E264" s="2" t="str">
        <f t="shared" si="34"/>
        <v/>
      </c>
      <c r="F264" s="26" t="str">
        <f t="shared" si="35"/>
        <v/>
      </c>
      <c r="G264" s="26">
        <f t="shared" si="36"/>
        <v>10</v>
      </c>
      <c r="I264" s="26">
        <v>0</v>
      </c>
      <c r="J264" s="2">
        <f t="shared" si="40"/>
        <v>0</v>
      </c>
      <c r="K264" s="32">
        <f t="shared" si="39"/>
        <v>1.2519636060768989E-2</v>
      </c>
      <c r="M264" s="15">
        <f t="shared" si="37"/>
        <v>3.2211784799316834</v>
      </c>
      <c r="N264" s="16" t="s">
        <v>15</v>
      </c>
      <c r="O264" s="15">
        <f t="shared" si="38"/>
        <v>3.2336981159924525</v>
      </c>
      <c r="P264" s="15">
        <f t="shared" si="41"/>
        <v>3.2336981159924525</v>
      </c>
    </row>
    <row r="265" spans="1:16" x14ac:dyDescent="0.25">
      <c r="A265" s="2">
        <v>237</v>
      </c>
      <c r="B265" s="2">
        <v>1529</v>
      </c>
      <c r="C265" s="3">
        <v>4.55</v>
      </c>
      <c r="D265" s="26" t="str">
        <f t="shared" si="33"/>
        <v/>
      </c>
      <c r="E265" s="2">
        <f t="shared" si="34"/>
        <v>4.55</v>
      </c>
      <c r="F265" s="26">
        <f t="shared" si="35"/>
        <v>4.55</v>
      </c>
      <c r="G265" s="26" t="str">
        <f t="shared" si="36"/>
        <v/>
      </c>
      <c r="I265" s="26">
        <v>0</v>
      </c>
      <c r="J265" s="2">
        <f t="shared" si="40"/>
        <v>0</v>
      </c>
      <c r="K265" s="32">
        <f t="shared" si="39"/>
        <v>6.9444444444444441E-3</v>
      </c>
      <c r="M265" s="15">
        <f t="shared" si="37"/>
        <v>3.2336981159924525</v>
      </c>
      <c r="N265" s="16" t="s">
        <v>15</v>
      </c>
      <c r="O265" s="15">
        <f t="shared" si="38"/>
        <v>3.2406425604368971</v>
      </c>
      <c r="P265" s="15">
        <f t="shared" si="41"/>
        <v>3.2406425604368971</v>
      </c>
    </row>
    <row r="266" spans="1:16" x14ac:dyDescent="0.25">
      <c r="A266" s="2">
        <v>238</v>
      </c>
      <c r="B266" s="2">
        <v>1530</v>
      </c>
      <c r="C266" s="3">
        <v>7.95</v>
      </c>
      <c r="D266" s="26" t="str">
        <f t="shared" si="33"/>
        <v/>
      </c>
      <c r="E266" s="2" t="str">
        <f t="shared" si="34"/>
        <v/>
      </c>
      <c r="F266" s="26" t="str">
        <f t="shared" si="35"/>
        <v/>
      </c>
      <c r="G266" s="26">
        <f t="shared" si="36"/>
        <v>7.95</v>
      </c>
      <c r="I266" s="26">
        <v>0</v>
      </c>
      <c r="J266" s="2">
        <f t="shared" si="40"/>
        <v>0</v>
      </c>
      <c r="K266" s="32">
        <f t="shared" si="39"/>
        <v>9.9531106683113466E-3</v>
      </c>
      <c r="M266" s="15">
        <f t="shared" si="37"/>
        <v>3.2406425604368971</v>
      </c>
      <c r="N266" s="16" t="s">
        <v>15</v>
      </c>
      <c r="O266" s="15">
        <f t="shared" si="38"/>
        <v>3.2505956711052084</v>
      </c>
      <c r="P266" s="15">
        <f t="shared" si="41"/>
        <v>3.2505956711052084</v>
      </c>
    </row>
    <row r="267" spans="1:16" x14ac:dyDescent="0.25">
      <c r="A267" s="2">
        <v>239</v>
      </c>
      <c r="B267" s="2">
        <v>1531</v>
      </c>
      <c r="C267" s="3">
        <v>6.5</v>
      </c>
      <c r="D267" s="26" t="str">
        <f t="shared" si="33"/>
        <v/>
      </c>
      <c r="E267" s="2" t="str">
        <f t="shared" si="34"/>
        <v/>
      </c>
      <c r="F267" s="26" t="str">
        <f t="shared" si="35"/>
        <v/>
      </c>
      <c r="G267" s="26">
        <f t="shared" si="36"/>
        <v>6.5</v>
      </c>
      <c r="I267" s="26">
        <v>0</v>
      </c>
      <c r="J267" s="2">
        <f t="shared" si="40"/>
        <v>0</v>
      </c>
      <c r="K267" s="32">
        <f t="shared" si="39"/>
        <v>8.1377634394998438E-3</v>
      </c>
      <c r="M267" s="15">
        <f t="shared" si="37"/>
        <v>3.2505956711052084</v>
      </c>
      <c r="N267" s="16" t="s">
        <v>15</v>
      </c>
      <c r="O267" s="15">
        <f t="shared" si="38"/>
        <v>3.2587334345447081</v>
      </c>
      <c r="P267" s="15">
        <f t="shared" si="41"/>
        <v>3.2587334345447081</v>
      </c>
    </row>
    <row r="268" spans="1:16" x14ac:dyDescent="0.25">
      <c r="A268" s="2">
        <v>240</v>
      </c>
      <c r="B268" s="2">
        <v>1532</v>
      </c>
      <c r="C268" s="3">
        <v>8.9</v>
      </c>
      <c r="D268" s="26" t="str">
        <f t="shared" si="33"/>
        <v/>
      </c>
      <c r="E268" s="2" t="str">
        <f t="shared" si="34"/>
        <v/>
      </c>
      <c r="F268" s="26" t="str">
        <f t="shared" si="35"/>
        <v/>
      </c>
      <c r="G268" s="26">
        <f t="shared" si="36"/>
        <v>8.9</v>
      </c>
      <c r="I268" s="26">
        <v>0</v>
      </c>
      <c r="J268" s="2">
        <f t="shared" si="40"/>
        <v>0</v>
      </c>
      <c r="K268" s="32">
        <f t="shared" si="39"/>
        <v>1.1142476094084402E-2</v>
      </c>
      <c r="M268" s="15">
        <f t="shared" si="37"/>
        <v>3.2587334345447081</v>
      </c>
      <c r="N268" s="16" t="s">
        <v>15</v>
      </c>
      <c r="O268" s="15">
        <f t="shared" si="38"/>
        <v>3.2698759106387927</v>
      </c>
      <c r="P268" s="15">
        <f t="shared" si="41"/>
        <v>3.2698759106387927</v>
      </c>
    </row>
    <row r="269" spans="1:16" x14ac:dyDescent="0.25">
      <c r="A269" s="2">
        <v>241</v>
      </c>
      <c r="B269" s="2">
        <v>1533</v>
      </c>
      <c r="C269" s="3">
        <v>16.7</v>
      </c>
      <c r="D269" s="26" t="str">
        <f t="shared" si="33"/>
        <v/>
      </c>
      <c r="E269" s="2" t="str">
        <f t="shared" si="34"/>
        <v/>
      </c>
      <c r="F269" s="26" t="str">
        <f t="shared" si="35"/>
        <v/>
      </c>
      <c r="G269" s="26">
        <f t="shared" si="36"/>
        <v>16.7</v>
      </c>
      <c r="I269" s="26">
        <v>0</v>
      </c>
      <c r="J269" s="2">
        <f t="shared" si="40"/>
        <v>0</v>
      </c>
      <c r="K269" s="32">
        <f t="shared" si="39"/>
        <v>2.0907792221484211E-2</v>
      </c>
      <c r="M269" s="15">
        <f t="shared" si="37"/>
        <v>3.2698759106387927</v>
      </c>
      <c r="N269" s="16" t="s">
        <v>15</v>
      </c>
      <c r="O269" s="15">
        <f t="shared" si="38"/>
        <v>3.2907837028602769</v>
      </c>
      <c r="P269" s="15">
        <f t="shared" si="41"/>
        <v>3.2907837028602769</v>
      </c>
    </row>
    <row r="270" spans="1:16" x14ac:dyDescent="0.25">
      <c r="A270" s="2">
        <v>242</v>
      </c>
      <c r="B270" s="2">
        <v>1534</v>
      </c>
      <c r="C270" s="3">
        <v>4.25</v>
      </c>
      <c r="D270" s="26" t="str">
        <f t="shared" si="33"/>
        <v/>
      </c>
      <c r="E270" s="2">
        <f t="shared" si="34"/>
        <v>4.25</v>
      </c>
      <c r="F270" s="26">
        <f t="shared" si="35"/>
        <v>4.25</v>
      </c>
      <c r="G270" s="26" t="str">
        <f t="shared" si="36"/>
        <v/>
      </c>
      <c r="I270" s="26">
        <v>0</v>
      </c>
      <c r="J270" s="2">
        <f t="shared" si="40"/>
        <v>0</v>
      </c>
      <c r="K270" s="32">
        <f t="shared" si="39"/>
        <v>6.9444444444444441E-3</v>
      </c>
      <c r="M270" s="15">
        <f t="shared" si="37"/>
        <v>3.2907837028602769</v>
      </c>
      <c r="N270" s="16" t="s">
        <v>15</v>
      </c>
      <c r="O270" s="15">
        <f t="shared" si="38"/>
        <v>3.2977281473047215</v>
      </c>
      <c r="P270" s="15">
        <f t="shared" si="41"/>
        <v>3.2977281473047215</v>
      </c>
    </row>
    <row r="271" spans="1:16" x14ac:dyDescent="0.25">
      <c r="A271" s="2">
        <v>243</v>
      </c>
      <c r="B271" s="2">
        <v>1537</v>
      </c>
      <c r="C271" s="3">
        <v>4.5</v>
      </c>
      <c r="D271" s="26" t="str">
        <f t="shared" si="33"/>
        <v/>
      </c>
      <c r="E271" s="2">
        <f t="shared" si="34"/>
        <v>4.5</v>
      </c>
      <c r="F271" s="26">
        <f t="shared" si="35"/>
        <v>4.5</v>
      </c>
      <c r="G271" s="26" t="str">
        <f t="shared" si="36"/>
        <v/>
      </c>
      <c r="I271" s="26">
        <v>0</v>
      </c>
      <c r="J271" s="2">
        <f t="shared" si="40"/>
        <v>0</v>
      </c>
      <c r="K271" s="32">
        <f t="shared" si="39"/>
        <v>6.9444444444444441E-3</v>
      </c>
      <c r="M271" s="15">
        <f t="shared" si="37"/>
        <v>3.2977281473047215</v>
      </c>
      <c r="N271" s="16" t="s">
        <v>15</v>
      </c>
      <c r="O271" s="15">
        <f t="shared" si="38"/>
        <v>3.3046725917491662</v>
      </c>
      <c r="P271" s="15">
        <f t="shared" si="41"/>
        <v>3.3046725917491662</v>
      </c>
    </row>
    <row r="272" spans="1:16" x14ac:dyDescent="0.25">
      <c r="A272" s="2">
        <v>244</v>
      </c>
      <c r="B272" s="2">
        <v>1539</v>
      </c>
      <c r="C272" s="3">
        <v>2</v>
      </c>
      <c r="D272" s="26" t="str">
        <f t="shared" si="33"/>
        <v/>
      </c>
      <c r="E272" s="2">
        <f t="shared" si="34"/>
        <v>2</v>
      </c>
      <c r="F272" s="26">
        <f t="shared" si="35"/>
        <v>2</v>
      </c>
      <c r="G272" s="26" t="str">
        <f t="shared" si="36"/>
        <v/>
      </c>
      <c r="I272" s="26">
        <v>0</v>
      </c>
      <c r="J272" s="2">
        <f t="shared" si="40"/>
        <v>0</v>
      </c>
      <c r="K272" s="32">
        <f t="shared" si="39"/>
        <v>6.9444444444444441E-3</v>
      </c>
      <c r="M272" s="15">
        <f t="shared" si="37"/>
        <v>3.3046725917491662</v>
      </c>
      <c r="N272" s="16" t="s">
        <v>15</v>
      </c>
      <c r="O272" s="15">
        <f t="shared" si="38"/>
        <v>3.3116170361936108</v>
      </c>
      <c r="P272" s="15">
        <f t="shared" si="41"/>
        <v>3.3116170361936108</v>
      </c>
    </row>
    <row r="273" spans="1:16" x14ac:dyDescent="0.25">
      <c r="A273" s="2">
        <v>245</v>
      </c>
      <c r="B273" s="2">
        <v>1540</v>
      </c>
      <c r="C273" s="3">
        <v>7.85</v>
      </c>
      <c r="D273" s="26" t="str">
        <f t="shared" si="33"/>
        <v/>
      </c>
      <c r="E273" s="2" t="str">
        <f t="shared" si="34"/>
        <v/>
      </c>
      <c r="F273" s="26" t="str">
        <f t="shared" si="35"/>
        <v/>
      </c>
      <c r="G273" s="26">
        <f t="shared" si="36"/>
        <v>7.85</v>
      </c>
      <c r="I273" s="26">
        <v>0</v>
      </c>
      <c r="J273" s="2">
        <f t="shared" si="40"/>
        <v>0</v>
      </c>
      <c r="K273" s="32">
        <f t="shared" si="39"/>
        <v>9.8279143077036561E-3</v>
      </c>
      <c r="M273" s="15">
        <f t="shared" si="37"/>
        <v>3.3116170361936108</v>
      </c>
      <c r="N273" s="16" t="s">
        <v>15</v>
      </c>
      <c r="O273" s="15">
        <f t="shared" si="38"/>
        <v>3.3214449505013146</v>
      </c>
      <c r="P273" s="15">
        <f t="shared" si="41"/>
        <v>3.3214449505013146</v>
      </c>
    </row>
    <row r="274" spans="1:16" x14ac:dyDescent="0.25">
      <c r="A274" s="2">
        <v>246</v>
      </c>
      <c r="B274" s="2">
        <v>1541</v>
      </c>
      <c r="C274" s="3">
        <v>6.75</v>
      </c>
      <c r="D274" s="26" t="str">
        <f t="shared" si="33"/>
        <v/>
      </c>
      <c r="E274" s="2" t="str">
        <f t="shared" si="34"/>
        <v/>
      </c>
      <c r="F274" s="26" t="str">
        <f t="shared" si="35"/>
        <v/>
      </c>
      <c r="G274" s="26">
        <f t="shared" si="36"/>
        <v>6.75</v>
      </c>
      <c r="I274" s="26">
        <v>0</v>
      </c>
      <c r="J274" s="2">
        <f t="shared" si="40"/>
        <v>0</v>
      </c>
      <c r="K274" s="32">
        <f t="shared" si="39"/>
        <v>8.4507543410190684E-3</v>
      </c>
      <c r="M274" s="15">
        <f t="shared" si="37"/>
        <v>3.3214449505013146</v>
      </c>
      <c r="N274" s="16" t="s">
        <v>15</v>
      </c>
      <c r="O274" s="15">
        <f t="shared" si="38"/>
        <v>3.3298957048423339</v>
      </c>
      <c r="P274" s="15">
        <f t="shared" si="41"/>
        <v>3.3298957048423339</v>
      </c>
    </row>
    <row r="275" spans="1:16" x14ac:dyDescent="0.25">
      <c r="A275" s="2">
        <v>247</v>
      </c>
      <c r="B275" s="2">
        <v>1542</v>
      </c>
      <c r="C275" s="3">
        <v>3.3</v>
      </c>
      <c r="D275" s="26" t="str">
        <f t="shared" si="33"/>
        <v/>
      </c>
      <c r="E275" s="2">
        <f t="shared" si="34"/>
        <v>3.3</v>
      </c>
      <c r="F275" s="26">
        <f t="shared" si="35"/>
        <v>3.3</v>
      </c>
      <c r="G275" s="26" t="str">
        <f t="shared" si="36"/>
        <v/>
      </c>
      <c r="I275" s="26">
        <v>0</v>
      </c>
      <c r="J275" s="2">
        <f t="shared" si="40"/>
        <v>0</v>
      </c>
      <c r="K275" s="32">
        <f t="shared" si="39"/>
        <v>6.9444444444444441E-3</v>
      </c>
      <c r="M275" s="15">
        <f t="shared" si="37"/>
        <v>3.3298957048423339</v>
      </c>
      <c r="N275" s="16" t="s">
        <v>15</v>
      </c>
      <c r="O275" s="15">
        <f t="shared" si="38"/>
        <v>3.3368401492867785</v>
      </c>
      <c r="P275" s="15">
        <f t="shared" si="41"/>
        <v>3.3368401492867785</v>
      </c>
    </row>
    <row r="276" spans="1:16" x14ac:dyDescent="0.25">
      <c r="A276" s="2">
        <v>248</v>
      </c>
      <c r="B276" s="2">
        <v>1543</v>
      </c>
      <c r="C276" s="3">
        <v>2.4</v>
      </c>
      <c r="D276" s="26" t="str">
        <f t="shared" si="33"/>
        <v/>
      </c>
      <c r="E276" s="2">
        <f t="shared" si="34"/>
        <v>2.4</v>
      </c>
      <c r="F276" s="26">
        <f t="shared" si="35"/>
        <v>2.4</v>
      </c>
      <c r="G276" s="26" t="str">
        <f t="shared" si="36"/>
        <v/>
      </c>
      <c r="I276" s="26">
        <v>0</v>
      </c>
      <c r="J276" s="2">
        <f t="shared" si="40"/>
        <v>0</v>
      </c>
      <c r="K276" s="32">
        <f t="shared" si="39"/>
        <v>6.9444444444444441E-3</v>
      </c>
      <c r="M276" s="15">
        <f t="shared" si="37"/>
        <v>3.3368401492867785</v>
      </c>
      <c r="N276" s="16" t="s">
        <v>15</v>
      </c>
      <c r="O276" s="15">
        <f t="shared" si="38"/>
        <v>3.3437845937312232</v>
      </c>
      <c r="P276" s="15">
        <f t="shared" si="41"/>
        <v>3.3437845937312232</v>
      </c>
    </row>
    <row r="277" spans="1:16" x14ac:dyDescent="0.25">
      <c r="A277" s="2">
        <v>249</v>
      </c>
      <c r="B277" s="2">
        <v>1544</v>
      </c>
      <c r="C277" s="3">
        <v>3.8</v>
      </c>
      <c r="D277" s="26" t="str">
        <f t="shared" si="33"/>
        <v/>
      </c>
      <c r="E277" s="2">
        <f t="shared" si="34"/>
        <v>3.8</v>
      </c>
      <c r="F277" s="26">
        <f t="shared" si="35"/>
        <v>3.8</v>
      </c>
      <c r="G277" s="26" t="str">
        <f t="shared" si="36"/>
        <v/>
      </c>
      <c r="I277" s="26">
        <v>0</v>
      </c>
      <c r="J277" s="2">
        <f t="shared" si="40"/>
        <v>0</v>
      </c>
      <c r="K277" s="32">
        <f t="shared" si="39"/>
        <v>6.9444444444444441E-3</v>
      </c>
      <c r="M277" s="15">
        <f t="shared" si="37"/>
        <v>3.3437845937312232</v>
      </c>
      <c r="N277" s="16" t="s">
        <v>15</v>
      </c>
      <c r="O277" s="15">
        <f t="shared" si="38"/>
        <v>3.3507290381756678</v>
      </c>
      <c r="P277" s="15">
        <f t="shared" si="41"/>
        <v>3.3507290381756678</v>
      </c>
    </row>
    <row r="278" spans="1:16" x14ac:dyDescent="0.25">
      <c r="A278" s="2">
        <v>250</v>
      </c>
      <c r="B278" s="2">
        <v>1545</v>
      </c>
      <c r="C278" s="3">
        <v>4.7</v>
      </c>
      <c r="D278" s="26" t="str">
        <f t="shared" si="33"/>
        <v/>
      </c>
      <c r="E278" s="2">
        <f t="shared" si="34"/>
        <v>4.7</v>
      </c>
      <c r="F278" s="26">
        <f t="shared" si="35"/>
        <v>4.7</v>
      </c>
      <c r="G278" s="26" t="str">
        <f t="shared" si="36"/>
        <v/>
      </c>
      <c r="I278" s="26">
        <v>0</v>
      </c>
      <c r="J278" s="2">
        <f t="shared" si="40"/>
        <v>0</v>
      </c>
      <c r="K278" s="32">
        <f t="shared" si="39"/>
        <v>6.9444444444444441E-3</v>
      </c>
      <c r="M278" s="15">
        <f t="shared" si="37"/>
        <v>3.3507290381756678</v>
      </c>
      <c r="N278" s="16" t="s">
        <v>15</v>
      </c>
      <c r="O278" s="15">
        <f t="shared" si="38"/>
        <v>3.3576734826201124</v>
      </c>
      <c r="P278" s="15">
        <f t="shared" si="41"/>
        <v>3.3576734826201124</v>
      </c>
    </row>
    <row r="279" spans="1:16" x14ac:dyDescent="0.25">
      <c r="A279" s="2">
        <v>251</v>
      </c>
      <c r="B279" s="2">
        <v>1546</v>
      </c>
      <c r="C279" s="3">
        <v>4.45</v>
      </c>
      <c r="D279" s="26" t="str">
        <f t="shared" si="33"/>
        <v/>
      </c>
      <c r="E279" s="2">
        <f t="shared" si="34"/>
        <v>4.45</v>
      </c>
      <c r="F279" s="26">
        <f t="shared" si="35"/>
        <v>4.45</v>
      </c>
      <c r="G279" s="26" t="str">
        <f t="shared" si="36"/>
        <v/>
      </c>
      <c r="I279" s="26">
        <v>0</v>
      </c>
      <c r="J279" s="2">
        <f t="shared" si="40"/>
        <v>0</v>
      </c>
      <c r="K279" s="32">
        <f t="shared" si="39"/>
        <v>6.9444444444444441E-3</v>
      </c>
      <c r="M279" s="15">
        <f t="shared" si="37"/>
        <v>3.3576734826201124</v>
      </c>
      <c r="N279" s="16" t="s">
        <v>15</v>
      </c>
      <c r="O279" s="15">
        <f t="shared" si="38"/>
        <v>3.3646179270645571</v>
      </c>
      <c r="P279" s="15">
        <f t="shared" si="41"/>
        <v>3.3646179270645571</v>
      </c>
    </row>
    <row r="280" spans="1:16" x14ac:dyDescent="0.25">
      <c r="A280" s="2">
        <v>252</v>
      </c>
      <c r="B280" s="2">
        <v>1548</v>
      </c>
      <c r="C280" s="3">
        <v>4.8499999999999996</v>
      </c>
      <c r="D280" s="26" t="str">
        <f t="shared" si="33"/>
        <v/>
      </c>
      <c r="E280" s="2">
        <f t="shared" si="34"/>
        <v>4.8499999999999996</v>
      </c>
      <c r="F280" s="26">
        <f t="shared" si="35"/>
        <v>4.8499999999999996</v>
      </c>
      <c r="G280" s="26" t="str">
        <f t="shared" si="36"/>
        <v/>
      </c>
      <c r="I280" s="26">
        <v>0</v>
      </c>
      <c r="J280" s="2">
        <f t="shared" si="40"/>
        <v>0</v>
      </c>
      <c r="K280" s="32">
        <f t="shared" si="39"/>
        <v>6.9444444444444441E-3</v>
      </c>
      <c r="M280" s="15">
        <f t="shared" si="37"/>
        <v>3.3646179270645571</v>
      </c>
      <c r="N280" s="16" t="s">
        <v>15</v>
      </c>
      <c r="O280" s="15">
        <f t="shared" si="38"/>
        <v>3.3715623715090017</v>
      </c>
      <c r="P280" s="15">
        <f t="shared" si="41"/>
        <v>3.3715623715090017</v>
      </c>
    </row>
    <row r="281" spans="1:16" x14ac:dyDescent="0.25">
      <c r="A281" s="2">
        <v>253</v>
      </c>
      <c r="B281" s="2">
        <v>1549</v>
      </c>
      <c r="C281" s="3">
        <v>2.2999999999999998</v>
      </c>
      <c r="D281" s="26" t="str">
        <f t="shared" si="33"/>
        <v/>
      </c>
      <c r="E281" s="2">
        <f t="shared" si="34"/>
        <v>2.2999999999999998</v>
      </c>
      <c r="F281" s="26">
        <f t="shared" si="35"/>
        <v>2.2999999999999998</v>
      </c>
      <c r="G281" s="26" t="str">
        <f t="shared" si="36"/>
        <v/>
      </c>
      <c r="I281" s="26">
        <v>0</v>
      </c>
      <c r="J281" s="2">
        <f t="shared" si="40"/>
        <v>0</v>
      </c>
      <c r="K281" s="32">
        <f t="shared" si="39"/>
        <v>6.9444444444444441E-3</v>
      </c>
      <c r="M281" s="15">
        <f t="shared" si="37"/>
        <v>3.3715623715090017</v>
      </c>
      <c r="N281" s="16" t="s">
        <v>15</v>
      </c>
      <c r="O281" s="15">
        <f t="shared" si="38"/>
        <v>3.3785068159534464</v>
      </c>
      <c r="P281" s="15">
        <f t="shared" si="41"/>
        <v>3.3785068159534464</v>
      </c>
    </row>
    <row r="282" spans="1:16" x14ac:dyDescent="0.25">
      <c r="A282" s="2">
        <v>254</v>
      </c>
      <c r="B282" s="2">
        <v>1551</v>
      </c>
      <c r="C282" s="3">
        <v>4.9000000000000004</v>
      </c>
      <c r="D282" s="26" t="str">
        <f t="shared" si="33"/>
        <v/>
      </c>
      <c r="E282" s="2">
        <f t="shared" si="34"/>
        <v>4.9000000000000004</v>
      </c>
      <c r="F282" s="26">
        <f t="shared" si="35"/>
        <v>4.9000000000000004</v>
      </c>
      <c r="G282" s="26" t="str">
        <f t="shared" si="36"/>
        <v/>
      </c>
      <c r="I282" s="26">
        <v>0</v>
      </c>
      <c r="J282" s="2">
        <f t="shared" si="40"/>
        <v>0</v>
      </c>
      <c r="K282" s="32">
        <f t="shared" si="39"/>
        <v>6.9444444444444441E-3</v>
      </c>
      <c r="M282" s="15">
        <f t="shared" si="37"/>
        <v>3.3785068159534464</v>
      </c>
      <c r="N282" s="16" t="s">
        <v>15</v>
      </c>
      <c r="O282" s="15">
        <f t="shared" si="38"/>
        <v>3.385451260397891</v>
      </c>
      <c r="P282" s="15">
        <f t="shared" si="41"/>
        <v>3.385451260397891</v>
      </c>
    </row>
    <row r="283" spans="1:16" x14ac:dyDescent="0.25">
      <c r="A283" s="2">
        <v>255</v>
      </c>
      <c r="B283" s="2">
        <v>1566</v>
      </c>
      <c r="C283" s="3">
        <v>1.85</v>
      </c>
      <c r="D283" s="26" t="str">
        <f t="shared" si="33"/>
        <v/>
      </c>
      <c r="E283" s="2">
        <f t="shared" si="34"/>
        <v>1.85</v>
      </c>
      <c r="F283" s="26">
        <f t="shared" si="35"/>
        <v>1.85</v>
      </c>
      <c r="G283" s="26" t="str">
        <f t="shared" si="36"/>
        <v/>
      </c>
      <c r="I283" s="26">
        <v>0</v>
      </c>
      <c r="J283" s="2">
        <f t="shared" si="40"/>
        <v>0</v>
      </c>
      <c r="K283" s="32">
        <f t="shared" si="39"/>
        <v>6.9444444444444441E-3</v>
      </c>
      <c r="M283" s="15">
        <f t="shared" si="37"/>
        <v>3.385451260397891</v>
      </c>
      <c r="N283" s="16" t="s">
        <v>15</v>
      </c>
      <c r="O283" s="15">
        <f t="shared" si="38"/>
        <v>3.3923957048423357</v>
      </c>
      <c r="P283" s="15">
        <f t="shared" si="41"/>
        <v>3.3923957048423357</v>
      </c>
    </row>
    <row r="284" spans="1:16" x14ac:dyDescent="0.25">
      <c r="A284" s="2">
        <v>256</v>
      </c>
      <c r="B284" s="2">
        <v>1567</v>
      </c>
      <c r="C284" s="3">
        <v>2.6</v>
      </c>
      <c r="D284" s="26" t="str">
        <f t="shared" si="33"/>
        <v/>
      </c>
      <c r="E284" s="2">
        <f t="shared" si="34"/>
        <v>2.6</v>
      </c>
      <c r="F284" s="26">
        <f t="shared" si="35"/>
        <v>2.6</v>
      </c>
      <c r="G284" s="26" t="str">
        <f t="shared" si="36"/>
        <v/>
      </c>
      <c r="I284" s="26">
        <v>0</v>
      </c>
      <c r="J284" s="2">
        <f t="shared" si="40"/>
        <v>0</v>
      </c>
      <c r="K284" s="32">
        <f t="shared" si="39"/>
        <v>6.9444444444444441E-3</v>
      </c>
      <c r="M284" s="15">
        <f t="shared" si="37"/>
        <v>3.3923957048423357</v>
      </c>
      <c r="N284" s="16" t="s">
        <v>15</v>
      </c>
      <c r="O284" s="15">
        <f t="shared" si="38"/>
        <v>3.3993401492867803</v>
      </c>
      <c r="P284" s="15">
        <f t="shared" si="41"/>
        <v>3.3993401492867803</v>
      </c>
    </row>
    <row r="285" spans="1:16" x14ac:dyDescent="0.25">
      <c r="A285" s="2">
        <v>257</v>
      </c>
      <c r="B285" s="2">
        <v>1568</v>
      </c>
      <c r="C285" s="3">
        <v>3.5</v>
      </c>
      <c r="D285" s="26" t="str">
        <f t="shared" si="33"/>
        <v/>
      </c>
      <c r="E285" s="2">
        <f t="shared" si="34"/>
        <v>3.5</v>
      </c>
      <c r="F285" s="26">
        <f t="shared" si="35"/>
        <v>3.5</v>
      </c>
      <c r="G285" s="26" t="str">
        <f t="shared" si="36"/>
        <v/>
      </c>
      <c r="I285" s="26">
        <v>0</v>
      </c>
      <c r="J285" s="2">
        <f t="shared" si="40"/>
        <v>0</v>
      </c>
      <c r="K285" s="32">
        <f t="shared" si="39"/>
        <v>6.9444444444444441E-3</v>
      </c>
      <c r="M285" s="15">
        <f t="shared" si="37"/>
        <v>3.3993401492867803</v>
      </c>
      <c r="N285" s="16" t="s">
        <v>15</v>
      </c>
      <c r="O285" s="15">
        <f t="shared" si="38"/>
        <v>3.4062845937312249</v>
      </c>
      <c r="P285" s="15">
        <f t="shared" si="41"/>
        <v>3.4062845937312249</v>
      </c>
    </row>
    <row r="286" spans="1:16" x14ac:dyDescent="0.25">
      <c r="A286" s="2">
        <v>258</v>
      </c>
      <c r="B286" s="2">
        <v>1569</v>
      </c>
      <c r="C286" s="3">
        <v>4.4000000000000004</v>
      </c>
      <c r="D286" s="26" t="str">
        <f t="shared" ref="D286:D349" si="42">IF(C286&lt;=$C$10,C286,"")</f>
        <v/>
      </c>
      <c r="E286" s="2">
        <f t="shared" ref="E286:E349" si="43">IF(C286&lt;$C$11,C286,"")</f>
        <v>4.4000000000000004</v>
      </c>
      <c r="F286" s="26">
        <f t="shared" ref="F286:F349" si="44">IF(E286&gt;$C$10,E286,"")</f>
        <v>4.4000000000000004</v>
      </c>
      <c r="G286" s="26" t="str">
        <f t="shared" ref="G286:G349" si="45">IF(C286&gt;=$C$12,C286,"")</f>
        <v/>
      </c>
      <c r="I286" s="26">
        <v>0</v>
      </c>
      <c r="J286" s="2">
        <f t="shared" si="40"/>
        <v>0</v>
      </c>
      <c r="K286" s="32">
        <f t="shared" si="39"/>
        <v>6.9444444444444441E-3</v>
      </c>
      <c r="M286" s="15">
        <f t="shared" si="37"/>
        <v>3.4062845937312249</v>
      </c>
      <c r="N286" s="16" t="s">
        <v>15</v>
      </c>
      <c r="O286" s="15">
        <f t="shared" si="38"/>
        <v>3.4132290381756696</v>
      </c>
      <c r="P286" s="15">
        <f t="shared" si="41"/>
        <v>3.4132290381756696</v>
      </c>
    </row>
    <row r="287" spans="1:16" x14ac:dyDescent="0.25">
      <c r="A287" s="2">
        <v>259</v>
      </c>
      <c r="B287" s="2">
        <v>1570</v>
      </c>
      <c r="C287" s="3">
        <v>11</v>
      </c>
      <c r="D287" s="26" t="str">
        <f t="shared" si="42"/>
        <v/>
      </c>
      <c r="E287" s="2" t="str">
        <f t="shared" si="43"/>
        <v/>
      </c>
      <c r="F287" s="26" t="str">
        <f t="shared" si="44"/>
        <v/>
      </c>
      <c r="G287" s="26">
        <f t="shared" si="45"/>
        <v>11</v>
      </c>
      <c r="I287" s="26">
        <v>0</v>
      </c>
      <c r="J287" s="2">
        <f t="shared" si="40"/>
        <v>0</v>
      </c>
      <c r="K287" s="32">
        <f t="shared" si="39"/>
        <v>1.3771599666845888E-2</v>
      </c>
      <c r="M287" s="15">
        <f t="shared" ref="M287:M350" si="46">IF(O286=P286,O286,P286)</f>
        <v>3.4132290381756696</v>
      </c>
      <c r="N287" s="16" t="s">
        <v>15</v>
      </c>
      <c r="O287" s="15">
        <f t="shared" ref="O287:O350" si="47">M287+K287</f>
        <v>3.4270006378425153</v>
      </c>
      <c r="P287" s="15">
        <f t="shared" si="41"/>
        <v>3.4270006378425153</v>
      </c>
    </row>
    <row r="288" spans="1:16" x14ac:dyDescent="0.25">
      <c r="A288" s="2">
        <v>260</v>
      </c>
      <c r="B288" s="2">
        <v>1571</v>
      </c>
      <c r="C288" s="3">
        <v>3.75</v>
      </c>
      <c r="D288" s="26" t="str">
        <f t="shared" si="42"/>
        <v/>
      </c>
      <c r="E288" s="2">
        <f t="shared" si="43"/>
        <v>3.75</v>
      </c>
      <c r="F288" s="26">
        <f t="shared" si="44"/>
        <v>3.75</v>
      </c>
      <c r="G288" s="26" t="str">
        <f t="shared" si="45"/>
        <v/>
      </c>
      <c r="I288" s="26">
        <v>0</v>
      </c>
      <c r="J288" s="2">
        <f t="shared" si="40"/>
        <v>0</v>
      </c>
      <c r="K288" s="32">
        <f t="shared" si="39"/>
        <v>6.9444444444444441E-3</v>
      </c>
      <c r="M288" s="15">
        <f t="shared" si="46"/>
        <v>3.4270006378425153</v>
      </c>
      <c r="N288" s="16" t="s">
        <v>15</v>
      </c>
      <c r="O288" s="15">
        <f t="shared" si="47"/>
        <v>3.4339450822869599</v>
      </c>
      <c r="P288" s="15">
        <f t="shared" si="41"/>
        <v>3.4339450822869599</v>
      </c>
    </row>
    <row r="289" spans="1:16" x14ac:dyDescent="0.25">
      <c r="A289" s="2">
        <v>261</v>
      </c>
      <c r="B289" s="2">
        <v>1572</v>
      </c>
      <c r="C289" s="3">
        <v>3.25</v>
      </c>
      <c r="D289" s="26" t="str">
        <f t="shared" si="42"/>
        <v/>
      </c>
      <c r="E289" s="2">
        <f t="shared" si="43"/>
        <v>3.25</v>
      </c>
      <c r="F289" s="26">
        <f t="shared" si="44"/>
        <v>3.25</v>
      </c>
      <c r="G289" s="26" t="str">
        <f t="shared" si="45"/>
        <v/>
      </c>
      <c r="I289" s="26">
        <v>0</v>
      </c>
      <c r="J289" s="2">
        <f t="shared" si="40"/>
        <v>0</v>
      </c>
      <c r="K289" s="32">
        <f t="shared" si="39"/>
        <v>6.9444444444444441E-3</v>
      </c>
      <c r="M289" s="15">
        <f t="shared" si="46"/>
        <v>3.4339450822869599</v>
      </c>
      <c r="N289" s="16" t="s">
        <v>15</v>
      </c>
      <c r="O289" s="15">
        <f t="shared" si="47"/>
        <v>3.4408895267314046</v>
      </c>
      <c r="P289" s="15">
        <f t="shared" si="41"/>
        <v>3.4408895267314046</v>
      </c>
    </row>
    <row r="290" spans="1:16" x14ac:dyDescent="0.25">
      <c r="A290" s="2">
        <v>262</v>
      </c>
      <c r="B290" s="2">
        <v>1573</v>
      </c>
      <c r="C290" s="3">
        <v>2.65</v>
      </c>
      <c r="D290" s="26" t="str">
        <f t="shared" si="42"/>
        <v/>
      </c>
      <c r="E290" s="2">
        <f t="shared" si="43"/>
        <v>2.65</v>
      </c>
      <c r="F290" s="26">
        <f t="shared" si="44"/>
        <v>2.65</v>
      </c>
      <c r="G290" s="26" t="str">
        <f t="shared" si="45"/>
        <v/>
      </c>
      <c r="I290" s="26">
        <v>0</v>
      </c>
      <c r="J290" s="2">
        <f t="shared" si="40"/>
        <v>0</v>
      </c>
      <c r="K290" s="32">
        <f t="shared" si="39"/>
        <v>6.9444444444444441E-3</v>
      </c>
      <c r="M290" s="15">
        <f t="shared" si="46"/>
        <v>3.4408895267314046</v>
      </c>
      <c r="N290" s="16" t="s">
        <v>15</v>
      </c>
      <c r="O290" s="15">
        <f t="shared" si="47"/>
        <v>3.4478339711758492</v>
      </c>
      <c r="P290" s="15">
        <f t="shared" si="41"/>
        <v>3.4478339711758492</v>
      </c>
    </row>
    <row r="291" spans="1:16" x14ac:dyDescent="0.25">
      <c r="A291" s="2">
        <v>263</v>
      </c>
      <c r="B291" s="2">
        <v>1575</v>
      </c>
      <c r="C291" s="3">
        <v>2</v>
      </c>
      <c r="D291" s="26" t="str">
        <f t="shared" si="42"/>
        <v/>
      </c>
      <c r="E291" s="2">
        <f t="shared" si="43"/>
        <v>2</v>
      </c>
      <c r="F291" s="26">
        <f t="shared" si="44"/>
        <v>2</v>
      </c>
      <c r="G291" s="26" t="str">
        <f t="shared" si="45"/>
        <v/>
      </c>
      <c r="I291" s="26">
        <v>0</v>
      </c>
      <c r="J291" s="2">
        <f t="shared" si="40"/>
        <v>0</v>
      </c>
      <c r="K291" s="32">
        <f t="shared" si="39"/>
        <v>6.9444444444444441E-3</v>
      </c>
      <c r="M291" s="15">
        <f t="shared" si="46"/>
        <v>3.4478339711758492</v>
      </c>
      <c r="N291" s="16" t="s">
        <v>15</v>
      </c>
      <c r="O291" s="15">
        <f t="shared" si="47"/>
        <v>3.4547784156202939</v>
      </c>
      <c r="P291" s="15">
        <f t="shared" si="41"/>
        <v>3.4547784156202939</v>
      </c>
    </row>
    <row r="292" spans="1:16" x14ac:dyDescent="0.25">
      <c r="A292" s="2">
        <v>264</v>
      </c>
      <c r="B292" s="2">
        <v>1578</v>
      </c>
      <c r="C292" s="3">
        <v>7.15</v>
      </c>
      <c r="D292" s="26" t="str">
        <f t="shared" si="42"/>
        <v/>
      </c>
      <c r="E292" s="2" t="str">
        <f t="shared" si="43"/>
        <v/>
      </c>
      <c r="F292" s="26" t="str">
        <f t="shared" si="44"/>
        <v/>
      </c>
      <c r="G292" s="26">
        <f t="shared" si="45"/>
        <v>7.15</v>
      </c>
      <c r="I292" s="26">
        <v>0</v>
      </c>
      <c r="J292" s="2">
        <f t="shared" si="40"/>
        <v>0</v>
      </c>
      <c r="K292" s="32">
        <f t="shared" si="39"/>
        <v>8.951539783449829E-3</v>
      </c>
      <c r="M292" s="15">
        <f t="shared" si="46"/>
        <v>3.4547784156202939</v>
      </c>
      <c r="N292" s="16" t="s">
        <v>15</v>
      </c>
      <c r="O292" s="15">
        <f t="shared" si="47"/>
        <v>3.4637299554037435</v>
      </c>
      <c r="P292" s="15">
        <f t="shared" si="41"/>
        <v>3.4637299554037435</v>
      </c>
    </row>
    <row r="293" spans="1:16" x14ac:dyDescent="0.25">
      <c r="A293" s="2">
        <v>265</v>
      </c>
      <c r="B293" s="2">
        <v>1579</v>
      </c>
      <c r="C293" s="3">
        <v>2.9</v>
      </c>
      <c r="D293" s="26" t="str">
        <f t="shared" si="42"/>
        <v/>
      </c>
      <c r="E293" s="2">
        <f t="shared" si="43"/>
        <v>2.9</v>
      </c>
      <c r="F293" s="26">
        <f t="shared" si="44"/>
        <v>2.9</v>
      </c>
      <c r="G293" s="26" t="str">
        <f t="shared" si="45"/>
        <v/>
      </c>
      <c r="I293" s="26">
        <v>0</v>
      </c>
      <c r="J293" s="2">
        <f t="shared" si="40"/>
        <v>0</v>
      </c>
      <c r="K293" s="32">
        <f t="shared" si="39"/>
        <v>6.9444444444444441E-3</v>
      </c>
      <c r="M293" s="15">
        <f t="shared" si="46"/>
        <v>3.4637299554037435</v>
      </c>
      <c r="N293" s="16" t="s">
        <v>15</v>
      </c>
      <c r="O293" s="15">
        <f t="shared" si="47"/>
        <v>3.4706743998481882</v>
      </c>
      <c r="P293" s="15">
        <f t="shared" si="41"/>
        <v>3.4706743998481882</v>
      </c>
    </row>
    <row r="294" spans="1:16" x14ac:dyDescent="0.25">
      <c r="A294" s="2">
        <v>266</v>
      </c>
      <c r="B294" s="2">
        <v>1580</v>
      </c>
      <c r="C294" s="3">
        <v>0.9</v>
      </c>
      <c r="D294" s="26">
        <f t="shared" si="42"/>
        <v>0.9</v>
      </c>
      <c r="E294" s="2">
        <f t="shared" si="43"/>
        <v>0.9</v>
      </c>
      <c r="F294" s="26" t="str">
        <f t="shared" si="44"/>
        <v/>
      </c>
      <c r="G294" s="26" t="str">
        <f t="shared" si="45"/>
        <v/>
      </c>
      <c r="I294" s="26">
        <v>0</v>
      </c>
      <c r="J294" s="2">
        <f t="shared" si="40"/>
        <v>0</v>
      </c>
      <c r="K294" s="32">
        <f t="shared" ref="K294:K357" si="48">IF(AND(D294=C294,F294&lt;&gt;C294,G294&lt;&gt;C294),$E$10,IF(AND(D294&lt;&gt;C294,F294=C294,G294&lt;&gt;C294),$E$11,_xlfn.IFS(G294=C294,C294*$E$12)))</f>
        <v>3.472222222222222E-3</v>
      </c>
      <c r="M294" s="15">
        <f t="shared" si="46"/>
        <v>3.4706743998481882</v>
      </c>
      <c r="N294" s="16" t="s">
        <v>15</v>
      </c>
      <c r="O294" s="15">
        <f t="shared" si="47"/>
        <v>3.4741466220704105</v>
      </c>
      <c r="P294" s="15">
        <f t="shared" si="41"/>
        <v>3.4741466220704105</v>
      </c>
    </row>
    <row r="295" spans="1:16" x14ac:dyDescent="0.25">
      <c r="A295" s="2">
        <v>267</v>
      </c>
      <c r="B295" s="2">
        <v>1581</v>
      </c>
      <c r="C295" s="3">
        <v>6.45</v>
      </c>
      <c r="D295" s="26" t="str">
        <f t="shared" si="42"/>
        <v/>
      </c>
      <c r="E295" s="2" t="str">
        <f t="shared" si="43"/>
        <v/>
      </c>
      <c r="F295" s="26" t="str">
        <f t="shared" si="44"/>
        <v/>
      </c>
      <c r="G295" s="26">
        <f t="shared" si="45"/>
        <v>6.45</v>
      </c>
      <c r="I295" s="26">
        <v>0</v>
      </c>
      <c r="J295" s="2">
        <f t="shared" ref="J295:J358" si="49">IF(I295=$B$23,C295,$B$22)</f>
        <v>0</v>
      </c>
      <c r="K295" s="32">
        <f t="shared" si="48"/>
        <v>8.0751652591959985E-3</v>
      </c>
      <c r="M295" s="15">
        <f t="shared" si="46"/>
        <v>3.4741466220704105</v>
      </c>
      <c r="N295" s="16" t="s">
        <v>15</v>
      </c>
      <c r="O295" s="15">
        <f t="shared" si="47"/>
        <v>3.4822217873296064</v>
      </c>
      <c r="P295" s="15">
        <f t="shared" si="41"/>
        <v>3.4822217873296064</v>
      </c>
    </row>
    <row r="296" spans="1:16" x14ac:dyDescent="0.25">
      <c r="A296" s="2">
        <v>268</v>
      </c>
      <c r="B296" s="2">
        <v>1582</v>
      </c>
      <c r="C296" s="3">
        <v>2.2999999999999998</v>
      </c>
      <c r="D296" s="26" t="str">
        <f t="shared" si="42"/>
        <v/>
      </c>
      <c r="E296" s="2">
        <f t="shared" si="43"/>
        <v>2.2999999999999998</v>
      </c>
      <c r="F296" s="26">
        <f t="shared" si="44"/>
        <v>2.2999999999999998</v>
      </c>
      <c r="G296" s="26" t="str">
        <f t="shared" si="45"/>
        <v/>
      </c>
      <c r="I296" s="26">
        <v>0</v>
      </c>
      <c r="J296" s="2">
        <f t="shared" si="49"/>
        <v>0</v>
      </c>
      <c r="K296" s="32">
        <f t="shared" si="48"/>
        <v>6.9444444444444441E-3</v>
      </c>
      <c r="M296" s="15">
        <f t="shared" si="46"/>
        <v>3.4822217873296064</v>
      </c>
      <c r="N296" s="16" t="s">
        <v>15</v>
      </c>
      <c r="O296" s="15">
        <f t="shared" si="47"/>
        <v>3.4891662317740511</v>
      </c>
      <c r="P296" s="15">
        <f t="shared" si="41"/>
        <v>3.4891662317740511</v>
      </c>
    </row>
    <row r="297" spans="1:16" x14ac:dyDescent="0.25">
      <c r="A297" s="2">
        <v>269</v>
      </c>
      <c r="B297" s="2">
        <v>1583</v>
      </c>
      <c r="C297" s="3">
        <v>3.5</v>
      </c>
      <c r="D297" s="26" t="str">
        <f t="shared" si="42"/>
        <v/>
      </c>
      <c r="E297" s="2">
        <f t="shared" si="43"/>
        <v>3.5</v>
      </c>
      <c r="F297" s="26">
        <f t="shared" si="44"/>
        <v>3.5</v>
      </c>
      <c r="G297" s="26" t="str">
        <f t="shared" si="45"/>
        <v/>
      </c>
      <c r="I297" s="26">
        <v>0</v>
      </c>
      <c r="J297" s="2">
        <f t="shared" si="49"/>
        <v>0</v>
      </c>
      <c r="K297" s="32">
        <f t="shared" si="48"/>
        <v>6.9444444444444441E-3</v>
      </c>
      <c r="M297" s="15">
        <f t="shared" si="46"/>
        <v>3.4891662317740511</v>
      </c>
      <c r="N297" s="16" t="s">
        <v>15</v>
      </c>
      <c r="O297" s="15">
        <f t="shared" si="47"/>
        <v>3.4961106762184957</v>
      </c>
      <c r="P297" s="15">
        <f t="shared" si="41"/>
        <v>3.4961106762184957</v>
      </c>
    </row>
    <row r="298" spans="1:16" x14ac:dyDescent="0.25">
      <c r="A298" s="2">
        <v>270</v>
      </c>
      <c r="B298" s="2">
        <v>1584</v>
      </c>
      <c r="C298" s="3">
        <v>4.5</v>
      </c>
      <c r="D298" s="26" t="str">
        <f t="shared" si="42"/>
        <v/>
      </c>
      <c r="E298" s="2">
        <f t="shared" si="43"/>
        <v>4.5</v>
      </c>
      <c r="F298" s="26">
        <f t="shared" si="44"/>
        <v>4.5</v>
      </c>
      <c r="G298" s="26" t="str">
        <f t="shared" si="45"/>
        <v/>
      </c>
      <c r="I298" s="26">
        <v>0</v>
      </c>
      <c r="J298" s="2">
        <f t="shared" si="49"/>
        <v>0</v>
      </c>
      <c r="K298" s="32">
        <f t="shared" si="48"/>
        <v>6.9444444444444441E-3</v>
      </c>
      <c r="M298" s="15">
        <f t="shared" si="46"/>
        <v>3.4961106762184957</v>
      </c>
      <c r="N298" s="16" t="s">
        <v>15</v>
      </c>
      <c r="O298" s="15">
        <f t="shared" si="47"/>
        <v>3.5030551206629403</v>
      </c>
      <c r="P298" s="15">
        <f t="shared" si="41"/>
        <v>3.5030551206629403</v>
      </c>
    </row>
    <row r="299" spans="1:16" x14ac:dyDescent="0.25">
      <c r="A299" s="2">
        <v>271</v>
      </c>
      <c r="B299" s="2">
        <v>1585</v>
      </c>
      <c r="C299" s="3">
        <v>4.0999999999999996</v>
      </c>
      <c r="D299" s="26" t="str">
        <f t="shared" si="42"/>
        <v/>
      </c>
      <c r="E299" s="2">
        <f t="shared" si="43"/>
        <v>4.0999999999999996</v>
      </c>
      <c r="F299" s="26">
        <f t="shared" si="44"/>
        <v>4.0999999999999996</v>
      </c>
      <c r="G299" s="26" t="str">
        <f t="shared" si="45"/>
        <v/>
      </c>
      <c r="I299" s="26">
        <v>0</v>
      </c>
      <c r="J299" s="2">
        <f t="shared" si="49"/>
        <v>0</v>
      </c>
      <c r="K299" s="32">
        <f t="shared" si="48"/>
        <v>6.9444444444444441E-3</v>
      </c>
      <c r="M299" s="15">
        <f t="shared" si="46"/>
        <v>3.5030551206629403</v>
      </c>
      <c r="N299" s="16" t="s">
        <v>15</v>
      </c>
      <c r="O299" s="15">
        <f t="shared" si="47"/>
        <v>3.509999565107385</v>
      </c>
      <c r="P299" s="15">
        <f t="shared" si="41"/>
        <v>3.509999565107385</v>
      </c>
    </row>
    <row r="300" spans="1:16" x14ac:dyDescent="0.25">
      <c r="A300" s="2">
        <v>272</v>
      </c>
      <c r="B300" s="2">
        <v>1586</v>
      </c>
      <c r="C300" s="3">
        <v>21.4</v>
      </c>
      <c r="D300" s="26" t="str">
        <f t="shared" si="42"/>
        <v/>
      </c>
      <c r="E300" s="2" t="str">
        <f t="shared" si="43"/>
        <v/>
      </c>
      <c r="F300" s="26" t="str">
        <f t="shared" si="44"/>
        <v/>
      </c>
      <c r="G300" s="26">
        <f t="shared" si="45"/>
        <v>21.4</v>
      </c>
      <c r="I300" s="26">
        <v>0</v>
      </c>
      <c r="J300" s="2">
        <f t="shared" si="49"/>
        <v>0</v>
      </c>
      <c r="K300" s="32">
        <f t="shared" si="48"/>
        <v>2.6792021170045636E-2</v>
      </c>
      <c r="M300" s="15">
        <f t="shared" si="46"/>
        <v>3.509999565107385</v>
      </c>
      <c r="N300" s="16" t="s">
        <v>15</v>
      </c>
      <c r="O300" s="15">
        <f t="shared" si="47"/>
        <v>3.5367915862774306</v>
      </c>
      <c r="P300" s="15">
        <f t="shared" si="41"/>
        <v>3.5367915862774306</v>
      </c>
    </row>
    <row r="301" spans="1:16" x14ac:dyDescent="0.25">
      <c r="A301" s="2">
        <v>273</v>
      </c>
      <c r="B301" s="2">
        <v>1587</v>
      </c>
      <c r="C301" s="3">
        <v>11.1</v>
      </c>
      <c r="D301" s="26" t="str">
        <f t="shared" si="42"/>
        <v/>
      </c>
      <c r="E301" s="2" t="str">
        <f t="shared" si="43"/>
        <v/>
      </c>
      <c r="F301" s="26" t="str">
        <f t="shared" si="44"/>
        <v/>
      </c>
      <c r="G301" s="26">
        <f t="shared" si="45"/>
        <v>11.1</v>
      </c>
      <c r="I301" s="26">
        <v>0</v>
      </c>
      <c r="J301" s="2">
        <f t="shared" si="49"/>
        <v>0</v>
      </c>
      <c r="K301" s="32">
        <f t="shared" si="48"/>
        <v>1.3896796027453579E-2</v>
      </c>
      <c r="M301" s="15">
        <f t="shared" si="46"/>
        <v>3.5367915862774306</v>
      </c>
      <c r="N301" s="16" t="s">
        <v>15</v>
      </c>
      <c r="O301" s="15">
        <f t="shared" si="47"/>
        <v>3.5506883823048843</v>
      </c>
      <c r="P301" s="15">
        <f t="shared" si="41"/>
        <v>3.5506883823048843</v>
      </c>
    </row>
    <row r="302" spans="1:16" x14ac:dyDescent="0.25">
      <c r="A302" s="2">
        <v>274</v>
      </c>
      <c r="B302" s="2">
        <v>1595</v>
      </c>
      <c r="C302" s="3">
        <v>5.95</v>
      </c>
      <c r="D302" s="26" t="str">
        <f t="shared" si="42"/>
        <v/>
      </c>
      <c r="E302" s="2" t="str">
        <f t="shared" si="43"/>
        <v/>
      </c>
      <c r="F302" s="26" t="str">
        <f t="shared" si="44"/>
        <v/>
      </c>
      <c r="G302" s="26">
        <f t="shared" si="45"/>
        <v>5.95</v>
      </c>
      <c r="I302" s="26">
        <v>0</v>
      </c>
      <c r="J302" s="2">
        <f t="shared" si="49"/>
        <v>0</v>
      </c>
      <c r="K302" s="32">
        <f t="shared" si="48"/>
        <v>7.4491834561575491E-3</v>
      </c>
      <c r="M302" s="15">
        <f t="shared" si="46"/>
        <v>3.5506883823048843</v>
      </c>
      <c r="N302" s="16" t="s">
        <v>15</v>
      </c>
      <c r="O302" s="15">
        <f t="shared" si="47"/>
        <v>3.5581375657610419</v>
      </c>
      <c r="P302" s="15">
        <f t="shared" si="41"/>
        <v>3.5581375657610419</v>
      </c>
    </row>
    <row r="303" spans="1:16" x14ac:dyDescent="0.25">
      <c r="A303" s="2">
        <v>275</v>
      </c>
      <c r="B303" s="2">
        <v>1597</v>
      </c>
      <c r="C303" s="3">
        <v>8</v>
      </c>
      <c r="D303" s="26" t="str">
        <f t="shared" si="42"/>
        <v/>
      </c>
      <c r="E303" s="2" t="str">
        <f t="shared" si="43"/>
        <v/>
      </c>
      <c r="F303" s="26" t="str">
        <f t="shared" si="44"/>
        <v/>
      </c>
      <c r="G303" s="26">
        <f t="shared" si="45"/>
        <v>8</v>
      </c>
      <c r="I303" s="26">
        <v>0</v>
      </c>
      <c r="J303" s="2">
        <f t="shared" si="49"/>
        <v>0</v>
      </c>
      <c r="K303" s="32">
        <f t="shared" si="48"/>
        <v>1.0015708848615192E-2</v>
      </c>
      <c r="M303" s="15">
        <f t="shared" si="46"/>
        <v>3.5581375657610419</v>
      </c>
      <c r="N303" s="16" t="s">
        <v>15</v>
      </c>
      <c r="O303" s="15">
        <f t="shared" si="47"/>
        <v>3.5681532746096569</v>
      </c>
      <c r="P303" s="15">
        <f t="shared" si="41"/>
        <v>3.5681532746096569</v>
      </c>
    </row>
    <row r="304" spans="1:16" x14ac:dyDescent="0.25">
      <c r="A304" s="2">
        <v>276</v>
      </c>
      <c r="B304" s="2">
        <v>1598</v>
      </c>
      <c r="C304" s="3">
        <v>11.6</v>
      </c>
      <c r="D304" s="26" t="str">
        <f t="shared" si="42"/>
        <v/>
      </c>
      <c r="E304" s="2" t="str">
        <f t="shared" si="43"/>
        <v/>
      </c>
      <c r="F304" s="26" t="str">
        <f t="shared" si="44"/>
        <v/>
      </c>
      <c r="G304" s="26">
        <f t="shared" si="45"/>
        <v>11.6</v>
      </c>
      <c r="I304" s="26">
        <v>0</v>
      </c>
      <c r="J304" s="2">
        <f t="shared" si="49"/>
        <v>0</v>
      </c>
      <c r="K304" s="32">
        <f t="shared" si="48"/>
        <v>1.4522777830492028E-2</v>
      </c>
      <c r="M304" s="15">
        <f t="shared" si="46"/>
        <v>3.5681532746096569</v>
      </c>
      <c r="N304" s="16" t="s">
        <v>15</v>
      </c>
      <c r="O304" s="15">
        <f t="shared" si="47"/>
        <v>3.5826760524401489</v>
      </c>
      <c r="P304" s="15">
        <f t="shared" si="41"/>
        <v>3.5826760524401489</v>
      </c>
    </row>
    <row r="305" spans="1:16" x14ac:dyDescent="0.25">
      <c r="A305" s="2">
        <v>277</v>
      </c>
      <c r="B305" s="2">
        <v>1599</v>
      </c>
      <c r="C305" s="3">
        <v>10.1</v>
      </c>
      <c r="D305" s="26" t="str">
        <f t="shared" si="42"/>
        <v/>
      </c>
      <c r="E305" s="2" t="str">
        <f t="shared" si="43"/>
        <v/>
      </c>
      <c r="F305" s="26" t="str">
        <f t="shared" si="44"/>
        <v/>
      </c>
      <c r="G305" s="26">
        <f t="shared" si="45"/>
        <v>10.1</v>
      </c>
      <c r="I305" s="26">
        <v>0</v>
      </c>
      <c r="J305" s="2">
        <f t="shared" si="49"/>
        <v>0</v>
      </c>
      <c r="K305" s="32">
        <f t="shared" si="48"/>
        <v>1.264483242137668E-2</v>
      </c>
      <c r="M305" s="15">
        <f t="shared" si="46"/>
        <v>3.5826760524401489</v>
      </c>
      <c r="N305" s="16" t="s">
        <v>15</v>
      </c>
      <c r="O305" s="15">
        <f t="shared" si="47"/>
        <v>3.5953208848615255</v>
      </c>
      <c r="P305" s="15">
        <f t="shared" si="41"/>
        <v>3.5953208848615255</v>
      </c>
    </row>
    <row r="306" spans="1:16" x14ac:dyDescent="0.25">
      <c r="A306" s="2">
        <v>278</v>
      </c>
      <c r="B306" s="2">
        <v>1602</v>
      </c>
      <c r="C306" s="3">
        <v>11.9</v>
      </c>
      <c r="D306" s="26" t="str">
        <f t="shared" si="42"/>
        <v/>
      </c>
      <c r="E306" s="2" t="str">
        <f t="shared" si="43"/>
        <v/>
      </c>
      <c r="F306" s="26" t="str">
        <f t="shared" si="44"/>
        <v/>
      </c>
      <c r="G306" s="26">
        <f t="shared" si="45"/>
        <v>11.9</v>
      </c>
      <c r="I306" s="26">
        <v>0</v>
      </c>
      <c r="J306" s="2">
        <f t="shared" si="49"/>
        <v>0</v>
      </c>
      <c r="K306" s="32">
        <f t="shared" si="48"/>
        <v>1.4898366912315098E-2</v>
      </c>
      <c r="M306" s="15">
        <f t="shared" si="46"/>
        <v>3.5953208848615255</v>
      </c>
      <c r="N306" s="16" t="s">
        <v>15</v>
      </c>
      <c r="O306" s="15">
        <f t="shared" si="47"/>
        <v>3.6102192517738407</v>
      </c>
      <c r="P306" s="15">
        <f t="shared" si="41"/>
        <v>3.6102192517738407</v>
      </c>
    </row>
    <row r="307" spans="1:16" x14ac:dyDescent="0.25">
      <c r="A307" s="2">
        <v>279</v>
      </c>
      <c r="B307" s="2">
        <v>1603</v>
      </c>
      <c r="C307" s="3">
        <v>4.25</v>
      </c>
      <c r="D307" s="26" t="str">
        <f t="shared" si="42"/>
        <v/>
      </c>
      <c r="E307" s="2">
        <f t="shared" si="43"/>
        <v>4.25</v>
      </c>
      <c r="F307" s="26">
        <f t="shared" si="44"/>
        <v>4.25</v>
      </c>
      <c r="G307" s="26" t="str">
        <f t="shared" si="45"/>
        <v/>
      </c>
      <c r="I307" s="26">
        <v>0</v>
      </c>
      <c r="J307" s="2">
        <f t="shared" si="49"/>
        <v>0</v>
      </c>
      <c r="K307" s="32">
        <f t="shared" si="48"/>
        <v>6.9444444444444441E-3</v>
      </c>
      <c r="M307" s="15">
        <f t="shared" si="46"/>
        <v>3.6102192517738407</v>
      </c>
      <c r="N307" s="16" t="s">
        <v>15</v>
      </c>
      <c r="O307" s="15">
        <f t="shared" si="47"/>
        <v>3.6171636962182854</v>
      </c>
      <c r="P307" s="15">
        <f t="shared" si="41"/>
        <v>3.6171636962182854</v>
      </c>
    </row>
    <row r="308" spans="1:16" x14ac:dyDescent="0.25">
      <c r="A308" s="2">
        <v>280</v>
      </c>
      <c r="B308" s="2">
        <v>1606</v>
      </c>
      <c r="C308" s="3">
        <v>5.05</v>
      </c>
      <c r="D308" s="26" t="str">
        <f t="shared" si="42"/>
        <v/>
      </c>
      <c r="E308" s="2" t="str">
        <f t="shared" si="43"/>
        <v/>
      </c>
      <c r="F308" s="26" t="str">
        <f t="shared" si="44"/>
        <v/>
      </c>
      <c r="G308" s="26">
        <f t="shared" si="45"/>
        <v>5.05</v>
      </c>
      <c r="I308" s="26">
        <v>0</v>
      </c>
      <c r="J308" s="2">
        <f t="shared" si="49"/>
        <v>0</v>
      </c>
      <c r="K308" s="32">
        <f t="shared" si="48"/>
        <v>6.32241621068834E-3</v>
      </c>
      <c r="M308" s="15">
        <f t="shared" si="46"/>
        <v>3.6171636962182854</v>
      </c>
      <c r="N308" s="16" t="s">
        <v>15</v>
      </c>
      <c r="O308" s="15">
        <f t="shared" si="47"/>
        <v>3.6234861124289739</v>
      </c>
      <c r="P308" s="15">
        <f t="shared" si="41"/>
        <v>3.6234861124289739</v>
      </c>
    </row>
    <row r="309" spans="1:16" x14ac:dyDescent="0.25">
      <c r="A309" s="2">
        <v>281</v>
      </c>
      <c r="B309" s="2">
        <v>1607</v>
      </c>
      <c r="C309" s="3">
        <v>7.2</v>
      </c>
      <c r="D309" s="26" t="str">
        <f t="shared" si="42"/>
        <v/>
      </c>
      <c r="E309" s="2" t="str">
        <f t="shared" si="43"/>
        <v/>
      </c>
      <c r="F309" s="26" t="str">
        <f t="shared" si="44"/>
        <v/>
      </c>
      <c r="G309" s="26">
        <f t="shared" si="45"/>
        <v>7.2</v>
      </c>
      <c r="I309" s="26">
        <v>0</v>
      </c>
      <c r="J309" s="2">
        <f t="shared" si="49"/>
        <v>0</v>
      </c>
      <c r="K309" s="32">
        <f t="shared" si="48"/>
        <v>9.0141379637536725E-3</v>
      </c>
      <c r="M309" s="15">
        <f t="shared" si="46"/>
        <v>3.6234861124289739</v>
      </c>
      <c r="N309" s="16" t="s">
        <v>15</v>
      </c>
      <c r="O309" s="15">
        <f t="shared" si="47"/>
        <v>3.6325002503927277</v>
      </c>
      <c r="P309" s="15">
        <f t="shared" si="41"/>
        <v>3.6325002503927277</v>
      </c>
    </row>
    <row r="310" spans="1:16" x14ac:dyDescent="0.25">
      <c r="A310" s="2">
        <v>282</v>
      </c>
      <c r="B310" s="2">
        <v>1612</v>
      </c>
      <c r="C310" s="3">
        <v>17.3</v>
      </c>
      <c r="D310" s="26" t="str">
        <f t="shared" si="42"/>
        <v/>
      </c>
      <c r="E310" s="2" t="str">
        <f t="shared" si="43"/>
        <v/>
      </c>
      <c r="F310" s="26" t="str">
        <f t="shared" si="44"/>
        <v/>
      </c>
      <c r="G310" s="26">
        <f t="shared" si="45"/>
        <v>17.3</v>
      </c>
      <c r="I310" s="26">
        <v>0</v>
      </c>
      <c r="J310" s="2">
        <f t="shared" si="49"/>
        <v>0</v>
      </c>
      <c r="K310" s="32">
        <f t="shared" si="48"/>
        <v>2.1658970385130354E-2</v>
      </c>
      <c r="M310" s="15">
        <f t="shared" si="46"/>
        <v>3.6325002503927277</v>
      </c>
      <c r="N310" s="16" t="s">
        <v>15</v>
      </c>
      <c r="O310" s="15">
        <f t="shared" si="47"/>
        <v>3.6541592207778582</v>
      </c>
      <c r="P310" s="15">
        <f t="shared" si="41"/>
        <v>3.6541592207778582</v>
      </c>
    </row>
    <row r="311" spans="1:16" x14ac:dyDescent="0.25">
      <c r="A311" s="2">
        <v>283</v>
      </c>
      <c r="B311" s="2">
        <v>1613</v>
      </c>
      <c r="C311" s="3">
        <v>9.1999999999999993</v>
      </c>
      <c r="D311" s="26" t="str">
        <f t="shared" si="42"/>
        <v/>
      </c>
      <c r="E311" s="2" t="str">
        <f t="shared" si="43"/>
        <v/>
      </c>
      <c r="F311" s="26" t="str">
        <f t="shared" si="44"/>
        <v/>
      </c>
      <c r="G311" s="26">
        <f t="shared" si="45"/>
        <v>9.1999999999999993</v>
      </c>
      <c r="I311" s="26">
        <v>0</v>
      </c>
      <c r="J311" s="2">
        <f t="shared" si="49"/>
        <v>0</v>
      </c>
      <c r="K311" s="32">
        <f t="shared" si="48"/>
        <v>1.151806517590747E-2</v>
      </c>
      <c r="M311" s="15">
        <f t="shared" si="46"/>
        <v>3.6541592207778582</v>
      </c>
      <c r="N311" s="16" t="s">
        <v>15</v>
      </c>
      <c r="O311" s="15">
        <f t="shared" si="47"/>
        <v>3.6656772859537656</v>
      </c>
      <c r="P311" s="15">
        <f t="shared" si="41"/>
        <v>3.6656772859537656</v>
      </c>
    </row>
    <row r="312" spans="1:16" x14ac:dyDescent="0.25">
      <c r="A312" s="2">
        <v>284</v>
      </c>
      <c r="B312" s="2">
        <v>1615</v>
      </c>
      <c r="C312" s="3">
        <v>11.7</v>
      </c>
      <c r="D312" s="26" t="str">
        <f t="shared" si="42"/>
        <v/>
      </c>
      <c r="E312" s="2" t="str">
        <f t="shared" si="43"/>
        <v/>
      </c>
      <c r="F312" s="26" t="str">
        <f t="shared" si="44"/>
        <v/>
      </c>
      <c r="G312" s="26">
        <f t="shared" si="45"/>
        <v>11.7</v>
      </c>
      <c r="I312" s="26">
        <v>0</v>
      </c>
      <c r="J312" s="2">
        <f t="shared" si="49"/>
        <v>0</v>
      </c>
      <c r="K312" s="32">
        <f t="shared" si="48"/>
        <v>1.4647974191099717E-2</v>
      </c>
      <c r="M312" s="15">
        <f t="shared" si="46"/>
        <v>3.6656772859537656</v>
      </c>
      <c r="N312" s="16" t="s">
        <v>15</v>
      </c>
      <c r="O312" s="15">
        <f t="shared" si="47"/>
        <v>3.6803252601448655</v>
      </c>
      <c r="P312" s="15">
        <f t="shared" si="41"/>
        <v>3.6803252601448655</v>
      </c>
    </row>
    <row r="313" spans="1:16" x14ac:dyDescent="0.25">
      <c r="A313" s="2">
        <v>285</v>
      </c>
      <c r="B313" s="2">
        <v>1616</v>
      </c>
      <c r="C313" s="3">
        <v>4.9000000000000004</v>
      </c>
      <c r="D313" s="26" t="str">
        <f t="shared" si="42"/>
        <v/>
      </c>
      <c r="E313" s="2">
        <f t="shared" si="43"/>
        <v>4.9000000000000004</v>
      </c>
      <c r="F313" s="26">
        <f t="shared" si="44"/>
        <v>4.9000000000000004</v>
      </c>
      <c r="G313" s="26" t="str">
        <f t="shared" si="45"/>
        <v/>
      </c>
      <c r="I313" s="26">
        <v>0</v>
      </c>
      <c r="J313" s="2">
        <f t="shared" si="49"/>
        <v>0</v>
      </c>
      <c r="K313" s="32">
        <f t="shared" si="48"/>
        <v>6.9444444444444441E-3</v>
      </c>
      <c r="M313" s="15">
        <f t="shared" si="46"/>
        <v>3.6803252601448655</v>
      </c>
      <c r="N313" s="16" t="s">
        <v>15</v>
      </c>
      <c r="O313" s="15">
        <f t="shared" si="47"/>
        <v>3.6872697045893101</v>
      </c>
      <c r="P313" s="15">
        <f t="shared" si="41"/>
        <v>3.6872697045893101</v>
      </c>
    </row>
    <row r="314" spans="1:16" x14ac:dyDescent="0.25">
      <c r="A314" s="2">
        <v>286</v>
      </c>
      <c r="B314" s="2">
        <v>1618</v>
      </c>
      <c r="C314" s="3">
        <v>14.6</v>
      </c>
      <c r="D314" s="26" t="str">
        <f t="shared" si="42"/>
        <v/>
      </c>
      <c r="E314" s="2" t="str">
        <f t="shared" si="43"/>
        <v/>
      </c>
      <c r="F314" s="26" t="str">
        <f t="shared" si="44"/>
        <v/>
      </c>
      <c r="G314" s="26">
        <f t="shared" si="45"/>
        <v>14.6</v>
      </c>
      <c r="I314" s="26">
        <v>0</v>
      </c>
      <c r="J314" s="2">
        <f t="shared" si="49"/>
        <v>0</v>
      </c>
      <c r="K314" s="32">
        <f t="shared" si="48"/>
        <v>1.8278668648722726E-2</v>
      </c>
      <c r="M314" s="15">
        <f t="shared" si="46"/>
        <v>3.6872697045893101</v>
      </c>
      <c r="N314" s="16" t="s">
        <v>15</v>
      </c>
      <c r="O314" s="15">
        <f t="shared" si="47"/>
        <v>3.7055483732380328</v>
      </c>
      <c r="P314" s="15">
        <f t="shared" si="41"/>
        <v>3.7055483732380328</v>
      </c>
    </row>
    <row r="315" spans="1:16" x14ac:dyDescent="0.25">
      <c r="A315" s="2">
        <v>287</v>
      </c>
      <c r="B315" s="2">
        <v>1619</v>
      </c>
      <c r="C315" s="3">
        <v>0.9</v>
      </c>
      <c r="D315" s="26">
        <f t="shared" si="42"/>
        <v>0.9</v>
      </c>
      <c r="E315" s="2">
        <f t="shared" si="43"/>
        <v>0.9</v>
      </c>
      <c r="F315" s="26" t="str">
        <f t="shared" si="44"/>
        <v/>
      </c>
      <c r="G315" s="26" t="str">
        <f t="shared" si="45"/>
        <v/>
      </c>
      <c r="I315" s="26">
        <v>0</v>
      </c>
      <c r="J315" s="2">
        <f t="shared" si="49"/>
        <v>0</v>
      </c>
      <c r="K315" s="32">
        <f t="shared" si="48"/>
        <v>3.472222222222222E-3</v>
      </c>
      <c r="M315" s="15">
        <f t="shared" si="46"/>
        <v>3.7055483732380328</v>
      </c>
      <c r="N315" s="16" t="s">
        <v>15</v>
      </c>
      <c r="O315" s="15">
        <f t="shared" si="47"/>
        <v>3.7090205954602551</v>
      </c>
      <c r="P315" s="15">
        <f t="shared" si="41"/>
        <v>3.7090205954602551</v>
      </c>
    </row>
    <row r="316" spans="1:16" x14ac:dyDescent="0.25">
      <c r="A316" s="2">
        <v>288</v>
      </c>
      <c r="B316" s="2">
        <v>1622</v>
      </c>
      <c r="C316" s="3">
        <v>28.3</v>
      </c>
      <c r="D316" s="26" t="str">
        <f t="shared" si="42"/>
        <v/>
      </c>
      <c r="E316" s="2" t="str">
        <f t="shared" si="43"/>
        <v/>
      </c>
      <c r="F316" s="26" t="str">
        <f t="shared" si="44"/>
        <v/>
      </c>
      <c r="G316" s="26">
        <f t="shared" si="45"/>
        <v>28.3</v>
      </c>
      <c r="I316" s="26">
        <v>0</v>
      </c>
      <c r="J316" s="2">
        <f t="shared" si="49"/>
        <v>0</v>
      </c>
      <c r="K316" s="32">
        <f t="shared" si="48"/>
        <v>3.5430570051976244E-2</v>
      </c>
      <c r="M316" s="15">
        <f t="shared" si="46"/>
        <v>3.7090205954602551</v>
      </c>
      <c r="N316" s="16" t="s">
        <v>15</v>
      </c>
      <c r="O316" s="15">
        <f t="shared" si="47"/>
        <v>3.7444511655122312</v>
      </c>
      <c r="P316" s="15">
        <f t="shared" si="41"/>
        <v>3.7444511655122312</v>
      </c>
    </row>
    <row r="317" spans="1:16" x14ac:dyDescent="0.25">
      <c r="A317" s="2">
        <v>289</v>
      </c>
      <c r="B317" s="2">
        <v>1623</v>
      </c>
      <c r="C317" s="3">
        <v>7.05</v>
      </c>
      <c r="D317" s="26" t="str">
        <f t="shared" si="42"/>
        <v/>
      </c>
      <c r="E317" s="2" t="str">
        <f t="shared" si="43"/>
        <v/>
      </c>
      <c r="F317" s="26" t="str">
        <f t="shared" si="44"/>
        <v/>
      </c>
      <c r="G317" s="26">
        <f t="shared" si="45"/>
        <v>7.05</v>
      </c>
      <c r="I317" s="26">
        <v>0</v>
      </c>
      <c r="J317" s="2">
        <f t="shared" si="49"/>
        <v>0</v>
      </c>
      <c r="K317" s="32">
        <f t="shared" si="48"/>
        <v>8.8263434228421384E-3</v>
      </c>
      <c r="M317" s="15">
        <f t="shared" si="46"/>
        <v>3.7444511655122312</v>
      </c>
      <c r="N317" s="16" t="s">
        <v>15</v>
      </c>
      <c r="O317" s="15">
        <f t="shared" si="47"/>
        <v>3.7532775089350734</v>
      </c>
      <c r="P317" s="15">
        <f t="shared" si="41"/>
        <v>3.7532775089350734</v>
      </c>
    </row>
    <row r="318" spans="1:16" x14ac:dyDescent="0.25">
      <c r="A318" s="2">
        <v>290</v>
      </c>
      <c r="B318" s="2">
        <v>1624</v>
      </c>
      <c r="C318" s="3">
        <v>7.2</v>
      </c>
      <c r="D318" s="26" t="str">
        <f t="shared" si="42"/>
        <v/>
      </c>
      <c r="E318" s="2" t="str">
        <f t="shared" si="43"/>
        <v/>
      </c>
      <c r="F318" s="26" t="str">
        <f t="shared" si="44"/>
        <v/>
      </c>
      <c r="G318" s="26">
        <f t="shared" si="45"/>
        <v>7.2</v>
      </c>
      <c r="I318" s="26">
        <v>0</v>
      </c>
      <c r="J318" s="2">
        <f t="shared" si="49"/>
        <v>0</v>
      </c>
      <c r="K318" s="32">
        <f t="shared" si="48"/>
        <v>9.0141379637536725E-3</v>
      </c>
      <c r="M318" s="15">
        <f t="shared" si="46"/>
        <v>3.7532775089350734</v>
      </c>
      <c r="N318" s="16" t="s">
        <v>15</v>
      </c>
      <c r="O318" s="15">
        <f t="shared" si="47"/>
        <v>3.7622916468988272</v>
      </c>
      <c r="P318" s="15">
        <f t="shared" si="41"/>
        <v>3.7622916468988272</v>
      </c>
    </row>
    <row r="319" spans="1:16" x14ac:dyDescent="0.25">
      <c r="A319" s="2">
        <v>291</v>
      </c>
      <c r="B319" s="2">
        <v>1625</v>
      </c>
      <c r="C319" s="3">
        <v>19.3</v>
      </c>
      <c r="D319" s="26" t="str">
        <f t="shared" si="42"/>
        <v/>
      </c>
      <c r="E319" s="2" t="str">
        <f t="shared" si="43"/>
        <v/>
      </c>
      <c r="F319" s="26" t="str">
        <f t="shared" si="44"/>
        <v/>
      </c>
      <c r="G319" s="26">
        <f t="shared" si="45"/>
        <v>19.3</v>
      </c>
      <c r="I319" s="26">
        <v>0</v>
      </c>
      <c r="J319" s="2">
        <f t="shared" si="49"/>
        <v>0</v>
      </c>
      <c r="K319" s="32">
        <f t="shared" si="48"/>
        <v>2.4162897597284152E-2</v>
      </c>
      <c r="M319" s="15">
        <f t="shared" si="46"/>
        <v>3.7622916468988272</v>
      </c>
      <c r="N319" s="16" t="s">
        <v>15</v>
      </c>
      <c r="O319" s="15">
        <f t="shared" si="47"/>
        <v>3.7864545444961113</v>
      </c>
      <c r="P319" s="15">
        <f t="shared" ref="P319:P382" si="50">IF(TIME(O319,O319,O319)&lt;P$27,O319,O319+P$28)</f>
        <v>3.7864545444961113</v>
      </c>
    </row>
    <row r="320" spans="1:16" x14ac:dyDescent="0.25">
      <c r="A320" s="2">
        <v>292</v>
      </c>
      <c r="B320" s="2">
        <v>1626</v>
      </c>
      <c r="C320" s="3">
        <v>18.45</v>
      </c>
      <c r="D320" s="26" t="str">
        <f t="shared" si="42"/>
        <v/>
      </c>
      <c r="E320" s="2" t="str">
        <f t="shared" si="43"/>
        <v/>
      </c>
      <c r="F320" s="26" t="str">
        <f t="shared" si="44"/>
        <v/>
      </c>
      <c r="G320" s="26">
        <f t="shared" si="45"/>
        <v>18.45</v>
      </c>
      <c r="I320" s="26">
        <v>0</v>
      </c>
      <c r="J320" s="2">
        <f t="shared" si="49"/>
        <v>0</v>
      </c>
      <c r="K320" s="32">
        <f t="shared" si="48"/>
        <v>2.3098728532118785E-2</v>
      </c>
      <c r="M320" s="15">
        <f t="shared" si="46"/>
        <v>3.7864545444961113</v>
      </c>
      <c r="N320" s="16" t="s">
        <v>15</v>
      </c>
      <c r="O320" s="15">
        <f t="shared" si="47"/>
        <v>3.80955327302823</v>
      </c>
      <c r="P320" s="15">
        <f t="shared" si="50"/>
        <v>3.80955327302823</v>
      </c>
    </row>
    <row r="321" spans="1:16" x14ac:dyDescent="0.25">
      <c r="A321" s="2">
        <v>293</v>
      </c>
      <c r="B321" s="2">
        <v>1627</v>
      </c>
      <c r="C321" s="3">
        <v>14.6</v>
      </c>
      <c r="D321" s="26" t="str">
        <f t="shared" si="42"/>
        <v/>
      </c>
      <c r="E321" s="2" t="str">
        <f t="shared" si="43"/>
        <v/>
      </c>
      <c r="F321" s="26" t="str">
        <f t="shared" si="44"/>
        <v/>
      </c>
      <c r="G321" s="26">
        <f t="shared" si="45"/>
        <v>14.6</v>
      </c>
      <c r="I321" s="26">
        <v>0</v>
      </c>
      <c r="J321" s="2">
        <f t="shared" si="49"/>
        <v>0</v>
      </c>
      <c r="K321" s="32">
        <f t="shared" si="48"/>
        <v>1.8278668648722726E-2</v>
      </c>
      <c r="M321" s="15">
        <f t="shared" si="46"/>
        <v>3.80955327302823</v>
      </c>
      <c r="N321" s="16" t="s">
        <v>15</v>
      </c>
      <c r="O321" s="15">
        <f t="shared" si="47"/>
        <v>3.8278319416769526</v>
      </c>
      <c r="P321" s="15">
        <f t="shared" si="50"/>
        <v>3.8278319416769526</v>
      </c>
    </row>
    <row r="322" spans="1:16" x14ac:dyDescent="0.25">
      <c r="A322" s="2">
        <v>294</v>
      </c>
      <c r="B322" s="2">
        <v>1628</v>
      </c>
      <c r="C322" s="3">
        <v>6.5</v>
      </c>
      <c r="D322" s="26" t="str">
        <f t="shared" si="42"/>
        <v/>
      </c>
      <c r="E322" s="2" t="str">
        <f t="shared" si="43"/>
        <v/>
      </c>
      <c r="F322" s="26" t="str">
        <f t="shared" si="44"/>
        <v/>
      </c>
      <c r="G322" s="26">
        <f t="shared" si="45"/>
        <v>6.5</v>
      </c>
      <c r="I322" s="26">
        <v>0</v>
      </c>
      <c r="J322" s="2">
        <f t="shared" si="49"/>
        <v>0</v>
      </c>
      <c r="K322" s="32">
        <f t="shared" si="48"/>
        <v>8.1377634394998438E-3</v>
      </c>
      <c r="M322" s="15">
        <f t="shared" si="46"/>
        <v>3.8278319416769526</v>
      </c>
      <c r="N322" s="16" t="s">
        <v>15</v>
      </c>
      <c r="O322" s="15">
        <f t="shared" si="47"/>
        <v>3.8359697051164523</v>
      </c>
      <c r="P322" s="15">
        <f t="shared" si="50"/>
        <v>3.8359697051164523</v>
      </c>
    </row>
    <row r="323" spans="1:16" x14ac:dyDescent="0.25">
      <c r="A323" s="2">
        <v>295</v>
      </c>
      <c r="B323" s="2">
        <v>1629</v>
      </c>
      <c r="C323" s="3">
        <v>34.299999999999997</v>
      </c>
      <c r="D323" s="26" t="str">
        <f t="shared" si="42"/>
        <v/>
      </c>
      <c r="E323" s="2" t="str">
        <f t="shared" si="43"/>
        <v/>
      </c>
      <c r="F323" s="26" t="str">
        <f t="shared" si="44"/>
        <v/>
      </c>
      <c r="G323" s="26">
        <f t="shared" si="45"/>
        <v>34.299999999999997</v>
      </c>
      <c r="I323" s="26">
        <v>0</v>
      </c>
      <c r="J323" s="2">
        <f t="shared" si="49"/>
        <v>0</v>
      </c>
      <c r="K323" s="32">
        <f t="shared" si="48"/>
        <v>4.294235168843763E-2</v>
      </c>
      <c r="M323" s="15">
        <f t="shared" si="46"/>
        <v>3.8359697051164523</v>
      </c>
      <c r="N323" s="16" t="s">
        <v>15</v>
      </c>
      <c r="O323" s="15">
        <f t="shared" si="47"/>
        <v>3.8789120568048898</v>
      </c>
      <c r="P323" s="15">
        <f t="shared" si="50"/>
        <v>3.8789120568048898</v>
      </c>
    </row>
    <row r="324" spans="1:16" x14ac:dyDescent="0.25">
      <c r="A324" s="2">
        <v>296</v>
      </c>
      <c r="B324" s="2">
        <v>1632</v>
      </c>
      <c r="C324" s="3">
        <v>10.5</v>
      </c>
      <c r="D324" s="26" t="str">
        <f t="shared" si="42"/>
        <v/>
      </c>
      <c r="E324" s="2" t="str">
        <f t="shared" si="43"/>
        <v/>
      </c>
      <c r="F324" s="26" t="str">
        <f t="shared" si="44"/>
        <v/>
      </c>
      <c r="G324" s="26">
        <f t="shared" si="45"/>
        <v>10.5</v>
      </c>
      <c r="I324" s="26">
        <v>0</v>
      </c>
      <c r="J324" s="2">
        <f t="shared" si="49"/>
        <v>0</v>
      </c>
      <c r="K324" s="32">
        <f t="shared" si="48"/>
        <v>1.3145617863807439E-2</v>
      </c>
      <c r="M324" s="15">
        <f t="shared" si="46"/>
        <v>3.8789120568048898</v>
      </c>
      <c r="N324" s="16" t="s">
        <v>15</v>
      </c>
      <c r="O324" s="15">
        <f t="shared" si="47"/>
        <v>3.8920576746686972</v>
      </c>
      <c r="P324" s="15">
        <f t="shared" si="50"/>
        <v>3.8920576746686972</v>
      </c>
    </row>
    <row r="325" spans="1:16" x14ac:dyDescent="0.25">
      <c r="A325" s="2">
        <v>297</v>
      </c>
      <c r="B325" s="2">
        <v>1633</v>
      </c>
      <c r="C325" s="3">
        <v>11.7</v>
      </c>
      <c r="D325" s="26" t="str">
        <f t="shared" si="42"/>
        <v/>
      </c>
      <c r="E325" s="2" t="str">
        <f t="shared" si="43"/>
        <v/>
      </c>
      <c r="F325" s="26" t="str">
        <f t="shared" si="44"/>
        <v/>
      </c>
      <c r="G325" s="26">
        <f t="shared" si="45"/>
        <v>11.7</v>
      </c>
      <c r="I325" s="26">
        <v>0</v>
      </c>
      <c r="J325" s="2">
        <f t="shared" si="49"/>
        <v>0</v>
      </c>
      <c r="K325" s="32">
        <f t="shared" si="48"/>
        <v>1.4647974191099717E-2</v>
      </c>
      <c r="M325" s="15">
        <f t="shared" si="46"/>
        <v>3.8920576746686972</v>
      </c>
      <c r="N325" s="16" t="s">
        <v>15</v>
      </c>
      <c r="O325" s="15">
        <f t="shared" si="47"/>
        <v>3.9067056488597971</v>
      </c>
      <c r="P325" s="15">
        <f t="shared" si="50"/>
        <v>3.9067056488597971</v>
      </c>
    </row>
    <row r="326" spans="1:16" x14ac:dyDescent="0.25">
      <c r="A326" s="2">
        <v>298</v>
      </c>
      <c r="B326" s="2">
        <v>1634</v>
      </c>
      <c r="C326" s="3">
        <v>19.5</v>
      </c>
      <c r="D326" s="26" t="str">
        <f t="shared" si="42"/>
        <v/>
      </c>
      <c r="E326" s="2" t="str">
        <f t="shared" si="43"/>
        <v/>
      </c>
      <c r="F326" s="26" t="str">
        <f t="shared" si="44"/>
        <v/>
      </c>
      <c r="G326" s="26">
        <f t="shared" si="45"/>
        <v>19.5</v>
      </c>
      <c r="I326" s="26">
        <v>0</v>
      </c>
      <c r="J326" s="2">
        <f t="shared" si="49"/>
        <v>0</v>
      </c>
      <c r="K326" s="32">
        <f t="shared" si="48"/>
        <v>2.441329031849953E-2</v>
      </c>
      <c r="M326" s="15">
        <f t="shared" si="46"/>
        <v>3.9067056488597971</v>
      </c>
      <c r="N326" s="16" t="s">
        <v>15</v>
      </c>
      <c r="O326" s="15">
        <f t="shared" si="47"/>
        <v>3.9311189391782966</v>
      </c>
      <c r="P326" s="15">
        <f t="shared" si="50"/>
        <v>3.9311189391782966</v>
      </c>
    </row>
    <row r="327" spans="1:16" x14ac:dyDescent="0.25">
      <c r="A327" s="2">
        <v>299</v>
      </c>
      <c r="B327" s="2">
        <v>1635</v>
      </c>
      <c r="C327" s="3">
        <v>40.049999999999997</v>
      </c>
      <c r="D327" s="26" t="str">
        <f t="shared" si="42"/>
        <v/>
      </c>
      <c r="E327" s="2" t="str">
        <f t="shared" si="43"/>
        <v/>
      </c>
      <c r="F327" s="26" t="str">
        <f t="shared" si="44"/>
        <v/>
      </c>
      <c r="G327" s="26">
        <f t="shared" si="45"/>
        <v>40.049999999999997</v>
      </c>
      <c r="I327" s="26">
        <v>0</v>
      </c>
      <c r="J327" s="2">
        <f t="shared" si="49"/>
        <v>0</v>
      </c>
      <c r="K327" s="32">
        <f t="shared" si="48"/>
        <v>5.0141142423379803E-2</v>
      </c>
      <c r="M327" s="15">
        <f t="shared" si="46"/>
        <v>3.9311189391782966</v>
      </c>
      <c r="N327" s="16" t="s">
        <v>15</v>
      </c>
      <c r="O327" s="15">
        <f t="shared" si="47"/>
        <v>3.9812600816016763</v>
      </c>
      <c r="P327" s="15">
        <f t="shared" si="50"/>
        <v>3.9812600816016763</v>
      </c>
    </row>
    <row r="328" spans="1:16" x14ac:dyDescent="0.25">
      <c r="A328" s="2">
        <v>300</v>
      </c>
      <c r="B328" s="2">
        <v>1638</v>
      </c>
      <c r="C328" s="3">
        <v>14</v>
      </c>
      <c r="D328" s="26" t="str">
        <f t="shared" si="42"/>
        <v/>
      </c>
      <c r="E328" s="2" t="str">
        <f t="shared" si="43"/>
        <v/>
      </c>
      <c r="F328" s="26" t="str">
        <f t="shared" si="44"/>
        <v/>
      </c>
      <c r="G328" s="26">
        <f t="shared" si="45"/>
        <v>14</v>
      </c>
      <c r="I328" s="26">
        <v>0</v>
      </c>
      <c r="J328" s="2">
        <f t="shared" si="49"/>
        <v>0</v>
      </c>
      <c r="K328" s="32">
        <f t="shared" si="48"/>
        <v>1.7527490485076586E-2</v>
      </c>
      <c r="M328" s="15">
        <f t="shared" si="46"/>
        <v>3.9812600816016763</v>
      </c>
      <c r="N328" s="16" t="s">
        <v>15</v>
      </c>
      <c r="O328" s="15">
        <f t="shared" si="47"/>
        <v>3.9987875720867527</v>
      </c>
      <c r="P328" s="15">
        <f t="shared" si="50"/>
        <v>3.9987875720867527</v>
      </c>
    </row>
    <row r="329" spans="1:16" x14ac:dyDescent="0.25">
      <c r="A329" s="2">
        <v>301</v>
      </c>
      <c r="B329" s="2">
        <v>1658</v>
      </c>
      <c r="C329" s="3">
        <v>11.3</v>
      </c>
      <c r="D329" s="26" t="str">
        <f t="shared" si="42"/>
        <v/>
      </c>
      <c r="E329" s="2" t="str">
        <f t="shared" si="43"/>
        <v/>
      </c>
      <c r="F329" s="26" t="str">
        <f t="shared" si="44"/>
        <v/>
      </c>
      <c r="G329" s="26">
        <f t="shared" si="45"/>
        <v>11.3</v>
      </c>
      <c r="I329" s="26">
        <v>0</v>
      </c>
      <c r="J329" s="2">
        <f t="shared" si="49"/>
        <v>0</v>
      </c>
      <c r="K329" s="32">
        <f t="shared" si="48"/>
        <v>1.414718874866896E-2</v>
      </c>
      <c r="M329" s="15">
        <f t="shared" si="46"/>
        <v>3.9987875720867527</v>
      </c>
      <c r="N329" s="16" t="s">
        <v>15</v>
      </c>
      <c r="O329" s="15">
        <f t="shared" si="47"/>
        <v>4.0129347608354218</v>
      </c>
      <c r="P329" s="15">
        <f t="shared" si="50"/>
        <v>4.0129347608354218</v>
      </c>
    </row>
    <row r="330" spans="1:16" x14ac:dyDescent="0.25">
      <c r="A330" s="2">
        <v>302</v>
      </c>
      <c r="B330" s="2">
        <v>1659</v>
      </c>
      <c r="C330" s="3">
        <v>31.3</v>
      </c>
      <c r="D330" s="26" t="str">
        <f t="shared" si="42"/>
        <v/>
      </c>
      <c r="E330" s="2" t="str">
        <f t="shared" si="43"/>
        <v/>
      </c>
      <c r="F330" s="26" t="str">
        <f t="shared" si="44"/>
        <v/>
      </c>
      <c r="G330" s="26">
        <f t="shared" si="45"/>
        <v>31.3</v>
      </c>
      <c r="I330" s="26">
        <v>0</v>
      </c>
      <c r="J330" s="2">
        <f t="shared" si="49"/>
        <v>0</v>
      </c>
      <c r="K330" s="32">
        <f t="shared" si="48"/>
        <v>3.9186460870206941E-2</v>
      </c>
      <c r="M330" s="15">
        <f t="shared" si="46"/>
        <v>4.0129347608354218</v>
      </c>
      <c r="N330" s="16" t="s">
        <v>15</v>
      </c>
      <c r="O330" s="15">
        <f t="shared" si="47"/>
        <v>4.0521212217056286</v>
      </c>
      <c r="P330" s="15">
        <f t="shared" si="50"/>
        <v>4.0521212217056286</v>
      </c>
    </row>
    <row r="331" spans="1:16" x14ac:dyDescent="0.25">
      <c r="A331" s="2">
        <v>303</v>
      </c>
      <c r="B331" s="2">
        <v>1662</v>
      </c>
      <c r="C331" s="3">
        <v>18.8</v>
      </c>
      <c r="D331" s="26" t="str">
        <f t="shared" si="42"/>
        <v/>
      </c>
      <c r="E331" s="2" t="str">
        <f t="shared" si="43"/>
        <v/>
      </c>
      <c r="F331" s="26" t="str">
        <f t="shared" si="44"/>
        <v/>
      </c>
      <c r="G331" s="26">
        <f t="shared" si="45"/>
        <v>18.8</v>
      </c>
      <c r="I331" s="26">
        <v>0</v>
      </c>
      <c r="J331" s="2">
        <f t="shared" si="49"/>
        <v>0</v>
      </c>
      <c r="K331" s="32">
        <f t="shared" si="48"/>
        <v>2.3536915794245702E-2</v>
      </c>
      <c r="M331" s="15">
        <f t="shared" si="46"/>
        <v>4.0521212217056286</v>
      </c>
      <c r="N331" s="16" t="s">
        <v>15</v>
      </c>
      <c r="O331" s="15">
        <f t="shared" si="47"/>
        <v>4.0756581374998744</v>
      </c>
      <c r="P331" s="15">
        <f t="shared" si="50"/>
        <v>4.0756581374998744</v>
      </c>
    </row>
    <row r="332" spans="1:16" x14ac:dyDescent="0.25">
      <c r="A332" s="2">
        <v>304</v>
      </c>
      <c r="B332" s="2">
        <v>1663</v>
      </c>
      <c r="C332" s="3">
        <v>19.8</v>
      </c>
      <c r="D332" s="26" t="str">
        <f t="shared" si="42"/>
        <v/>
      </c>
      <c r="E332" s="2" t="str">
        <f t="shared" si="43"/>
        <v/>
      </c>
      <c r="F332" s="26" t="str">
        <f t="shared" si="44"/>
        <v/>
      </c>
      <c r="G332" s="26">
        <f t="shared" si="45"/>
        <v>19.8</v>
      </c>
      <c r="I332" s="26">
        <v>0</v>
      </c>
      <c r="J332" s="2">
        <f t="shared" si="49"/>
        <v>0</v>
      </c>
      <c r="K332" s="32">
        <f t="shared" si="48"/>
        <v>2.4788879400322601E-2</v>
      </c>
      <c r="M332" s="15">
        <f t="shared" si="46"/>
        <v>4.0756581374998744</v>
      </c>
      <c r="N332" s="16" t="s">
        <v>15</v>
      </c>
      <c r="O332" s="15">
        <f t="shared" si="47"/>
        <v>4.1004470169001968</v>
      </c>
      <c r="P332" s="15">
        <f t="shared" si="50"/>
        <v>4.1004470169001968</v>
      </c>
    </row>
    <row r="333" spans="1:16" x14ac:dyDescent="0.25">
      <c r="A333" s="2">
        <v>305</v>
      </c>
      <c r="B333" s="2">
        <v>1665</v>
      </c>
      <c r="C333" s="3">
        <v>11</v>
      </c>
      <c r="D333" s="26" t="str">
        <f t="shared" si="42"/>
        <v/>
      </c>
      <c r="E333" s="2" t="str">
        <f t="shared" si="43"/>
        <v/>
      </c>
      <c r="F333" s="26" t="str">
        <f t="shared" si="44"/>
        <v/>
      </c>
      <c r="G333" s="26">
        <f t="shared" si="45"/>
        <v>11</v>
      </c>
      <c r="I333" s="26">
        <v>0</v>
      </c>
      <c r="J333" s="2">
        <f t="shared" si="49"/>
        <v>0</v>
      </c>
      <c r="K333" s="32">
        <f t="shared" si="48"/>
        <v>1.3771599666845888E-2</v>
      </c>
      <c r="M333" s="15">
        <f t="shared" si="46"/>
        <v>4.1004470169001968</v>
      </c>
      <c r="N333" s="16" t="s">
        <v>15</v>
      </c>
      <c r="O333" s="15">
        <f t="shared" si="47"/>
        <v>4.1142186165670429</v>
      </c>
      <c r="P333" s="15">
        <f t="shared" si="50"/>
        <v>4.1142186165670429</v>
      </c>
    </row>
    <row r="334" spans="1:16" x14ac:dyDescent="0.25">
      <c r="A334" s="2">
        <v>306</v>
      </c>
      <c r="B334" s="2">
        <v>1666</v>
      </c>
      <c r="C334" s="3">
        <v>14.9</v>
      </c>
      <c r="D334" s="26" t="str">
        <f t="shared" si="42"/>
        <v/>
      </c>
      <c r="E334" s="2" t="str">
        <f t="shared" si="43"/>
        <v/>
      </c>
      <c r="F334" s="26" t="str">
        <f t="shared" si="44"/>
        <v/>
      </c>
      <c r="G334" s="26">
        <f t="shared" si="45"/>
        <v>14.9</v>
      </c>
      <c r="I334" s="26">
        <v>0</v>
      </c>
      <c r="J334" s="2">
        <f t="shared" si="49"/>
        <v>0</v>
      </c>
      <c r="K334" s="32">
        <f t="shared" si="48"/>
        <v>1.8654257730545794E-2</v>
      </c>
      <c r="M334" s="15">
        <f t="shared" si="46"/>
        <v>4.1142186165670429</v>
      </c>
      <c r="N334" s="16" t="s">
        <v>15</v>
      </c>
      <c r="O334" s="15">
        <f t="shared" si="47"/>
        <v>4.1328728742975889</v>
      </c>
      <c r="P334" s="15">
        <f t="shared" si="50"/>
        <v>4.1328728742975889</v>
      </c>
    </row>
    <row r="335" spans="1:16" x14ac:dyDescent="0.25">
      <c r="A335" s="2">
        <v>307</v>
      </c>
      <c r="B335" s="2">
        <v>1667</v>
      </c>
      <c r="C335" s="3">
        <v>25.35</v>
      </c>
      <c r="D335" s="26" t="str">
        <f t="shared" si="42"/>
        <v/>
      </c>
      <c r="E335" s="2" t="str">
        <f t="shared" si="43"/>
        <v/>
      </c>
      <c r="F335" s="26" t="str">
        <f t="shared" si="44"/>
        <v/>
      </c>
      <c r="G335" s="26">
        <f t="shared" si="45"/>
        <v>25.35</v>
      </c>
      <c r="I335" s="26">
        <v>0</v>
      </c>
      <c r="J335" s="2">
        <f t="shared" si="49"/>
        <v>0</v>
      </c>
      <c r="K335" s="32">
        <f t="shared" si="48"/>
        <v>3.1737277414049393E-2</v>
      </c>
      <c r="M335" s="15">
        <f t="shared" si="46"/>
        <v>4.1328728742975889</v>
      </c>
      <c r="N335" s="16" t="s">
        <v>15</v>
      </c>
      <c r="O335" s="15">
        <f t="shared" si="47"/>
        <v>4.1646101517116385</v>
      </c>
      <c r="P335" s="15">
        <f t="shared" si="50"/>
        <v>4.1646101517116385</v>
      </c>
    </row>
    <row r="336" spans="1:16" x14ac:dyDescent="0.25">
      <c r="A336" s="2">
        <v>308</v>
      </c>
      <c r="B336" s="2">
        <v>1672</v>
      </c>
      <c r="C336" s="3">
        <v>8.4</v>
      </c>
      <c r="D336" s="26" t="str">
        <f t="shared" si="42"/>
        <v/>
      </c>
      <c r="E336" s="2" t="str">
        <f t="shared" si="43"/>
        <v/>
      </c>
      <c r="F336" s="26" t="str">
        <f t="shared" si="44"/>
        <v/>
      </c>
      <c r="G336" s="26">
        <f t="shared" si="45"/>
        <v>8.4</v>
      </c>
      <c r="I336" s="26">
        <v>0</v>
      </c>
      <c r="J336" s="2">
        <f t="shared" si="49"/>
        <v>0</v>
      </c>
      <c r="K336" s="32">
        <f t="shared" si="48"/>
        <v>1.0516494291045952E-2</v>
      </c>
      <c r="M336" s="15">
        <f t="shared" si="46"/>
        <v>4.1646101517116385</v>
      </c>
      <c r="N336" s="16" t="s">
        <v>15</v>
      </c>
      <c r="O336" s="15">
        <f t="shared" si="47"/>
        <v>4.1751266460026848</v>
      </c>
      <c r="P336" s="15">
        <f t="shared" si="50"/>
        <v>4.1751266460026848</v>
      </c>
    </row>
    <row r="337" spans="1:16" x14ac:dyDescent="0.25">
      <c r="A337" s="2">
        <v>309</v>
      </c>
      <c r="B337" s="2">
        <v>1673</v>
      </c>
      <c r="C337" s="3">
        <v>1.85</v>
      </c>
      <c r="D337" s="26" t="str">
        <f t="shared" si="42"/>
        <v/>
      </c>
      <c r="E337" s="2">
        <f t="shared" si="43"/>
        <v>1.85</v>
      </c>
      <c r="F337" s="26">
        <f t="shared" si="44"/>
        <v>1.85</v>
      </c>
      <c r="G337" s="26" t="str">
        <f t="shared" si="45"/>
        <v/>
      </c>
      <c r="I337" s="26">
        <v>0</v>
      </c>
      <c r="J337" s="2">
        <f t="shared" si="49"/>
        <v>0</v>
      </c>
      <c r="K337" s="32">
        <f t="shared" si="48"/>
        <v>6.9444444444444441E-3</v>
      </c>
      <c r="M337" s="15">
        <f t="shared" si="46"/>
        <v>4.1751266460026848</v>
      </c>
      <c r="N337" s="16" t="s">
        <v>15</v>
      </c>
      <c r="O337" s="15">
        <f t="shared" si="47"/>
        <v>4.1820710904471294</v>
      </c>
      <c r="P337" s="15">
        <f t="shared" si="50"/>
        <v>4.1820710904471294</v>
      </c>
    </row>
    <row r="338" spans="1:16" x14ac:dyDescent="0.25">
      <c r="A338" s="2">
        <v>310</v>
      </c>
      <c r="B338" s="2">
        <v>1678</v>
      </c>
      <c r="C338" s="3">
        <v>3.2</v>
      </c>
      <c r="D338" s="26" t="str">
        <f t="shared" si="42"/>
        <v/>
      </c>
      <c r="E338" s="2">
        <f t="shared" si="43"/>
        <v>3.2</v>
      </c>
      <c r="F338" s="26">
        <f t="shared" si="44"/>
        <v>3.2</v>
      </c>
      <c r="G338" s="26" t="str">
        <f t="shared" si="45"/>
        <v/>
      </c>
      <c r="I338" s="26">
        <v>0</v>
      </c>
      <c r="J338" s="2">
        <f t="shared" si="49"/>
        <v>0</v>
      </c>
      <c r="K338" s="32">
        <f t="shared" si="48"/>
        <v>6.9444444444444441E-3</v>
      </c>
      <c r="M338" s="15">
        <f t="shared" si="46"/>
        <v>4.1820710904471294</v>
      </c>
      <c r="N338" s="16" t="s">
        <v>15</v>
      </c>
      <c r="O338" s="15">
        <f t="shared" si="47"/>
        <v>4.1890155348915741</v>
      </c>
      <c r="P338" s="15">
        <f t="shared" si="50"/>
        <v>4.1890155348915741</v>
      </c>
    </row>
    <row r="339" spans="1:16" x14ac:dyDescent="0.25">
      <c r="A339" s="2">
        <v>311</v>
      </c>
      <c r="B339" s="2">
        <v>1679</v>
      </c>
      <c r="C339" s="3">
        <v>0.85</v>
      </c>
      <c r="D339" s="26">
        <f t="shared" si="42"/>
        <v>0.85</v>
      </c>
      <c r="E339" s="2">
        <f t="shared" si="43"/>
        <v>0.85</v>
      </c>
      <c r="F339" s="26" t="str">
        <f t="shared" si="44"/>
        <v/>
      </c>
      <c r="G339" s="26" t="str">
        <f t="shared" si="45"/>
        <v/>
      </c>
      <c r="I339" s="26">
        <v>0</v>
      </c>
      <c r="J339" s="2">
        <f t="shared" si="49"/>
        <v>0</v>
      </c>
      <c r="K339" s="32">
        <f t="shared" si="48"/>
        <v>3.472222222222222E-3</v>
      </c>
      <c r="M339" s="15">
        <f t="shared" si="46"/>
        <v>4.1890155348915741</v>
      </c>
      <c r="N339" s="16" t="s">
        <v>15</v>
      </c>
      <c r="O339" s="15">
        <f t="shared" si="47"/>
        <v>4.1924877571137964</v>
      </c>
      <c r="P339" s="15">
        <f t="shared" si="50"/>
        <v>4.1924877571137964</v>
      </c>
    </row>
    <row r="340" spans="1:16" x14ac:dyDescent="0.25">
      <c r="A340" s="2">
        <v>312</v>
      </c>
      <c r="B340" s="2">
        <v>1686</v>
      </c>
      <c r="C340" s="3">
        <v>22.3</v>
      </c>
      <c r="D340" s="26" t="str">
        <f t="shared" si="42"/>
        <v/>
      </c>
      <c r="E340" s="2" t="str">
        <f t="shared" si="43"/>
        <v/>
      </c>
      <c r="F340" s="26" t="str">
        <f t="shared" si="44"/>
        <v/>
      </c>
      <c r="G340" s="26">
        <f t="shared" si="45"/>
        <v>22.3</v>
      </c>
      <c r="I340" s="26">
        <v>0</v>
      </c>
      <c r="J340" s="2">
        <f t="shared" si="49"/>
        <v>0</v>
      </c>
      <c r="K340" s="32">
        <f t="shared" si="48"/>
        <v>2.7918788415514848E-2</v>
      </c>
      <c r="M340" s="15">
        <f t="shared" si="46"/>
        <v>4.1924877571137964</v>
      </c>
      <c r="N340" s="16" t="s">
        <v>15</v>
      </c>
      <c r="O340" s="15">
        <f t="shared" si="47"/>
        <v>4.2204065455293112</v>
      </c>
      <c r="P340" s="15">
        <f t="shared" si="50"/>
        <v>4.2204065455293112</v>
      </c>
    </row>
    <row r="341" spans="1:16" x14ac:dyDescent="0.25">
      <c r="A341" s="2">
        <v>313</v>
      </c>
      <c r="B341" s="2">
        <v>1687</v>
      </c>
      <c r="C341" s="3">
        <v>28</v>
      </c>
      <c r="D341" s="26" t="str">
        <f t="shared" si="42"/>
        <v/>
      </c>
      <c r="E341" s="2" t="str">
        <f t="shared" si="43"/>
        <v/>
      </c>
      <c r="F341" s="26" t="str">
        <f t="shared" si="44"/>
        <v/>
      </c>
      <c r="G341" s="26">
        <f t="shared" si="45"/>
        <v>28</v>
      </c>
      <c r="I341" s="26">
        <v>0</v>
      </c>
      <c r="J341" s="2">
        <f t="shared" si="49"/>
        <v>0</v>
      </c>
      <c r="K341" s="32">
        <f t="shared" si="48"/>
        <v>3.5054980970153173E-2</v>
      </c>
      <c r="M341" s="15">
        <f t="shared" si="46"/>
        <v>4.2204065455293112</v>
      </c>
      <c r="N341" s="16" t="s">
        <v>15</v>
      </c>
      <c r="O341" s="15">
        <f t="shared" si="47"/>
        <v>4.255461526499464</v>
      </c>
      <c r="P341" s="15">
        <f t="shared" si="50"/>
        <v>4.255461526499464</v>
      </c>
    </row>
    <row r="342" spans="1:16" x14ac:dyDescent="0.25">
      <c r="A342" s="2">
        <v>314</v>
      </c>
      <c r="B342" s="2">
        <v>1688</v>
      </c>
      <c r="C342" s="3">
        <v>1.25</v>
      </c>
      <c r="D342" s="26" t="str">
        <f t="shared" si="42"/>
        <v/>
      </c>
      <c r="E342" s="2">
        <f t="shared" si="43"/>
        <v>1.25</v>
      </c>
      <c r="F342" s="26">
        <f t="shared" si="44"/>
        <v>1.25</v>
      </c>
      <c r="G342" s="26" t="str">
        <f t="shared" si="45"/>
        <v/>
      </c>
      <c r="I342" s="26">
        <v>0</v>
      </c>
      <c r="J342" s="2">
        <f t="shared" si="49"/>
        <v>0</v>
      </c>
      <c r="K342" s="32">
        <f t="shared" si="48"/>
        <v>6.9444444444444441E-3</v>
      </c>
      <c r="M342" s="15">
        <f t="shared" si="46"/>
        <v>4.255461526499464</v>
      </c>
      <c r="N342" s="16" t="s">
        <v>15</v>
      </c>
      <c r="O342" s="15">
        <f t="shared" si="47"/>
        <v>4.2624059709439086</v>
      </c>
      <c r="P342" s="15">
        <f t="shared" si="50"/>
        <v>4.2624059709439086</v>
      </c>
    </row>
    <row r="343" spans="1:16" x14ac:dyDescent="0.25">
      <c r="A343" s="2">
        <v>315</v>
      </c>
      <c r="B343" s="2">
        <v>1690</v>
      </c>
      <c r="C343" s="3">
        <v>23.8</v>
      </c>
      <c r="D343" s="26" t="str">
        <f t="shared" si="42"/>
        <v/>
      </c>
      <c r="E343" s="2" t="str">
        <f t="shared" si="43"/>
        <v/>
      </c>
      <c r="F343" s="26" t="str">
        <f t="shared" si="44"/>
        <v/>
      </c>
      <c r="G343" s="26">
        <f t="shared" si="45"/>
        <v>23.8</v>
      </c>
      <c r="I343" s="26">
        <v>0</v>
      </c>
      <c r="J343" s="2">
        <f t="shared" si="49"/>
        <v>0</v>
      </c>
      <c r="K343" s="32">
        <f t="shared" si="48"/>
        <v>2.9796733824630196E-2</v>
      </c>
      <c r="M343" s="15">
        <f t="shared" si="46"/>
        <v>4.2624059709439086</v>
      </c>
      <c r="N343" s="16" t="s">
        <v>15</v>
      </c>
      <c r="O343" s="15">
        <f t="shared" si="47"/>
        <v>4.2922027047685392</v>
      </c>
      <c r="P343" s="15">
        <f t="shared" si="50"/>
        <v>4.2922027047685392</v>
      </c>
    </row>
    <row r="344" spans="1:16" x14ac:dyDescent="0.25">
      <c r="A344" s="2">
        <v>316</v>
      </c>
      <c r="B344" s="2">
        <v>1692</v>
      </c>
      <c r="C344" s="3">
        <v>6.5</v>
      </c>
      <c r="D344" s="26" t="str">
        <f t="shared" si="42"/>
        <v/>
      </c>
      <c r="E344" s="2" t="str">
        <f t="shared" si="43"/>
        <v/>
      </c>
      <c r="F344" s="26" t="str">
        <f t="shared" si="44"/>
        <v/>
      </c>
      <c r="G344" s="26">
        <f t="shared" si="45"/>
        <v>6.5</v>
      </c>
      <c r="I344" s="26">
        <v>0</v>
      </c>
      <c r="J344" s="2">
        <f t="shared" si="49"/>
        <v>0</v>
      </c>
      <c r="K344" s="32">
        <f t="shared" si="48"/>
        <v>8.1377634394998438E-3</v>
      </c>
      <c r="M344" s="15">
        <f t="shared" si="46"/>
        <v>4.2922027047685392</v>
      </c>
      <c r="N344" s="16" t="s">
        <v>15</v>
      </c>
      <c r="O344" s="15">
        <f t="shared" si="47"/>
        <v>4.3003404682080388</v>
      </c>
      <c r="P344" s="15">
        <f t="shared" si="50"/>
        <v>4.3003404682080388</v>
      </c>
    </row>
    <row r="345" spans="1:16" x14ac:dyDescent="0.25">
      <c r="A345" s="2">
        <v>317</v>
      </c>
      <c r="B345" s="2">
        <v>1784</v>
      </c>
      <c r="C345" s="3">
        <v>6.35</v>
      </c>
      <c r="D345" s="26" t="str">
        <f t="shared" si="42"/>
        <v/>
      </c>
      <c r="E345" s="2" t="str">
        <f t="shared" si="43"/>
        <v/>
      </c>
      <c r="F345" s="26" t="str">
        <f t="shared" si="44"/>
        <v/>
      </c>
      <c r="G345" s="26">
        <f t="shared" si="45"/>
        <v>6.35</v>
      </c>
      <c r="I345" s="26">
        <v>0</v>
      </c>
      <c r="J345" s="2">
        <f t="shared" si="49"/>
        <v>0</v>
      </c>
      <c r="K345" s="32">
        <f t="shared" si="48"/>
        <v>7.9499688985883079E-3</v>
      </c>
      <c r="M345" s="15">
        <f t="shared" si="46"/>
        <v>4.3003404682080388</v>
      </c>
      <c r="N345" s="16" t="s">
        <v>15</v>
      </c>
      <c r="O345" s="15">
        <f t="shared" si="47"/>
        <v>4.3082904371066268</v>
      </c>
      <c r="P345" s="15">
        <f t="shared" si="50"/>
        <v>4.3082904371066268</v>
      </c>
    </row>
    <row r="346" spans="1:16" x14ac:dyDescent="0.25">
      <c r="A346" s="2">
        <v>318</v>
      </c>
      <c r="B346" s="2">
        <v>1786</v>
      </c>
      <c r="C346" s="3">
        <v>2.8</v>
      </c>
      <c r="D346" s="26" t="str">
        <f t="shared" si="42"/>
        <v/>
      </c>
      <c r="E346" s="2">
        <f t="shared" si="43"/>
        <v>2.8</v>
      </c>
      <c r="F346" s="26">
        <f t="shared" si="44"/>
        <v>2.8</v>
      </c>
      <c r="G346" s="26" t="str">
        <f t="shared" si="45"/>
        <v/>
      </c>
      <c r="I346" s="26">
        <v>0</v>
      </c>
      <c r="J346" s="2">
        <f t="shared" si="49"/>
        <v>0</v>
      </c>
      <c r="K346" s="32">
        <f t="shared" si="48"/>
        <v>6.9444444444444441E-3</v>
      </c>
      <c r="M346" s="15">
        <f t="shared" si="46"/>
        <v>4.3082904371066268</v>
      </c>
      <c r="N346" s="16" t="s">
        <v>15</v>
      </c>
      <c r="O346" s="15">
        <f t="shared" si="47"/>
        <v>4.3152348815510715</v>
      </c>
      <c r="P346" s="15">
        <f t="shared" si="50"/>
        <v>4.3152348815510715</v>
      </c>
    </row>
    <row r="347" spans="1:16" x14ac:dyDescent="0.25">
      <c r="A347" s="2">
        <v>319</v>
      </c>
      <c r="B347" s="2">
        <v>1787</v>
      </c>
      <c r="C347" s="3">
        <v>7.55</v>
      </c>
      <c r="D347" s="26" t="str">
        <f t="shared" si="42"/>
        <v/>
      </c>
      <c r="E347" s="2" t="str">
        <f t="shared" si="43"/>
        <v/>
      </c>
      <c r="F347" s="26" t="str">
        <f t="shared" si="44"/>
        <v/>
      </c>
      <c r="G347" s="26">
        <f t="shared" si="45"/>
        <v>7.55</v>
      </c>
      <c r="I347" s="26">
        <v>0</v>
      </c>
      <c r="J347" s="2">
        <f t="shared" si="49"/>
        <v>0</v>
      </c>
      <c r="K347" s="32">
        <f t="shared" si="48"/>
        <v>9.4523252258805878E-3</v>
      </c>
      <c r="M347" s="15">
        <f t="shared" si="46"/>
        <v>4.3152348815510715</v>
      </c>
      <c r="N347" s="16" t="s">
        <v>15</v>
      </c>
      <c r="O347" s="15">
        <f t="shared" si="47"/>
        <v>4.324687206776952</v>
      </c>
      <c r="P347" s="15">
        <f t="shared" si="50"/>
        <v>4.324687206776952</v>
      </c>
    </row>
    <row r="348" spans="1:16" x14ac:dyDescent="0.25">
      <c r="A348" s="2">
        <v>320</v>
      </c>
      <c r="B348" s="2">
        <v>1791</v>
      </c>
      <c r="C348" s="3">
        <v>3.75</v>
      </c>
      <c r="D348" s="26" t="str">
        <f t="shared" si="42"/>
        <v/>
      </c>
      <c r="E348" s="2">
        <f t="shared" si="43"/>
        <v>3.75</v>
      </c>
      <c r="F348" s="26">
        <f t="shared" si="44"/>
        <v>3.75</v>
      </c>
      <c r="G348" s="26" t="str">
        <f t="shared" si="45"/>
        <v/>
      </c>
      <c r="I348" s="26">
        <v>0</v>
      </c>
      <c r="J348" s="2">
        <f t="shared" si="49"/>
        <v>0</v>
      </c>
      <c r="K348" s="32">
        <f t="shared" si="48"/>
        <v>6.9444444444444441E-3</v>
      </c>
      <c r="M348" s="15">
        <f t="shared" si="46"/>
        <v>4.324687206776952</v>
      </c>
      <c r="N348" s="16" t="s">
        <v>15</v>
      </c>
      <c r="O348" s="15">
        <f t="shared" si="47"/>
        <v>4.3316316512213966</v>
      </c>
      <c r="P348" s="15">
        <f t="shared" si="50"/>
        <v>4.3316316512213966</v>
      </c>
    </row>
    <row r="349" spans="1:16" x14ac:dyDescent="0.25">
      <c r="A349" s="2">
        <v>321</v>
      </c>
      <c r="B349" s="2">
        <v>1798</v>
      </c>
      <c r="C349" s="3">
        <v>2.61</v>
      </c>
      <c r="D349" s="26" t="str">
        <f t="shared" si="42"/>
        <v/>
      </c>
      <c r="E349" s="2">
        <f t="shared" si="43"/>
        <v>2.61</v>
      </c>
      <c r="F349" s="26">
        <f t="shared" si="44"/>
        <v>2.61</v>
      </c>
      <c r="G349" s="26" t="str">
        <f t="shared" si="45"/>
        <v/>
      </c>
      <c r="I349" s="26">
        <v>0</v>
      </c>
      <c r="J349" s="2">
        <f t="shared" si="49"/>
        <v>0</v>
      </c>
      <c r="K349" s="32">
        <f t="shared" si="48"/>
        <v>6.9444444444444441E-3</v>
      </c>
      <c r="M349" s="15">
        <f t="shared" si="46"/>
        <v>4.3316316512213966</v>
      </c>
      <c r="N349" s="16" t="s">
        <v>15</v>
      </c>
      <c r="O349" s="15">
        <f t="shared" si="47"/>
        <v>4.3385760956658412</v>
      </c>
      <c r="P349" s="15">
        <f t="shared" si="50"/>
        <v>4.3385760956658412</v>
      </c>
    </row>
    <row r="350" spans="1:16" x14ac:dyDescent="0.25">
      <c r="A350" s="2">
        <v>322</v>
      </c>
      <c r="B350" s="2">
        <v>1801</v>
      </c>
      <c r="C350" s="3">
        <v>0.89</v>
      </c>
      <c r="D350" s="26">
        <f t="shared" ref="D350:D413" si="51">IF(C350&lt;=$C$10,C350,"")</f>
        <v>0.89</v>
      </c>
      <c r="E350" s="2">
        <f t="shared" ref="E350:E413" si="52">IF(C350&lt;$C$11,C350,"")</f>
        <v>0.89</v>
      </c>
      <c r="F350" s="26" t="str">
        <f t="shared" ref="F350:F413" si="53">IF(E350&gt;$C$10,E350,"")</f>
        <v/>
      </c>
      <c r="G350" s="26" t="str">
        <f t="shared" ref="G350:G413" si="54">IF(C350&gt;=$C$12,C350,"")</f>
        <v/>
      </c>
      <c r="I350" s="26">
        <v>0</v>
      </c>
      <c r="J350" s="2">
        <f t="shared" si="49"/>
        <v>0</v>
      </c>
      <c r="K350" s="32">
        <f t="shared" si="48"/>
        <v>3.472222222222222E-3</v>
      </c>
      <c r="M350" s="15">
        <f t="shared" si="46"/>
        <v>4.3385760956658412</v>
      </c>
      <c r="N350" s="16" t="s">
        <v>15</v>
      </c>
      <c r="O350" s="15">
        <f t="shared" si="47"/>
        <v>4.3420483178880636</v>
      </c>
      <c r="P350" s="15">
        <f t="shared" si="50"/>
        <v>4.3420483178880636</v>
      </c>
    </row>
    <row r="351" spans="1:16" x14ac:dyDescent="0.25">
      <c r="A351" s="2">
        <v>323</v>
      </c>
      <c r="B351" s="2">
        <v>1804</v>
      </c>
      <c r="C351" s="3">
        <v>0.99</v>
      </c>
      <c r="D351" s="26">
        <f t="shared" si="51"/>
        <v>0.99</v>
      </c>
      <c r="E351" s="2">
        <f t="shared" si="52"/>
        <v>0.99</v>
      </c>
      <c r="F351" s="26" t="str">
        <f t="shared" si="53"/>
        <v/>
      </c>
      <c r="G351" s="26" t="str">
        <f t="shared" si="54"/>
        <v/>
      </c>
      <c r="I351" s="26">
        <v>0</v>
      </c>
      <c r="J351" s="2">
        <f t="shared" si="49"/>
        <v>0</v>
      </c>
      <c r="K351" s="32">
        <f t="shared" si="48"/>
        <v>3.472222222222222E-3</v>
      </c>
      <c r="M351" s="15">
        <f t="shared" ref="M351:M414" si="55">IF(O350=P350,O350,P350)</f>
        <v>4.3420483178880636</v>
      </c>
      <c r="N351" s="16" t="s">
        <v>15</v>
      </c>
      <c r="O351" s="15">
        <f t="shared" ref="O351:O414" si="56">M351+K351</f>
        <v>4.3455205401102859</v>
      </c>
      <c r="P351" s="15">
        <f t="shared" si="50"/>
        <v>4.3455205401102859</v>
      </c>
    </row>
    <row r="352" spans="1:16" x14ac:dyDescent="0.25">
      <c r="A352" s="2">
        <v>324</v>
      </c>
      <c r="B352" s="2">
        <v>1807</v>
      </c>
      <c r="C352" s="3">
        <v>8.1999999999999993</v>
      </c>
      <c r="D352" s="26" t="str">
        <f t="shared" si="51"/>
        <v/>
      </c>
      <c r="E352" s="2" t="str">
        <f t="shared" si="52"/>
        <v/>
      </c>
      <c r="F352" s="26" t="str">
        <f t="shared" si="53"/>
        <v/>
      </c>
      <c r="G352" s="26">
        <f t="shared" si="54"/>
        <v>8.1999999999999993</v>
      </c>
      <c r="I352" s="26">
        <v>0</v>
      </c>
      <c r="J352" s="2">
        <f t="shared" si="49"/>
        <v>0</v>
      </c>
      <c r="K352" s="32">
        <f t="shared" si="48"/>
        <v>1.0266101569830571E-2</v>
      </c>
      <c r="M352" s="15">
        <f t="shared" si="55"/>
        <v>4.3455205401102859</v>
      </c>
      <c r="N352" s="16" t="s">
        <v>15</v>
      </c>
      <c r="O352" s="15">
        <f t="shared" si="56"/>
        <v>4.3557866416801163</v>
      </c>
      <c r="P352" s="15">
        <f t="shared" si="50"/>
        <v>4.3557866416801163</v>
      </c>
    </row>
    <row r="353" spans="1:16" x14ac:dyDescent="0.25">
      <c r="A353" s="2">
        <v>325</v>
      </c>
      <c r="B353" s="2">
        <v>1808</v>
      </c>
      <c r="C353" s="3">
        <v>15.7</v>
      </c>
      <c r="D353" s="26" t="str">
        <f t="shared" si="51"/>
        <v/>
      </c>
      <c r="E353" s="2" t="str">
        <f t="shared" si="52"/>
        <v/>
      </c>
      <c r="F353" s="26" t="str">
        <f t="shared" si="53"/>
        <v/>
      </c>
      <c r="G353" s="26">
        <f t="shared" si="54"/>
        <v>15.7</v>
      </c>
      <c r="I353" s="26">
        <v>0</v>
      </c>
      <c r="J353" s="2">
        <f t="shared" si="49"/>
        <v>0</v>
      </c>
      <c r="K353" s="32">
        <f t="shared" si="48"/>
        <v>1.9655828615407312E-2</v>
      </c>
      <c r="M353" s="15">
        <f t="shared" si="55"/>
        <v>4.3557866416801163</v>
      </c>
      <c r="N353" s="16" t="s">
        <v>15</v>
      </c>
      <c r="O353" s="15">
        <f t="shared" si="56"/>
        <v>4.3754424702955239</v>
      </c>
      <c r="P353" s="15">
        <f t="shared" si="50"/>
        <v>4.3754424702955239</v>
      </c>
    </row>
    <row r="354" spans="1:16" x14ac:dyDescent="0.25">
      <c r="A354" s="2">
        <v>326</v>
      </c>
      <c r="B354" s="2">
        <v>1842</v>
      </c>
      <c r="C354" s="3">
        <v>2</v>
      </c>
      <c r="D354" s="26" t="str">
        <f t="shared" si="51"/>
        <v/>
      </c>
      <c r="E354" s="2">
        <f t="shared" si="52"/>
        <v>2</v>
      </c>
      <c r="F354" s="26">
        <f t="shared" si="53"/>
        <v>2</v>
      </c>
      <c r="G354" s="26" t="str">
        <f t="shared" si="54"/>
        <v/>
      </c>
      <c r="I354" s="26">
        <v>0</v>
      </c>
      <c r="J354" s="2">
        <f t="shared" si="49"/>
        <v>0</v>
      </c>
      <c r="K354" s="32">
        <f t="shared" si="48"/>
        <v>6.9444444444444441E-3</v>
      </c>
      <c r="M354" s="15">
        <f t="shared" si="55"/>
        <v>4.3754424702955239</v>
      </c>
      <c r="N354" s="16" t="s">
        <v>15</v>
      </c>
      <c r="O354" s="15">
        <f t="shared" si="56"/>
        <v>4.3823869147399686</v>
      </c>
      <c r="P354" s="15">
        <f t="shared" si="50"/>
        <v>4.3823869147399686</v>
      </c>
    </row>
    <row r="355" spans="1:16" x14ac:dyDescent="0.25">
      <c r="A355" s="2">
        <v>327</v>
      </c>
      <c r="B355" s="2">
        <v>1843</v>
      </c>
      <c r="C355" s="3">
        <v>1.7</v>
      </c>
      <c r="D355" s="26" t="str">
        <f t="shared" si="51"/>
        <v/>
      </c>
      <c r="E355" s="2">
        <f t="shared" si="52"/>
        <v>1.7</v>
      </c>
      <c r="F355" s="26">
        <f t="shared" si="53"/>
        <v>1.7</v>
      </c>
      <c r="G355" s="26" t="str">
        <f t="shared" si="54"/>
        <v/>
      </c>
      <c r="I355" s="26">
        <v>0</v>
      </c>
      <c r="J355" s="2">
        <f t="shared" si="49"/>
        <v>0</v>
      </c>
      <c r="K355" s="32">
        <f t="shared" si="48"/>
        <v>6.9444444444444441E-3</v>
      </c>
      <c r="M355" s="15">
        <f t="shared" si="55"/>
        <v>4.3823869147399686</v>
      </c>
      <c r="N355" s="16" t="s">
        <v>15</v>
      </c>
      <c r="O355" s="15">
        <f t="shared" si="56"/>
        <v>4.3893313591844132</v>
      </c>
      <c r="P355" s="15">
        <f t="shared" si="50"/>
        <v>4.3893313591844132</v>
      </c>
    </row>
    <row r="356" spans="1:16" x14ac:dyDescent="0.25">
      <c r="A356" s="2">
        <v>328</v>
      </c>
      <c r="B356" s="2">
        <v>1844</v>
      </c>
      <c r="C356" s="3">
        <v>3.95</v>
      </c>
      <c r="D356" s="26" t="str">
        <f t="shared" si="51"/>
        <v/>
      </c>
      <c r="E356" s="2">
        <f t="shared" si="52"/>
        <v>3.95</v>
      </c>
      <c r="F356" s="26">
        <f t="shared" si="53"/>
        <v>3.95</v>
      </c>
      <c r="G356" s="26" t="str">
        <f t="shared" si="54"/>
        <v/>
      </c>
      <c r="I356" s="26">
        <v>0</v>
      </c>
      <c r="J356" s="2">
        <f t="shared" si="49"/>
        <v>0</v>
      </c>
      <c r="K356" s="32">
        <f t="shared" si="48"/>
        <v>6.9444444444444441E-3</v>
      </c>
      <c r="M356" s="15">
        <f t="shared" si="55"/>
        <v>4.3893313591844132</v>
      </c>
      <c r="N356" s="16" t="s">
        <v>15</v>
      </c>
      <c r="O356" s="15">
        <f t="shared" si="56"/>
        <v>4.3962758036288578</v>
      </c>
      <c r="P356" s="15">
        <f t="shared" si="50"/>
        <v>4.3962758036288578</v>
      </c>
    </row>
    <row r="357" spans="1:16" x14ac:dyDescent="0.25">
      <c r="A357" s="2">
        <v>329</v>
      </c>
      <c r="B357" s="2">
        <v>1845</v>
      </c>
      <c r="C357" s="3">
        <v>3.95</v>
      </c>
      <c r="D357" s="26" t="str">
        <f t="shared" si="51"/>
        <v/>
      </c>
      <c r="E357" s="2">
        <f t="shared" si="52"/>
        <v>3.95</v>
      </c>
      <c r="F357" s="26">
        <f t="shared" si="53"/>
        <v>3.95</v>
      </c>
      <c r="G357" s="26" t="str">
        <f t="shared" si="54"/>
        <v/>
      </c>
      <c r="I357" s="26">
        <v>0</v>
      </c>
      <c r="J357" s="2">
        <f t="shared" si="49"/>
        <v>0</v>
      </c>
      <c r="K357" s="32">
        <f t="shared" si="48"/>
        <v>6.9444444444444441E-3</v>
      </c>
      <c r="M357" s="15">
        <f t="shared" si="55"/>
        <v>4.3962758036288578</v>
      </c>
      <c r="N357" s="16" t="s">
        <v>15</v>
      </c>
      <c r="O357" s="15">
        <f t="shared" si="56"/>
        <v>4.4032202480733025</v>
      </c>
      <c r="P357" s="15">
        <f t="shared" si="50"/>
        <v>4.4032202480733025</v>
      </c>
    </row>
    <row r="358" spans="1:16" x14ac:dyDescent="0.25">
      <c r="A358" s="2">
        <v>330</v>
      </c>
      <c r="B358" s="2">
        <v>1858</v>
      </c>
      <c r="C358" s="3">
        <v>4.2</v>
      </c>
      <c r="D358" s="26" t="str">
        <f t="shared" si="51"/>
        <v/>
      </c>
      <c r="E358" s="2">
        <f t="shared" si="52"/>
        <v>4.2</v>
      </c>
      <c r="F358" s="26">
        <f t="shared" si="53"/>
        <v>4.2</v>
      </c>
      <c r="G358" s="26" t="str">
        <f t="shared" si="54"/>
        <v/>
      </c>
      <c r="I358" s="26">
        <v>0</v>
      </c>
      <c r="J358" s="2">
        <f t="shared" si="49"/>
        <v>0</v>
      </c>
      <c r="K358" s="32">
        <f t="shared" ref="K358:K421" si="57">IF(AND(D358=C358,F358&lt;&gt;C358,G358&lt;&gt;C358),$E$10,IF(AND(D358&lt;&gt;C358,F358=C358,G358&lt;&gt;C358),$E$11,_xlfn.IFS(G358=C358,C358*$E$12)))</f>
        <v>6.9444444444444441E-3</v>
      </c>
      <c r="M358" s="15">
        <f t="shared" si="55"/>
        <v>4.4032202480733025</v>
      </c>
      <c r="N358" s="16" t="s">
        <v>15</v>
      </c>
      <c r="O358" s="15">
        <f t="shared" si="56"/>
        <v>4.4101646925177471</v>
      </c>
      <c r="P358" s="15">
        <f t="shared" si="50"/>
        <v>4.4101646925177471</v>
      </c>
    </row>
    <row r="359" spans="1:16" x14ac:dyDescent="0.25">
      <c r="A359" s="2">
        <v>331</v>
      </c>
      <c r="B359" s="2">
        <v>1859</v>
      </c>
      <c r="C359" s="3">
        <v>2.21</v>
      </c>
      <c r="D359" s="26" t="str">
        <f t="shared" si="51"/>
        <v/>
      </c>
      <c r="E359" s="2">
        <f t="shared" si="52"/>
        <v>2.21</v>
      </c>
      <c r="F359" s="26">
        <f t="shared" si="53"/>
        <v>2.21</v>
      </c>
      <c r="G359" s="26" t="str">
        <f t="shared" si="54"/>
        <v/>
      </c>
      <c r="I359" s="26">
        <v>0</v>
      </c>
      <c r="J359" s="2">
        <f t="shared" ref="J359:J422" si="58">IF(I359=$B$23,C359,$B$22)</f>
        <v>0</v>
      </c>
      <c r="K359" s="32">
        <f t="shared" si="57"/>
        <v>6.9444444444444441E-3</v>
      </c>
      <c r="M359" s="15">
        <f t="shared" si="55"/>
        <v>4.4101646925177471</v>
      </c>
      <c r="N359" s="16" t="s">
        <v>15</v>
      </c>
      <c r="O359" s="15">
        <f t="shared" si="56"/>
        <v>4.4171091369621918</v>
      </c>
      <c r="P359" s="15">
        <f t="shared" si="50"/>
        <v>4.4171091369621918</v>
      </c>
    </row>
    <row r="360" spans="1:16" x14ac:dyDescent="0.25">
      <c r="A360" s="2">
        <v>332</v>
      </c>
      <c r="B360" s="2">
        <v>1860</v>
      </c>
      <c r="C360" s="3">
        <v>2.21</v>
      </c>
      <c r="D360" s="26" t="str">
        <f t="shared" si="51"/>
        <v/>
      </c>
      <c r="E360" s="2">
        <f t="shared" si="52"/>
        <v>2.21</v>
      </c>
      <c r="F360" s="26">
        <f t="shared" si="53"/>
        <v>2.21</v>
      </c>
      <c r="G360" s="26" t="str">
        <f t="shared" si="54"/>
        <v/>
      </c>
      <c r="I360" s="26">
        <v>0</v>
      </c>
      <c r="J360" s="2">
        <f t="shared" si="58"/>
        <v>0</v>
      </c>
      <c r="K360" s="32">
        <f t="shared" si="57"/>
        <v>6.9444444444444441E-3</v>
      </c>
      <c r="M360" s="15">
        <f t="shared" si="55"/>
        <v>4.4171091369621918</v>
      </c>
      <c r="N360" s="16" t="s">
        <v>15</v>
      </c>
      <c r="O360" s="15">
        <f t="shared" si="56"/>
        <v>4.4240535814066364</v>
      </c>
      <c r="P360" s="15">
        <f t="shared" si="50"/>
        <v>4.4240535814066364</v>
      </c>
    </row>
    <row r="361" spans="1:16" x14ac:dyDescent="0.25">
      <c r="A361" s="2">
        <v>333</v>
      </c>
      <c r="B361" s="2">
        <v>1865</v>
      </c>
      <c r="C361" s="3">
        <v>1.3</v>
      </c>
      <c r="D361" s="26" t="str">
        <f t="shared" si="51"/>
        <v/>
      </c>
      <c r="E361" s="2">
        <f t="shared" si="52"/>
        <v>1.3</v>
      </c>
      <c r="F361" s="26">
        <f t="shared" si="53"/>
        <v>1.3</v>
      </c>
      <c r="G361" s="26" t="str">
        <f t="shared" si="54"/>
        <v/>
      </c>
      <c r="I361" s="26">
        <v>0</v>
      </c>
      <c r="J361" s="2">
        <f t="shared" si="58"/>
        <v>0</v>
      </c>
      <c r="K361" s="32">
        <f t="shared" si="57"/>
        <v>6.9444444444444441E-3</v>
      </c>
      <c r="M361" s="15">
        <f t="shared" si="55"/>
        <v>4.4240535814066364</v>
      </c>
      <c r="N361" s="16" t="s">
        <v>15</v>
      </c>
      <c r="O361" s="15">
        <f t="shared" si="56"/>
        <v>4.430998025851081</v>
      </c>
      <c r="P361" s="15">
        <f t="shared" si="50"/>
        <v>4.430998025851081</v>
      </c>
    </row>
    <row r="362" spans="1:16" x14ac:dyDescent="0.25">
      <c r="A362" s="2">
        <v>334</v>
      </c>
      <c r="B362" s="2">
        <v>1874</v>
      </c>
      <c r="C362" s="3">
        <v>6.34</v>
      </c>
      <c r="D362" s="26" t="str">
        <f t="shared" si="51"/>
        <v/>
      </c>
      <c r="E362" s="2" t="str">
        <f t="shared" si="52"/>
        <v/>
      </c>
      <c r="F362" s="26" t="str">
        <f t="shared" si="53"/>
        <v/>
      </c>
      <c r="G362" s="26">
        <f t="shared" si="54"/>
        <v>6.34</v>
      </c>
      <c r="I362" s="26">
        <v>0</v>
      </c>
      <c r="J362" s="2">
        <f t="shared" si="58"/>
        <v>0</v>
      </c>
      <c r="K362" s="32">
        <f t="shared" si="57"/>
        <v>7.9374492625275388E-3</v>
      </c>
      <c r="M362" s="15">
        <f t="shared" si="55"/>
        <v>4.430998025851081</v>
      </c>
      <c r="N362" s="16" t="s">
        <v>15</v>
      </c>
      <c r="O362" s="15">
        <f t="shared" si="56"/>
        <v>4.4389354751136088</v>
      </c>
      <c r="P362" s="15">
        <f t="shared" si="50"/>
        <v>4.4389354751136088</v>
      </c>
    </row>
    <row r="363" spans="1:16" x14ac:dyDescent="0.25">
      <c r="A363" s="2">
        <v>335</v>
      </c>
      <c r="B363" s="2">
        <v>1882</v>
      </c>
      <c r="C363" s="3">
        <v>4.6500000000000004</v>
      </c>
      <c r="D363" s="26" t="str">
        <f t="shared" si="51"/>
        <v/>
      </c>
      <c r="E363" s="2">
        <f t="shared" si="52"/>
        <v>4.6500000000000004</v>
      </c>
      <c r="F363" s="26">
        <f t="shared" si="53"/>
        <v>4.6500000000000004</v>
      </c>
      <c r="G363" s="26" t="str">
        <f t="shared" si="54"/>
        <v/>
      </c>
      <c r="I363" s="26">
        <v>0</v>
      </c>
      <c r="J363" s="2">
        <f t="shared" si="58"/>
        <v>0</v>
      </c>
      <c r="K363" s="32">
        <f t="shared" si="57"/>
        <v>6.9444444444444441E-3</v>
      </c>
      <c r="M363" s="15">
        <f t="shared" si="55"/>
        <v>4.4389354751136088</v>
      </c>
      <c r="N363" s="16" t="s">
        <v>15</v>
      </c>
      <c r="O363" s="15">
        <f t="shared" si="56"/>
        <v>4.4458799195580534</v>
      </c>
      <c r="P363" s="15">
        <f t="shared" si="50"/>
        <v>4.4458799195580534</v>
      </c>
    </row>
    <row r="364" spans="1:16" x14ac:dyDescent="0.25">
      <c r="A364" s="2">
        <v>336</v>
      </c>
      <c r="B364" s="2">
        <v>1883</v>
      </c>
      <c r="C364" s="3">
        <v>1.3</v>
      </c>
      <c r="D364" s="26" t="str">
        <f t="shared" si="51"/>
        <v/>
      </c>
      <c r="E364" s="2">
        <f t="shared" si="52"/>
        <v>1.3</v>
      </c>
      <c r="F364" s="26">
        <f t="shared" si="53"/>
        <v>1.3</v>
      </c>
      <c r="G364" s="26" t="str">
        <f t="shared" si="54"/>
        <v/>
      </c>
      <c r="I364" s="26">
        <v>0</v>
      </c>
      <c r="J364" s="2">
        <f t="shared" si="58"/>
        <v>0</v>
      </c>
      <c r="K364" s="32">
        <f t="shared" si="57"/>
        <v>6.9444444444444441E-3</v>
      </c>
      <c r="M364" s="15">
        <f t="shared" si="55"/>
        <v>4.4458799195580534</v>
      </c>
      <c r="N364" s="16" t="s">
        <v>15</v>
      </c>
      <c r="O364" s="15">
        <f t="shared" si="56"/>
        <v>4.452824364002498</v>
      </c>
      <c r="P364" s="15">
        <f t="shared" si="50"/>
        <v>4.452824364002498</v>
      </c>
    </row>
    <row r="365" spans="1:16" x14ac:dyDescent="0.25">
      <c r="A365" s="2">
        <v>337</v>
      </c>
      <c r="B365" s="2">
        <v>1884</v>
      </c>
      <c r="C365" s="3">
        <v>9.9499999999999993</v>
      </c>
      <c r="D365" s="26" t="str">
        <f t="shared" si="51"/>
        <v/>
      </c>
      <c r="E365" s="2" t="str">
        <f t="shared" si="52"/>
        <v/>
      </c>
      <c r="F365" s="26" t="str">
        <f t="shared" si="53"/>
        <v/>
      </c>
      <c r="G365" s="26">
        <f t="shared" si="54"/>
        <v>9.9499999999999993</v>
      </c>
      <c r="I365" s="26">
        <v>0</v>
      </c>
      <c r="J365" s="2">
        <f t="shared" si="58"/>
        <v>0</v>
      </c>
      <c r="K365" s="32">
        <f t="shared" si="57"/>
        <v>1.2457037880465144E-2</v>
      </c>
      <c r="M365" s="15">
        <f t="shared" si="55"/>
        <v>4.452824364002498</v>
      </c>
      <c r="N365" s="16" t="s">
        <v>15</v>
      </c>
      <c r="O365" s="15">
        <f t="shared" si="56"/>
        <v>4.4652814018829634</v>
      </c>
      <c r="P365" s="15">
        <f t="shared" si="50"/>
        <v>4.4652814018829634</v>
      </c>
    </row>
    <row r="366" spans="1:16" x14ac:dyDescent="0.25">
      <c r="A366" s="2">
        <v>338</v>
      </c>
      <c r="B366" s="2">
        <v>1885</v>
      </c>
      <c r="C366" s="3">
        <v>10.15</v>
      </c>
      <c r="D366" s="26" t="str">
        <f t="shared" si="51"/>
        <v/>
      </c>
      <c r="E366" s="2" t="str">
        <f t="shared" si="52"/>
        <v/>
      </c>
      <c r="F366" s="26" t="str">
        <f t="shared" si="53"/>
        <v/>
      </c>
      <c r="G366" s="26">
        <f t="shared" si="54"/>
        <v>10.15</v>
      </c>
      <c r="I366" s="26">
        <v>0</v>
      </c>
      <c r="J366" s="2">
        <f t="shared" si="58"/>
        <v>0</v>
      </c>
      <c r="K366" s="32">
        <f t="shared" si="57"/>
        <v>1.2707430601680525E-2</v>
      </c>
      <c r="M366" s="15">
        <f t="shared" si="55"/>
        <v>4.4652814018829634</v>
      </c>
      <c r="N366" s="16" t="s">
        <v>15</v>
      </c>
      <c r="O366" s="15">
        <f t="shared" si="56"/>
        <v>4.4779888324846437</v>
      </c>
      <c r="P366" s="15">
        <f t="shared" si="50"/>
        <v>4.4779888324846437</v>
      </c>
    </row>
    <row r="367" spans="1:16" x14ac:dyDescent="0.25">
      <c r="A367" s="2">
        <v>339</v>
      </c>
      <c r="B367" s="2">
        <v>1886</v>
      </c>
      <c r="C367" s="3">
        <v>1.29</v>
      </c>
      <c r="D367" s="26" t="str">
        <f t="shared" si="51"/>
        <v/>
      </c>
      <c r="E367" s="2">
        <f t="shared" si="52"/>
        <v>1.29</v>
      </c>
      <c r="F367" s="26">
        <f t="shared" si="53"/>
        <v>1.29</v>
      </c>
      <c r="G367" s="26" t="str">
        <f t="shared" si="54"/>
        <v/>
      </c>
      <c r="I367" s="26">
        <v>0</v>
      </c>
      <c r="J367" s="2">
        <f t="shared" si="58"/>
        <v>0</v>
      </c>
      <c r="K367" s="32">
        <f t="shared" si="57"/>
        <v>6.9444444444444441E-3</v>
      </c>
      <c r="M367" s="15">
        <f t="shared" si="55"/>
        <v>4.4779888324846437</v>
      </c>
      <c r="N367" s="16" t="s">
        <v>15</v>
      </c>
      <c r="O367" s="15">
        <f t="shared" si="56"/>
        <v>4.4849332769290884</v>
      </c>
      <c r="P367" s="15">
        <f t="shared" si="50"/>
        <v>4.4849332769290884</v>
      </c>
    </row>
    <row r="368" spans="1:16" x14ac:dyDescent="0.25">
      <c r="A368" s="2">
        <v>340</v>
      </c>
      <c r="B368" s="2">
        <v>1887</v>
      </c>
      <c r="C368" s="3">
        <v>3.37</v>
      </c>
      <c r="D368" s="26" t="str">
        <f t="shared" si="51"/>
        <v/>
      </c>
      <c r="E368" s="2">
        <f t="shared" si="52"/>
        <v>3.37</v>
      </c>
      <c r="F368" s="26">
        <f t="shared" si="53"/>
        <v>3.37</v>
      </c>
      <c r="G368" s="26" t="str">
        <f t="shared" si="54"/>
        <v/>
      </c>
      <c r="I368" s="26">
        <v>0</v>
      </c>
      <c r="J368" s="2">
        <f t="shared" si="58"/>
        <v>0</v>
      </c>
      <c r="K368" s="32">
        <f t="shared" si="57"/>
        <v>6.9444444444444441E-3</v>
      </c>
      <c r="M368" s="15">
        <f t="shared" si="55"/>
        <v>4.4849332769290884</v>
      </c>
      <c r="N368" s="16" t="s">
        <v>15</v>
      </c>
      <c r="O368" s="15">
        <f t="shared" si="56"/>
        <v>4.491877721373533</v>
      </c>
      <c r="P368" s="15">
        <f t="shared" si="50"/>
        <v>4.491877721373533</v>
      </c>
    </row>
    <row r="369" spans="1:16" x14ac:dyDescent="0.25">
      <c r="A369" s="2">
        <v>341</v>
      </c>
      <c r="B369" s="2">
        <v>1888</v>
      </c>
      <c r="C369" s="3">
        <v>0.67</v>
      </c>
      <c r="D369" s="26">
        <f t="shared" si="51"/>
        <v>0.67</v>
      </c>
      <c r="E369" s="2">
        <f t="shared" si="52"/>
        <v>0.67</v>
      </c>
      <c r="F369" s="26" t="str">
        <f t="shared" si="53"/>
        <v/>
      </c>
      <c r="G369" s="26" t="str">
        <f t="shared" si="54"/>
        <v/>
      </c>
      <c r="I369" s="26">
        <v>0</v>
      </c>
      <c r="J369" s="2">
        <f t="shared" si="58"/>
        <v>0</v>
      </c>
      <c r="K369" s="32">
        <f t="shared" si="57"/>
        <v>3.472222222222222E-3</v>
      </c>
      <c r="M369" s="15">
        <f t="shared" si="55"/>
        <v>4.491877721373533</v>
      </c>
      <c r="N369" s="16" t="s">
        <v>15</v>
      </c>
      <c r="O369" s="15">
        <f t="shared" si="56"/>
        <v>4.4953499435957553</v>
      </c>
      <c r="P369" s="15">
        <f t="shared" si="50"/>
        <v>4.4953499435957553</v>
      </c>
    </row>
    <row r="370" spans="1:16" x14ac:dyDescent="0.25">
      <c r="A370" s="2">
        <v>342</v>
      </c>
      <c r="B370" s="2">
        <v>1896</v>
      </c>
      <c r="C370" s="3">
        <v>5.25</v>
      </c>
      <c r="D370" s="26" t="str">
        <f t="shared" si="51"/>
        <v/>
      </c>
      <c r="E370" s="2" t="str">
        <f t="shared" si="52"/>
        <v/>
      </c>
      <c r="F370" s="26" t="str">
        <f t="shared" si="53"/>
        <v/>
      </c>
      <c r="G370" s="26">
        <f t="shared" si="54"/>
        <v>5.25</v>
      </c>
      <c r="I370" s="26">
        <v>0</v>
      </c>
      <c r="J370" s="2">
        <f t="shared" si="58"/>
        <v>0</v>
      </c>
      <c r="K370" s="32">
        <f t="shared" si="57"/>
        <v>6.5728089319037194E-3</v>
      </c>
      <c r="M370" s="15">
        <f t="shared" si="55"/>
        <v>4.4953499435957553</v>
      </c>
      <c r="N370" s="16" t="s">
        <v>15</v>
      </c>
      <c r="O370" s="15">
        <f t="shared" si="56"/>
        <v>4.5019227525276593</v>
      </c>
      <c r="P370" s="15">
        <f t="shared" si="50"/>
        <v>4.5019227525276593</v>
      </c>
    </row>
    <row r="371" spans="1:16" x14ac:dyDescent="0.25">
      <c r="A371" s="2">
        <v>343</v>
      </c>
      <c r="B371" s="2">
        <v>1897</v>
      </c>
      <c r="C371" s="3">
        <v>9</v>
      </c>
      <c r="D371" s="26" t="str">
        <f t="shared" si="51"/>
        <v/>
      </c>
      <c r="E371" s="2" t="str">
        <f t="shared" si="52"/>
        <v/>
      </c>
      <c r="F371" s="26" t="str">
        <f t="shared" si="53"/>
        <v/>
      </c>
      <c r="G371" s="26">
        <f t="shared" si="54"/>
        <v>9</v>
      </c>
      <c r="I371" s="26">
        <v>0</v>
      </c>
      <c r="J371" s="2">
        <f t="shared" si="58"/>
        <v>0</v>
      </c>
      <c r="K371" s="32">
        <f t="shared" si="57"/>
        <v>1.1267672454692091E-2</v>
      </c>
      <c r="M371" s="15">
        <f t="shared" si="55"/>
        <v>4.5019227525276593</v>
      </c>
      <c r="N371" s="16" t="s">
        <v>15</v>
      </c>
      <c r="O371" s="15">
        <f t="shared" si="56"/>
        <v>4.5131904249823513</v>
      </c>
      <c r="P371" s="15">
        <f t="shared" si="50"/>
        <v>4.5131904249823513</v>
      </c>
    </row>
    <row r="372" spans="1:16" x14ac:dyDescent="0.25">
      <c r="A372" s="2">
        <v>344</v>
      </c>
      <c r="B372" s="2">
        <v>1899</v>
      </c>
      <c r="C372" s="3">
        <v>0.97</v>
      </c>
      <c r="D372" s="26">
        <f t="shared" si="51"/>
        <v>0.97</v>
      </c>
      <c r="E372" s="2">
        <f t="shared" si="52"/>
        <v>0.97</v>
      </c>
      <c r="F372" s="26" t="str">
        <f t="shared" si="53"/>
        <v/>
      </c>
      <c r="G372" s="26" t="str">
        <f t="shared" si="54"/>
        <v/>
      </c>
      <c r="I372" s="26">
        <v>0</v>
      </c>
      <c r="J372" s="2">
        <f t="shared" si="58"/>
        <v>0</v>
      </c>
      <c r="K372" s="32">
        <f t="shared" si="57"/>
        <v>3.472222222222222E-3</v>
      </c>
      <c r="M372" s="15">
        <f t="shared" si="55"/>
        <v>4.5131904249823513</v>
      </c>
      <c r="N372" s="16" t="s">
        <v>15</v>
      </c>
      <c r="O372" s="15">
        <f t="shared" si="56"/>
        <v>4.5166626472045737</v>
      </c>
      <c r="P372" s="15">
        <f t="shared" si="50"/>
        <v>4.5166626472045737</v>
      </c>
    </row>
    <row r="373" spans="1:16" x14ac:dyDescent="0.25">
      <c r="A373" s="2">
        <v>345</v>
      </c>
      <c r="B373" s="2">
        <v>1902</v>
      </c>
      <c r="C373" s="3">
        <v>10.87</v>
      </c>
      <c r="D373" s="26" t="str">
        <f t="shared" si="51"/>
        <v/>
      </c>
      <c r="E373" s="2" t="str">
        <f t="shared" si="52"/>
        <v/>
      </c>
      <c r="F373" s="26" t="str">
        <f t="shared" si="53"/>
        <v/>
      </c>
      <c r="G373" s="26">
        <f t="shared" si="54"/>
        <v>10.87</v>
      </c>
      <c r="I373" s="26">
        <v>0</v>
      </c>
      <c r="J373" s="2">
        <f t="shared" si="58"/>
        <v>0</v>
      </c>
      <c r="K373" s="32">
        <f t="shared" si="57"/>
        <v>1.360884439805589E-2</v>
      </c>
      <c r="M373" s="15">
        <f t="shared" si="55"/>
        <v>4.5166626472045737</v>
      </c>
      <c r="N373" s="16" t="s">
        <v>15</v>
      </c>
      <c r="O373" s="15">
        <f t="shared" si="56"/>
        <v>4.5302714916026297</v>
      </c>
      <c r="P373" s="15">
        <f t="shared" si="50"/>
        <v>4.5302714916026297</v>
      </c>
    </row>
    <row r="374" spans="1:16" x14ac:dyDescent="0.25">
      <c r="A374" s="2">
        <v>346</v>
      </c>
      <c r="B374" s="2">
        <v>1910</v>
      </c>
      <c r="C374" s="3">
        <v>7.5</v>
      </c>
      <c r="D374" s="26" t="str">
        <f t="shared" si="51"/>
        <v/>
      </c>
      <c r="E374" s="2" t="str">
        <f t="shared" si="52"/>
        <v/>
      </c>
      <c r="F374" s="26" t="str">
        <f t="shared" si="53"/>
        <v/>
      </c>
      <c r="G374" s="26">
        <f t="shared" si="54"/>
        <v>7.5</v>
      </c>
      <c r="I374" s="26">
        <v>0</v>
      </c>
      <c r="J374" s="2">
        <f t="shared" si="58"/>
        <v>0</v>
      </c>
      <c r="K374" s="32">
        <f t="shared" si="57"/>
        <v>9.3897270455767425E-3</v>
      </c>
      <c r="M374" s="15">
        <f t="shared" si="55"/>
        <v>4.5302714916026297</v>
      </c>
      <c r="N374" s="16" t="s">
        <v>15</v>
      </c>
      <c r="O374" s="15">
        <f t="shared" si="56"/>
        <v>4.5396612186482068</v>
      </c>
      <c r="P374" s="15">
        <f t="shared" si="50"/>
        <v>4.5396612186482068</v>
      </c>
    </row>
    <row r="375" spans="1:16" x14ac:dyDescent="0.25">
      <c r="A375" s="2">
        <v>347</v>
      </c>
      <c r="B375" s="2">
        <v>1911</v>
      </c>
      <c r="C375" s="3">
        <v>8.8000000000000007</v>
      </c>
      <c r="D375" s="26" t="str">
        <f t="shared" si="51"/>
        <v/>
      </c>
      <c r="E375" s="2" t="str">
        <f t="shared" si="52"/>
        <v/>
      </c>
      <c r="F375" s="26" t="str">
        <f t="shared" si="53"/>
        <v/>
      </c>
      <c r="G375" s="26">
        <f t="shared" si="54"/>
        <v>8.8000000000000007</v>
      </c>
      <c r="I375" s="26">
        <v>0</v>
      </c>
      <c r="J375" s="2">
        <f t="shared" si="58"/>
        <v>0</v>
      </c>
      <c r="K375" s="32">
        <f t="shared" si="57"/>
        <v>1.1017279733476711E-2</v>
      </c>
      <c r="M375" s="15">
        <f t="shared" si="55"/>
        <v>4.5396612186482068</v>
      </c>
      <c r="N375" s="16" t="s">
        <v>15</v>
      </c>
      <c r="O375" s="15">
        <f t="shared" si="56"/>
        <v>4.5506784983816839</v>
      </c>
      <c r="P375" s="15">
        <f t="shared" si="50"/>
        <v>4.5506784983816839</v>
      </c>
    </row>
    <row r="376" spans="1:16" x14ac:dyDescent="0.25">
      <c r="A376" s="2">
        <v>348</v>
      </c>
      <c r="B376" s="2">
        <v>1912</v>
      </c>
      <c r="C376" s="3">
        <v>8.5500000000000007</v>
      </c>
      <c r="D376" s="26" t="str">
        <f t="shared" si="51"/>
        <v/>
      </c>
      <c r="E376" s="2" t="str">
        <f t="shared" si="52"/>
        <v/>
      </c>
      <c r="F376" s="26" t="str">
        <f t="shared" si="53"/>
        <v/>
      </c>
      <c r="G376" s="26">
        <f t="shared" si="54"/>
        <v>8.5500000000000007</v>
      </c>
      <c r="I376" s="26">
        <v>0</v>
      </c>
      <c r="J376" s="2">
        <f t="shared" si="58"/>
        <v>0</v>
      </c>
      <c r="K376" s="32">
        <f t="shared" si="57"/>
        <v>1.0704288831957487E-2</v>
      </c>
      <c r="M376" s="15">
        <f t="shared" si="55"/>
        <v>4.5506784983816839</v>
      </c>
      <c r="N376" s="16" t="s">
        <v>15</v>
      </c>
      <c r="O376" s="15">
        <f t="shared" si="56"/>
        <v>4.561382787213641</v>
      </c>
      <c r="P376" s="15">
        <f t="shared" si="50"/>
        <v>4.561382787213641</v>
      </c>
    </row>
    <row r="377" spans="1:16" x14ac:dyDescent="0.25">
      <c r="A377" s="2">
        <v>349</v>
      </c>
      <c r="B377" s="2">
        <v>1914</v>
      </c>
      <c r="C377" s="3">
        <v>4</v>
      </c>
      <c r="D377" s="26" t="str">
        <f t="shared" si="51"/>
        <v/>
      </c>
      <c r="E377" s="2">
        <f t="shared" si="52"/>
        <v>4</v>
      </c>
      <c r="F377" s="26">
        <f t="shared" si="53"/>
        <v>4</v>
      </c>
      <c r="G377" s="26" t="str">
        <f t="shared" si="54"/>
        <v/>
      </c>
      <c r="I377" s="26">
        <v>0</v>
      </c>
      <c r="J377" s="2">
        <f t="shared" si="58"/>
        <v>0</v>
      </c>
      <c r="K377" s="32">
        <f t="shared" si="57"/>
        <v>6.9444444444444441E-3</v>
      </c>
      <c r="M377" s="15">
        <f t="shared" si="55"/>
        <v>4.561382787213641</v>
      </c>
      <c r="N377" s="16" t="s">
        <v>15</v>
      </c>
      <c r="O377" s="15">
        <f t="shared" si="56"/>
        <v>4.5683272316580856</v>
      </c>
      <c r="P377" s="15">
        <f t="shared" si="50"/>
        <v>4.5683272316580856</v>
      </c>
    </row>
    <row r="378" spans="1:16" x14ac:dyDescent="0.25">
      <c r="A378" s="2">
        <v>350</v>
      </c>
      <c r="B378" s="2">
        <v>1916</v>
      </c>
      <c r="C378" s="3">
        <v>0.32</v>
      </c>
      <c r="D378" s="26">
        <f t="shared" si="51"/>
        <v>0.32</v>
      </c>
      <c r="E378" s="2">
        <f t="shared" si="52"/>
        <v>0.32</v>
      </c>
      <c r="F378" s="26" t="str">
        <f t="shared" si="53"/>
        <v/>
      </c>
      <c r="G378" s="26" t="str">
        <f t="shared" si="54"/>
        <v/>
      </c>
      <c r="I378" s="26">
        <v>0</v>
      </c>
      <c r="J378" s="2">
        <f t="shared" si="58"/>
        <v>0</v>
      </c>
      <c r="K378" s="32">
        <f t="shared" si="57"/>
        <v>3.472222222222222E-3</v>
      </c>
      <c r="M378" s="15">
        <f t="shared" si="55"/>
        <v>4.5683272316580856</v>
      </c>
      <c r="N378" s="16" t="s">
        <v>15</v>
      </c>
      <c r="O378" s="15">
        <f t="shared" si="56"/>
        <v>4.571799453880308</v>
      </c>
      <c r="P378" s="15">
        <f t="shared" si="50"/>
        <v>4.571799453880308</v>
      </c>
    </row>
    <row r="379" spans="1:16" x14ac:dyDescent="0.25">
      <c r="A379" s="2">
        <v>351</v>
      </c>
      <c r="B379" s="2">
        <v>1917</v>
      </c>
      <c r="C379" s="3">
        <v>9.3800000000000008</v>
      </c>
      <c r="D379" s="26" t="str">
        <f t="shared" si="51"/>
        <v/>
      </c>
      <c r="E379" s="2" t="str">
        <f t="shared" si="52"/>
        <v/>
      </c>
      <c r="F379" s="26" t="str">
        <f t="shared" si="53"/>
        <v/>
      </c>
      <c r="G379" s="26">
        <f t="shared" si="54"/>
        <v>9.3800000000000008</v>
      </c>
      <c r="I379" s="26">
        <v>0</v>
      </c>
      <c r="J379" s="2">
        <f t="shared" si="58"/>
        <v>0</v>
      </c>
      <c r="K379" s="32">
        <f t="shared" si="57"/>
        <v>1.1743418625001313E-2</v>
      </c>
      <c r="M379" s="15">
        <f t="shared" si="55"/>
        <v>4.571799453880308</v>
      </c>
      <c r="N379" s="16" t="s">
        <v>15</v>
      </c>
      <c r="O379" s="15">
        <f t="shared" si="56"/>
        <v>4.5835428725053093</v>
      </c>
      <c r="P379" s="15">
        <f t="shared" si="50"/>
        <v>4.5835428725053093</v>
      </c>
    </row>
    <row r="380" spans="1:16" x14ac:dyDescent="0.25">
      <c r="A380" s="2">
        <v>352</v>
      </c>
      <c r="B380" s="2">
        <v>1924</v>
      </c>
      <c r="C380" s="3">
        <v>0.73</v>
      </c>
      <c r="D380" s="26">
        <f t="shared" si="51"/>
        <v>0.73</v>
      </c>
      <c r="E380" s="2">
        <f t="shared" si="52"/>
        <v>0.73</v>
      </c>
      <c r="F380" s="26" t="str">
        <f t="shared" si="53"/>
        <v/>
      </c>
      <c r="G380" s="26" t="str">
        <f t="shared" si="54"/>
        <v/>
      </c>
      <c r="I380" s="26">
        <v>0</v>
      </c>
      <c r="J380" s="2">
        <f t="shared" si="58"/>
        <v>0</v>
      </c>
      <c r="K380" s="32">
        <f t="shared" si="57"/>
        <v>3.472222222222222E-3</v>
      </c>
      <c r="M380" s="15">
        <f t="shared" si="55"/>
        <v>4.5835428725053093</v>
      </c>
      <c r="N380" s="16" t="s">
        <v>15</v>
      </c>
      <c r="O380" s="15">
        <f t="shared" si="56"/>
        <v>4.5870150947275317</v>
      </c>
      <c r="P380" s="15">
        <f t="shared" si="50"/>
        <v>4.5870150947275317</v>
      </c>
    </row>
    <row r="381" spans="1:16" x14ac:dyDescent="0.25">
      <c r="A381" s="2">
        <v>353</v>
      </c>
      <c r="B381" s="2">
        <v>1929</v>
      </c>
      <c r="C381" s="3">
        <v>0.26</v>
      </c>
      <c r="D381" s="26">
        <f t="shared" si="51"/>
        <v>0.26</v>
      </c>
      <c r="E381" s="2">
        <f t="shared" si="52"/>
        <v>0.26</v>
      </c>
      <c r="F381" s="26" t="str">
        <f t="shared" si="53"/>
        <v/>
      </c>
      <c r="G381" s="26" t="str">
        <f t="shared" si="54"/>
        <v/>
      </c>
      <c r="I381" s="26">
        <v>0</v>
      </c>
      <c r="J381" s="2">
        <f t="shared" si="58"/>
        <v>0</v>
      </c>
      <c r="K381" s="32">
        <f t="shared" si="57"/>
        <v>3.472222222222222E-3</v>
      </c>
      <c r="M381" s="15">
        <f t="shared" si="55"/>
        <v>4.5870150947275317</v>
      </c>
      <c r="N381" s="16" t="s">
        <v>15</v>
      </c>
      <c r="O381" s="15">
        <f t="shared" si="56"/>
        <v>4.590487316949754</v>
      </c>
      <c r="P381" s="15">
        <f t="shared" si="50"/>
        <v>4.590487316949754</v>
      </c>
    </row>
    <row r="382" spans="1:16" x14ac:dyDescent="0.25">
      <c r="A382" s="2">
        <v>354</v>
      </c>
      <c r="B382" s="2">
        <v>1931</v>
      </c>
      <c r="C382" s="3">
        <v>0.38</v>
      </c>
      <c r="D382" s="26">
        <f t="shared" si="51"/>
        <v>0.38</v>
      </c>
      <c r="E382" s="2">
        <f t="shared" si="52"/>
        <v>0.38</v>
      </c>
      <c r="F382" s="26" t="str">
        <f t="shared" si="53"/>
        <v/>
      </c>
      <c r="G382" s="26" t="str">
        <f t="shared" si="54"/>
        <v/>
      </c>
      <c r="I382" s="26">
        <v>0</v>
      </c>
      <c r="J382" s="2">
        <f t="shared" si="58"/>
        <v>0</v>
      </c>
      <c r="K382" s="32">
        <f t="shared" si="57"/>
        <v>3.472222222222222E-3</v>
      </c>
      <c r="M382" s="15">
        <f t="shared" si="55"/>
        <v>4.590487316949754</v>
      </c>
      <c r="N382" s="16" t="s">
        <v>15</v>
      </c>
      <c r="O382" s="15">
        <f t="shared" si="56"/>
        <v>4.5939595391719763</v>
      </c>
      <c r="P382" s="15">
        <f t="shared" si="50"/>
        <v>4.5939595391719763</v>
      </c>
    </row>
    <row r="383" spans="1:16" x14ac:dyDescent="0.25">
      <c r="A383" s="2">
        <v>355</v>
      </c>
      <c r="B383" s="2">
        <v>1932</v>
      </c>
      <c r="C383" s="3">
        <v>2.42</v>
      </c>
      <c r="D383" s="26" t="str">
        <f t="shared" si="51"/>
        <v/>
      </c>
      <c r="E383" s="2">
        <f t="shared" si="52"/>
        <v>2.42</v>
      </c>
      <c r="F383" s="26">
        <f t="shared" si="53"/>
        <v>2.42</v>
      </c>
      <c r="G383" s="26" t="str">
        <f t="shared" si="54"/>
        <v/>
      </c>
      <c r="I383" s="26">
        <v>0</v>
      </c>
      <c r="J383" s="2">
        <f t="shared" si="58"/>
        <v>0</v>
      </c>
      <c r="K383" s="32">
        <f t="shared" si="57"/>
        <v>6.9444444444444441E-3</v>
      </c>
      <c r="M383" s="15">
        <f t="shared" si="55"/>
        <v>4.5939595391719763</v>
      </c>
      <c r="N383" s="16" t="s">
        <v>15</v>
      </c>
      <c r="O383" s="15">
        <f t="shared" si="56"/>
        <v>4.6009039836164209</v>
      </c>
      <c r="P383" s="15">
        <f t="shared" ref="P383:P446" si="59">IF(TIME(O383,O383,O383)&lt;P$27,O383,O383+P$28)</f>
        <v>4.6009039836164209</v>
      </c>
    </row>
    <row r="384" spans="1:16" x14ac:dyDescent="0.25">
      <c r="A384" s="2">
        <v>356</v>
      </c>
      <c r="B384" s="2">
        <v>1934</v>
      </c>
      <c r="C384" s="3">
        <v>3.81</v>
      </c>
      <c r="D384" s="26" t="str">
        <f t="shared" si="51"/>
        <v/>
      </c>
      <c r="E384" s="2">
        <f t="shared" si="52"/>
        <v>3.81</v>
      </c>
      <c r="F384" s="26">
        <f t="shared" si="53"/>
        <v>3.81</v>
      </c>
      <c r="G384" s="26" t="str">
        <f t="shared" si="54"/>
        <v/>
      </c>
      <c r="I384" s="26">
        <v>0</v>
      </c>
      <c r="J384" s="2">
        <f t="shared" si="58"/>
        <v>0</v>
      </c>
      <c r="K384" s="32">
        <f t="shared" si="57"/>
        <v>6.9444444444444441E-3</v>
      </c>
      <c r="M384" s="15">
        <f t="shared" si="55"/>
        <v>4.6009039836164209</v>
      </c>
      <c r="N384" s="16" t="s">
        <v>15</v>
      </c>
      <c r="O384" s="15">
        <f t="shared" si="56"/>
        <v>4.6078484280608656</v>
      </c>
      <c r="P384" s="15">
        <f t="shared" si="59"/>
        <v>4.6078484280608656</v>
      </c>
    </row>
    <row r="385" spans="1:16" x14ac:dyDescent="0.25">
      <c r="A385" s="2">
        <v>357</v>
      </c>
      <c r="B385" s="2">
        <v>1935</v>
      </c>
      <c r="C385" s="3">
        <v>12.25</v>
      </c>
      <c r="D385" s="26" t="str">
        <f t="shared" si="51"/>
        <v/>
      </c>
      <c r="E385" s="2" t="str">
        <f t="shared" si="52"/>
        <v/>
      </c>
      <c r="F385" s="26" t="str">
        <f t="shared" si="53"/>
        <v/>
      </c>
      <c r="G385" s="26">
        <f t="shared" si="54"/>
        <v>12.25</v>
      </c>
      <c r="I385" s="26">
        <v>0</v>
      </c>
      <c r="J385" s="2">
        <f t="shared" si="58"/>
        <v>0</v>
      </c>
      <c r="K385" s="32">
        <f t="shared" si="57"/>
        <v>1.5336554174442013E-2</v>
      </c>
      <c r="M385" s="15">
        <f t="shared" si="55"/>
        <v>4.6078484280608656</v>
      </c>
      <c r="N385" s="16" t="s">
        <v>15</v>
      </c>
      <c r="O385" s="15">
        <f t="shared" si="56"/>
        <v>4.6231849822353075</v>
      </c>
      <c r="P385" s="15">
        <f t="shared" si="59"/>
        <v>4.6231849822353075</v>
      </c>
    </row>
    <row r="386" spans="1:16" x14ac:dyDescent="0.25">
      <c r="A386" s="2">
        <v>358</v>
      </c>
      <c r="B386" s="2">
        <v>1936</v>
      </c>
      <c r="C386" s="3">
        <v>15</v>
      </c>
      <c r="D386" s="26" t="str">
        <f t="shared" si="51"/>
        <v/>
      </c>
      <c r="E386" s="2" t="str">
        <f t="shared" si="52"/>
        <v/>
      </c>
      <c r="F386" s="26" t="str">
        <f t="shared" si="53"/>
        <v/>
      </c>
      <c r="G386" s="26">
        <f t="shared" si="54"/>
        <v>15</v>
      </c>
      <c r="I386" s="26">
        <v>0</v>
      </c>
      <c r="J386" s="2">
        <f t="shared" si="58"/>
        <v>0</v>
      </c>
      <c r="K386" s="32">
        <f t="shared" si="57"/>
        <v>1.8779454091153485E-2</v>
      </c>
      <c r="M386" s="15">
        <f t="shared" si="55"/>
        <v>4.6231849822353075</v>
      </c>
      <c r="N386" s="16" t="s">
        <v>15</v>
      </c>
      <c r="O386" s="15">
        <f t="shared" si="56"/>
        <v>4.6419644363264609</v>
      </c>
      <c r="P386" s="15">
        <f t="shared" si="59"/>
        <v>4.6419644363264609</v>
      </c>
    </row>
    <row r="387" spans="1:16" x14ac:dyDescent="0.25">
      <c r="A387" s="2">
        <v>359</v>
      </c>
      <c r="B387" s="2">
        <v>1937</v>
      </c>
      <c r="C387" s="3">
        <v>10</v>
      </c>
      <c r="D387" s="26" t="str">
        <f t="shared" si="51"/>
        <v/>
      </c>
      <c r="E387" s="2" t="str">
        <f t="shared" si="52"/>
        <v/>
      </c>
      <c r="F387" s="26" t="str">
        <f t="shared" si="53"/>
        <v/>
      </c>
      <c r="G387" s="26">
        <f t="shared" si="54"/>
        <v>10</v>
      </c>
      <c r="I387" s="26">
        <v>0</v>
      </c>
      <c r="J387" s="2">
        <f t="shared" si="58"/>
        <v>0</v>
      </c>
      <c r="K387" s="32">
        <f t="shared" si="57"/>
        <v>1.2519636060768989E-2</v>
      </c>
      <c r="M387" s="15">
        <f t="shared" si="55"/>
        <v>4.6419644363264609</v>
      </c>
      <c r="N387" s="16" t="s">
        <v>15</v>
      </c>
      <c r="O387" s="15">
        <f t="shared" si="56"/>
        <v>4.6544840723872296</v>
      </c>
      <c r="P387" s="15">
        <f t="shared" si="59"/>
        <v>4.6544840723872296</v>
      </c>
    </row>
    <row r="388" spans="1:16" x14ac:dyDescent="0.25">
      <c r="A388" s="2">
        <v>360</v>
      </c>
      <c r="B388" s="2">
        <v>1938</v>
      </c>
      <c r="C388" s="3">
        <v>16.25</v>
      </c>
      <c r="D388" s="26" t="str">
        <f t="shared" si="51"/>
        <v/>
      </c>
      <c r="E388" s="2" t="str">
        <f t="shared" si="52"/>
        <v/>
      </c>
      <c r="F388" s="26" t="str">
        <f t="shared" si="53"/>
        <v/>
      </c>
      <c r="G388" s="26">
        <f t="shared" si="54"/>
        <v>16.25</v>
      </c>
      <c r="I388" s="26">
        <v>0</v>
      </c>
      <c r="J388" s="2">
        <f t="shared" si="58"/>
        <v>0</v>
      </c>
      <c r="K388" s="32">
        <f t="shared" si="57"/>
        <v>2.034440859874961E-2</v>
      </c>
      <c r="M388" s="15">
        <f t="shared" si="55"/>
        <v>4.6544840723872296</v>
      </c>
      <c r="N388" s="16" t="s">
        <v>15</v>
      </c>
      <c r="O388" s="15">
        <f t="shared" si="56"/>
        <v>4.6748284809859788</v>
      </c>
      <c r="P388" s="15">
        <f t="shared" si="59"/>
        <v>4.6748284809859788</v>
      </c>
    </row>
    <row r="389" spans="1:16" x14ac:dyDescent="0.25">
      <c r="A389" s="2">
        <v>361</v>
      </c>
      <c r="B389" s="2">
        <v>1942</v>
      </c>
      <c r="C389" s="3">
        <v>10.83</v>
      </c>
      <c r="D389" s="26" t="str">
        <f t="shared" si="51"/>
        <v/>
      </c>
      <c r="E389" s="2" t="str">
        <f t="shared" si="52"/>
        <v/>
      </c>
      <c r="F389" s="26" t="str">
        <f t="shared" si="53"/>
        <v/>
      </c>
      <c r="G389" s="26">
        <f t="shared" si="54"/>
        <v>10.83</v>
      </c>
      <c r="I389" s="26">
        <v>0</v>
      </c>
      <c r="J389" s="2">
        <f t="shared" si="58"/>
        <v>0</v>
      </c>
      <c r="K389" s="32">
        <f t="shared" si="57"/>
        <v>1.3558765853812816E-2</v>
      </c>
      <c r="M389" s="15">
        <f t="shared" si="55"/>
        <v>4.6748284809859788</v>
      </c>
      <c r="N389" s="16" t="s">
        <v>15</v>
      </c>
      <c r="O389" s="15">
        <f t="shared" si="56"/>
        <v>4.6883872468397918</v>
      </c>
      <c r="P389" s="15">
        <f t="shared" si="59"/>
        <v>4.6883872468397918</v>
      </c>
    </row>
    <row r="390" spans="1:16" x14ac:dyDescent="0.25">
      <c r="A390" s="2">
        <v>362</v>
      </c>
      <c r="B390" s="2">
        <v>1943</v>
      </c>
      <c r="C390" s="3">
        <v>10.220000000000001</v>
      </c>
      <c r="D390" s="26" t="str">
        <f t="shared" si="51"/>
        <v/>
      </c>
      <c r="E390" s="2" t="str">
        <f t="shared" si="52"/>
        <v/>
      </c>
      <c r="F390" s="26" t="str">
        <f t="shared" si="53"/>
        <v/>
      </c>
      <c r="G390" s="26">
        <f t="shared" si="54"/>
        <v>10.220000000000001</v>
      </c>
      <c r="I390" s="26">
        <v>0</v>
      </c>
      <c r="J390" s="2">
        <f t="shared" si="58"/>
        <v>0</v>
      </c>
      <c r="K390" s="32">
        <f t="shared" si="57"/>
        <v>1.2795068054105909E-2</v>
      </c>
      <c r="M390" s="15">
        <f t="shared" si="55"/>
        <v>4.6883872468397918</v>
      </c>
      <c r="N390" s="16" t="s">
        <v>15</v>
      </c>
      <c r="O390" s="15">
        <f t="shared" si="56"/>
        <v>4.7011823148938978</v>
      </c>
      <c r="P390" s="15">
        <f t="shared" si="59"/>
        <v>4.7011823148938978</v>
      </c>
    </row>
    <row r="391" spans="1:16" x14ac:dyDescent="0.25">
      <c r="A391" s="2">
        <v>363</v>
      </c>
      <c r="B391" s="2">
        <v>1944</v>
      </c>
      <c r="C391" s="3">
        <v>3.25</v>
      </c>
      <c r="D391" s="26" t="str">
        <f t="shared" si="51"/>
        <v/>
      </c>
      <c r="E391" s="2">
        <f t="shared" si="52"/>
        <v>3.25</v>
      </c>
      <c r="F391" s="26">
        <f t="shared" si="53"/>
        <v>3.25</v>
      </c>
      <c r="G391" s="26" t="str">
        <f t="shared" si="54"/>
        <v/>
      </c>
      <c r="I391" s="26">
        <v>0</v>
      </c>
      <c r="J391" s="2">
        <f t="shared" si="58"/>
        <v>0</v>
      </c>
      <c r="K391" s="32">
        <f t="shared" si="57"/>
        <v>6.9444444444444441E-3</v>
      </c>
      <c r="M391" s="15">
        <f t="shared" si="55"/>
        <v>4.7011823148938978</v>
      </c>
      <c r="N391" s="16" t="s">
        <v>15</v>
      </c>
      <c r="O391" s="15">
        <f t="shared" si="56"/>
        <v>4.7081267593383425</v>
      </c>
      <c r="P391" s="15">
        <f t="shared" si="59"/>
        <v>4.7081267593383425</v>
      </c>
    </row>
    <row r="392" spans="1:16" x14ac:dyDescent="0.25">
      <c r="A392" s="2">
        <v>364</v>
      </c>
      <c r="B392" s="2">
        <v>1945</v>
      </c>
      <c r="C392" s="3">
        <v>3.45</v>
      </c>
      <c r="D392" s="26" t="str">
        <f t="shared" si="51"/>
        <v/>
      </c>
      <c r="E392" s="2">
        <f t="shared" si="52"/>
        <v>3.45</v>
      </c>
      <c r="F392" s="26">
        <f t="shared" si="53"/>
        <v>3.45</v>
      </c>
      <c r="G392" s="26" t="str">
        <f t="shared" si="54"/>
        <v/>
      </c>
      <c r="I392" s="26">
        <v>0</v>
      </c>
      <c r="J392" s="2">
        <f t="shared" si="58"/>
        <v>0</v>
      </c>
      <c r="K392" s="32">
        <f t="shared" si="57"/>
        <v>6.9444444444444441E-3</v>
      </c>
      <c r="M392" s="15">
        <f t="shared" si="55"/>
        <v>4.7081267593383425</v>
      </c>
      <c r="N392" s="16" t="s">
        <v>15</v>
      </c>
      <c r="O392" s="15">
        <f t="shared" si="56"/>
        <v>4.7150712037827871</v>
      </c>
      <c r="P392" s="15">
        <f t="shared" si="59"/>
        <v>4.7150712037827871</v>
      </c>
    </row>
    <row r="393" spans="1:16" x14ac:dyDescent="0.25">
      <c r="A393" s="2">
        <v>365</v>
      </c>
      <c r="B393" s="2">
        <v>1948</v>
      </c>
      <c r="C393" s="3">
        <v>11.75</v>
      </c>
      <c r="D393" s="26" t="str">
        <f t="shared" si="51"/>
        <v/>
      </c>
      <c r="E393" s="2" t="str">
        <f t="shared" si="52"/>
        <v/>
      </c>
      <c r="F393" s="26" t="str">
        <f t="shared" si="53"/>
        <v/>
      </c>
      <c r="G393" s="26">
        <f t="shared" si="54"/>
        <v>11.75</v>
      </c>
      <c r="I393" s="26">
        <v>0</v>
      </c>
      <c r="J393" s="2">
        <f t="shared" si="58"/>
        <v>0</v>
      </c>
      <c r="K393" s="32">
        <f t="shared" si="57"/>
        <v>1.4710572371403562E-2</v>
      </c>
      <c r="M393" s="15">
        <f t="shared" si="55"/>
        <v>4.7150712037827871</v>
      </c>
      <c r="N393" s="16" t="s">
        <v>15</v>
      </c>
      <c r="O393" s="15">
        <f t="shared" si="56"/>
        <v>4.7297817761541907</v>
      </c>
      <c r="P393" s="15">
        <f t="shared" si="59"/>
        <v>4.7297817761541907</v>
      </c>
    </row>
    <row r="394" spans="1:16" x14ac:dyDescent="0.25">
      <c r="A394" s="2">
        <v>366</v>
      </c>
      <c r="B394" s="2">
        <v>1949</v>
      </c>
      <c r="C394" s="3">
        <v>11.75</v>
      </c>
      <c r="D394" s="26" t="str">
        <f t="shared" si="51"/>
        <v/>
      </c>
      <c r="E394" s="2" t="str">
        <f t="shared" si="52"/>
        <v/>
      </c>
      <c r="F394" s="26" t="str">
        <f t="shared" si="53"/>
        <v/>
      </c>
      <c r="G394" s="26">
        <f t="shared" si="54"/>
        <v>11.75</v>
      </c>
      <c r="I394" s="26">
        <v>0</v>
      </c>
      <c r="J394" s="2">
        <f t="shared" si="58"/>
        <v>0</v>
      </c>
      <c r="K394" s="32">
        <f t="shared" si="57"/>
        <v>1.4710572371403562E-2</v>
      </c>
      <c r="M394" s="15">
        <f t="shared" si="55"/>
        <v>4.7297817761541907</v>
      </c>
      <c r="N394" s="16" t="s">
        <v>15</v>
      </c>
      <c r="O394" s="15">
        <f t="shared" si="56"/>
        <v>4.7444923485255943</v>
      </c>
      <c r="P394" s="15">
        <f t="shared" si="59"/>
        <v>4.7444923485255943</v>
      </c>
    </row>
    <row r="395" spans="1:16" x14ac:dyDescent="0.25">
      <c r="A395" s="2">
        <v>367</v>
      </c>
      <c r="B395" s="2">
        <v>1951</v>
      </c>
      <c r="C395" s="3">
        <v>0.51</v>
      </c>
      <c r="D395" s="26">
        <f t="shared" si="51"/>
        <v>0.51</v>
      </c>
      <c r="E395" s="2">
        <f t="shared" si="52"/>
        <v>0.51</v>
      </c>
      <c r="F395" s="26" t="str">
        <f t="shared" si="53"/>
        <v/>
      </c>
      <c r="G395" s="26" t="str">
        <f t="shared" si="54"/>
        <v/>
      </c>
      <c r="I395" s="26">
        <v>0</v>
      </c>
      <c r="J395" s="2">
        <f t="shared" si="58"/>
        <v>0</v>
      </c>
      <c r="K395" s="32">
        <f t="shared" si="57"/>
        <v>3.472222222222222E-3</v>
      </c>
      <c r="M395" s="15">
        <f t="shared" si="55"/>
        <v>4.7444923485255943</v>
      </c>
      <c r="N395" s="16" t="s">
        <v>15</v>
      </c>
      <c r="O395" s="15">
        <f t="shared" si="56"/>
        <v>4.7479645707478166</v>
      </c>
      <c r="P395" s="15">
        <f t="shared" si="59"/>
        <v>4.7479645707478166</v>
      </c>
    </row>
    <row r="396" spans="1:16" x14ac:dyDescent="0.25">
      <c r="A396" s="2">
        <v>368</v>
      </c>
      <c r="B396" s="2">
        <v>1953</v>
      </c>
      <c r="C396" s="3">
        <v>4.3</v>
      </c>
      <c r="D396" s="26" t="str">
        <f t="shared" si="51"/>
        <v/>
      </c>
      <c r="E396" s="2">
        <f t="shared" si="52"/>
        <v>4.3</v>
      </c>
      <c r="F396" s="26">
        <f t="shared" si="53"/>
        <v>4.3</v>
      </c>
      <c r="G396" s="26" t="str">
        <f t="shared" si="54"/>
        <v/>
      </c>
      <c r="I396" s="26">
        <v>0</v>
      </c>
      <c r="J396" s="2">
        <f t="shared" si="58"/>
        <v>0</v>
      </c>
      <c r="K396" s="32">
        <f t="shared" si="57"/>
        <v>6.9444444444444441E-3</v>
      </c>
      <c r="M396" s="15">
        <f t="shared" si="55"/>
        <v>4.7479645707478166</v>
      </c>
      <c r="N396" s="16" t="s">
        <v>15</v>
      </c>
      <c r="O396" s="15">
        <f t="shared" si="56"/>
        <v>4.7549090151922613</v>
      </c>
      <c r="P396" s="15">
        <f t="shared" si="59"/>
        <v>4.7549090151922613</v>
      </c>
    </row>
    <row r="397" spans="1:16" x14ac:dyDescent="0.25">
      <c r="A397" s="2">
        <v>369</v>
      </c>
      <c r="B397" s="2">
        <v>1954</v>
      </c>
      <c r="C397" s="3">
        <v>1.3</v>
      </c>
      <c r="D397" s="26" t="str">
        <f t="shared" si="51"/>
        <v/>
      </c>
      <c r="E397" s="2">
        <f t="shared" si="52"/>
        <v>1.3</v>
      </c>
      <c r="F397" s="26">
        <f t="shared" si="53"/>
        <v>1.3</v>
      </c>
      <c r="G397" s="26" t="str">
        <f t="shared" si="54"/>
        <v/>
      </c>
      <c r="I397" s="26">
        <v>0</v>
      </c>
      <c r="J397" s="2">
        <f t="shared" si="58"/>
        <v>0</v>
      </c>
      <c r="K397" s="32">
        <f t="shared" si="57"/>
        <v>6.9444444444444441E-3</v>
      </c>
      <c r="M397" s="15">
        <f t="shared" si="55"/>
        <v>4.7549090151922613</v>
      </c>
      <c r="N397" s="16" t="s">
        <v>15</v>
      </c>
      <c r="O397" s="15">
        <f t="shared" si="56"/>
        <v>4.7618534596367059</v>
      </c>
      <c r="P397" s="15">
        <f t="shared" si="59"/>
        <v>4.7618534596367059</v>
      </c>
    </row>
    <row r="398" spans="1:16" x14ac:dyDescent="0.25">
      <c r="A398" s="2">
        <v>370</v>
      </c>
      <c r="B398" s="2">
        <v>1957</v>
      </c>
      <c r="C398" s="3">
        <v>5.3</v>
      </c>
      <c r="D398" s="26" t="str">
        <f t="shared" si="51"/>
        <v/>
      </c>
      <c r="E398" s="2" t="str">
        <f t="shared" si="52"/>
        <v/>
      </c>
      <c r="F398" s="26" t="str">
        <f t="shared" si="53"/>
        <v/>
      </c>
      <c r="G398" s="26">
        <f t="shared" si="54"/>
        <v>5.3</v>
      </c>
      <c r="I398" s="26">
        <v>0</v>
      </c>
      <c r="J398" s="2">
        <f t="shared" si="58"/>
        <v>0</v>
      </c>
      <c r="K398" s="32">
        <f t="shared" si="57"/>
        <v>6.6354071122075647E-3</v>
      </c>
      <c r="M398" s="15">
        <f t="shared" si="55"/>
        <v>4.7618534596367059</v>
      </c>
      <c r="N398" s="16" t="s">
        <v>15</v>
      </c>
      <c r="O398" s="15">
        <f t="shared" si="56"/>
        <v>4.7684888667489131</v>
      </c>
      <c r="P398" s="15">
        <f t="shared" si="59"/>
        <v>4.7684888667489131</v>
      </c>
    </row>
    <row r="399" spans="1:16" x14ac:dyDescent="0.25">
      <c r="A399" s="2">
        <v>371</v>
      </c>
      <c r="B399" s="2">
        <v>1960</v>
      </c>
      <c r="C399" s="3">
        <v>0.49</v>
      </c>
      <c r="D399" s="26">
        <f t="shared" si="51"/>
        <v>0.49</v>
      </c>
      <c r="E399" s="2">
        <f t="shared" si="52"/>
        <v>0.49</v>
      </c>
      <c r="F399" s="26" t="str">
        <f t="shared" si="53"/>
        <v/>
      </c>
      <c r="G399" s="26" t="str">
        <f t="shared" si="54"/>
        <v/>
      </c>
      <c r="I399" s="26">
        <v>0</v>
      </c>
      <c r="J399" s="2">
        <f t="shared" si="58"/>
        <v>0</v>
      </c>
      <c r="K399" s="32">
        <f t="shared" si="57"/>
        <v>3.472222222222222E-3</v>
      </c>
      <c r="M399" s="15">
        <f t="shared" si="55"/>
        <v>4.7684888667489131</v>
      </c>
      <c r="N399" s="16" t="s">
        <v>15</v>
      </c>
      <c r="O399" s="15">
        <f t="shared" si="56"/>
        <v>4.7719610889711355</v>
      </c>
      <c r="P399" s="15">
        <f t="shared" si="59"/>
        <v>4.7719610889711355</v>
      </c>
    </row>
    <row r="400" spans="1:16" x14ac:dyDescent="0.25">
      <c r="A400" s="2">
        <v>372</v>
      </c>
      <c r="B400" s="2">
        <v>1961</v>
      </c>
      <c r="C400" s="3">
        <v>4.0599999999999996</v>
      </c>
      <c r="D400" s="26" t="str">
        <f t="shared" si="51"/>
        <v/>
      </c>
      <c r="E400" s="2">
        <f t="shared" si="52"/>
        <v>4.0599999999999996</v>
      </c>
      <c r="F400" s="26">
        <f t="shared" si="53"/>
        <v>4.0599999999999996</v>
      </c>
      <c r="G400" s="26" t="str">
        <f t="shared" si="54"/>
        <v/>
      </c>
      <c r="I400" s="26">
        <v>0</v>
      </c>
      <c r="J400" s="2">
        <f t="shared" si="58"/>
        <v>0</v>
      </c>
      <c r="K400" s="32">
        <f t="shared" si="57"/>
        <v>6.9444444444444441E-3</v>
      </c>
      <c r="M400" s="15">
        <f t="shared" si="55"/>
        <v>4.7719610889711355</v>
      </c>
      <c r="N400" s="16" t="s">
        <v>15</v>
      </c>
      <c r="O400" s="15">
        <f t="shared" si="56"/>
        <v>4.7789055334155801</v>
      </c>
      <c r="P400" s="15">
        <f t="shared" si="59"/>
        <v>4.7789055334155801</v>
      </c>
    </row>
    <row r="401" spans="1:16" x14ac:dyDescent="0.25">
      <c r="A401" s="2">
        <v>373</v>
      </c>
      <c r="B401" s="2">
        <v>1962</v>
      </c>
      <c r="C401" s="3">
        <v>0.35</v>
      </c>
      <c r="D401" s="26">
        <f t="shared" si="51"/>
        <v>0.35</v>
      </c>
      <c r="E401" s="2">
        <f t="shared" si="52"/>
        <v>0.35</v>
      </c>
      <c r="F401" s="26" t="str">
        <f t="shared" si="53"/>
        <v/>
      </c>
      <c r="G401" s="26" t="str">
        <f t="shared" si="54"/>
        <v/>
      </c>
      <c r="I401" s="26">
        <v>0</v>
      </c>
      <c r="J401" s="2">
        <f t="shared" si="58"/>
        <v>0</v>
      </c>
      <c r="K401" s="32">
        <f t="shared" si="57"/>
        <v>3.472222222222222E-3</v>
      </c>
      <c r="M401" s="15">
        <f t="shared" si="55"/>
        <v>4.7789055334155801</v>
      </c>
      <c r="N401" s="16" t="s">
        <v>15</v>
      </c>
      <c r="O401" s="15">
        <f t="shared" si="56"/>
        <v>4.7823777556378024</v>
      </c>
      <c r="P401" s="15">
        <f t="shared" si="59"/>
        <v>4.7823777556378024</v>
      </c>
    </row>
    <row r="402" spans="1:16" x14ac:dyDescent="0.25">
      <c r="A402" s="2">
        <v>374</v>
      </c>
      <c r="B402" s="2">
        <v>1963</v>
      </c>
      <c r="C402" s="3">
        <v>19.05</v>
      </c>
      <c r="D402" s="26" t="str">
        <f t="shared" si="51"/>
        <v/>
      </c>
      <c r="E402" s="2" t="str">
        <f t="shared" si="52"/>
        <v/>
      </c>
      <c r="F402" s="26" t="str">
        <f t="shared" si="53"/>
        <v/>
      </c>
      <c r="G402" s="26">
        <f t="shared" si="54"/>
        <v>19.05</v>
      </c>
      <c r="I402" s="26">
        <v>0</v>
      </c>
      <c r="J402" s="2">
        <f t="shared" si="58"/>
        <v>0</v>
      </c>
      <c r="K402" s="32">
        <f t="shared" si="57"/>
        <v>2.3849906695764925E-2</v>
      </c>
      <c r="M402" s="15">
        <f t="shared" si="55"/>
        <v>4.7823777556378024</v>
      </c>
      <c r="N402" s="16" t="s">
        <v>15</v>
      </c>
      <c r="O402" s="15">
        <f t="shared" si="56"/>
        <v>4.8062276623335674</v>
      </c>
      <c r="P402" s="15">
        <f t="shared" si="59"/>
        <v>4.8062276623335674</v>
      </c>
    </row>
    <row r="403" spans="1:16" x14ac:dyDescent="0.25">
      <c r="A403" s="2">
        <v>375</v>
      </c>
      <c r="B403" s="2">
        <v>1964</v>
      </c>
      <c r="C403" s="3">
        <v>10.5</v>
      </c>
      <c r="D403" s="26" t="str">
        <f t="shared" si="51"/>
        <v/>
      </c>
      <c r="E403" s="2" t="str">
        <f t="shared" si="52"/>
        <v/>
      </c>
      <c r="F403" s="26" t="str">
        <f t="shared" si="53"/>
        <v/>
      </c>
      <c r="G403" s="26">
        <f t="shared" si="54"/>
        <v>10.5</v>
      </c>
      <c r="I403" s="26">
        <v>0</v>
      </c>
      <c r="J403" s="2">
        <f t="shared" si="58"/>
        <v>0</v>
      </c>
      <c r="K403" s="32">
        <f t="shared" si="57"/>
        <v>1.3145617863807439E-2</v>
      </c>
      <c r="M403" s="15">
        <f t="shared" si="55"/>
        <v>4.8062276623335674</v>
      </c>
      <c r="N403" s="16" t="s">
        <v>15</v>
      </c>
      <c r="O403" s="15">
        <f t="shared" si="56"/>
        <v>4.8193732801973752</v>
      </c>
      <c r="P403" s="15">
        <f t="shared" si="59"/>
        <v>4.8193732801973752</v>
      </c>
    </row>
    <row r="404" spans="1:16" x14ac:dyDescent="0.25">
      <c r="A404" s="2">
        <v>376</v>
      </c>
      <c r="B404" s="2">
        <v>1965</v>
      </c>
      <c r="C404" s="3">
        <v>15</v>
      </c>
      <c r="D404" s="26" t="str">
        <f t="shared" si="51"/>
        <v/>
      </c>
      <c r="E404" s="2" t="str">
        <f t="shared" si="52"/>
        <v/>
      </c>
      <c r="F404" s="26" t="str">
        <f t="shared" si="53"/>
        <v/>
      </c>
      <c r="G404" s="26">
        <f t="shared" si="54"/>
        <v>15</v>
      </c>
      <c r="I404" s="26">
        <v>0</v>
      </c>
      <c r="J404" s="2">
        <f t="shared" si="58"/>
        <v>0</v>
      </c>
      <c r="K404" s="32">
        <f t="shared" si="57"/>
        <v>1.8779454091153485E-2</v>
      </c>
      <c r="M404" s="15">
        <f t="shared" si="55"/>
        <v>4.8193732801973752</v>
      </c>
      <c r="N404" s="16" t="s">
        <v>15</v>
      </c>
      <c r="O404" s="15">
        <f t="shared" si="56"/>
        <v>4.8381527342885287</v>
      </c>
      <c r="P404" s="15">
        <f t="shared" si="59"/>
        <v>4.8381527342885287</v>
      </c>
    </row>
    <row r="405" spans="1:16" x14ac:dyDescent="0.25">
      <c r="A405" s="2">
        <v>377</v>
      </c>
      <c r="B405" s="2">
        <v>1966</v>
      </c>
      <c r="C405" s="3">
        <v>2.58</v>
      </c>
      <c r="D405" s="26" t="str">
        <f t="shared" si="51"/>
        <v/>
      </c>
      <c r="E405" s="2">
        <f t="shared" si="52"/>
        <v>2.58</v>
      </c>
      <c r="F405" s="26">
        <f t="shared" si="53"/>
        <v>2.58</v>
      </c>
      <c r="G405" s="26" t="str">
        <f t="shared" si="54"/>
        <v/>
      </c>
      <c r="I405" s="26">
        <v>0</v>
      </c>
      <c r="J405" s="2">
        <f t="shared" si="58"/>
        <v>0</v>
      </c>
      <c r="K405" s="32">
        <f t="shared" si="57"/>
        <v>6.9444444444444441E-3</v>
      </c>
      <c r="M405" s="15">
        <f t="shared" si="55"/>
        <v>4.8381527342885287</v>
      </c>
      <c r="N405" s="16" t="s">
        <v>15</v>
      </c>
      <c r="O405" s="15">
        <f t="shared" si="56"/>
        <v>4.8450971787329733</v>
      </c>
      <c r="P405" s="15">
        <f t="shared" si="59"/>
        <v>4.8450971787329733</v>
      </c>
    </row>
    <row r="406" spans="1:16" x14ac:dyDescent="0.25">
      <c r="A406" s="2">
        <v>378</v>
      </c>
      <c r="B406" s="2">
        <v>1967</v>
      </c>
      <c r="C406" s="3">
        <v>2.17</v>
      </c>
      <c r="D406" s="26" t="str">
        <f t="shared" si="51"/>
        <v/>
      </c>
      <c r="E406" s="2">
        <f t="shared" si="52"/>
        <v>2.17</v>
      </c>
      <c r="F406" s="26">
        <f t="shared" si="53"/>
        <v>2.17</v>
      </c>
      <c r="G406" s="26" t="str">
        <f t="shared" si="54"/>
        <v/>
      </c>
      <c r="I406" s="26">
        <v>0</v>
      </c>
      <c r="J406" s="2">
        <f t="shared" si="58"/>
        <v>0</v>
      </c>
      <c r="K406" s="32">
        <f t="shared" si="57"/>
        <v>6.9444444444444441E-3</v>
      </c>
      <c r="M406" s="15">
        <f t="shared" si="55"/>
        <v>4.8450971787329733</v>
      </c>
      <c r="N406" s="16" t="s">
        <v>15</v>
      </c>
      <c r="O406" s="15">
        <f t="shared" si="56"/>
        <v>4.8520416231774179</v>
      </c>
      <c r="P406" s="15">
        <f t="shared" si="59"/>
        <v>4.8520416231774179</v>
      </c>
    </row>
    <row r="407" spans="1:16" x14ac:dyDescent="0.25">
      <c r="A407" s="2">
        <v>379</v>
      </c>
      <c r="B407" s="2">
        <v>1968</v>
      </c>
      <c r="C407" s="3">
        <v>2.5</v>
      </c>
      <c r="D407" s="26" t="str">
        <f t="shared" si="51"/>
        <v/>
      </c>
      <c r="E407" s="2">
        <f t="shared" si="52"/>
        <v>2.5</v>
      </c>
      <c r="F407" s="26">
        <f t="shared" si="53"/>
        <v>2.5</v>
      </c>
      <c r="G407" s="26" t="str">
        <f t="shared" si="54"/>
        <v/>
      </c>
      <c r="I407" s="26">
        <v>0</v>
      </c>
      <c r="J407" s="2">
        <f t="shared" si="58"/>
        <v>0</v>
      </c>
      <c r="K407" s="32">
        <f t="shared" si="57"/>
        <v>6.9444444444444441E-3</v>
      </c>
      <c r="M407" s="15">
        <f t="shared" si="55"/>
        <v>4.8520416231774179</v>
      </c>
      <c r="N407" s="16" t="s">
        <v>15</v>
      </c>
      <c r="O407" s="15">
        <f t="shared" si="56"/>
        <v>4.8589860676218626</v>
      </c>
      <c r="P407" s="15">
        <f t="shared" si="59"/>
        <v>4.8589860676218626</v>
      </c>
    </row>
    <row r="408" spans="1:16" x14ac:dyDescent="0.25">
      <c r="A408" s="2">
        <v>380</v>
      </c>
      <c r="B408" s="2">
        <v>1969</v>
      </c>
      <c r="C408" s="3">
        <v>3.8</v>
      </c>
      <c r="D408" s="26" t="str">
        <f t="shared" si="51"/>
        <v/>
      </c>
      <c r="E408" s="2">
        <f t="shared" si="52"/>
        <v>3.8</v>
      </c>
      <c r="F408" s="26">
        <f t="shared" si="53"/>
        <v>3.8</v>
      </c>
      <c r="G408" s="26" t="str">
        <f t="shared" si="54"/>
        <v/>
      </c>
      <c r="I408" s="26">
        <v>0</v>
      </c>
      <c r="J408" s="2">
        <f t="shared" si="58"/>
        <v>0</v>
      </c>
      <c r="K408" s="32">
        <f t="shared" si="57"/>
        <v>6.9444444444444441E-3</v>
      </c>
      <c r="M408" s="15">
        <f t="shared" si="55"/>
        <v>4.8589860676218626</v>
      </c>
      <c r="N408" s="16" t="s">
        <v>15</v>
      </c>
      <c r="O408" s="15">
        <f t="shared" si="56"/>
        <v>4.8659305120663072</v>
      </c>
      <c r="P408" s="15">
        <f t="shared" si="59"/>
        <v>4.8659305120663072</v>
      </c>
    </row>
    <row r="409" spans="1:16" x14ac:dyDescent="0.25">
      <c r="A409" s="2">
        <v>381</v>
      </c>
      <c r="B409" s="2">
        <v>1978</v>
      </c>
      <c r="C409" s="3">
        <v>11.2</v>
      </c>
      <c r="D409" s="26" t="str">
        <f t="shared" si="51"/>
        <v/>
      </c>
      <c r="E409" s="2" t="str">
        <f t="shared" si="52"/>
        <v/>
      </c>
      <c r="F409" s="26" t="str">
        <f t="shared" si="53"/>
        <v/>
      </c>
      <c r="G409" s="26">
        <f t="shared" si="54"/>
        <v>11.2</v>
      </c>
      <c r="I409" s="26">
        <v>0</v>
      </c>
      <c r="J409" s="2">
        <f t="shared" si="58"/>
        <v>0</v>
      </c>
      <c r="K409" s="32">
        <f t="shared" si="57"/>
        <v>1.4021992388061268E-2</v>
      </c>
      <c r="M409" s="15">
        <f t="shared" si="55"/>
        <v>4.8659305120663072</v>
      </c>
      <c r="N409" s="16" t="s">
        <v>15</v>
      </c>
      <c r="O409" s="15">
        <f t="shared" si="56"/>
        <v>4.8799525044543683</v>
      </c>
      <c r="P409" s="15">
        <f t="shared" si="59"/>
        <v>4.8799525044543683</v>
      </c>
    </row>
    <row r="410" spans="1:16" x14ac:dyDescent="0.25">
      <c r="A410" s="2">
        <v>382</v>
      </c>
      <c r="B410" s="2">
        <v>1986</v>
      </c>
      <c r="C410" s="3">
        <v>8.1999999999999993</v>
      </c>
      <c r="D410" s="26" t="str">
        <f t="shared" si="51"/>
        <v/>
      </c>
      <c r="E410" s="2" t="str">
        <f t="shared" si="52"/>
        <v/>
      </c>
      <c r="F410" s="26" t="str">
        <f t="shared" si="53"/>
        <v/>
      </c>
      <c r="G410" s="26">
        <f t="shared" si="54"/>
        <v>8.1999999999999993</v>
      </c>
      <c r="I410" s="26">
        <v>0</v>
      </c>
      <c r="J410" s="2">
        <f t="shared" si="58"/>
        <v>0</v>
      </c>
      <c r="K410" s="32">
        <f t="shared" si="57"/>
        <v>1.0266101569830571E-2</v>
      </c>
      <c r="M410" s="15">
        <f t="shared" si="55"/>
        <v>4.8799525044543683</v>
      </c>
      <c r="N410" s="16" t="s">
        <v>15</v>
      </c>
      <c r="O410" s="15">
        <f t="shared" si="56"/>
        <v>4.8902186060241988</v>
      </c>
      <c r="P410" s="15">
        <f t="shared" si="59"/>
        <v>4.8902186060241988</v>
      </c>
    </row>
    <row r="411" spans="1:16" x14ac:dyDescent="0.25">
      <c r="A411" s="2">
        <v>383</v>
      </c>
      <c r="B411" s="2">
        <v>1992</v>
      </c>
      <c r="C411" s="3">
        <v>7.8</v>
      </c>
      <c r="D411" s="26" t="str">
        <f t="shared" si="51"/>
        <v/>
      </c>
      <c r="E411" s="2" t="str">
        <f t="shared" si="52"/>
        <v/>
      </c>
      <c r="F411" s="26" t="str">
        <f t="shared" si="53"/>
        <v/>
      </c>
      <c r="G411" s="26">
        <f t="shared" si="54"/>
        <v>7.8</v>
      </c>
      <c r="I411" s="26">
        <v>0</v>
      </c>
      <c r="J411" s="2">
        <f t="shared" si="58"/>
        <v>0</v>
      </c>
      <c r="K411" s="32">
        <f t="shared" si="57"/>
        <v>9.7653161273998125E-3</v>
      </c>
      <c r="M411" s="15">
        <f t="shared" si="55"/>
        <v>4.8902186060241988</v>
      </c>
      <c r="N411" s="16" t="s">
        <v>15</v>
      </c>
      <c r="O411" s="15">
        <f t="shared" si="56"/>
        <v>4.8999839221515984</v>
      </c>
      <c r="P411" s="15">
        <f t="shared" si="59"/>
        <v>4.8999839221515984</v>
      </c>
    </row>
    <row r="412" spans="1:16" x14ac:dyDescent="0.25">
      <c r="A412" s="2">
        <v>384</v>
      </c>
      <c r="B412" s="2">
        <v>1994</v>
      </c>
      <c r="C412" s="3">
        <v>13.9</v>
      </c>
      <c r="D412" s="26" t="str">
        <f t="shared" si="51"/>
        <v/>
      </c>
      <c r="E412" s="2" t="str">
        <f t="shared" si="52"/>
        <v/>
      </c>
      <c r="F412" s="26" t="str">
        <f t="shared" si="53"/>
        <v/>
      </c>
      <c r="G412" s="26">
        <f t="shared" si="54"/>
        <v>13.9</v>
      </c>
      <c r="I412" s="26">
        <v>0</v>
      </c>
      <c r="J412" s="2">
        <f t="shared" si="58"/>
        <v>0</v>
      </c>
      <c r="K412" s="32">
        <f t="shared" si="57"/>
        <v>1.7402294124468896E-2</v>
      </c>
      <c r="M412" s="15">
        <f t="shared" si="55"/>
        <v>4.8999839221515984</v>
      </c>
      <c r="N412" s="16" t="s">
        <v>15</v>
      </c>
      <c r="O412" s="15">
        <f t="shared" si="56"/>
        <v>4.9173862162760669</v>
      </c>
      <c r="P412" s="15">
        <f t="shared" si="59"/>
        <v>4.9173862162760669</v>
      </c>
    </row>
    <row r="413" spans="1:16" x14ac:dyDescent="0.25">
      <c r="A413" s="2">
        <v>385</v>
      </c>
      <c r="B413" s="2">
        <v>1995</v>
      </c>
      <c r="C413" s="3">
        <v>13.9</v>
      </c>
      <c r="D413" s="26" t="str">
        <f t="shared" si="51"/>
        <v/>
      </c>
      <c r="E413" s="2" t="str">
        <f t="shared" si="52"/>
        <v/>
      </c>
      <c r="F413" s="26" t="str">
        <f t="shared" si="53"/>
        <v/>
      </c>
      <c r="G413" s="26">
        <f t="shared" si="54"/>
        <v>13.9</v>
      </c>
      <c r="I413" s="26">
        <v>0</v>
      </c>
      <c r="J413" s="2">
        <f t="shared" si="58"/>
        <v>0</v>
      </c>
      <c r="K413" s="32">
        <f t="shared" si="57"/>
        <v>1.7402294124468896E-2</v>
      </c>
      <c r="M413" s="15">
        <f t="shared" si="55"/>
        <v>4.9173862162760669</v>
      </c>
      <c r="N413" s="16" t="s">
        <v>15</v>
      </c>
      <c r="O413" s="15">
        <f t="shared" si="56"/>
        <v>4.9347885104005353</v>
      </c>
      <c r="P413" s="15">
        <f t="shared" si="59"/>
        <v>4.9347885104005353</v>
      </c>
    </row>
    <row r="414" spans="1:16" x14ac:dyDescent="0.25">
      <c r="A414" s="2">
        <v>386</v>
      </c>
      <c r="B414" s="2">
        <v>2004</v>
      </c>
      <c r="C414" s="3">
        <v>2.87</v>
      </c>
      <c r="D414" s="26" t="str">
        <f t="shared" ref="D414:D477" si="60">IF(C414&lt;=$C$10,C414,"")</f>
        <v/>
      </c>
      <c r="E414" s="2">
        <f t="shared" ref="E414:E477" si="61">IF(C414&lt;$C$11,C414,"")</f>
        <v>2.87</v>
      </c>
      <c r="F414" s="26">
        <f t="shared" ref="F414:F477" si="62">IF(E414&gt;$C$10,E414,"")</f>
        <v>2.87</v>
      </c>
      <c r="G414" s="26" t="str">
        <f t="shared" ref="G414:G477" si="63">IF(C414&gt;=$C$12,C414,"")</f>
        <v/>
      </c>
      <c r="I414" s="26">
        <v>0</v>
      </c>
      <c r="J414" s="2">
        <f t="shared" si="58"/>
        <v>0</v>
      </c>
      <c r="K414" s="32">
        <f t="shared" si="57"/>
        <v>6.9444444444444441E-3</v>
      </c>
      <c r="M414" s="15">
        <f t="shared" si="55"/>
        <v>4.9347885104005353</v>
      </c>
      <c r="N414" s="16" t="s">
        <v>15</v>
      </c>
      <c r="O414" s="15">
        <f t="shared" si="56"/>
        <v>4.94173295484498</v>
      </c>
      <c r="P414" s="15">
        <f t="shared" si="59"/>
        <v>4.94173295484498</v>
      </c>
    </row>
    <row r="415" spans="1:16" x14ac:dyDescent="0.25">
      <c r="A415" s="2">
        <v>387</v>
      </c>
      <c r="B415" s="2">
        <v>2008</v>
      </c>
      <c r="C415" s="3">
        <v>3.1</v>
      </c>
      <c r="D415" s="26" t="str">
        <f t="shared" si="60"/>
        <v/>
      </c>
      <c r="E415" s="2">
        <f t="shared" si="61"/>
        <v>3.1</v>
      </c>
      <c r="F415" s="26">
        <f t="shared" si="62"/>
        <v>3.1</v>
      </c>
      <c r="G415" s="26" t="str">
        <f t="shared" si="63"/>
        <v/>
      </c>
      <c r="I415" s="26">
        <v>0</v>
      </c>
      <c r="J415" s="2">
        <f t="shared" si="58"/>
        <v>0</v>
      </c>
      <c r="K415" s="32">
        <f t="shared" si="57"/>
        <v>6.9444444444444441E-3</v>
      </c>
      <c r="M415" s="15">
        <f t="shared" ref="M415:M478" si="64">IF(O414=P414,O414,P414)</f>
        <v>4.94173295484498</v>
      </c>
      <c r="N415" s="16" t="s">
        <v>15</v>
      </c>
      <c r="O415" s="15">
        <f t="shared" ref="O415:O478" si="65">M415+K415</f>
        <v>4.9486773992894246</v>
      </c>
      <c r="P415" s="15">
        <f t="shared" si="59"/>
        <v>4.9486773992894246</v>
      </c>
    </row>
    <row r="416" spans="1:16" x14ac:dyDescent="0.25">
      <c r="A416" s="2">
        <v>388</v>
      </c>
      <c r="B416" s="2">
        <v>2009</v>
      </c>
      <c r="C416" s="3">
        <v>10.25</v>
      </c>
      <c r="D416" s="26" t="str">
        <f t="shared" si="60"/>
        <v/>
      </c>
      <c r="E416" s="2" t="str">
        <f t="shared" si="61"/>
        <v/>
      </c>
      <c r="F416" s="26" t="str">
        <f t="shared" si="62"/>
        <v/>
      </c>
      <c r="G416" s="26">
        <f t="shared" si="63"/>
        <v>10.25</v>
      </c>
      <c r="I416" s="26">
        <v>0</v>
      </c>
      <c r="J416" s="2">
        <f t="shared" si="58"/>
        <v>0</v>
      </c>
      <c r="K416" s="32">
        <f t="shared" si="57"/>
        <v>1.2832626962288214E-2</v>
      </c>
      <c r="M416" s="15">
        <f t="shared" si="64"/>
        <v>4.9486773992894246</v>
      </c>
      <c r="N416" s="16" t="s">
        <v>15</v>
      </c>
      <c r="O416" s="15">
        <f t="shared" si="65"/>
        <v>4.9615100262517124</v>
      </c>
      <c r="P416" s="15">
        <f t="shared" si="59"/>
        <v>4.9615100262517124</v>
      </c>
    </row>
    <row r="417" spans="1:16" x14ac:dyDescent="0.25">
      <c r="A417" s="2">
        <v>389</v>
      </c>
      <c r="B417" s="2">
        <v>2010</v>
      </c>
      <c r="C417" s="3">
        <v>7.25</v>
      </c>
      <c r="D417" s="26" t="str">
        <f t="shared" si="60"/>
        <v/>
      </c>
      <c r="E417" s="2" t="str">
        <f t="shared" si="61"/>
        <v/>
      </c>
      <c r="F417" s="26" t="str">
        <f t="shared" si="62"/>
        <v/>
      </c>
      <c r="G417" s="26">
        <f t="shared" si="63"/>
        <v>7.25</v>
      </c>
      <c r="I417" s="26">
        <v>0</v>
      </c>
      <c r="J417" s="2">
        <f t="shared" si="58"/>
        <v>0</v>
      </c>
      <c r="K417" s="32">
        <f t="shared" si="57"/>
        <v>9.0767361440575178E-3</v>
      </c>
      <c r="M417" s="15">
        <f t="shared" si="64"/>
        <v>4.9615100262517124</v>
      </c>
      <c r="N417" s="16" t="s">
        <v>15</v>
      </c>
      <c r="O417" s="15">
        <f t="shared" si="65"/>
        <v>4.9705867623957696</v>
      </c>
      <c r="P417" s="15">
        <f t="shared" si="59"/>
        <v>4.9705867623957696</v>
      </c>
    </row>
    <row r="418" spans="1:16" x14ac:dyDescent="0.25">
      <c r="A418" s="2">
        <v>390</v>
      </c>
      <c r="B418" s="2">
        <v>2011</v>
      </c>
      <c r="C418" s="3">
        <v>0.21</v>
      </c>
      <c r="D418" s="26">
        <f t="shared" si="60"/>
        <v>0.21</v>
      </c>
      <c r="E418" s="2">
        <f t="shared" si="61"/>
        <v>0.21</v>
      </c>
      <c r="F418" s="26" t="str">
        <f t="shared" si="62"/>
        <v/>
      </c>
      <c r="G418" s="26" t="str">
        <f t="shared" si="63"/>
        <v/>
      </c>
      <c r="I418" s="26">
        <v>0</v>
      </c>
      <c r="J418" s="2">
        <f t="shared" si="58"/>
        <v>0</v>
      </c>
      <c r="K418" s="32">
        <f t="shared" si="57"/>
        <v>3.472222222222222E-3</v>
      </c>
      <c r="M418" s="15">
        <f t="shared" si="64"/>
        <v>4.9705867623957696</v>
      </c>
      <c r="N418" s="16" t="s">
        <v>15</v>
      </c>
      <c r="O418" s="15">
        <f t="shared" si="65"/>
        <v>4.9740589846179919</v>
      </c>
      <c r="P418" s="15">
        <f t="shared" si="59"/>
        <v>4.9740589846179919</v>
      </c>
    </row>
    <row r="419" spans="1:16" x14ac:dyDescent="0.25">
      <c r="A419" s="2">
        <v>391</v>
      </c>
      <c r="B419" s="2">
        <v>2012</v>
      </c>
      <c r="C419" s="3">
        <v>3.03</v>
      </c>
      <c r="D419" s="26" t="str">
        <f t="shared" si="60"/>
        <v/>
      </c>
      <c r="E419" s="2">
        <f t="shared" si="61"/>
        <v>3.03</v>
      </c>
      <c r="F419" s="26">
        <f t="shared" si="62"/>
        <v>3.03</v>
      </c>
      <c r="G419" s="26" t="str">
        <f t="shared" si="63"/>
        <v/>
      </c>
      <c r="I419" s="26">
        <v>0</v>
      </c>
      <c r="J419" s="2">
        <f t="shared" si="58"/>
        <v>0</v>
      </c>
      <c r="K419" s="32">
        <f t="shared" si="57"/>
        <v>6.9444444444444441E-3</v>
      </c>
      <c r="M419" s="15">
        <f t="shared" si="64"/>
        <v>4.9740589846179919</v>
      </c>
      <c r="N419" s="16" t="s">
        <v>15</v>
      </c>
      <c r="O419" s="15">
        <f t="shared" si="65"/>
        <v>4.9810034290624365</v>
      </c>
      <c r="P419" s="15">
        <f t="shared" si="59"/>
        <v>4.9810034290624365</v>
      </c>
    </row>
    <row r="420" spans="1:16" x14ac:dyDescent="0.25">
      <c r="A420" s="2">
        <v>392</v>
      </c>
      <c r="B420" s="2">
        <v>2013</v>
      </c>
      <c r="C420" s="3">
        <v>2.2799999999999998</v>
      </c>
      <c r="D420" s="26" t="str">
        <f t="shared" si="60"/>
        <v/>
      </c>
      <c r="E420" s="2">
        <f t="shared" si="61"/>
        <v>2.2799999999999998</v>
      </c>
      <c r="F420" s="26">
        <f t="shared" si="62"/>
        <v>2.2799999999999998</v>
      </c>
      <c r="G420" s="26" t="str">
        <f t="shared" si="63"/>
        <v/>
      </c>
      <c r="I420" s="26">
        <v>0</v>
      </c>
      <c r="J420" s="2">
        <f t="shared" si="58"/>
        <v>0</v>
      </c>
      <c r="K420" s="32">
        <f t="shared" si="57"/>
        <v>6.9444444444444441E-3</v>
      </c>
      <c r="M420" s="15">
        <f t="shared" si="64"/>
        <v>4.9810034290624365</v>
      </c>
      <c r="N420" s="16" t="s">
        <v>15</v>
      </c>
      <c r="O420" s="15">
        <f t="shared" si="65"/>
        <v>4.9879478735068812</v>
      </c>
      <c r="P420" s="15">
        <f t="shared" si="59"/>
        <v>4.9879478735068812</v>
      </c>
    </row>
    <row r="421" spans="1:16" x14ac:dyDescent="0.25">
      <c r="A421" s="2">
        <v>393</v>
      </c>
      <c r="B421" s="2">
        <v>2016</v>
      </c>
      <c r="C421" s="3">
        <v>11.4</v>
      </c>
      <c r="D421" s="26" t="str">
        <f t="shared" si="60"/>
        <v/>
      </c>
      <c r="E421" s="2" t="str">
        <f t="shared" si="61"/>
        <v/>
      </c>
      <c r="F421" s="26" t="str">
        <f t="shared" si="62"/>
        <v/>
      </c>
      <c r="G421" s="26">
        <f t="shared" si="63"/>
        <v>11.4</v>
      </c>
      <c r="I421" s="26">
        <v>0</v>
      </c>
      <c r="J421" s="2">
        <f t="shared" si="58"/>
        <v>0</v>
      </c>
      <c r="K421" s="32">
        <f t="shared" si="57"/>
        <v>1.4272385109276649E-2</v>
      </c>
      <c r="M421" s="15">
        <f t="shared" si="64"/>
        <v>4.9879478735068812</v>
      </c>
      <c r="N421" s="16" t="s">
        <v>15</v>
      </c>
      <c r="O421" s="15">
        <f t="shared" si="65"/>
        <v>5.0022202586161582</v>
      </c>
      <c r="P421" s="15">
        <f t="shared" si="59"/>
        <v>5.0022202586161582</v>
      </c>
    </row>
    <row r="422" spans="1:16" x14ac:dyDescent="0.25">
      <c r="A422" s="2">
        <v>394</v>
      </c>
      <c r="B422" s="2">
        <v>2018</v>
      </c>
      <c r="C422" s="3">
        <v>0.18</v>
      </c>
      <c r="D422" s="26">
        <f t="shared" si="60"/>
        <v>0.18</v>
      </c>
      <c r="E422" s="2">
        <f t="shared" si="61"/>
        <v>0.18</v>
      </c>
      <c r="F422" s="26" t="str">
        <f t="shared" si="62"/>
        <v/>
      </c>
      <c r="G422" s="26" t="str">
        <f t="shared" si="63"/>
        <v/>
      </c>
      <c r="I422" s="26">
        <v>0</v>
      </c>
      <c r="J422" s="2">
        <f t="shared" si="58"/>
        <v>0</v>
      </c>
      <c r="K422" s="32">
        <f t="shared" ref="K422:K485" si="66">IF(AND(D422=C422,F422&lt;&gt;C422,G422&lt;&gt;C422),$E$10,IF(AND(D422&lt;&gt;C422,F422=C422,G422&lt;&gt;C422),$E$11,_xlfn.IFS(G422=C422,C422*$E$12)))</f>
        <v>3.472222222222222E-3</v>
      </c>
      <c r="M422" s="15">
        <f t="shared" si="64"/>
        <v>5.0022202586161582</v>
      </c>
      <c r="N422" s="16" t="s">
        <v>15</v>
      </c>
      <c r="O422" s="15">
        <f t="shared" si="65"/>
        <v>5.0056924808383805</v>
      </c>
      <c r="P422" s="15">
        <f t="shared" si="59"/>
        <v>5.0056924808383805</v>
      </c>
    </row>
    <row r="423" spans="1:16" x14ac:dyDescent="0.25">
      <c r="A423" s="2">
        <v>395</v>
      </c>
      <c r="B423" s="2">
        <v>2019</v>
      </c>
      <c r="C423" s="3">
        <v>18.52</v>
      </c>
      <c r="D423" s="26" t="str">
        <f t="shared" si="60"/>
        <v/>
      </c>
      <c r="E423" s="2" t="str">
        <f t="shared" si="61"/>
        <v/>
      </c>
      <c r="F423" s="26" t="str">
        <f t="shared" si="62"/>
        <v/>
      </c>
      <c r="G423" s="26">
        <f t="shared" si="63"/>
        <v>18.52</v>
      </c>
      <c r="I423" s="26">
        <v>0</v>
      </c>
      <c r="J423" s="2">
        <f t="shared" ref="J423:J486" si="67">IF(I423=$B$23,C423,$B$22)</f>
        <v>0</v>
      </c>
      <c r="K423" s="32">
        <f t="shared" si="66"/>
        <v>2.3186365984544169E-2</v>
      </c>
      <c r="M423" s="15">
        <f t="shared" si="64"/>
        <v>5.0056924808383805</v>
      </c>
      <c r="N423" s="16" t="s">
        <v>15</v>
      </c>
      <c r="O423" s="15">
        <f t="shared" si="65"/>
        <v>5.0288788468229244</v>
      </c>
      <c r="P423" s="15">
        <f t="shared" si="59"/>
        <v>5.0288788468229244</v>
      </c>
    </row>
    <row r="424" spans="1:16" x14ac:dyDescent="0.25">
      <c r="A424" s="2">
        <v>396</v>
      </c>
      <c r="B424" s="2">
        <v>2020</v>
      </c>
      <c r="C424" s="3">
        <v>17.93</v>
      </c>
      <c r="D424" s="26" t="str">
        <f t="shared" si="60"/>
        <v/>
      </c>
      <c r="E424" s="2" t="str">
        <f t="shared" si="61"/>
        <v/>
      </c>
      <c r="F424" s="26" t="str">
        <f t="shared" si="62"/>
        <v/>
      </c>
      <c r="G424" s="26">
        <f t="shared" si="63"/>
        <v>17.93</v>
      </c>
      <c r="I424" s="26">
        <v>0</v>
      </c>
      <c r="J424" s="2">
        <f t="shared" si="67"/>
        <v>0</v>
      </c>
      <c r="K424" s="32">
        <f t="shared" si="66"/>
        <v>2.2447707456958798E-2</v>
      </c>
      <c r="M424" s="15">
        <f t="shared" si="64"/>
        <v>5.0288788468229244</v>
      </c>
      <c r="N424" s="16" t="s">
        <v>15</v>
      </c>
      <c r="O424" s="15">
        <f t="shared" si="65"/>
        <v>5.0513265542798829</v>
      </c>
      <c r="P424" s="15">
        <f t="shared" si="59"/>
        <v>5.0513265542798829</v>
      </c>
    </row>
    <row r="425" spans="1:16" x14ac:dyDescent="0.25">
      <c r="A425" s="2">
        <v>397</v>
      </c>
      <c r="B425" s="2">
        <v>2022</v>
      </c>
      <c r="C425" s="3">
        <v>2.2200000000000002</v>
      </c>
      <c r="D425" s="26" t="str">
        <f t="shared" si="60"/>
        <v/>
      </c>
      <c r="E425" s="2">
        <f t="shared" si="61"/>
        <v>2.2200000000000002</v>
      </c>
      <c r="F425" s="26">
        <f t="shared" si="62"/>
        <v>2.2200000000000002</v>
      </c>
      <c r="G425" s="26" t="str">
        <f t="shared" si="63"/>
        <v/>
      </c>
      <c r="I425" s="26">
        <v>0</v>
      </c>
      <c r="J425" s="2">
        <f t="shared" si="67"/>
        <v>0</v>
      </c>
      <c r="K425" s="32">
        <f t="shared" si="66"/>
        <v>6.9444444444444441E-3</v>
      </c>
      <c r="M425" s="15">
        <f t="shared" si="64"/>
        <v>5.0513265542798829</v>
      </c>
      <c r="N425" s="16" t="s">
        <v>15</v>
      </c>
      <c r="O425" s="15">
        <f t="shared" si="65"/>
        <v>5.0582709987243275</v>
      </c>
      <c r="P425" s="15">
        <f t="shared" si="59"/>
        <v>5.0582709987243275</v>
      </c>
    </row>
    <row r="426" spans="1:16" x14ac:dyDescent="0.25">
      <c r="A426" s="2">
        <v>398</v>
      </c>
      <c r="B426" s="2">
        <v>2034</v>
      </c>
      <c r="C426" s="3">
        <v>0.43</v>
      </c>
      <c r="D426" s="26">
        <f t="shared" si="60"/>
        <v>0.43</v>
      </c>
      <c r="E426" s="2">
        <f t="shared" si="61"/>
        <v>0.43</v>
      </c>
      <c r="F426" s="26" t="str">
        <f t="shared" si="62"/>
        <v/>
      </c>
      <c r="G426" s="26" t="str">
        <f t="shared" si="63"/>
        <v/>
      </c>
      <c r="I426" s="26">
        <v>0</v>
      </c>
      <c r="J426" s="2">
        <f t="shared" si="67"/>
        <v>0</v>
      </c>
      <c r="K426" s="32">
        <f t="shared" si="66"/>
        <v>3.472222222222222E-3</v>
      </c>
      <c r="M426" s="15">
        <f t="shared" si="64"/>
        <v>5.0582709987243275</v>
      </c>
      <c r="N426" s="16" t="s">
        <v>15</v>
      </c>
      <c r="O426" s="15">
        <f t="shared" si="65"/>
        <v>5.0617432209465498</v>
      </c>
      <c r="P426" s="15">
        <f t="shared" si="59"/>
        <v>5.0617432209465498</v>
      </c>
    </row>
    <row r="427" spans="1:16" x14ac:dyDescent="0.25">
      <c r="A427" s="2">
        <v>399</v>
      </c>
      <c r="B427" s="2">
        <v>2044</v>
      </c>
      <c r="C427" s="3">
        <v>1.91</v>
      </c>
      <c r="D427" s="26" t="str">
        <f t="shared" si="60"/>
        <v/>
      </c>
      <c r="E427" s="2">
        <f t="shared" si="61"/>
        <v>1.91</v>
      </c>
      <c r="F427" s="26">
        <f t="shared" si="62"/>
        <v>1.91</v>
      </c>
      <c r="G427" s="26" t="str">
        <f t="shared" si="63"/>
        <v/>
      </c>
      <c r="I427" s="26">
        <v>0</v>
      </c>
      <c r="J427" s="2">
        <f t="shared" si="67"/>
        <v>0</v>
      </c>
      <c r="K427" s="32">
        <f t="shared" si="66"/>
        <v>6.9444444444444441E-3</v>
      </c>
      <c r="M427" s="15">
        <f t="shared" si="64"/>
        <v>5.0617432209465498</v>
      </c>
      <c r="N427" s="16" t="s">
        <v>15</v>
      </c>
      <c r="O427" s="15">
        <f t="shared" si="65"/>
        <v>5.0686876653909945</v>
      </c>
      <c r="P427" s="15">
        <f t="shared" si="59"/>
        <v>5.0686876653909945</v>
      </c>
    </row>
    <row r="428" spans="1:16" x14ac:dyDescent="0.25">
      <c r="A428" s="2">
        <v>400</v>
      </c>
      <c r="B428" s="2">
        <v>2048</v>
      </c>
      <c r="C428" s="3">
        <v>11.56</v>
      </c>
      <c r="D428" s="26" t="str">
        <f t="shared" si="60"/>
        <v/>
      </c>
      <c r="E428" s="2" t="str">
        <f t="shared" si="61"/>
        <v/>
      </c>
      <c r="F428" s="26" t="str">
        <f t="shared" si="62"/>
        <v/>
      </c>
      <c r="G428" s="26">
        <f t="shared" si="63"/>
        <v>11.56</v>
      </c>
      <c r="I428" s="26">
        <v>0</v>
      </c>
      <c r="J428" s="2">
        <f t="shared" si="67"/>
        <v>0</v>
      </c>
      <c r="K428" s="32">
        <f t="shared" si="66"/>
        <v>1.4472699286248954E-2</v>
      </c>
      <c r="M428" s="15">
        <f t="shared" si="64"/>
        <v>5.0686876653909945</v>
      </c>
      <c r="N428" s="16" t="s">
        <v>15</v>
      </c>
      <c r="O428" s="15">
        <f t="shared" si="65"/>
        <v>5.0831603646772434</v>
      </c>
      <c r="P428" s="15">
        <f t="shared" si="59"/>
        <v>5.0831603646772434</v>
      </c>
    </row>
    <row r="429" spans="1:16" x14ac:dyDescent="0.25">
      <c r="A429" s="2">
        <v>401</v>
      </c>
      <c r="B429" s="2">
        <v>2049</v>
      </c>
      <c r="C429" s="3">
        <v>17.57</v>
      </c>
      <c r="D429" s="26" t="str">
        <f t="shared" si="60"/>
        <v/>
      </c>
      <c r="E429" s="2" t="str">
        <f t="shared" si="61"/>
        <v/>
      </c>
      <c r="F429" s="26" t="str">
        <f t="shared" si="62"/>
        <v/>
      </c>
      <c r="G429" s="26">
        <f t="shared" si="63"/>
        <v>17.57</v>
      </c>
      <c r="I429" s="26">
        <v>0</v>
      </c>
      <c r="J429" s="2">
        <f t="shared" si="67"/>
        <v>0</v>
      </c>
      <c r="K429" s="32">
        <f t="shared" si="66"/>
        <v>2.1997000558771115E-2</v>
      </c>
      <c r="M429" s="15">
        <f t="shared" si="64"/>
        <v>5.0831603646772434</v>
      </c>
      <c r="N429" s="16" t="s">
        <v>15</v>
      </c>
      <c r="O429" s="15">
        <f t="shared" si="65"/>
        <v>5.1051573652360149</v>
      </c>
      <c r="P429" s="15">
        <f t="shared" si="59"/>
        <v>5.1051573652360149</v>
      </c>
    </row>
    <row r="430" spans="1:16" x14ac:dyDescent="0.25">
      <c r="A430" s="2">
        <v>402</v>
      </c>
      <c r="B430" s="2">
        <v>2052</v>
      </c>
      <c r="C430" s="3">
        <v>0.69</v>
      </c>
      <c r="D430" s="26">
        <f t="shared" si="60"/>
        <v>0.69</v>
      </c>
      <c r="E430" s="2">
        <f t="shared" si="61"/>
        <v>0.69</v>
      </c>
      <c r="F430" s="26" t="str">
        <f t="shared" si="62"/>
        <v/>
      </c>
      <c r="G430" s="26" t="str">
        <f t="shared" si="63"/>
        <v/>
      </c>
      <c r="I430" s="26">
        <v>0</v>
      </c>
      <c r="J430" s="2">
        <f t="shared" si="67"/>
        <v>0</v>
      </c>
      <c r="K430" s="32">
        <f t="shared" si="66"/>
        <v>3.472222222222222E-3</v>
      </c>
      <c r="M430" s="15">
        <f t="shared" si="64"/>
        <v>5.1051573652360149</v>
      </c>
      <c r="N430" s="16" t="s">
        <v>15</v>
      </c>
      <c r="O430" s="15">
        <f t="shared" si="65"/>
        <v>5.1086295874582373</v>
      </c>
      <c r="P430" s="15">
        <f t="shared" si="59"/>
        <v>5.1086295874582373</v>
      </c>
    </row>
    <row r="431" spans="1:16" x14ac:dyDescent="0.25">
      <c r="A431" s="2">
        <v>403</v>
      </c>
      <c r="B431" s="2">
        <v>2053</v>
      </c>
      <c r="C431" s="3">
        <v>5.0599999999999996</v>
      </c>
      <c r="D431" s="26" t="str">
        <f t="shared" si="60"/>
        <v/>
      </c>
      <c r="E431" s="2" t="str">
        <f t="shared" si="61"/>
        <v/>
      </c>
      <c r="F431" s="26" t="str">
        <f t="shared" si="62"/>
        <v/>
      </c>
      <c r="G431" s="26">
        <f t="shared" si="63"/>
        <v>5.0599999999999996</v>
      </c>
      <c r="I431" s="26">
        <v>0</v>
      </c>
      <c r="J431" s="2">
        <f t="shared" si="67"/>
        <v>0</v>
      </c>
      <c r="K431" s="32">
        <f t="shared" si="66"/>
        <v>6.3349358467491082E-3</v>
      </c>
      <c r="M431" s="15">
        <f t="shared" si="64"/>
        <v>5.1086295874582373</v>
      </c>
      <c r="N431" s="16" t="s">
        <v>15</v>
      </c>
      <c r="O431" s="15">
        <f t="shared" si="65"/>
        <v>5.1149645233049865</v>
      </c>
      <c r="P431" s="15">
        <f t="shared" si="59"/>
        <v>5.1149645233049865</v>
      </c>
    </row>
    <row r="432" spans="1:16" x14ac:dyDescent="0.25">
      <c r="A432" s="2">
        <v>404</v>
      </c>
      <c r="B432" s="2">
        <v>2054</v>
      </c>
      <c r="C432" s="3">
        <v>2.17</v>
      </c>
      <c r="D432" s="26" t="str">
        <f t="shared" si="60"/>
        <v/>
      </c>
      <c r="E432" s="2">
        <f t="shared" si="61"/>
        <v>2.17</v>
      </c>
      <c r="F432" s="26">
        <f t="shared" si="62"/>
        <v>2.17</v>
      </c>
      <c r="G432" s="26" t="str">
        <f t="shared" si="63"/>
        <v/>
      </c>
      <c r="I432" s="26">
        <v>0</v>
      </c>
      <c r="J432" s="2">
        <f t="shared" si="67"/>
        <v>0</v>
      </c>
      <c r="K432" s="32">
        <f t="shared" si="66"/>
        <v>6.9444444444444441E-3</v>
      </c>
      <c r="M432" s="15">
        <f t="shared" si="64"/>
        <v>5.1149645233049865</v>
      </c>
      <c r="N432" s="16" t="s">
        <v>15</v>
      </c>
      <c r="O432" s="15">
        <f t="shared" si="65"/>
        <v>5.1219089677494312</v>
      </c>
      <c r="P432" s="15">
        <f t="shared" si="59"/>
        <v>5.1219089677494312</v>
      </c>
    </row>
    <row r="433" spans="1:16" x14ac:dyDescent="0.25">
      <c r="A433" s="2">
        <v>405</v>
      </c>
      <c r="B433" s="2">
        <v>2055</v>
      </c>
      <c r="C433" s="3">
        <v>11.48</v>
      </c>
      <c r="D433" s="26" t="str">
        <f t="shared" si="60"/>
        <v/>
      </c>
      <c r="E433" s="2" t="str">
        <f t="shared" si="61"/>
        <v/>
      </c>
      <c r="F433" s="26" t="str">
        <f t="shared" si="62"/>
        <v/>
      </c>
      <c r="G433" s="26">
        <f t="shared" si="63"/>
        <v>11.48</v>
      </c>
      <c r="I433" s="26">
        <v>0</v>
      </c>
      <c r="J433" s="2">
        <f t="shared" si="67"/>
        <v>0</v>
      </c>
      <c r="K433" s="32">
        <f t="shared" si="66"/>
        <v>1.4372542197762801E-2</v>
      </c>
      <c r="M433" s="15">
        <f t="shared" si="64"/>
        <v>5.1219089677494312</v>
      </c>
      <c r="N433" s="16" t="s">
        <v>15</v>
      </c>
      <c r="O433" s="15">
        <f t="shared" si="65"/>
        <v>5.1362815099471941</v>
      </c>
      <c r="P433" s="15">
        <f t="shared" si="59"/>
        <v>5.1362815099471941</v>
      </c>
    </row>
    <row r="434" spans="1:16" x14ac:dyDescent="0.25">
      <c r="A434" s="2">
        <v>406</v>
      </c>
      <c r="B434" s="2">
        <v>2069</v>
      </c>
      <c r="C434" s="3">
        <v>0.28000000000000003</v>
      </c>
      <c r="D434" s="26">
        <f t="shared" si="60"/>
        <v>0.28000000000000003</v>
      </c>
      <c r="E434" s="2">
        <f t="shared" si="61"/>
        <v>0.28000000000000003</v>
      </c>
      <c r="F434" s="26" t="str">
        <f t="shared" si="62"/>
        <v/>
      </c>
      <c r="G434" s="26" t="str">
        <f t="shared" si="63"/>
        <v/>
      </c>
      <c r="I434" s="26">
        <v>0</v>
      </c>
      <c r="J434" s="2">
        <f t="shared" si="67"/>
        <v>0</v>
      </c>
      <c r="K434" s="32">
        <f t="shared" si="66"/>
        <v>3.472222222222222E-3</v>
      </c>
      <c r="M434" s="15">
        <f t="shared" si="64"/>
        <v>5.1362815099471941</v>
      </c>
      <c r="N434" s="16" t="s">
        <v>15</v>
      </c>
      <c r="O434" s="15">
        <f t="shared" si="65"/>
        <v>5.1397537321694164</v>
      </c>
      <c r="P434" s="15">
        <f t="shared" si="59"/>
        <v>5.1397537321694164</v>
      </c>
    </row>
    <row r="435" spans="1:16" x14ac:dyDescent="0.25">
      <c r="A435" s="2">
        <v>407</v>
      </c>
      <c r="B435" s="2">
        <v>2070</v>
      </c>
      <c r="C435" s="3">
        <v>0.56999999999999995</v>
      </c>
      <c r="D435" s="26">
        <f t="shared" si="60"/>
        <v>0.56999999999999995</v>
      </c>
      <c r="E435" s="2">
        <f t="shared" si="61"/>
        <v>0.56999999999999995</v>
      </c>
      <c r="F435" s="26" t="str">
        <f t="shared" si="62"/>
        <v/>
      </c>
      <c r="G435" s="26" t="str">
        <f t="shared" si="63"/>
        <v/>
      </c>
      <c r="I435" s="26">
        <v>0</v>
      </c>
      <c r="J435" s="2">
        <f t="shared" si="67"/>
        <v>0</v>
      </c>
      <c r="K435" s="32">
        <f t="shared" si="66"/>
        <v>3.472222222222222E-3</v>
      </c>
      <c r="M435" s="15">
        <f t="shared" si="64"/>
        <v>5.1397537321694164</v>
      </c>
      <c r="N435" s="16" t="s">
        <v>15</v>
      </c>
      <c r="O435" s="15">
        <f t="shared" si="65"/>
        <v>5.1432259543916388</v>
      </c>
      <c r="P435" s="15">
        <f t="shared" si="59"/>
        <v>5.1432259543916388</v>
      </c>
    </row>
    <row r="436" spans="1:16" x14ac:dyDescent="0.25">
      <c r="A436" s="2">
        <v>408</v>
      </c>
      <c r="B436" s="2">
        <v>2072</v>
      </c>
      <c r="C436" s="3">
        <v>4.4400000000000004</v>
      </c>
      <c r="D436" s="26" t="str">
        <f t="shared" si="60"/>
        <v/>
      </c>
      <c r="E436" s="2">
        <f t="shared" si="61"/>
        <v>4.4400000000000004</v>
      </c>
      <c r="F436" s="26">
        <f t="shared" si="62"/>
        <v>4.4400000000000004</v>
      </c>
      <c r="G436" s="26" t="str">
        <f t="shared" si="63"/>
        <v/>
      </c>
      <c r="I436" s="26">
        <v>0</v>
      </c>
      <c r="J436" s="2">
        <f t="shared" si="67"/>
        <v>0</v>
      </c>
      <c r="K436" s="32">
        <f t="shared" si="66"/>
        <v>6.9444444444444441E-3</v>
      </c>
      <c r="M436" s="15">
        <f t="shared" si="64"/>
        <v>5.1432259543916388</v>
      </c>
      <c r="N436" s="16" t="s">
        <v>15</v>
      </c>
      <c r="O436" s="15">
        <f t="shared" si="65"/>
        <v>5.1501703988360834</v>
      </c>
      <c r="P436" s="15">
        <f t="shared" si="59"/>
        <v>5.1501703988360834</v>
      </c>
    </row>
    <row r="437" spans="1:16" x14ac:dyDescent="0.25">
      <c r="A437" s="2">
        <v>409</v>
      </c>
      <c r="B437" s="2">
        <v>2073</v>
      </c>
      <c r="C437" s="3">
        <v>1.4</v>
      </c>
      <c r="D437" s="26" t="str">
        <f t="shared" si="60"/>
        <v/>
      </c>
      <c r="E437" s="2">
        <f t="shared" si="61"/>
        <v>1.4</v>
      </c>
      <c r="F437" s="26">
        <f t="shared" si="62"/>
        <v>1.4</v>
      </c>
      <c r="G437" s="26" t="str">
        <f t="shared" si="63"/>
        <v/>
      </c>
      <c r="I437" s="26">
        <v>0</v>
      </c>
      <c r="J437" s="2">
        <f t="shared" si="67"/>
        <v>0</v>
      </c>
      <c r="K437" s="32">
        <f t="shared" si="66"/>
        <v>6.9444444444444441E-3</v>
      </c>
      <c r="M437" s="15">
        <f t="shared" si="64"/>
        <v>5.1501703988360834</v>
      </c>
      <c r="N437" s="16" t="s">
        <v>15</v>
      </c>
      <c r="O437" s="15">
        <f t="shared" si="65"/>
        <v>5.157114843280528</v>
      </c>
      <c r="P437" s="15">
        <f t="shared" si="59"/>
        <v>5.157114843280528</v>
      </c>
    </row>
    <row r="438" spans="1:16" x14ac:dyDescent="0.25">
      <c r="A438" s="2">
        <v>410</v>
      </c>
      <c r="B438" s="2">
        <v>2083</v>
      </c>
      <c r="C438" s="3">
        <v>0.28999999999999998</v>
      </c>
      <c r="D438" s="26">
        <f t="shared" si="60"/>
        <v>0.28999999999999998</v>
      </c>
      <c r="E438" s="2">
        <f t="shared" si="61"/>
        <v>0.28999999999999998</v>
      </c>
      <c r="F438" s="26" t="str">
        <f t="shared" si="62"/>
        <v/>
      </c>
      <c r="G438" s="26" t="str">
        <f t="shared" si="63"/>
        <v/>
      </c>
      <c r="I438" s="26">
        <v>0</v>
      </c>
      <c r="J438" s="2">
        <f t="shared" si="67"/>
        <v>0</v>
      </c>
      <c r="K438" s="32">
        <f t="shared" si="66"/>
        <v>3.472222222222222E-3</v>
      </c>
      <c r="M438" s="15">
        <f t="shared" si="64"/>
        <v>5.157114843280528</v>
      </c>
      <c r="N438" s="16" t="s">
        <v>15</v>
      </c>
      <c r="O438" s="15">
        <f t="shared" si="65"/>
        <v>5.1605870655027504</v>
      </c>
      <c r="P438" s="15">
        <f t="shared" si="59"/>
        <v>5.1605870655027504</v>
      </c>
    </row>
    <row r="439" spans="1:16" x14ac:dyDescent="0.25">
      <c r="A439" s="2">
        <v>411</v>
      </c>
      <c r="B439" s="2">
        <v>2084</v>
      </c>
      <c r="C439" s="3">
        <v>6.11</v>
      </c>
      <c r="D439" s="26" t="str">
        <f t="shared" si="60"/>
        <v/>
      </c>
      <c r="E439" s="2" t="str">
        <f t="shared" si="61"/>
        <v/>
      </c>
      <c r="F439" s="26" t="str">
        <f t="shared" si="62"/>
        <v/>
      </c>
      <c r="G439" s="26">
        <f t="shared" si="63"/>
        <v>6.11</v>
      </c>
      <c r="I439" s="26">
        <v>0</v>
      </c>
      <c r="J439" s="2">
        <f t="shared" si="67"/>
        <v>0</v>
      </c>
      <c r="K439" s="32">
        <f t="shared" si="66"/>
        <v>7.6494976331298531E-3</v>
      </c>
      <c r="M439" s="15">
        <f t="shared" si="64"/>
        <v>5.1605870655027504</v>
      </c>
      <c r="N439" s="16" t="s">
        <v>15</v>
      </c>
      <c r="O439" s="15">
        <f t="shared" si="65"/>
        <v>5.1682365631358804</v>
      </c>
      <c r="P439" s="15">
        <f t="shared" si="59"/>
        <v>5.1682365631358804</v>
      </c>
    </row>
    <row r="440" spans="1:16" x14ac:dyDescent="0.25">
      <c r="A440" s="2">
        <v>412</v>
      </c>
      <c r="B440" s="2">
        <v>2085</v>
      </c>
      <c r="C440" s="3">
        <v>6.15</v>
      </c>
      <c r="D440" s="26" t="str">
        <f t="shared" si="60"/>
        <v/>
      </c>
      <c r="E440" s="2" t="str">
        <f t="shared" si="61"/>
        <v/>
      </c>
      <c r="F440" s="26" t="str">
        <f t="shared" si="62"/>
        <v/>
      </c>
      <c r="G440" s="26">
        <f t="shared" si="63"/>
        <v>6.15</v>
      </c>
      <c r="I440" s="26">
        <v>0</v>
      </c>
      <c r="J440" s="2">
        <f t="shared" si="67"/>
        <v>0</v>
      </c>
      <c r="K440" s="32">
        <f t="shared" si="66"/>
        <v>7.6995761773729294E-3</v>
      </c>
      <c r="M440" s="15">
        <f t="shared" si="64"/>
        <v>5.1682365631358804</v>
      </c>
      <c r="N440" s="16" t="s">
        <v>15</v>
      </c>
      <c r="O440" s="15">
        <f t="shared" si="65"/>
        <v>5.1759361393132535</v>
      </c>
      <c r="P440" s="15">
        <f t="shared" si="59"/>
        <v>5.1759361393132535</v>
      </c>
    </row>
    <row r="441" spans="1:16" x14ac:dyDescent="0.25">
      <c r="A441" s="2">
        <v>413</v>
      </c>
      <c r="B441" s="2">
        <v>2086</v>
      </c>
      <c r="C441" s="3">
        <v>8.0500000000000007</v>
      </c>
      <c r="D441" s="26" t="str">
        <f t="shared" si="60"/>
        <v/>
      </c>
      <c r="E441" s="2" t="str">
        <f t="shared" si="61"/>
        <v/>
      </c>
      <c r="F441" s="26" t="str">
        <f t="shared" si="62"/>
        <v/>
      </c>
      <c r="G441" s="26">
        <f t="shared" si="63"/>
        <v>8.0500000000000007</v>
      </c>
      <c r="I441" s="26">
        <v>0</v>
      </c>
      <c r="J441" s="2">
        <f t="shared" si="67"/>
        <v>0</v>
      </c>
      <c r="K441" s="32">
        <f t="shared" si="66"/>
        <v>1.0078307028919037E-2</v>
      </c>
      <c r="M441" s="15">
        <f t="shared" si="64"/>
        <v>5.1759361393132535</v>
      </c>
      <c r="N441" s="16" t="s">
        <v>15</v>
      </c>
      <c r="O441" s="15">
        <f t="shared" si="65"/>
        <v>5.1860144463421722</v>
      </c>
      <c r="P441" s="15">
        <f t="shared" si="59"/>
        <v>5.1860144463421722</v>
      </c>
    </row>
    <row r="442" spans="1:16" x14ac:dyDescent="0.25">
      <c r="A442" s="2">
        <v>414</v>
      </c>
      <c r="B442" s="2">
        <v>2087</v>
      </c>
      <c r="C442" s="3">
        <v>0.2</v>
      </c>
      <c r="D442" s="26">
        <f t="shared" si="60"/>
        <v>0.2</v>
      </c>
      <c r="E442" s="2">
        <f t="shared" si="61"/>
        <v>0.2</v>
      </c>
      <c r="F442" s="26" t="str">
        <f t="shared" si="62"/>
        <v/>
      </c>
      <c r="G442" s="26" t="str">
        <f t="shared" si="63"/>
        <v/>
      </c>
      <c r="I442" s="26">
        <v>0</v>
      </c>
      <c r="J442" s="2">
        <f t="shared" si="67"/>
        <v>0</v>
      </c>
      <c r="K442" s="32">
        <f t="shared" si="66"/>
        <v>3.472222222222222E-3</v>
      </c>
      <c r="M442" s="15">
        <f t="shared" si="64"/>
        <v>5.1860144463421722</v>
      </c>
      <c r="N442" s="16" t="s">
        <v>15</v>
      </c>
      <c r="O442" s="15">
        <f t="shared" si="65"/>
        <v>5.1894866685643946</v>
      </c>
      <c r="P442" s="15">
        <f t="shared" si="59"/>
        <v>5.1894866685643946</v>
      </c>
    </row>
    <row r="443" spans="1:16" x14ac:dyDescent="0.25">
      <c r="A443" s="2">
        <v>415</v>
      </c>
      <c r="B443" s="2">
        <v>2088</v>
      </c>
      <c r="C443" s="3">
        <v>2.34</v>
      </c>
      <c r="D443" s="26" t="str">
        <f t="shared" si="60"/>
        <v/>
      </c>
      <c r="E443" s="2">
        <f t="shared" si="61"/>
        <v>2.34</v>
      </c>
      <c r="F443" s="26">
        <f t="shared" si="62"/>
        <v>2.34</v>
      </c>
      <c r="G443" s="26" t="str">
        <f t="shared" si="63"/>
        <v/>
      </c>
      <c r="I443" s="26">
        <v>0</v>
      </c>
      <c r="J443" s="2">
        <f t="shared" si="67"/>
        <v>0</v>
      </c>
      <c r="K443" s="32">
        <f t="shared" si="66"/>
        <v>6.9444444444444441E-3</v>
      </c>
      <c r="M443" s="15">
        <f t="shared" si="64"/>
        <v>5.1894866685643946</v>
      </c>
      <c r="N443" s="16" t="s">
        <v>15</v>
      </c>
      <c r="O443" s="15">
        <f t="shared" si="65"/>
        <v>5.1964311130088392</v>
      </c>
      <c r="P443" s="15">
        <f t="shared" si="59"/>
        <v>5.1964311130088392</v>
      </c>
    </row>
    <row r="444" spans="1:16" x14ac:dyDescent="0.25">
      <c r="A444" s="2">
        <v>416</v>
      </c>
      <c r="B444" s="2">
        <v>2089</v>
      </c>
      <c r="C444" s="3">
        <v>1.51</v>
      </c>
      <c r="D444" s="26" t="str">
        <f t="shared" si="60"/>
        <v/>
      </c>
      <c r="E444" s="2">
        <f t="shared" si="61"/>
        <v>1.51</v>
      </c>
      <c r="F444" s="26">
        <f t="shared" si="62"/>
        <v>1.51</v>
      </c>
      <c r="G444" s="26" t="str">
        <f t="shared" si="63"/>
        <v/>
      </c>
      <c r="I444" s="26">
        <v>0</v>
      </c>
      <c r="J444" s="2">
        <f t="shared" si="67"/>
        <v>0</v>
      </c>
      <c r="K444" s="32">
        <f t="shared" si="66"/>
        <v>6.9444444444444441E-3</v>
      </c>
      <c r="M444" s="15">
        <f t="shared" si="64"/>
        <v>5.1964311130088392</v>
      </c>
      <c r="N444" s="16" t="s">
        <v>15</v>
      </c>
      <c r="O444" s="15">
        <f t="shared" si="65"/>
        <v>5.2033755574532838</v>
      </c>
      <c r="P444" s="15">
        <f t="shared" si="59"/>
        <v>5.2033755574532838</v>
      </c>
    </row>
    <row r="445" spans="1:16" x14ac:dyDescent="0.25">
      <c r="A445" s="2">
        <v>417</v>
      </c>
      <c r="B445" s="2">
        <v>2090</v>
      </c>
      <c r="C445" s="3">
        <v>4.58</v>
      </c>
      <c r="D445" s="26" t="str">
        <f t="shared" si="60"/>
        <v/>
      </c>
      <c r="E445" s="2">
        <f t="shared" si="61"/>
        <v>4.58</v>
      </c>
      <c r="F445" s="26">
        <f t="shared" si="62"/>
        <v>4.58</v>
      </c>
      <c r="G445" s="26" t="str">
        <f t="shared" si="63"/>
        <v/>
      </c>
      <c r="I445" s="26">
        <v>0</v>
      </c>
      <c r="J445" s="2">
        <f t="shared" si="67"/>
        <v>0</v>
      </c>
      <c r="K445" s="32">
        <f t="shared" si="66"/>
        <v>6.9444444444444441E-3</v>
      </c>
      <c r="M445" s="15">
        <f t="shared" si="64"/>
        <v>5.2033755574532838</v>
      </c>
      <c r="N445" s="16" t="s">
        <v>15</v>
      </c>
      <c r="O445" s="15">
        <f t="shared" si="65"/>
        <v>5.2103200018977285</v>
      </c>
      <c r="P445" s="15">
        <f t="shared" si="59"/>
        <v>5.2103200018977285</v>
      </c>
    </row>
    <row r="446" spans="1:16" x14ac:dyDescent="0.25">
      <c r="A446" s="2">
        <v>418</v>
      </c>
      <c r="B446" s="2">
        <v>2091</v>
      </c>
      <c r="C446" s="3">
        <v>4.8499999999999996</v>
      </c>
      <c r="D446" s="26" t="str">
        <f t="shared" si="60"/>
        <v/>
      </c>
      <c r="E446" s="2">
        <f t="shared" si="61"/>
        <v>4.8499999999999996</v>
      </c>
      <c r="F446" s="26">
        <f t="shared" si="62"/>
        <v>4.8499999999999996</v>
      </c>
      <c r="G446" s="26" t="str">
        <f t="shared" si="63"/>
        <v/>
      </c>
      <c r="I446" s="26">
        <v>0</v>
      </c>
      <c r="J446" s="2">
        <f t="shared" si="67"/>
        <v>0</v>
      </c>
      <c r="K446" s="32">
        <f t="shared" si="66"/>
        <v>6.9444444444444441E-3</v>
      </c>
      <c r="M446" s="15">
        <f t="shared" si="64"/>
        <v>5.2103200018977285</v>
      </c>
      <c r="N446" s="16" t="s">
        <v>15</v>
      </c>
      <c r="O446" s="15">
        <f t="shared" si="65"/>
        <v>5.2172644463421731</v>
      </c>
      <c r="P446" s="15">
        <f t="shared" si="59"/>
        <v>5.2172644463421731</v>
      </c>
    </row>
    <row r="447" spans="1:16" x14ac:dyDescent="0.25">
      <c r="A447" s="2">
        <v>419</v>
      </c>
      <c r="B447" s="2">
        <v>2099</v>
      </c>
      <c r="C447" s="3">
        <v>16.440000000000001</v>
      </c>
      <c r="D447" s="26" t="str">
        <f t="shared" si="60"/>
        <v/>
      </c>
      <c r="E447" s="2" t="str">
        <f t="shared" si="61"/>
        <v/>
      </c>
      <c r="F447" s="26" t="str">
        <f t="shared" si="62"/>
        <v/>
      </c>
      <c r="G447" s="26">
        <f t="shared" si="63"/>
        <v>16.440000000000001</v>
      </c>
      <c r="I447" s="26">
        <v>0</v>
      </c>
      <c r="J447" s="2">
        <f t="shared" si="67"/>
        <v>0</v>
      </c>
      <c r="K447" s="32">
        <f t="shared" si="66"/>
        <v>2.0582281683904222E-2</v>
      </c>
      <c r="M447" s="15">
        <f t="shared" si="64"/>
        <v>5.2172644463421731</v>
      </c>
      <c r="N447" s="16" t="s">
        <v>15</v>
      </c>
      <c r="O447" s="15">
        <f t="shared" si="65"/>
        <v>5.237846728026077</v>
      </c>
      <c r="P447" s="15">
        <f t="shared" ref="P447:P498" si="68">IF(TIME(O447,O447,O447)&lt;P$27,O447,O447+P$28)</f>
        <v>5.237846728026077</v>
      </c>
    </row>
    <row r="448" spans="1:16" x14ac:dyDescent="0.25">
      <c r="A448" s="2">
        <v>420</v>
      </c>
      <c r="B448" s="2">
        <v>2100</v>
      </c>
      <c r="C448" s="3">
        <v>10</v>
      </c>
      <c r="D448" s="26" t="str">
        <f t="shared" si="60"/>
        <v/>
      </c>
      <c r="E448" s="2" t="str">
        <f t="shared" si="61"/>
        <v/>
      </c>
      <c r="F448" s="26" t="str">
        <f t="shared" si="62"/>
        <v/>
      </c>
      <c r="G448" s="26">
        <f t="shared" si="63"/>
        <v>10</v>
      </c>
      <c r="I448" s="26">
        <v>0</v>
      </c>
      <c r="J448" s="2">
        <f t="shared" si="67"/>
        <v>0</v>
      </c>
      <c r="K448" s="32">
        <f t="shared" si="66"/>
        <v>1.2519636060768989E-2</v>
      </c>
      <c r="M448" s="15">
        <f t="shared" si="64"/>
        <v>5.237846728026077</v>
      </c>
      <c r="N448" s="16" t="s">
        <v>15</v>
      </c>
      <c r="O448" s="15">
        <f t="shared" si="65"/>
        <v>5.2503663640868456</v>
      </c>
      <c r="P448" s="15">
        <f t="shared" si="68"/>
        <v>5.2503663640868456</v>
      </c>
    </row>
    <row r="449" spans="1:16" x14ac:dyDescent="0.25">
      <c r="A449" s="2">
        <v>421</v>
      </c>
      <c r="B449" s="2">
        <v>2101</v>
      </c>
      <c r="C449" s="3">
        <v>3</v>
      </c>
      <c r="D449" s="26" t="str">
        <f t="shared" si="60"/>
        <v/>
      </c>
      <c r="E449" s="2">
        <f t="shared" si="61"/>
        <v>3</v>
      </c>
      <c r="F449" s="26">
        <f t="shared" si="62"/>
        <v>3</v>
      </c>
      <c r="G449" s="26" t="str">
        <f t="shared" si="63"/>
        <v/>
      </c>
      <c r="I449" s="26">
        <v>0</v>
      </c>
      <c r="J449" s="2">
        <f t="shared" si="67"/>
        <v>0</v>
      </c>
      <c r="K449" s="32">
        <f t="shared" si="66"/>
        <v>6.9444444444444441E-3</v>
      </c>
      <c r="M449" s="15">
        <f t="shared" si="64"/>
        <v>5.2503663640868456</v>
      </c>
      <c r="N449" s="16" t="s">
        <v>15</v>
      </c>
      <c r="O449" s="15">
        <f t="shared" si="65"/>
        <v>5.2573108085312903</v>
      </c>
      <c r="P449" s="15">
        <f t="shared" si="68"/>
        <v>5.2573108085312903</v>
      </c>
    </row>
    <row r="450" spans="1:16" x14ac:dyDescent="0.25">
      <c r="A450" s="2">
        <v>422</v>
      </c>
      <c r="B450" s="2">
        <v>2102</v>
      </c>
      <c r="C450" s="3">
        <v>3.64</v>
      </c>
      <c r="D450" s="26" t="str">
        <f t="shared" si="60"/>
        <v/>
      </c>
      <c r="E450" s="2">
        <f t="shared" si="61"/>
        <v>3.64</v>
      </c>
      <c r="F450" s="26">
        <f t="shared" si="62"/>
        <v>3.64</v>
      </c>
      <c r="G450" s="26" t="str">
        <f t="shared" si="63"/>
        <v/>
      </c>
      <c r="I450" s="26">
        <v>0</v>
      </c>
      <c r="J450" s="2">
        <f t="shared" si="67"/>
        <v>0</v>
      </c>
      <c r="K450" s="32">
        <f t="shared" si="66"/>
        <v>6.9444444444444441E-3</v>
      </c>
      <c r="M450" s="15">
        <f t="shared" si="64"/>
        <v>5.2573108085312903</v>
      </c>
      <c r="N450" s="16" t="s">
        <v>15</v>
      </c>
      <c r="O450" s="15">
        <f t="shared" si="65"/>
        <v>5.2642552529757349</v>
      </c>
      <c r="P450" s="15">
        <f t="shared" si="68"/>
        <v>5.2642552529757349</v>
      </c>
    </row>
    <row r="451" spans="1:16" x14ac:dyDescent="0.25">
      <c r="A451" s="2">
        <v>423</v>
      </c>
      <c r="B451" s="2">
        <v>2105</v>
      </c>
      <c r="C451" s="3">
        <v>3.89</v>
      </c>
      <c r="D451" s="26" t="str">
        <f t="shared" si="60"/>
        <v/>
      </c>
      <c r="E451" s="2">
        <f t="shared" si="61"/>
        <v>3.89</v>
      </c>
      <c r="F451" s="26">
        <f t="shared" si="62"/>
        <v>3.89</v>
      </c>
      <c r="G451" s="26" t="str">
        <f t="shared" si="63"/>
        <v/>
      </c>
      <c r="I451" s="26">
        <v>0</v>
      </c>
      <c r="J451" s="2">
        <f t="shared" si="67"/>
        <v>0</v>
      </c>
      <c r="K451" s="32">
        <f t="shared" si="66"/>
        <v>6.9444444444444441E-3</v>
      </c>
      <c r="M451" s="15">
        <f t="shared" si="64"/>
        <v>5.2642552529757349</v>
      </c>
      <c r="N451" s="16" t="s">
        <v>15</v>
      </c>
      <c r="O451" s="15">
        <f t="shared" si="65"/>
        <v>5.2711996974201796</v>
      </c>
      <c r="P451" s="15">
        <f t="shared" si="68"/>
        <v>5.2711996974201796</v>
      </c>
    </row>
    <row r="452" spans="1:16" x14ac:dyDescent="0.25">
      <c r="A452" s="2">
        <v>424</v>
      </c>
      <c r="B452" s="2">
        <v>2106</v>
      </c>
      <c r="C452" s="3">
        <v>5.71</v>
      </c>
      <c r="D452" s="26" t="str">
        <f t="shared" si="60"/>
        <v/>
      </c>
      <c r="E452" s="2" t="str">
        <f t="shared" si="61"/>
        <v/>
      </c>
      <c r="F452" s="26" t="str">
        <f t="shared" si="62"/>
        <v/>
      </c>
      <c r="G452" s="26">
        <f t="shared" si="63"/>
        <v>5.71</v>
      </c>
      <c r="I452" s="26">
        <v>0</v>
      </c>
      <c r="J452" s="2">
        <f t="shared" si="67"/>
        <v>0</v>
      </c>
      <c r="K452" s="32">
        <f t="shared" si="66"/>
        <v>7.1487121906990934E-3</v>
      </c>
      <c r="M452" s="15">
        <f t="shared" si="64"/>
        <v>5.2711996974201796</v>
      </c>
      <c r="N452" s="16" t="s">
        <v>15</v>
      </c>
      <c r="O452" s="15">
        <f t="shared" si="65"/>
        <v>5.2783484096108788</v>
      </c>
      <c r="P452" s="15">
        <f t="shared" si="68"/>
        <v>5.2783484096108788</v>
      </c>
    </row>
    <row r="453" spans="1:16" x14ac:dyDescent="0.25">
      <c r="A453" s="2">
        <v>425</v>
      </c>
      <c r="B453" s="2">
        <v>2107</v>
      </c>
      <c r="C453" s="3">
        <v>0.5</v>
      </c>
      <c r="D453" s="26">
        <f t="shared" si="60"/>
        <v>0.5</v>
      </c>
      <c r="E453" s="2">
        <f t="shared" si="61"/>
        <v>0.5</v>
      </c>
      <c r="F453" s="26" t="str">
        <f t="shared" si="62"/>
        <v/>
      </c>
      <c r="G453" s="26" t="str">
        <f t="shared" si="63"/>
        <v/>
      </c>
      <c r="I453" s="26">
        <v>0</v>
      </c>
      <c r="J453" s="2">
        <f t="shared" si="67"/>
        <v>0</v>
      </c>
      <c r="K453" s="32">
        <f t="shared" si="66"/>
        <v>3.472222222222222E-3</v>
      </c>
      <c r="M453" s="15">
        <f t="shared" si="64"/>
        <v>5.2783484096108788</v>
      </c>
      <c r="N453" s="16" t="s">
        <v>15</v>
      </c>
      <c r="O453" s="15">
        <f t="shared" si="65"/>
        <v>5.2818206318331011</v>
      </c>
      <c r="P453" s="15">
        <f t="shared" si="68"/>
        <v>5.2818206318331011</v>
      </c>
    </row>
    <row r="454" spans="1:16" x14ac:dyDescent="0.25">
      <c r="A454" s="2">
        <v>426</v>
      </c>
      <c r="B454" s="2">
        <v>2108</v>
      </c>
      <c r="C454" s="3">
        <v>29.95</v>
      </c>
      <c r="D454" s="26" t="str">
        <f t="shared" si="60"/>
        <v/>
      </c>
      <c r="E454" s="2" t="str">
        <f t="shared" si="61"/>
        <v/>
      </c>
      <c r="F454" s="26" t="str">
        <f t="shared" si="62"/>
        <v/>
      </c>
      <c r="G454" s="26">
        <f t="shared" si="63"/>
        <v>29.95</v>
      </c>
      <c r="I454" s="26">
        <v>0</v>
      </c>
      <c r="J454" s="2">
        <f t="shared" si="67"/>
        <v>0</v>
      </c>
      <c r="K454" s="32">
        <f t="shared" si="66"/>
        <v>3.7496310002003125E-2</v>
      </c>
      <c r="M454" s="15">
        <f t="shared" si="64"/>
        <v>5.2818206318331011</v>
      </c>
      <c r="N454" s="16" t="s">
        <v>15</v>
      </c>
      <c r="O454" s="15">
        <f t="shared" si="65"/>
        <v>5.3193169418351038</v>
      </c>
      <c r="P454" s="15">
        <f t="shared" si="68"/>
        <v>5.3193169418351038</v>
      </c>
    </row>
    <row r="455" spans="1:16" x14ac:dyDescent="0.25">
      <c r="A455" s="2">
        <v>427</v>
      </c>
      <c r="B455" s="2">
        <v>2109</v>
      </c>
      <c r="C455" s="3">
        <v>3.6</v>
      </c>
      <c r="D455" s="26" t="str">
        <f t="shared" si="60"/>
        <v/>
      </c>
      <c r="E455" s="2">
        <f t="shared" si="61"/>
        <v>3.6</v>
      </c>
      <c r="F455" s="26">
        <f t="shared" si="62"/>
        <v>3.6</v>
      </c>
      <c r="G455" s="26" t="str">
        <f t="shared" si="63"/>
        <v/>
      </c>
      <c r="I455" s="26">
        <v>0</v>
      </c>
      <c r="J455" s="2">
        <f t="shared" si="67"/>
        <v>0</v>
      </c>
      <c r="K455" s="32">
        <f t="shared" si="66"/>
        <v>6.9444444444444441E-3</v>
      </c>
      <c r="M455" s="15">
        <f t="shared" si="64"/>
        <v>5.3193169418351038</v>
      </c>
      <c r="N455" s="16" t="s">
        <v>15</v>
      </c>
      <c r="O455" s="15">
        <f t="shared" si="65"/>
        <v>5.3262613862795485</v>
      </c>
      <c r="P455" s="15">
        <f t="shared" si="68"/>
        <v>5.3262613862795485</v>
      </c>
    </row>
    <row r="456" spans="1:16" x14ac:dyDescent="0.25">
      <c r="A456" s="2">
        <v>428</v>
      </c>
      <c r="B456" s="2">
        <v>2111</v>
      </c>
      <c r="C456" s="3">
        <v>7.23</v>
      </c>
      <c r="D456" s="26" t="str">
        <f t="shared" si="60"/>
        <v/>
      </c>
      <c r="E456" s="2" t="str">
        <f t="shared" si="61"/>
        <v/>
      </c>
      <c r="F456" s="26" t="str">
        <f t="shared" si="62"/>
        <v/>
      </c>
      <c r="G456" s="26">
        <f t="shared" si="63"/>
        <v>7.23</v>
      </c>
      <c r="I456" s="26">
        <v>0</v>
      </c>
      <c r="J456" s="2">
        <f t="shared" si="67"/>
        <v>0</v>
      </c>
      <c r="K456" s="32">
        <f t="shared" si="66"/>
        <v>9.0516968719359797E-3</v>
      </c>
      <c r="M456" s="15">
        <f t="shared" si="64"/>
        <v>5.3262613862795485</v>
      </c>
      <c r="N456" s="16" t="s">
        <v>15</v>
      </c>
      <c r="O456" s="15">
        <f t="shared" si="65"/>
        <v>5.3353130831514841</v>
      </c>
      <c r="P456" s="15">
        <f t="shared" si="68"/>
        <v>5.3353130831514841</v>
      </c>
    </row>
    <row r="457" spans="1:16" x14ac:dyDescent="0.25">
      <c r="A457" s="2">
        <v>429</v>
      </c>
      <c r="B457" s="2">
        <v>2141</v>
      </c>
      <c r="C457" s="3">
        <v>7.75</v>
      </c>
      <c r="D457" s="26" t="str">
        <f t="shared" si="60"/>
        <v/>
      </c>
      <c r="E457" s="2" t="str">
        <f t="shared" si="61"/>
        <v/>
      </c>
      <c r="F457" s="26" t="str">
        <f t="shared" si="62"/>
        <v/>
      </c>
      <c r="G457" s="26">
        <f t="shared" si="63"/>
        <v>7.75</v>
      </c>
      <c r="I457" s="26">
        <v>0</v>
      </c>
      <c r="J457" s="2">
        <f t="shared" si="67"/>
        <v>0</v>
      </c>
      <c r="K457" s="32">
        <f t="shared" si="66"/>
        <v>9.7027179470959672E-3</v>
      </c>
      <c r="M457" s="15">
        <f t="shared" si="64"/>
        <v>5.3353130831514841</v>
      </c>
      <c r="N457" s="16" t="s">
        <v>15</v>
      </c>
      <c r="O457" s="15">
        <f t="shared" si="65"/>
        <v>5.3450158010985804</v>
      </c>
      <c r="P457" s="15">
        <f t="shared" si="68"/>
        <v>5.3450158010985804</v>
      </c>
    </row>
    <row r="458" spans="1:16" x14ac:dyDescent="0.25">
      <c r="A458" s="2">
        <v>430</v>
      </c>
      <c r="B458" s="2">
        <v>2142</v>
      </c>
      <c r="C458" s="3">
        <v>7.71</v>
      </c>
      <c r="D458" s="26" t="str">
        <f t="shared" si="60"/>
        <v/>
      </c>
      <c r="E458" s="2" t="str">
        <f t="shared" si="61"/>
        <v/>
      </c>
      <c r="F458" s="26" t="str">
        <f t="shared" si="62"/>
        <v/>
      </c>
      <c r="G458" s="26">
        <f t="shared" si="63"/>
        <v>7.71</v>
      </c>
      <c r="I458" s="26">
        <v>0</v>
      </c>
      <c r="J458" s="2">
        <f t="shared" si="67"/>
        <v>0</v>
      </c>
      <c r="K458" s="32">
        <f t="shared" si="66"/>
        <v>9.652639402852891E-3</v>
      </c>
      <c r="M458" s="15">
        <f t="shared" si="64"/>
        <v>5.3450158010985804</v>
      </c>
      <c r="N458" s="16" t="s">
        <v>15</v>
      </c>
      <c r="O458" s="15">
        <f t="shared" si="65"/>
        <v>5.3546684405014338</v>
      </c>
      <c r="P458" s="15">
        <f t="shared" si="68"/>
        <v>5.3546684405014338</v>
      </c>
    </row>
    <row r="459" spans="1:16" x14ac:dyDescent="0.25">
      <c r="A459" s="2">
        <v>431</v>
      </c>
      <c r="B459" s="2">
        <v>2148</v>
      </c>
      <c r="C459" s="3">
        <v>10.83</v>
      </c>
      <c r="D459" s="26" t="str">
        <f t="shared" si="60"/>
        <v/>
      </c>
      <c r="E459" s="2" t="str">
        <f t="shared" si="61"/>
        <v/>
      </c>
      <c r="F459" s="26" t="str">
        <f t="shared" si="62"/>
        <v/>
      </c>
      <c r="G459" s="26">
        <f t="shared" si="63"/>
        <v>10.83</v>
      </c>
      <c r="I459" s="26">
        <v>0</v>
      </c>
      <c r="J459" s="2">
        <f t="shared" si="67"/>
        <v>0</v>
      </c>
      <c r="K459" s="32">
        <f t="shared" si="66"/>
        <v>1.3558765853812816E-2</v>
      </c>
      <c r="M459" s="15">
        <f t="shared" si="64"/>
        <v>5.3546684405014338</v>
      </c>
      <c r="N459" s="16" t="s">
        <v>15</v>
      </c>
      <c r="O459" s="15">
        <f t="shared" si="65"/>
        <v>5.3682272063552468</v>
      </c>
      <c r="P459" s="15">
        <f t="shared" si="68"/>
        <v>5.3682272063552468</v>
      </c>
    </row>
    <row r="460" spans="1:16" x14ac:dyDescent="0.25">
      <c r="A460" s="2">
        <v>432</v>
      </c>
      <c r="B460" s="2">
        <v>2150</v>
      </c>
      <c r="C460" s="3">
        <v>0.47</v>
      </c>
      <c r="D460" s="26">
        <f t="shared" si="60"/>
        <v>0.47</v>
      </c>
      <c r="E460" s="2">
        <f t="shared" si="61"/>
        <v>0.47</v>
      </c>
      <c r="F460" s="26" t="str">
        <f t="shared" si="62"/>
        <v/>
      </c>
      <c r="G460" s="26" t="str">
        <f t="shared" si="63"/>
        <v/>
      </c>
      <c r="I460" s="26">
        <v>0</v>
      </c>
      <c r="J460" s="2">
        <f t="shared" si="67"/>
        <v>0</v>
      </c>
      <c r="K460" s="32">
        <f t="shared" si="66"/>
        <v>3.472222222222222E-3</v>
      </c>
      <c r="M460" s="15">
        <f t="shared" si="64"/>
        <v>5.3682272063552468</v>
      </c>
      <c r="N460" s="16" t="s">
        <v>15</v>
      </c>
      <c r="O460" s="15">
        <f t="shared" si="65"/>
        <v>5.3716994285774691</v>
      </c>
      <c r="P460" s="15">
        <f t="shared" si="68"/>
        <v>5.3716994285774691</v>
      </c>
    </row>
    <row r="461" spans="1:16" x14ac:dyDescent="0.25">
      <c r="A461" s="2">
        <v>433</v>
      </c>
      <c r="B461" s="2">
        <v>2151</v>
      </c>
      <c r="C461" s="3">
        <v>0.45</v>
      </c>
      <c r="D461" s="26">
        <f t="shared" si="60"/>
        <v>0.45</v>
      </c>
      <c r="E461" s="2">
        <f t="shared" si="61"/>
        <v>0.45</v>
      </c>
      <c r="F461" s="26" t="str">
        <f t="shared" si="62"/>
        <v/>
      </c>
      <c r="G461" s="26" t="str">
        <f t="shared" si="63"/>
        <v/>
      </c>
      <c r="I461" s="26">
        <v>0</v>
      </c>
      <c r="J461" s="2">
        <f t="shared" si="67"/>
        <v>0</v>
      </c>
      <c r="K461" s="32">
        <f t="shared" si="66"/>
        <v>3.472222222222222E-3</v>
      </c>
      <c r="M461" s="15">
        <f t="shared" si="64"/>
        <v>5.3716994285774691</v>
      </c>
      <c r="N461" s="16" t="s">
        <v>15</v>
      </c>
      <c r="O461" s="15">
        <f t="shared" si="65"/>
        <v>5.3751716507996914</v>
      </c>
      <c r="P461" s="15">
        <f t="shared" si="68"/>
        <v>5.3751716507996914</v>
      </c>
    </row>
    <row r="462" spans="1:16" x14ac:dyDescent="0.25">
      <c r="A462" s="2">
        <v>434</v>
      </c>
      <c r="B462" s="2">
        <v>2159</v>
      </c>
      <c r="C462" s="3">
        <v>8.7200000000000006</v>
      </c>
      <c r="D462" s="26" t="str">
        <f t="shared" si="60"/>
        <v/>
      </c>
      <c r="E462" s="2" t="str">
        <f t="shared" si="61"/>
        <v/>
      </c>
      <c r="F462" s="26" t="str">
        <f t="shared" si="62"/>
        <v/>
      </c>
      <c r="G462" s="26">
        <f t="shared" si="63"/>
        <v>8.7200000000000006</v>
      </c>
      <c r="I462" s="26">
        <v>0</v>
      </c>
      <c r="J462" s="2">
        <f t="shared" si="67"/>
        <v>0</v>
      </c>
      <c r="K462" s="32">
        <f t="shared" si="66"/>
        <v>1.0917122644990561E-2</v>
      </c>
      <c r="M462" s="15">
        <f t="shared" si="64"/>
        <v>5.3751716507996914</v>
      </c>
      <c r="N462" s="16" t="s">
        <v>15</v>
      </c>
      <c r="O462" s="15">
        <f t="shared" si="65"/>
        <v>5.3860887734446816</v>
      </c>
      <c r="P462" s="15">
        <f t="shared" si="68"/>
        <v>5.3860887734446816</v>
      </c>
    </row>
    <row r="463" spans="1:16" x14ac:dyDescent="0.25">
      <c r="A463" s="2">
        <v>435</v>
      </c>
      <c r="B463" s="2">
        <v>2160</v>
      </c>
      <c r="C463" s="3">
        <v>7.6</v>
      </c>
      <c r="D463" s="26" t="str">
        <f t="shared" si="60"/>
        <v/>
      </c>
      <c r="E463" s="2" t="str">
        <f t="shared" si="61"/>
        <v/>
      </c>
      <c r="F463" s="26" t="str">
        <f t="shared" si="62"/>
        <v/>
      </c>
      <c r="G463" s="26">
        <f t="shared" si="63"/>
        <v>7.6</v>
      </c>
      <c r="I463" s="26">
        <v>0</v>
      </c>
      <c r="J463" s="2">
        <f t="shared" si="67"/>
        <v>0</v>
      </c>
      <c r="K463" s="32">
        <f t="shared" si="66"/>
        <v>9.5149234061844314E-3</v>
      </c>
      <c r="M463" s="15">
        <f t="shared" si="64"/>
        <v>5.3860887734446816</v>
      </c>
      <c r="N463" s="16" t="s">
        <v>15</v>
      </c>
      <c r="O463" s="15">
        <f t="shared" si="65"/>
        <v>5.3956036968508663</v>
      </c>
      <c r="P463" s="15">
        <f t="shared" si="68"/>
        <v>5.3956036968508663</v>
      </c>
    </row>
    <row r="464" spans="1:16" x14ac:dyDescent="0.25">
      <c r="A464" s="2">
        <v>436</v>
      </c>
      <c r="B464" s="2">
        <v>2161</v>
      </c>
      <c r="C464" s="3">
        <v>7.75</v>
      </c>
      <c r="D464" s="26" t="str">
        <f t="shared" si="60"/>
        <v/>
      </c>
      <c r="E464" s="2" t="str">
        <f t="shared" si="61"/>
        <v/>
      </c>
      <c r="F464" s="26" t="str">
        <f t="shared" si="62"/>
        <v/>
      </c>
      <c r="G464" s="26">
        <f t="shared" si="63"/>
        <v>7.75</v>
      </c>
      <c r="I464" s="26">
        <v>0</v>
      </c>
      <c r="J464" s="2">
        <f t="shared" si="67"/>
        <v>0</v>
      </c>
      <c r="K464" s="32">
        <f t="shared" si="66"/>
        <v>9.7027179470959672E-3</v>
      </c>
      <c r="M464" s="15">
        <f t="shared" si="64"/>
        <v>5.3956036968508663</v>
      </c>
      <c r="N464" s="16" t="s">
        <v>15</v>
      </c>
      <c r="O464" s="15">
        <f t="shared" si="65"/>
        <v>5.4053064147979626</v>
      </c>
      <c r="P464" s="15">
        <f t="shared" si="68"/>
        <v>5.4053064147979626</v>
      </c>
    </row>
    <row r="465" spans="1:16" x14ac:dyDescent="0.25">
      <c r="A465" s="2">
        <v>437</v>
      </c>
      <c r="B465" s="2">
        <v>2162</v>
      </c>
      <c r="C465" s="3">
        <v>8.83</v>
      </c>
      <c r="D465" s="26" t="str">
        <f t="shared" si="60"/>
        <v/>
      </c>
      <c r="E465" s="2" t="str">
        <f t="shared" si="61"/>
        <v/>
      </c>
      <c r="F465" s="26" t="str">
        <f t="shared" si="62"/>
        <v/>
      </c>
      <c r="G465" s="26">
        <f t="shared" si="63"/>
        <v>8.83</v>
      </c>
      <c r="I465" s="26">
        <v>0</v>
      </c>
      <c r="J465" s="2">
        <f t="shared" si="67"/>
        <v>0</v>
      </c>
      <c r="K465" s="32">
        <f t="shared" si="66"/>
        <v>1.1054838641659018E-2</v>
      </c>
      <c r="M465" s="15">
        <f t="shared" si="64"/>
        <v>5.4053064147979626</v>
      </c>
      <c r="N465" s="16" t="s">
        <v>15</v>
      </c>
      <c r="O465" s="15">
        <f t="shared" si="65"/>
        <v>5.4163612534396215</v>
      </c>
      <c r="P465" s="15">
        <f t="shared" si="68"/>
        <v>5.4163612534396215</v>
      </c>
    </row>
    <row r="466" spans="1:16" x14ac:dyDescent="0.25">
      <c r="A466" s="2">
        <v>438</v>
      </c>
      <c r="B466" s="2">
        <v>2164</v>
      </c>
      <c r="C466" s="3">
        <v>10.199999999999999</v>
      </c>
      <c r="D466" s="26" t="str">
        <f t="shared" si="60"/>
        <v/>
      </c>
      <c r="E466" s="2" t="str">
        <f t="shared" si="61"/>
        <v/>
      </c>
      <c r="F466" s="26" t="str">
        <f t="shared" si="62"/>
        <v/>
      </c>
      <c r="G466" s="26">
        <f t="shared" si="63"/>
        <v>10.199999999999999</v>
      </c>
      <c r="I466" s="26">
        <v>0</v>
      </c>
      <c r="J466" s="2">
        <f t="shared" si="67"/>
        <v>0</v>
      </c>
      <c r="K466" s="32">
        <f t="shared" si="66"/>
        <v>1.2770028781984369E-2</v>
      </c>
      <c r="M466" s="15">
        <f t="shared" si="64"/>
        <v>5.4163612534396215</v>
      </c>
      <c r="N466" s="16" t="s">
        <v>15</v>
      </c>
      <c r="O466" s="15">
        <f t="shared" si="65"/>
        <v>5.429131282221606</v>
      </c>
      <c r="P466" s="15">
        <f t="shared" si="68"/>
        <v>5.429131282221606</v>
      </c>
    </row>
    <row r="467" spans="1:16" x14ac:dyDescent="0.25">
      <c r="A467" s="2">
        <v>439</v>
      </c>
      <c r="B467" s="2">
        <v>2166</v>
      </c>
      <c r="C467" s="3">
        <v>1.66</v>
      </c>
      <c r="D467" s="26" t="str">
        <f t="shared" si="60"/>
        <v/>
      </c>
      <c r="E467" s="2">
        <f t="shared" si="61"/>
        <v>1.66</v>
      </c>
      <c r="F467" s="26">
        <f t="shared" si="62"/>
        <v>1.66</v>
      </c>
      <c r="G467" s="26" t="str">
        <f t="shared" si="63"/>
        <v/>
      </c>
      <c r="I467" s="26">
        <v>0</v>
      </c>
      <c r="J467" s="2">
        <f t="shared" si="67"/>
        <v>0</v>
      </c>
      <c r="K467" s="32">
        <f t="shared" si="66"/>
        <v>6.9444444444444441E-3</v>
      </c>
      <c r="M467" s="15">
        <f t="shared" si="64"/>
        <v>5.429131282221606</v>
      </c>
      <c r="N467" s="16" t="s">
        <v>15</v>
      </c>
      <c r="O467" s="15">
        <f t="shared" si="65"/>
        <v>5.4360757266660507</v>
      </c>
      <c r="P467" s="15">
        <f t="shared" si="68"/>
        <v>5.4360757266660507</v>
      </c>
    </row>
    <row r="468" spans="1:16" x14ac:dyDescent="0.25">
      <c r="A468" s="2">
        <v>440</v>
      </c>
      <c r="B468" s="2">
        <v>2168</v>
      </c>
      <c r="C468" s="3">
        <v>1.19</v>
      </c>
      <c r="D468" s="26" t="str">
        <f t="shared" si="60"/>
        <v/>
      </c>
      <c r="E468" s="2">
        <f t="shared" si="61"/>
        <v>1.19</v>
      </c>
      <c r="F468" s="26">
        <f t="shared" si="62"/>
        <v>1.19</v>
      </c>
      <c r="G468" s="26" t="str">
        <f t="shared" si="63"/>
        <v/>
      </c>
      <c r="I468" s="26">
        <v>0</v>
      </c>
      <c r="J468" s="2">
        <f t="shared" si="67"/>
        <v>0</v>
      </c>
      <c r="K468" s="32">
        <f t="shared" si="66"/>
        <v>6.9444444444444441E-3</v>
      </c>
      <c r="M468" s="15">
        <f t="shared" si="64"/>
        <v>5.4360757266660507</v>
      </c>
      <c r="N468" s="16" t="s">
        <v>15</v>
      </c>
      <c r="O468" s="15">
        <f t="shared" si="65"/>
        <v>5.4430201711104953</v>
      </c>
      <c r="P468" s="15">
        <f t="shared" si="68"/>
        <v>5.4430201711104953</v>
      </c>
    </row>
    <row r="469" spans="1:16" x14ac:dyDescent="0.25">
      <c r="A469" s="2">
        <v>441</v>
      </c>
      <c r="B469" s="2">
        <v>2169</v>
      </c>
      <c r="C469" s="3">
        <v>3.56</v>
      </c>
      <c r="D469" s="26" t="str">
        <f t="shared" si="60"/>
        <v/>
      </c>
      <c r="E469" s="2">
        <f t="shared" si="61"/>
        <v>3.56</v>
      </c>
      <c r="F469" s="26">
        <f t="shared" si="62"/>
        <v>3.56</v>
      </c>
      <c r="G469" s="26" t="str">
        <f t="shared" si="63"/>
        <v/>
      </c>
      <c r="I469" s="26">
        <v>0</v>
      </c>
      <c r="J469" s="2">
        <f t="shared" si="67"/>
        <v>0</v>
      </c>
      <c r="K469" s="32">
        <f t="shared" si="66"/>
        <v>6.9444444444444441E-3</v>
      </c>
      <c r="M469" s="15">
        <f t="shared" si="64"/>
        <v>5.4430201711104953</v>
      </c>
      <c r="N469" s="16" t="s">
        <v>15</v>
      </c>
      <c r="O469" s="15">
        <f t="shared" si="65"/>
        <v>5.4499646155549399</v>
      </c>
      <c r="P469" s="15">
        <f t="shared" si="68"/>
        <v>5.4499646155549399</v>
      </c>
    </row>
    <row r="470" spans="1:16" x14ac:dyDescent="0.25">
      <c r="A470" s="2">
        <v>442</v>
      </c>
      <c r="B470" s="2">
        <v>2177</v>
      </c>
      <c r="C470" s="3">
        <v>7.88</v>
      </c>
      <c r="D470" s="26" t="str">
        <f t="shared" si="60"/>
        <v/>
      </c>
      <c r="E470" s="2" t="str">
        <f t="shared" si="61"/>
        <v/>
      </c>
      <c r="F470" s="26" t="str">
        <f t="shared" si="62"/>
        <v/>
      </c>
      <c r="G470" s="26">
        <f t="shared" si="63"/>
        <v>7.88</v>
      </c>
      <c r="I470" s="26">
        <v>0</v>
      </c>
      <c r="J470" s="2">
        <f t="shared" si="67"/>
        <v>0</v>
      </c>
      <c r="K470" s="32">
        <f t="shared" si="66"/>
        <v>9.8654732158859632E-3</v>
      </c>
      <c r="M470" s="15">
        <f t="shared" si="64"/>
        <v>5.4499646155549399</v>
      </c>
      <c r="N470" s="16" t="s">
        <v>15</v>
      </c>
      <c r="O470" s="15">
        <f t="shared" si="65"/>
        <v>5.4598300887708255</v>
      </c>
      <c r="P470" s="15">
        <f t="shared" si="68"/>
        <v>5.4598300887708255</v>
      </c>
    </row>
    <row r="471" spans="1:16" x14ac:dyDescent="0.25">
      <c r="A471" s="2">
        <v>443</v>
      </c>
      <c r="B471" s="2">
        <v>2178</v>
      </c>
      <c r="C471" s="3">
        <v>7.29</v>
      </c>
      <c r="D471" s="26" t="str">
        <f t="shared" si="60"/>
        <v/>
      </c>
      <c r="E471" s="2" t="str">
        <f t="shared" si="61"/>
        <v/>
      </c>
      <c r="F471" s="26" t="str">
        <f t="shared" si="62"/>
        <v/>
      </c>
      <c r="G471" s="26">
        <f t="shared" si="63"/>
        <v>7.29</v>
      </c>
      <c r="I471" s="26">
        <v>0</v>
      </c>
      <c r="J471" s="2">
        <f t="shared" si="67"/>
        <v>0</v>
      </c>
      <c r="K471" s="32">
        <f t="shared" si="66"/>
        <v>9.1268146883005941E-3</v>
      </c>
      <c r="M471" s="15">
        <f t="shared" si="64"/>
        <v>5.4598300887708255</v>
      </c>
      <c r="N471" s="16" t="s">
        <v>15</v>
      </c>
      <c r="O471" s="15">
        <f t="shared" si="65"/>
        <v>5.4689569034591266</v>
      </c>
      <c r="P471" s="15">
        <f t="shared" si="68"/>
        <v>5.4689569034591266</v>
      </c>
    </row>
    <row r="472" spans="1:16" x14ac:dyDescent="0.25">
      <c r="A472" s="2">
        <v>444</v>
      </c>
      <c r="B472" s="2">
        <v>2180</v>
      </c>
      <c r="C472" s="3">
        <v>4.47</v>
      </c>
      <c r="D472" s="26" t="str">
        <f t="shared" si="60"/>
        <v/>
      </c>
      <c r="E472" s="2">
        <f t="shared" si="61"/>
        <v>4.47</v>
      </c>
      <c r="F472" s="26">
        <f t="shared" si="62"/>
        <v>4.47</v>
      </c>
      <c r="G472" s="26" t="str">
        <f t="shared" si="63"/>
        <v/>
      </c>
      <c r="I472" s="26">
        <v>0</v>
      </c>
      <c r="J472" s="2">
        <f t="shared" si="67"/>
        <v>0</v>
      </c>
      <c r="K472" s="32">
        <f t="shared" si="66"/>
        <v>6.9444444444444441E-3</v>
      </c>
      <c r="M472" s="15">
        <f t="shared" si="64"/>
        <v>5.4689569034591266</v>
      </c>
      <c r="N472" s="16" t="s">
        <v>15</v>
      </c>
      <c r="O472" s="15">
        <f t="shared" si="65"/>
        <v>5.4759013479035712</v>
      </c>
      <c r="P472" s="15">
        <f t="shared" si="68"/>
        <v>5.4759013479035712</v>
      </c>
    </row>
    <row r="473" spans="1:16" x14ac:dyDescent="0.25">
      <c r="A473" s="2">
        <v>445</v>
      </c>
      <c r="B473" s="2">
        <v>2184</v>
      </c>
      <c r="C473" s="3">
        <v>9.25</v>
      </c>
      <c r="D473" s="26" t="str">
        <f t="shared" si="60"/>
        <v/>
      </c>
      <c r="E473" s="2" t="str">
        <f t="shared" si="61"/>
        <v/>
      </c>
      <c r="F473" s="26" t="str">
        <f t="shared" si="62"/>
        <v/>
      </c>
      <c r="G473" s="26">
        <f t="shared" si="63"/>
        <v>9.25</v>
      </c>
      <c r="I473" s="26">
        <v>0</v>
      </c>
      <c r="J473" s="2">
        <f t="shared" si="67"/>
        <v>0</v>
      </c>
      <c r="K473" s="32">
        <f t="shared" si="66"/>
        <v>1.1580663356211315E-2</v>
      </c>
      <c r="M473" s="15">
        <f t="shared" si="64"/>
        <v>5.4759013479035712</v>
      </c>
      <c r="N473" s="16" t="s">
        <v>15</v>
      </c>
      <c r="O473" s="15">
        <f t="shared" si="65"/>
        <v>5.4874820112597824</v>
      </c>
      <c r="P473" s="15">
        <f t="shared" si="68"/>
        <v>5.4874820112597824</v>
      </c>
    </row>
    <row r="474" spans="1:16" x14ac:dyDescent="0.25">
      <c r="A474" s="2">
        <v>446</v>
      </c>
      <c r="B474" s="2">
        <v>2186</v>
      </c>
      <c r="C474" s="3">
        <v>8.6199999999999992</v>
      </c>
      <c r="D474" s="26" t="str">
        <f t="shared" si="60"/>
        <v/>
      </c>
      <c r="E474" s="2" t="str">
        <f t="shared" si="61"/>
        <v/>
      </c>
      <c r="F474" s="26" t="str">
        <f t="shared" si="62"/>
        <v/>
      </c>
      <c r="G474" s="26">
        <f t="shared" si="63"/>
        <v>8.6199999999999992</v>
      </c>
      <c r="I474" s="26">
        <v>0</v>
      </c>
      <c r="J474" s="2">
        <f t="shared" si="67"/>
        <v>0</v>
      </c>
      <c r="K474" s="32">
        <f t="shared" si="66"/>
        <v>1.0791926284382868E-2</v>
      </c>
      <c r="M474" s="15">
        <f t="shared" si="64"/>
        <v>5.4874820112597824</v>
      </c>
      <c r="N474" s="16" t="s">
        <v>15</v>
      </c>
      <c r="O474" s="15">
        <f t="shared" si="65"/>
        <v>5.4982739375441652</v>
      </c>
      <c r="P474" s="15">
        <f t="shared" si="68"/>
        <v>5.4982739375441652</v>
      </c>
    </row>
    <row r="475" spans="1:16" x14ac:dyDescent="0.25">
      <c r="A475" s="2">
        <v>447</v>
      </c>
      <c r="B475" s="2">
        <v>2188</v>
      </c>
      <c r="C475" s="3">
        <v>15.75</v>
      </c>
      <c r="D475" s="26" t="str">
        <f t="shared" si="60"/>
        <v/>
      </c>
      <c r="E475" s="2" t="str">
        <f t="shared" si="61"/>
        <v/>
      </c>
      <c r="F475" s="26" t="str">
        <f t="shared" si="62"/>
        <v/>
      </c>
      <c r="G475" s="26">
        <f t="shared" si="63"/>
        <v>15.75</v>
      </c>
      <c r="I475" s="26">
        <v>0</v>
      </c>
      <c r="J475" s="2">
        <f t="shared" si="67"/>
        <v>0</v>
      </c>
      <c r="K475" s="32">
        <f t="shared" si="66"/>
        <v>1.9718426795711157E-2</v>
      </c>
      <c r="M475" s="15">
        <f t="shared" si="64"/>
        <v>5.4982739375441652</v>
      </c>
      <c r="N475" s="16" t="s">
        <v>15</v>
      </c>
      <c r="O475" s="15">
        <f t="shared" si="65"/>
        <v>5.5179923643398761</v>
      </c>
      <c r="P475" s="15">
        <f t="shared" si="68"/>
        <v>5.5179923643398761</v>
      </c>
    </row>
    <row r="476" spans="1:16" x14ac:dyDescent="0.25">
      <c r="A476" s="2">
        <v>448</v>
      </c>
      <c r="B476" s="2">
        <v>2193</v>
      </c>
      <c r="C476" s="3">
        <v>15.91</v>
      </c>
      <c r="D476" s="26" t="str">
        <f t="shared" si="60"/>
        <v/>
      </c>
      <c r="E476" s="2" t="str">
        <f t="shared" si="61"/>
        <v/>
      </c>
      <c r="F476" s="26" t="str">
        <f t="shared" si="62"/>
        <v/>
      </c>
      <c r="G476" s="26">
        <f t="shared" si="63"/>
        <v>15.91</v>
      </c>
      <c r="I476" s="26">
        <v>0</v>
      </c>
      <c r="J476" s="2">
        <f t="shared" si="67"/>
        <v>0</v>
      </c>
      <c r="K476" s="32">
        <f t="shared" si="66"/>
        <v>1.9918740972683462E-2</v>
      </c>
      <c r="M476" s="15">
        <f t="shared" si="64"/>
        <v>5.5179923643398761</v>
      </c>
      <c r="N476" s="16" t="s">
        <v>15</v>
      </c>
      <c r="O476" s="15">
        <f t="shared" si="65"/>
        <v>5.5379111053125598</v>
      </c>
      <c r="P476" s="15">
        <f t="shared" si="68"/>
        <v>5.5379111053125598</v>
      </c>
    </row>
    <row r="477" spans="1:16" x14ac:dyDescent="0.25">
      <c r="A477" s="2">
        <v>449</v>
      </c>
      <c r="B477" s="2">
        <v>2194</v>
      </c>
      <c r="C477" s="3">
        <v>5.46</v>
      </c>
      <c r="D477" s="26" t="str">
        <f t="shared" si="60"/>
        <v/>
      </c>
      <c r="E477" s="2" t="str">
        <f t="shared" si="61"/>
        <v/>
      </c>
      <c r="F477" s="26" t="str">
        <f t="shared" si="62"/>
        <v/>
      </c>
      <c r="G477" s="26">
        <f t="shared" si="63"/>
        <v>5.46</v>
      </c>
      <c r="I477" s="26">
        <v>0</v>
      </c>
      <c r="J477" s="2">
        <f t="shared" si="67"/>
        <v>0</v>
      </c>
      <c r="K477" s="32">
        <f t="shared" si="66"/>
        <v>6.8357212891798688E-3</v>
      </c>
      <c r="M477" s="15">
        <f t="shared" si="64"/>
        <v>5.5379111053125598</v>
      </c>
      <c r="N477" s="16" t="s">
        <v>15</v>
      </c>
      <c r="O477" s="15">
        <f t="shared" si="65"/>
        <v>5.5447468266017399</v>
      </c>
      <c r="P477" s="15">
        <f t="shared" si="68"/>
        <v>5.5447468266017399</v>
      </c>
    </row>
    <row r="478" spans="1:16" x14ac:dyDescent="0.25">
      <c r="A478" s="2">
        <v>450</v>
      </c>
      <c r="B478" s="2" t="s">
        <v>48</v>
      </c>
      <c r="C478" s="3">
        <v>7.5</v>
      </c>
      <c r="D478" s="26" t="str">
        <f t="shared" ref="D478:D498" si="69">IF(C478&lt;=$C$10,C478,"")</f>
        <v/>
      </c>
      <c r="E478" s="2" t="str">
        <f t="shared" ref="E478:E498" si="70">IF(C478&lt;$C$11,C478,"")</f>
        <v/>
      </c>
      <c r="F478" s="26" t="str">
        <f t="shared" ref="F478:F498" si="71">IF(E478&gt;$C$10,E478,"")</f>
        <v/>
      </c>
      <c r="G478" s="26">
        <f t="shared" ref="G478:G498" si="72">IF(C478&gt;=$C$12,C478,"")</f>
        <v>7.5</v>
      </c>
      <c r="I478" s="26">
        <v>0</v>
      </c>
      <c r="J478" s="2">
        <f t="shared" si="67"/>
        <v>0</v>
      </c>
      <c r="K478" s="32">
        <f t="shared" si="66"/>
        <v>9.3897270455767425E-3</v>
      </c>
      <c r="M478" s="15">
        <f t="shared" si="64"/>
        <v>5.5447468266017399</v>
      </c>
      <c r="N478" s="16" t="s">
        <v>15</v>
      </c>
      <c r="O478" s="15">
        <f t="shared" si="65"/>
        <v>5.5541365536473171</v>
      </c>
      <c r="P478" s="15">
        <f t="shared" si="68"/>
        <v>5.5541365536473171</v>
      </c>
    </row>
    <row r="479" spans="1:16" x14ac:dyDescent="0.25">
      <c r="A479" s="2">
        <v>451</v>
      </c>
      <c r="B479" s="2" t="s">
        <v>49</v>
      </c>
      <c r="C479" s="3">
        <v>6.8</v>
      </c>
      <c r="D479" s="26" t="str">
        <f t="shared" si="69"/>
        <v/>
      </c>
      <c r="E479" s="2" t="str">
        <f t="shared" si="70"/>
        <v/>
      </c>
      <c r="F479" s="26" t="str">
        <f t="shared" si="71"/>
        <v/>
      </c>
      <c r="G479" s="26">
        <f t="shared" si="72"/>
        <v>6.8</v>
      </c>
      <c r="I479" s="26">
        <v>0</v>
      </c>
      <c r="J479" s="2">
        <f t="shared" si="67"/>
        <v>0</v>
      </c>
      <c r="K479" s="32">
        <f t="shared" si="66"/>
        <v>8.5133525213229137E-3</v>
      </c>
      <c r="M479" s="15">
        <f t="shared" ref="M479:M498" si="73">IF(O478=P478,O478,P478)</f>
        <v>5.5541365536473171</v>
      </c>
      <c r="N479" s="16" t="s">
        <v>15</v>
      </c>
      <c r="O479" s="15">
        <f t="shared" ref="O479:O498" si="74">M479+K479</f>
        <v>5.5626499061686401</v>
      </c>
      <c r="P479" s="15">
        <f t="shared" si="68"/>
        <v>5.5626499061686401</v>
      </c>
    </row>
    <row r="480" spans="1:16" x14ac:dyDescent="0.25">
      <c r="A480" s="2">
        <v>452</v>
      </c>
      <c r="B480" s="2" t="s">
        <v>50</v>
      </c>
      <c r="C480" s="3">
        <v>1.37</v>
      </c>
      <c r="D480" s="26" t="str">
        <f t="shared" si="69"/>
        <v/>
      </c>
      <c r="E480" s="2">
        <f t="shared" si="70"/>
        <v>1.37</v>
      </c>
      <c r="F480" s="26">
        <f t="shared" si="71"/>
        <v>1.37</v>
      </c>
      <c r="G480" s="26" t="str">
        <f t="shared" si="72"/>
        <v/>
      </c>
      <c r="I480" s="26">
        <v>0</v>
      </c>
      <c r="J480" s="2">
        <f t="shared" si="67"/>
        <v>0</v>
      </c>
      <c r="K480" s="32">
        <f t="shared" si="66"/>
        <v>6.9444444444444441E-3</v>
      </c>
      <c r="M480" s="15">
        <f t="shared" si="73"/>
        <v>5.5626499061686401</v>
      </c>
      <c r="N480" s="16" t="s">
        <v>15</v>
      </c>
      <c r="O480" s="15">
        <f t="shared" si="74"/>
        <v>5.5695943506130847</v>
      </c>
      <c r="P480" s="15">
        <f t="shared" si="68"/>
        <v>5.5695943506130847</v>
      </c>
    </row>
    <row r="481" spans="1:16" x14ac:dyDescent="0.25">
      <c r="A481" s="2">
        <v>453</v>
      </c>
      <c r="B481" s="2" t="s">
        <v>51</v>
      </c>
      <c r="C481" s="3">
        <v>19.399999999999999</v>
      </c>
      <c r="D481" s="26" t="str">
        <f t="shared" si="69"/>
        <v/>
      </c>
      <c r="E481" s="2" t="str">
        <f t="shared" si="70"/>
        <v/>
      </c>
      <c r="F481" s="26" t="str">
        <f t="shared" si="71"/>
        <v/>
      </c>
      <c r="G481" s="26">
        <f t="shared" si="72"/>
        <v>19.399999999999999</v>
      </c>
      <c r="I481" s="26">
        <v>0</v>
      </c>
      <c r="J481" s="2">
        <f t="shared" si="67"/>
        <v>0</v>
      </c>
      <c r="K481" s="32">
        <f t="shared" si="66"/>
        <v>2.4288093957891839E-2</v>
      </c>
      <c r="M481" s="15">
        <f t="shared" si="73"/>
        <v>5.5695943506130847</v>
      </c>
      <c r="N481" s="16" t="s">
        <v>15</v>
      </c>
      <c r="O481" s="15">
        <f t="shared" si="74"/>
        <v>5.5938824445709763</v>
      </c>
      <c r="P481" s="15">
        <f t="shared" si="68"/>
        <v>5.5938824445709763</v>
      </c>
    </row>
    <row r="482" spans="1:16" x14ac:dyDescent="0.25">
      <c r="A482" s="2">
        <v>454</v>
      </c>
      <c r="B482" s="2" t="s">
        <v>52</v>
      </c>
      <c r="C482" s="3">
        <v>10.8</v>
      </c>
      <c r="D482" s="26" t="str">
        <f t="shared" si="69"/>
        <v/>
      </c>
      <c r="E482" s="2" t="str">
        <f t="shared" si="70"/>
        <v/>
      </c>
      <c r="F482" s="26" t="str">
        <f t="shared" si="71"/>
        <v/>
      </c>
      <c r="G482" s="26">
        <f t="shared" si="72"/>
        <v>10.8</v>
      </c>
      <c r="I482" s="26">
        <v>0</v>
      </c>
      <c r="J482" s="2">
        <f t="shared" si="67"/>
        <v>0</v>
      </c>
      <c r="K482" s="32">
        <f t="shared" si="66"/>
        <v>1.3521206945630511E-2</v>
      </c>
      <c r="M482" s="15">
        <f t="shared" si="73"/>
        <v>5.5938824445709763</v>
      </c>
      <c r="N482" s="16" t="s">
        <v>15</v>
      </c>
      <c r="O482" s="15">
        <f t="shared" si="74"/>
        <v>5.6074036515166066</v>
      </c>
      <c r="P482" s="15">
        <f t="shared" si="68"/>
        <v>5.6074036515166066</v>
      </c>
    </row>
    <row r="483" spans="1:16" x14ac:dyDescent="0.25">
      <c r="A483" s="2">
        <v>455</v>
      </c>
      <c r="B483" s="2" t="s">
        <v>53</v>
      </c>
      <c r="C483" s="3">
        <v>10.8</v>
      </c>
      <c r="D483" s="26" t="str">
        <f t="shared" si="69"/>
        <v/>
      </c>
      <c r="E483" s="2" t="str">
        <f t="shared" si="70"/>
        <v/>
      </c>
      <c r="F483" s="26" t="str">
        <f t="shared" si="71"/>
        <v/>
      </c>
      <c r="G483" s="26">
        <f t="shared" si="72"/>
        <v>10.8</v>
      </c>
      <c r="I483" s="26">
        <v>0</v>
      </c>
      <c r="J483" s="2">
        <f t="shared" si="67"/>
        <v>0</v>
      </c>
      <c r="K483" s="32">
        <f t="shared" si="66"/>
        <v>1.3521206945630511E-2</v>
      </c>
      <c r="M483" s="15">
        <f t="shared" si="73"/>
        <v>5.6074036515166066</v>
      </c>
      <c r="N483" s="16" t="s">
        <v>15</v>
      </c>
      <c r="O483" s="15">
        <f t="shared" si="74"/>
        <v>5.6209248584622369</v>
      </c>
      <c r="P483" s="15">
        <f t="shared" si="68"/>
        <v>5.6209248584622369</v>
      </c>
    </row>
    <row r="484" spans="1:16" x14ac:dyDescent="0.25">
      <c r="A484" s="2">
        <v>456</v>
      </c>
      <c r="B484" s="2" t="s">
        <v>54</v>
      </c>
      <c r="C484" s="3">
        <v>11.45</v>
      </c>
      <c r="D484" s="26" t="str">
        <f t="shared" si="69"/>
        <v/>
      </c>
      <c r="E484" s="2" t="str">
        <f t="shared" si="70"/>
        <v/>
      </c>
      <c r="F484" s="26" t="str">
        <f t="shared" si="71"/>
        <v/>
      </c>
      <c r="G484" s="26">
        <f t="shared" si="72"/>
        <v>11.45</v>
      </c>
      <c r="I484" s="26">
        <v>0</v>
      </c>
      <c r="J484" s="2">
        <f t="shared" si="67"/>
        <v>0</v>
      </c>
      <c r="K484" s="32">
        <f t="shared" si="66"/>
        <v>1.4334983289580492E-2</v>
      </c>
      <c r="M484" s="15">
        <f t="shared" si="73"/>
        <v>5.6209248584622369</v>
      </c>
      <c r="N484" s="16" t="s">
        <v>15</v>
      </c>
      <c r="O484" s="15">
        <f t="shared" si="74"/>
        <v>5.6352598417518172</v>
      </c>
      <c r="P484" s="15">
        <f t="shared" si="68"/>
        <v>5.6352598417518172</v>
      </c>
    </row>
    <row r="485" spans="1:16" x14ac:dyDescent="0.25">
      <c r="A485" s="2">
        <v>457</v>
      </c>
      <c r="B485" s="2" t="s">
        <v>55</v>
      </c>
      <c r="C485" s="3">
        <v>11.45</v>
      </c>
      <c r="D485" s="26" t="str">
        <f t="shared" si="69"/>
        <v/>
      </c>
      <c r="E485" s="2" t="str">
        <f t="shared" si="70"/>
        <v/>
      </c>
      <c r="F485" s="26" t="str">
        <f t="shared" si="71"/>
        <v/>
      </c>
      <c r="G485" s="26">
        <f t="shared" si="72"/>
        <v>11.45</v>
      </c>
      <c r="I485" s="26">
        <v>0</v>
      </c>
      <c r="J485" s="2">
        <f t="shared" si="67"/>
        <v>0</v>
      </c>
      <c r="K485" s="32">
        <f t="shared" si="66"/>
        <v>1.4334983289580492E-2</v>
      </c>
      <c r="M485" s="15">
        <f t="shared" si="73"/>
        <v>5.6352598417518172</v>
      </c>
      <c r="N485" s="16" t="s">
        <v>15</v>
      </c>
      <c r="O485" s="15">
        <f t="shared" si="74"/>
        <v>5.6495948250413974</v>
      </c>
      <c r="P485" s="15">
        <f t="shared" si="68"/>
        <v>5.6495948250413974</v>
      </c>
    </row>
    <row r="486" spans="1:16" x14ac:dyDescent="0.25">
      <c r="A486" s="2">
        <v>458</v>
      </c>
      <c r="B486" s="2" t="s">
        <v>56</v>
      </c>
      <c r="C486" s="3">
        <v>1.2</v>
      </c>
      <c r="D486" s="26" t="str">
        <f t="shared" si="69"/>
        <v/>
      </c>
      <c r="E486" s="2">
        <f t="shared" si="70"/>
        <v>1.2</v>
      </c>
      <c r="F486" s="26">
        <f t="shared" si="71"/>
        <v>1.2</v>
      </c>
      <c r="G486" s="26" t="str">
        <f t="shared" si="72"/>
        <v/>
      </c>
      <c r="I486" s="26">
        <v>0</v>
      </c>
      <c r="J486" s="2">
        <f t="shared" si="67"/>
        <v>0</v>
      </c>
      <c r="K486" s="32">
        <f t="shared" ref="K486:K498" si="75">IF(AND(D486=C486,F486&lt;&gt;C486,G486&lt;&gt;C486),$E$10,IF(AND(D486&lt;&gt;C486,F486=C486,G486&lt;&gt;C486),$E$11,_xlfn.IFS(G486=C486,C486*$E$12)))</f>
        <v>6.9444444444444441E-3</v>
      </c>
      <c r="M486" s="15">
        <f t="shared" si="73"/>
        <v>5.6495948250413974</v>
      </c>
      <c r="N486" s="16" t="s">
        <v>15</v>
      </c>
      <c r="O486" s="15">
        <f t="shared" si="74"/>
        <v>5.6565392694858421</v>
      </c>
      <c r="P486" s="15">
        <f t="shared" si="68"/>
        <v>5.6565392694858421</v>
      </c>
    </row>
    <row r="487" spans="1:16" x14ac:dyDescent="0.25">
      <c r="A487" s="2">
        <v>459</v>
      </c>
      <c r="B487" s="2" t="s">
        <v>57</v>
      </c>
      <c r="C487" s="3">
        <v>1.2</v>
      </c>
      <c r="D487" s="26" t="str">
        <f t="shared" si="69"/>
        <v/>
      </c>
      <c r="E487" s="2">
        <f t="shared" si="70"/>
        <v>1.2</v>
      </c>
      <c r="F487" s="26">
        <f t="shared" si="71"/>
        <v>1.2</v>
      </c>
      <c r="G487" s="26" t="str">
        <f t="shared" si="72"/>
        <v/>
      </c>
      <c r="I487" s="26">
        <v>0</v>
      </c>
      <c r="J487" s="2">
        <f t="shared" ref="J487:J498" si="76">IF(I487=$B$23,C487,$B$22)</f>
        <v>0</v>
      </c>
      <c r="K487" s="32">
        <f t="shared" si="75"/>
        <v>6.9444444444444441E-3</v>
      </c>
      <c r="M487" s="15">
        <f t="shared" si="73"/>
        <v>5.6565392694858421</v>
      </c>
      <c r="N487" s="16" t="s">
        <v>15</v>
      </c>
      <c r="O487" s="15">
        <f t="shared" si="74"/>
        <v>5.6634837139302867</v>
      </c>
      <c r="P487" s="15">
        <f t="shared" si="68"/>
        <v>5.6634837139302867</v>
      </c>
    </row>
    <row r="488" spans="1:16" x14ac:dyDescent="0.25">
      <c r="A488" s="2">
        <v>460</v>
      </c>
      <c r="B488" s="2" t="s">
        <v>58</v>
      </c>
      <c r="C488" s="3">
        <v>4.45</v>
      </c>
      <c r="D488" s="26" t="str">
        <f t="shared" si="69"/>
        <v/>
      </c>
      <c r="E488" s="2">
        <f t="shared" si="70"/>
        <v>4.45</v>
      </c>
      <c r="F488" s="26">
        <f t="shared" si="71"/>
        <v>4.45</v>
      </c>
      <c r="G488" s="26" t="str">
        <f t="shared" si="72"/>
        <v/>
      </c>
      <c r="I488" s="26">
        <v>0</v>
      </c>
      <c r="J488" s="2">
        <f t="shared" si="76"/>
        <v>0</v>
      </c>
      <c r="K488" s="32">
        <f t="shared" si="75"/>
        <v>6.9444444444444441E-3</v>
      </c>
      <c r="M488" s="15">
        <f t="shared" si="73"/>
        <v>5.6634837139302867</v>
      </c>
      <c r="N488" s="16" t="s">
        <v>15</v>
      </c>
      <c r="O488" s="15">
        <f t="shared" si="74"/>
        <v>5.6704281583747314</v>
      </c>
      <c r="P488" s="15">
        <f t="shared" si="68"/>
        <v>5.6704281583747314</v>
      </c>
    </row>
    <row r="489" spans="1:16" x14ac:dyDescent="0.25">
      <c r="A489" s="2">
        <v>461</v>
      </c>
      <c r="B489" s="2" t="s">
        <v>59</v>
      </c>
      <c r="C489" s="3">
        <v>7.15</v>
      </c>
      <c r="D489" s="26" t="str">
        <f t="shared" si="69"/>
        <v/>
      </c>
      <c r="E489" s="2" t="str">
        <f t="shared" si="70"/>
        <v/>
      </c>
      <c r="F489" s="26" t="str">
        <f t="shared" si="71"/>
        <v/>
      </c>
      <c r="G489" s="26">
        <f t="shared" si="72"/>
        <v>7.15</v>
      </c>
      <c r="I489" s="26">
        <v>0</v>
      </c>
      <c r="J489" s="2">
        <f t="shared" si="76"/>
        <v>0</v>
      </c>
      <c r="K489" s="32">
        <f t="shared" si="75"/>
        <v>8.951539783449829E-3</v>
      </c>
      <c r="M489" s="15">
        <f t="shared" si="73"/>
        <v>5.6704281583747314</v>
      </c>
      <c r="N489" s="16" t="s">
        <v>15</v>
      </c>
      <c r="O489" s="15">
        <f t="shared" si="74"/>
        <v>5.679379698158181</v>
      </c>
      <c r="P489" s="15">
        <f t="shared" si="68"/>
        <v>5.679379698158181</v>
      </c>
    </row>
    <row r="490" spans="1:16" x14ac:dyDescent="0.25">
      <c r="A490" s="2">
        <v>462</v>
      </c>
      <c r="B490" s="2" t="s">
        <v>60</v>
      </c>
      <c r="C490" s="3">
        <v>25.9</v>
      </c>
      <c r="D490" s="26" t="str">
        <f t="shared" si="69"/>
        <v/>
      </c>
      <c r="E490" s="2" t="str">
        <f t="shared" si="70"/>
        <v/>
      </c>
      <c r="F490" s="26" t="str">
        <f t="shared" si="71"/>
        <v/>
      </c>
      <c r="G490" s="26">
        <f t="shared" si="72"/>
        <v>25.9</v>
      </c>
      <c r="I490" s="26">
        <v>0</v>
      </c>
      <c r="J490" s="2">
        <f t="shared" si="76"/>
        <v>0</v>
      </c>
      <c r="K490" s="32">
        <f t="shared" si="75"/>
        <v>3.2425857397391684E-2</v>
      </c>
      <c r="M490" s="15">
        <f t="shared" si="73"/>
        <v>5.679379698158181</v>
      </c>
      <c r="N490" s="16" t="s">
        <v>15</v>
      </c>
      <c r="O490" s="15">
        <f t="shared" si="74"/>
        <v>5.7118055555555731</v>
      </c>
      <c r="P490" s="15">
        <f t="shared" si="68"/>
        <v>5.7118055555555731</v>
      </c>
    </row>
    <row r="491" spans="1:16" x14ac:dyDescent="0.25">
      <c r="A491" s="2">
        <v>463</v>
      </c>
      <c r="B491" s="2" t="s">
        <v>61</v>
      </c>
      <c r="C491" s="3">
        <v>1.44</v>
      </c>
      <c r="D491" s="26" t="str">
        <f t="shared" si="69"/>
        <v/>
      </c>
      <c r="E491" s="2">
        <f t="shared" si="70"/>
        <v>1.44</v>
      </c>
      <c r="F491" s="26">
        <f t="shared" si="71"/>
        <v>1.44</v>
      </c>
      <c r="G491" s="26" t="str">
        <f t="shared" si="72"/>
        <v/>
      </c>
      <c r="I491" s="26">
        <v>0</v>
      </c>
      <c r="J491" s="2">
        <f t="shared" si="76"/>
        <v>0</v>
      </c>
      <c r="K491" s="32">
        <f t="shared" si="75"/>
        <v>6.9444444444444441E-3</v>
      </c>
      <c r="M491" s="15">
        <f t="shared" si="73"/>
        <v>5.7118055555555731</v>
      </c>
      <c r="N491" s="16" t="s">
        <v>15</v>
      </c>
      <c r="O491" s="15">
        <f t="shared" si="74"/>
        <v>5.7187500000000178</v>
      </c>
      <c r="P491" s="15">
        <f t="shared" si="68"/>
        <v>5.7187500000000178</v>
      </c>
    </row>
    <row r="492" spans="1:16" x14ac:dyDescent="0.25">
      <c r="A492" s="2">
        <v>464</v>
      </c>
      <c r="B492" s="2" t="s">
        <v>62</v>
      </c>
      <c r="C492" s="3">
        <v>1.44</v>
      </c>
      <c r="D492" s="26" t="str">
        <f t="shared" si="69"/>
        <v/>
      </c>
      <c r="E492" s="2">
        <f t="shared" si="70"/>
        <v>1.44</v>
      </c>
      <c r="F492" s="26">
        <f t="shared" si="71"/>
        <v>1.44</v>
      </c>
      <c r="G492" s="26" t="str">
        <f t="shared" si="72"/>
        <v/>
      </c>
      <c r="I492" s="26">
        <v>0</v>
      </c>
      <c r="J492" s="2">
        <f t="shared" si="76"/>
        <v>0</v>
      </c>
      <c r="K492" s="32">
        <f t="shared" si="75"/>
        <v>6.9444444444444441E-3</v>
      </c>
      <c r="M492" s="15">
        <f t="shared" si="73"/>
        <v>5.7187500000000178</v>
      </c>
      <c r="N492" s="16" t="s">
        <v>15</v>
      </c>
      <c r="O492" s="15">
        <f t="shared" si="74"/>
        <v>5.7256944444444624</v>
      </c>
      <c r="P492" s="15">
        <f t="shared" si="68"/>
        <v>5.7256944444444624</v>
      </c>
    </row>
    <row r="493" spans="1:16" x14ac:dyDescent="0.25">
      <c r="A493" s="2">
        <v>465</v>
      </c>
      <c r="B493" s="2" t="s">
        <v>63</v>
      </c>
      <c r="C493" s="3">
        <v>2.1800000000000002</v>
      </c>
      <c r="D493" s="26" t="str">
        <f t="shared" si="69"/>
        <v/>
      </c>
      <c r="E493" s="2">
        <f t="shared" si="70"/>
        <v>2.1800000000000002</v>
      </c>
      <c r="F493" s="26">
        <f t="shared" si="71"/>
        <v>2.1800000000000002</v>
      </c>
      <c r="G493" s="26" t="str">
        <f t="shared" si="72"/>
        <v/>
      </c>
      <c r="I493" s="26">
        <v>0</v>
      </c>
      <c r="J493" s="2">
        <f t="shared" si="76"/>
        <v>0</v>
      </c>
      <c r="K493" s="32">
        <f t="shared" si="75"/>
        <v>6.9444444444444441E-3</v>
      </c>
      <c r="M493" s="15">
        <f t="shared" si="73"/>
        <v>5.7256944444444624</v>
      </c>
      <c r="N493" s="16" t="s">
        <v>15</v>
      </c>
      <c r="O493" s="15">
        <f t="shared" si="74"/>
        <v>5.732638888888907</v>
      </c>
      <c r="P493" s="15">
        <f t="shared" si="68"/>
        <v>5.732638888888907</v>
      </c>
    </row>
    <row r="494" spans="1:16" x14ac:dyDescent="0.25">
      <c r="A494" s="2">
        <v>466</v>
      </c>
      <c r="B494" s="2" t="s">
        <v>64</v>
      </c>
      <c r="C494" s="3">
        <v>2.1800000000000002</v>
      </c>
      <c r="D494" s="26" t="str">
        <f t="shared" si="69"/>
        <v/>
      </c>
      <c r="E494" s="2">
        <f t="shared" si="70"/>
        <v>2.1800000000000002</v>
      </c>
      <c r="F494" s="26">
        <f t="shared" si="71"/>
        <v>2.1800000000000002</v>
      </c>
      <c r="G494" s="26" t="str">
        <f t="shared" si="72"/>
        <v/>
      </c>
      <c r="I494" s="26">
        <v>0</v>
      </c>
      <c r="J494" s="2">
        <f t="shared" si="76"/>
        <v>0</v>
      </c>
      <c r="K494" s="32">
        <f t="shared" si="75"/>
        <v>6.9444444444444441E-3</v>
      </c>
      <c r="M494" s="15">
        <f t="shared" si="73"/>
        <v>5.732638888888907</v>
      </c>
      <c r="N494" s="16" t="s">
        <v>15</v>
      </c>
      <c r="O494" s="15">
        <f t="shared" si="74"/>
        <v>5.7395833333333517</v>
      </c>
      <c r="P494" s="15">
        <f t="shared" si="68"/>
        <v>5.7395833333333517</v>
      </c>
    </row>
    <row r="495" spans="1:16" x14ac:dyDescent="0.25">
      <c r="A495" s="2">
        <v>467</v>
      </c>
      <c r="B495" s="2" t="s">
        <v>65</v>
      </c>
      <c r="C495" s="3">
        <v>0.15</v>
      </c>
      <c r="D495" s="26">
        <f t="shared" si="69"/>
        <v>0.15</v>
      </c>
      <c r="E495" s="2">
        <f t="shared" si="70"/>
        <v>0.15</v>
      </c>
      <c r="F495" s="26" t="str">
        <f t="shared" si="71"/>
        <v/>
      </c>
      <c r="G495" s="26" t="str">
        <f t="shared" si="72"/>
        <v/>
      </c>
      <c r="I495" s="26">
        <v>0</v>
      </c>
      <c r="J495" s="2">
        <f t="shared" si="76"/>
        <v>0</v>
      </c>
      <c r="K495" s="32">
        <f t="shared" si="75"/>
        <v>3.472222222222222E-3</v>
      </c>
      <c r="M495" s="15">
        <f t="shared" si="73"/>
        <v>5.7395833333333517</v>
      </c>
      <c r="N495" s="16" t="s">
        <v>15</v>
      </c>
      <c r="O495" s="15">
        <f t="shared" si="74"/>
        <v>5.743055555555574</v>
      </c>
      <c r="P495" s="15">
        <f t="shared" si="68"/>
        <v>5.743055555555574</v>
      </c>
    </row>
    <row r="496" spans="1:16" x14ac:dyDescent="0.25">
      <c r="A496" s="2">
        <v>468</v>
      </c>
      <c r="B496" s="2" t="s">
        <v>66</v>
      </c>
      <c r="C496" s="3">
        <v>0.15</v>
      </c>
      <c r="D496" s="26">
        <f t="shared" si="69"/>
        <v>0.15</v>
      </c>
      <c r="E496" s="2">
        <f t="shared" si="70"/>
        <v>0.15</v>
      </c>
      <c r="F496" s="26" t="str">
        <f t="shared" si="71"/>
        <v/>
      </c>
      <c r="G496" s="26" t="str">
        <f t="shared" si="72"/>
        <v/>
      </c>
      <c r="I496" s="26">
        <v>0</v>
      </c>
      <c r="J496" s="2">
        <f t="shared" si="76"/>
        <v>0</v>
      </c>
      <c r="K496" s="32">
        <f t="shared" si="75"/>
        <v>3.472222222222222E-3</v>
      </c>
      <c r="M496" s="15">
        <f t="shared" si="73"/>
        <v>5.743055555555574</v>
      </c>
      <c r="N496" s="16" t="s">
        <v>15</v>
      </c>
      <c r="O496" s="15">
        <f t="shared" si="74"/>
        <v>5.7465277777777963</v>
      </c>
      <c r="P496" s="15">
        <f t="shared" si="68"/>
        <v>5.7465277777777963</v>
      </c>
    </row>
    <row r="497" spans="1:16" x14ac:dyDescent="0.25">
      <c r="A497" s="2">
        <v>469</v>
      </c>
      <c r="B497" s="2" t="s">
        <v>67</v>
      </c>
      <c r="C497" s="3">
        <v>0.55000000000000004</v>
      </c>
      <c r="D497" s="26">
        <f t="shared" si="69"/>
        <v>0.55000000000000004</v>
      </c>
      <c r="E497" s="2">
        <f t="shared" si="70"/>
        <v>0.55000000000000004</v>
      </c>
      <c r="F497" s="26" t="str">
        <f t="shared" si="71"/>
        <v/>
      </c>
      <c r="G497" s="26" t="str">
        <f t="shared" si="72"/>
        <v/>
      </c>
      <c r="I497" s="26">
        <v>0</v>
      </c>
      <c r="J497" s="2">
        <f t="shared" si="76"/>
        <v>0</v>
      </c>
      <c r="K497" s="32">
        <f t="shared" si="75"/>
        <v>3.472222222222222E-3</v>
      </c>
      <c r="M497" s="15">
        <f t="shared" si="73"/>
        <v>5.7465277777777963</v>
      </c>
      <c r="N497" s="16" t="s">
        <v>15</v>
      </c>
      <c r="O497" s="15">
        <f t="shared" si="74"/>
        <v>5.7500000000000187</v>
      </c>
      <c r="P497" s="15">
        <f t="shared" si="68"/>
        <v>5.7500000000000187</v>
      </c>
    </row>
    <row r="498" spans="1:16" x14ac:dyDescent="0.25">
      <c r="A498" s="2">
        <v>470</v>
      </c>
      <c r="B498" s="2" t="s">
        <v>68</v>
      </c>
      <c r="C498" s="3">
        <v>0.55000000000000004</v>
      </c>
      <c r="D498" s="26">
        <f t="shared" si="69"/>
        <v>0.55000000000000004</v>
      </c>
      <c r="E498" s="2">
        <f t="shared" si="70"/>
        <v>0.55000000000000004</v>
      </c>
      <c r="F498" s="26" t="str">
        <f t="shared" si="71"/>
        <v/>
      </c>
      <c r="G498" s="26" t="str">
        <f t="shared" si="72"/>
        <v/>
      </c>
      <c r="I498" s="26">
        <v>0</v>
      </c>
      <c r="J498" s="2">
        <f t="shared" si="76"/>
        <v>0</v>
      </c>
      <c r="K498" s="32">
        <f t="shared" si="75"/>
        <v>3.472222222222222E-3</v>
      </c>
      <c r="M498" s="15">
        <f t="shared" si="73"/>
        <v>5.7500000000000187</v>
      </c>
      <c r="N498" s="16" t="s">
        <v>15</v>
      </c>
      <c r="O498" s="15">
        <f t="shared" si="74"/>
        <v>5.753472222222241</v>
      </c>
      <c r="P498" s="15">
        <f t="shared" si="68"/>
        <v>5.753472222222241</v>
      </c>
    </row>
  </sheetData>
  <pageMargins left="0.7" right="0.7" top="0.75" bottom="0.75" header="0.3" footer="0.3"/>
  <pageSetup paperSize="9" orientation="portrait" horizontalDpi="300" verticalDpi="300" r:id="rId1"/>
  <ignoredErrors>
    <ignoredError sqref="C26 I2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Scenar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2023-01-20T18:54:17Z</dcterms:created>
  <dcterms:modified xsi:type="dcterms:W3CDTF">2023-03-06T20:51:51Z</dcterms:modified>
</cp:coreProperties>
</file>