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muguet\Desktop\"/>
    </mc:Choice>
  </mc:AlternateContent>
  <xr:revisionPtr revIDLastSave="0" documentId="13_ncr:1_{17766DE3-E97D-4D3E-B09F-A4BF648069B6}" xr6:coauthVersionLast="47" xr6:coauthVersionMax="47" xr10:uidLastSave="{00000000-0000-0000-0000-000000000000}"/>
  <bookViews>
    <workbookView xWindow="-120" yWindow="-120" windowWidth="29040" windowHeight="15990" xr2:uid="{8BB0B909-295D-45E3-8CFC-9596A9E779F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4" i="1" l="1"/>
  <c r="K3" i="1"/>
  <c r="K6" i="1"/>
  <c r="E7" i="1"/>
  <c r="K5" i="1"/>
  <c r="J4" i="1" a="1"/>
  <c r="J4" i="1" s="1"/>
  <c r="J5" i="1" a="1"/>
  <c r="J5" i="1" s="1"/>
  <c r="J20" i="1"/>
  <c r="F19" i="1"/>
  <c r="G19" i="1"/>
  <c r="H19" i="1"/>
  <c r="I19" i="1"/>
  <c r="E19" i="1"/>
  <c r="J19" i="1" s="1"/>
  <c r="F20" i="1"/>
  <c r="G20" i="1"/>
  <c r="H20" i="1"/>
  <c r="I20" i="1"/>
  <c r="E20" i="1"/>
  <c r="J6" i="1" a="1"/>
  <c r="J6" i="1" s="1"/>
  <c r="J3" i="1" a="1"/>
  <c r="J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<sst xmlns="http://schemas.openxmlformats.org/spreadsheetml/2006/main" count="37" uniqueCount="27">
  <si>
    <t>Profil selon Enedis</t>
  </si>
  <si>
    <t>Date de début de fourniture</t>
  </si>
  <si>
    <t>Collectivité</t>
  </si>
  <si>
    <t>Base</t>
  </si>
  <si>
    <t>Pointe</t>
  </si>
  <si>
    <t>HPH</t>
  </si>
  <si>
    <t>HCH</t>
  </si>
  <si>
    <t>HPB</t>
  </si>
  <si>
    <t>HCB</t>
  </si>
  <si>
    <t>C5 CU</t>
  </si>
  <si>
    <t>C5 MU-DT</t>
  </si>
  <si>
    <t>C4 CU</t>
  </si>
  <si>
    <t>C2 LU</t>
  </si>
  <si>
    <t>Coefficient pondérateur de la puissance (b)</t>
  </si>
  <si>
    <t>C5 LU</t>
  </si>
  <si>
    <t>C4 LU</t>
  </si>
  <si>
    <t>C3 CU</t>
  </si>
  <si>
    <t>C3 LU</t>
  </si>
  <si>
    <t>C2 CU</t>
  </si>
  <si>
    <t>Puissances souscrites - PS</t>
  </si>
  <si>
    <t>Somme produit = PS x b en fonction du profil en colonne A ??</t>
  </si>
  <si>
    <t>Résultat souhaité</t>
  </si>
  <si>
    <t>€/kW.an</t>
  </si>
  <si>
    <t>E5*E18+(F5-E5)*F18+(G5-F5)*G18+(H5-G5)*H18+(I5-H5)*I18</t>
  </si>
  <si>
    <t>E4*E13+(F4-E4)*F13+(G4-F4)*G13+(H4-G4)*H13+(I4-H4)*I13</t>
  </si>
  <si>
    <t>E3*E10+(F3-E3)*F10+(G3-F3)*G10+(H3-G3)*H10+(I3-H3)*I10</t>
  </si>
  <si>
    <t>SOMMEPROD(($C$10:$C$18=A3)*($D$9:$I$9=D$2:I$2);$D$10:$I$18*{E4,(F4-E4),(G4-F4),(H4-G4),(I4-H4)})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</si>
</sst>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;\-0;;@"/>
    <numFmt numFmtId="165" formatCode="0.0"/>
    <numFmt numFmtId="166" formatCode="0_ ;\-0\ "/>
  </numFmts>
  <fonts count="5" x14ac:knownFonts="1">
    <font>
      <sz val="11"/>
      <color theme="1"/>
      <name val="Calibri"/>
      <family val="2"/>
    </font>
    <font>
      <sz val="12"/>
      <color theme="1" tint="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3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 wrapText="1"/>
    </xf>
    <xf numFmtId="14" fontId="1" fillId="2" borderId="4" xfId="0" applyNumberFormat="1" applyFont="1" applyFill="1" applyBorder="1" applyAlignment="1">
      <alignment horizontal="center" vertical="center" wrapText="1"/>
    </xf>
    <xf numFmtId="14" fontId="1" fillId="2" borderId="3" xfId="0" applyNumberFormat="1" applyFont="1" applyFill="1" applyBorder="1" applyAlignment="1">
      <alignment horizontal="center" vertical="center" wrapText="1"/>
    </xf>
    <xf numFmtId="165" fontId="1" fillId="2" borderId="5" xfId="0" applyNumberFormat="1" applyFont="1" applyFill="1" applyBorder="1" applyAlignment="1">
      <alignment horizontal="center" vertical="center" wrapText="1"/>
    </xf>
    <xf numFmtId="165" fontId="1" fillId="2" borderId="3" xfId="0" applyNumberFormat="1" applyFont="1" applyFill="1" applyBorder="1" applyAlignment="1">
      <alignment horizontal="center" vertical="center" wrapText="1"/>
    </xf>
    <xf numFmtId="166" fontId="2" fillId="0" borderId="2" xfId="0" applyNumberFormat="1" applyFont="1" applyFill="1" applyBorder="1" applyAlignment="1">
      <alignment horizontal="center" vertical="center"/>
    </xf>
    <xf numFmtId="14" fontId="2" fillId="0" borderId="2" xfId="0" applyNumberFormat="1" applyFont="1" applyFill="1" applyBorder="1" applyAlignment="1">
      <alignment horizontal="center" vertical="center"/>
    </xf>
    <xf numFmtId="165" fontId="2" fillId="0" borderId="2" xfId="0" applyNumberFormat="1" applyFont="1" applyFill="1" applyBorder="1" applyAlignment="1">
      <alignment horizontal="center" vertical="center"/>
    </xf>
    <xf numFmtId="165" fontId="4" fillId="2" borderId="6" xfId="0" applyNumberFormat="1" applyFont="1" applyFill="1" applyBorder="1" applyAlignment="1">
      <alignment horizontal="center" vertical="center" wrapText="1"/>
    </xf>
    <xf numFmtId="165" fontId="4" fillId="2" borderId="1" xfId="0" applyNumberFormat="1" applyFont="1" applyFill="1" applyBorder="1" applyAlignment="1">
      <alignment horizontal="center" vertical="center" wrapText="1"/>
    </xf>
    <xf numFmtId="165" fontId="1" fillId="2" borderId="7" xfId="0" applyNumberFormat="1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 wrapText="1"/>
    </xf>
    <xf numFmtId="165" fontId="2" fillId="0" borderId="8" xfId="0" applyNumberFormat="1" applyFont="1" applyFill="1" applyBorder="1" applyAlignment="1">
      <alignment horizontal="center" vertical="center"/>
    </xf>
    <xf numFmtId="0" fontId="0" fillId="3" borderId="2" xfId="0" applyFill="1" applyBorder="1" applyAlignment="1">
      <alignment wrapText="1"/>
    </xf>
    <xf numFmtId="0" fontId="0" fillId="3" borderId="2" xfId="0" applyFill="1" applyBorder="1"/>
  </cellXfs>
  <cellStyles count="1">
    <cellStyle name="Normal" xfId="0" builtinId="0"/>
  </cellStyles>
  <dxfs count="17">
    <dxf>
      <fill>
        <patternFill>
          <fgColor theme="7" tint="0.79998168889431442"/>
          <bgColor theme="7" tint="0.79998168889431442"/>
        </patternFill>
      </fill>
    </dxf>
    <dxf>
      <font>
        <color theme="0"/>
      </font>
    </dxf>
    <dxf>
      <font>
        <color theme="0"/>
      </font>
    </dxf>
    <dxf>
      <fill>
        <patternFill>
          <fgColor theme="7" tint="0.79998168889431442"/>
          <bgColor theme="7" tint="0.79998168889431442"/>
        </patternFill>
      </fill>
    </dxf>
    <dxf>
      <font>
        <color theme="0"/>
      </font>
    </dxf>
    <dxf>
      <font>
        <color theme="0"/>
      </font>
    </dxf>
    <dxf>
      <fill>
        <patternFill>
          <fgColor theme="7" tint="0.79998168889431442"/>
          <bgColor theme="7" tint="0.79998168889431442"/>
        </patternFill>
      </fill>
    </dxf>
    <dxf>
      <font>
        <color theme="0"/>
      </font>
    </dxf>
    <dxf>
      <fill>
        <patternFill>
          <fgColor theme="7" tint="0.79998168889431442"/>
          <bgColor theme="7" tint="0.79998168889431442"/>
        </patternFill>
      </fill>
    </dxf>
    <dxf>
      <font>
        <color theme="0"/>
      </font>
    </dxf>
    <dxf>
      <font>
        <color theme="0"/>
      </font>
    </dxf>
    <dxf>
      <fill>
        <patternFill>
          <fgColor theme="7" tint="0.79998168889431442"/>
          <bgColor theme="7" tint="0.79998168889431442"/>
        </patternFill>
      </fill>
    </dxf>
    <dxf>
      <font>
        <color theme="0"/>
      </font>
    </dxf>
    <dxf>
      <font>
        <color theme="0"/>
      </font>
    </dxf>
    <dxf>
      <fill>
        <patternFill>
          <fgColor theme="7" tint="0.79998168889431442"/>
          <bgColor theme="7" tint="0.79998168889431442"/>
        </patternFill>
      </fill>
    </dxf>
    <dxf>
      <font>
        <color theme="0"/>
      </font>
    </dxf>
    <dxf>
      <fill>
        <patternFill>
          <fgColor theme="7" tint="0.79998168889431442"/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685800</xdr:colOff>
      <xdr:row>1</xdr:row>
      <xdr:rowOff>57150</xdr:rowOff>
    </xdr:from>
    <xdr:to>
      <xdr:col>10</xdr:col>
      <xdr:colOff>2410066</xdr:colOff>
      <xdr:row>1</xdr:row>
      <xdr:rowOff>485835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731B0BC-6F1D-4252-9011-D6D7E503CC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924925" y="257175"/>
          <a:ext cx="1724266" cy="42868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4AA496-A91A-4716-954E-F0CD8E82F6CB}">
  <dimension ref="A1:L20"/>
  <sheetViews>
    <sheetView tabSelected="1" workbookViewId="0">
      <selection activeCell="K14" sqref="K14"/>
    </sheetView>
  </sheetViews>
  <sheetFormatPr baseColWidth="10" defaultRowHeight="15" x14ac:dyDescent="0.25"/>
  <cols>
    <col min="10" max="10" width="20.7109375" customWidth="1"/>
    <col min="11" max="11" width="46.85546875" customWidth="1"/>
    <col min="12" max="12" width="46.140625" customWidth="1"/>
  </cols>
  <sheetData>
    <row r="1" spans="1:12" ht="15.75" x14ac:dyDescent="0.25">
      <c r="D1" s="12" t="s">
        <v>19</v>
      </c>
      <c r="E1" s="12"/>
      <c r="F1" s="12"/>
      <c r="G1" s="12"/>
      <c r="H1" s="12"/>
      <c r="I1" s="13"/>
    </row>
    <row r="2" spans="1:12" ht="47.25" x14ac:dyDescent="0.25">
      <c r="A2" s="4" t="s">
        <v>0</v>
      </c>
      <c r="B2" s="5" t="s">
        <v>1</v>
      </c>
      <c r="C2" s="6" t="s">
        <v>2</v>
      </c>
      <c r="D2" s="7" t="s">
        <v>3</v>
      </c>
      <c r="E2" s="8" t="s">
        <v>4</v>
      </c>
      <c r="F2" s="8" t="s">
        <v>5</v>
      </c>
      <c r="G2" s="8" t="s">
        <v>6</v>
      </c>
      <c r="H2" s="8" t="s">
        <v>7</v>
      </c>
      <c r="I2" s="16" t="s">
        <v>8</v>
      </c>
      <c r="J2" s="18" t="s">
        <v>20</v>
      </c>
      <c r="L2" s="14" t="s">
        <v>21</v>
      </c>
    </row>
    <row r="3" spans="1:12" x14ac:dyDescent="0.25">
      <c r="A3" s="9" t="s">
        <v>9</v>
      </c>
      <c r="B3" s="10">
        <v>44927</v>
      </c>
      <c r="C3" s="10"/>
      <c r="D3" s="11">
        <v>6</v>
      </c>
      <c r="E3" s="11"/>
      <c r="F3" s="11"/>
      <c r="G3" s="11"/>
      <c r="H3" s="11"/>
      <c r="I3" s="17"/>
      <c r="J3" s="19" cm="1">
        <f t="array" ref="J3">SUMPRODUCT(($C$10:$C$18=A3)*($D$9:$I$9=D$2:I$2),$D$10:$I$18*D3:I3)</f>
        <v>54</v>
      </c>
      <c r="K3">
        <f>D3*D10+(E3-D3)*E10+(F3-E3)*F10+(G3-F3)*G10+(H3-G3)*H10+(I3-H3)*I10</f>
        <v>54</v>
      </c>
      <c r="L3" t="s">
        <v>25</v>
      </c>
    </row>
    <row r="4" spans="1:12" x14ac:dyDescent="0.25">
      <c r="A4" s="9" t="s">
        <v>11</v>
      </c>
      <c r="B4" s="10">
        <v>44927</v>
      </c>
      <c r="C4" s="10"/>
      <c r="D4" s="11"/>
      <c r="E4" s="11"/>
      <c r="F4" s="11">
        <v>42</v>
      </c>
      <c r="G4" s="11">
        <v>42</v>
      </c>
      <c r="H4" s="11">
        <v>42</v>
      </c>
      <c r="I4" s="17">
        <v>42</v>
      </c>
      <c r="J4" s="19" cm="1">
        <f t="array" ref="J4">SUMPRODUCT(($C$10:$C$18=A4)*($D$9:$I$9=D$2:I$2),$D$10:$I$18*D4:I4)</f>
        <v>1518.3</v>
      </c>
      <c r="K4">
        <f>D4*D13+(E4-D4)*E13+(F4-E4)*F13+(G4-F4)*G13+(H4-G4)*H13+(I4-H4)*I13</f>
        <v>538.44000000000005</v>
      </c>
      <c r="L4" t="s">
        <v>24</v>
      </c>
    </row>
    <row r="5" spans="1:12" x14ac:dyDescent="0.25">
      <c r="A5" s="9" t="s">
        <v>12</v>
      </c>
      <c r="B5" s="10">
        <v>44927</v>
      </c>
      <c r="C5" s="10"/>
      <c r="D5" s="11"/>
      <c r="E5" s="11">
        <v>146</v>
      </c>
      <c r="F5" s="11">
        <v>146</v>
      </c>
      <c r="G5" s="11">
        <v>146</v>
      </c>
      <c r="H5" s="11">
        <v>220</v>
      </c>
      <c r="I5" s="17">
        <v>220</v>
      </c>
      <c r="J5" s="19" cm="1">
        <f t="array" ref="J5">SUMPRODUCT(($C$10:$C$18=A5)*($D$9:$I$9=D$2:I$2),$D$10:$I$18*D5:I5)</f>
        <v>12400.580000000002</v>
      </c>
      <c r="K5">
        <f>D5*D18+(E5-D5)*E18+(F5-E5)*F18+(G5-F5)*G18+(H5-G5)*H18+(I5-H5)*I18</f>
        <v>4122.92</v>
      </c>
      <c r="L5" t="s">
        <v>23</v>
      </c>
    </row>
    <row r="6" spans="1:12" x14ac:dyDescent="0.25">
      <c r="A6" s="9" t="s">
        <v>10</v>
      </c>
      <c r="B6" s="10">
        <v>44927</v>
      </c>
      <c r="C6" s="10"/>
      <c r="D6" s="11">
        <v>30</v>
      </c>
      <c r="E6" s="11"/>
      <c r="F6" s="11"/>
      <c r="G6" s="11"/>
      <c r="H6" s="11"/>
      <c r="I6" s="17"/>
      <c r="J6" s="19" cm="1">
        <f t="array" ref="J6">SUMPRODUCT(($C$10:$C$18=A6)*($D$9:$I$9=D$2:I$2),$D$10:$I$18*D6:I6)</f>
        <v>331.2</v>
      </c>
      <c r="K6">
        <f>D6*D11+(E6-D6)*E11+(F6-E6)*F11+(G6-F6)*G11+(H6-G6)*H11+(I6-H6)*I11</f>
        <v>331.2</v>
      </c>
    </row>
    <row r="7" spans="1:12" x14ac:dyDescent="0.25">
      <c r="E7">
        <f>(E5-D5)*E18</f>
        <v>3321.5</v>
      </c>
    </row>
    <row r="8" spans="1:12" x14ac:dyDescent="0.25">
      <c r="C8" s="1" t="s">
        <v>13</v>
      </c>
      <c r="D8" s="1"/>
      <c r="E8" s="1"/>
      <c r="F8" s="1"/>
      <c r="G8" s="1"/>
      <c r="H8" s="1"/>
      <c r="I8" s="1"/>
    </row>
    <row r="9" spans="1:12" x14ac:dyDescent="0.25">
      <c r="C9" s="2" t="s">
        <v>22</v>
      </c>
      <c r="D9" s="3" t="s">
        <v>3</v>
      </c>
      <c r="E9" s="3" t="s">
        <v>4</v>
      </c>
      <c r="F9" s="3" t="s">
        <v>5</v>
      </c>
      <c r="G9" s="3" t="s">
        <v>6</v>
      </c>
      <c r="H9" s="3" t="s">
        <v>7</v>
      </c>
      <c r="I9" s="3" t="s">
        <v>8</v>
      </c>
    </row>
    <row r="10" spans="1:12" x14ac:dyDescent="0.25">
      <c r="C10" s="2" t="s">
        <v>9</v>
      </c>
      <c r="D10" s="15">
        <v>9</v>
      </c>
      <c r="E10" s="15">
        <v>0</v>
      </c>
      <c r="F10" s="15">
        <v>0</v>
      </c>
      <c r="G10" s="15">
        <v>0</v>
      </c>
      <c r="H10" s="15">
        <v>0</v>
      </c>
      <c r="I10" s="15">
        <v>0</v>
      </c>
    </row>
    <row r="11" spans="1:12" x14ac:dyDescent="0.25">
      <c r="C11" s="2" t="s">
        <v>10</v>
      </c>
      <c r="D11" s="15">
        <v>11.04</v>
      </c>
      <c r="E11" s="15">
        <v>0</v>
      </c>
      <c r="F11" s="15">
        <v>0</v>
      </c>
      <c r="G11" s="15">
        <v>0</v>
      </c>
      <c r="H11" s="15">
        <v>0</v>
      </c>
      <c r="I11" s="15">
        <v>0</v>
      </c>
    </row>
    <row r="12" spans="1:12" x14ac:dyDescent="0.25">
      <c r="C12" s="2" t="s">
        <v>14</v>
      </c>
      <c r="D12" s="15">
        <v>77.040000000000006</v>
      </c>
      <c r="E12" s="15">
        <v>0</v>
      </c>
      <c r="F12" s="15">
        <v>0</v>
      </c>
      <c r="G12" s="15">
        <v>0</v>
      </c>
      <c r="H12" s="15">
        <v>0</v>
      </c>
      <c r="I12" s="15">
        <v>0</v>
      </c>
    </row>
    <row r="13" spans="1:12" x14ac:dyDescent="0.25">
      <c r="C13" s="2" t="s">
        <v>11</v>
      </c>
      <c r="D13" s="15">
        <v>0</v>
      </c>
      <c r="E13" s="15">
        <v>0</v>
      </c>
      <c r="F13" s="15">
        <v>12.82</v>
      </c>
      <c r="G13" s="15">
        <v>8.94</v>
      </c>
      <c r="H13" s="15">
        <v>7.99</v>
      </c>
      <c r="I13" s="15">
        <v>6.4</v>
      </c>
    </row>
    <row r="14" spans="1:12" x14ac:dyDescent="0.25">
      <c r="C14" s="2" t="s">
        <v>15</v>
      </c>
      <c r="D14" s="15">
        <v>0</v>
      </c>
      <c r="E14" s="15">
        <v>0</v>
      </c>
      <c r="F14" s="15">
        <v>22.04</v>
      </c>
      <c r="G14" s="15">
        <v>13.65</v>
      </c>
      <c r="H14" s="15">
        <v>11.67</v>
      </c>
      <c r="I14" s="15">
        <v>8.1199999999999992</v>
      </c>
      <c r="K14" t="s">
        <v>26</v>
      </c>
    </row>
    <row r="15" spans="1:12" x14ac:dyDescent="0.25">
      <c r="C15" s="2" t="s">
        <v>16</v>
      </c>
      <c r="D15" s="15">
        <v>0</v>
      </c>
      <c r="E15" s="15">
        <v>7.25</v>
      </c>
      <c r="F15" s="15">
        <v>7.11</v>
      </c>
      <c r="G15" s="15">
        <v>6.91</v>
      </c>
      <c r="H15" s="15">
        <v>6.82</v>
      </c>
      <c r="I15" s="15">
        <v>6.37</v>
      </c>
    </row>
    <row r="16" spans="1:12" x14ac:dyDescent="0.25">
      <c r="C16" s="2" t="s">
        <v>17</v>
      </c>
      <c r="D16" s="15">
        <v>0</v>
      </c>
      <c r="E16" s="15">
        <v>22.75</v>
      </c>
      <c r="F16" s="15">
        <v>21.08</v>
      </c>
      <c r="G16" s="15">
        <v>14.6</v>
      </c>
      <c r="H16" s="15">
        <v>10.83</v>
      </c>
      <c r="I16" s="15">
        <v>6.76</v>
      </c>
    </row>
    <row r="17" spans="3:10" x14ac:dyDescent="0.25">
      <c r="C17" s="2" t="s">
        <v>18</v>
      </c>
      <c r="D17" s="15">
        <v>0</v>
      </c>
      <c r="E17" s="15">
        <v>7.25</v>
      </c>
      <c r="F17" s="15">
        <v>7.11</v>
      </c>
      <c r="G17" s="15">
        <v>6.91</v>
      </c>
      <c r="H17" s="15">
        <v>6.82</v>
      </c>
      <c r="I17" s="15">
        <v>6.37</v>
      </c>
    </row>
    <row r="18" spans="3:10" x14ac:dyDescent="0.25">
      <c r="C18" s="2" t="s">
        <v>12</v>
      </c>
      <c r="D18" s="15">
        <v>0</v>
      </c>
      <c r="E18" s="15">
        <v>22.75</v>
      </c>
      <c r="F18" s="15">
        <v>21.08</v>
      </c>
      <c r="G18" s="15">
        <v>14.6</v>
      </c>
      <c r="H18" s="15">
        <v>10.83</v>
      </c>
      <c r="I18" s="15">
        <v>6.76</v>
      </c>
    </row>
    <row r="19" spans="3:10" x14ac:dyDescent="0.25">
      <c r="E19">
        <f>E4*E13</f>
        <v>0</v>
      </c>
      <c r="F19">
        <f t="shared" ref="F19:I19" si="0">F4*F13</f>
        <v>538.44000000000005</v>
      </c>
      <c r="G19">
        <f t="shared" si="0"/>
        <v>375.47999999999996</v>
      </c>
      <c r="H19">
        <f t="shared" si="0"/>
        <v>335.58</v>
      </c>
      <c r="I19">
        <f t="shared" si="0"/>
        <v>268.8</v>
      </c>
      <c r="J19">
        <f>SUM(E19:I19)</f>
        <v>1518.3</v>
      </c>
    </row>
    <row r="20" spans="3:10" x14ac:dyDescent="0.25">
      <c r="E20">
        <f>E5*E18</f>
        <v>3321.5</v>
      </c>
      <c r="F20">
        <f>F5*F18</f>
        <v>3077.68</v>
      </c>
      <c r="G20">
        <f>G5*G18</f>
        <v>2131.6</v>
      </c>
      <c r="H20">
        <f>H5*H18</f>
        <v>2382.6</v>
      </c>
      <c r="I20">
        <f>I5*I18</f>
        <v>1487.2</v>
      </c>
      <c r="J20">
        <f>SUM(E20:I20)</f>
        <v>12400.580000000002</v>
      </c>
    </row>
  </sheetData>
  <mergeCells count="2">
    <mergeCell ref="C8:I8"/>
    <mergeCell ref="D1:I1"/>
  </mergeCells>
  <conditionalFormatting sqref="A3">
    <cfRule type="cellIs" dxfId="15" priority="25" operator="equal">
      <formula>0</formula>
    </cfRule>
  </conditionalFormatting>
  <conditionalFormatting sqref="A3">
    <cfRule type="expression" dxfId="14" priority="24">
      <formula>$C3&lt;&gt;$E3</formula>
    </cfRule>
  </conditionalFormatting>
  <conditionalFormatting sqref="A6">
    <cfRule type="cellIs" dxfId="12" priority="10" operator="equal">
      <formula>0</formula>
    </cfRule>
  </conditionalFormatting>
  <conditionalFormatting sqref="A6">
    <cfRule type="expression" dxfId="11" priority="9">
      <formula>$C6&lt;&gt;$E6</formula>
    </cfRule>
  </conditionalFormatting>
  <conditionalFormatting sqref="D3:I3 E6:I6">
    <cfRule type="cellIs" dxfId="10" priority="18" operator="equal">
      <formula>0</formula>
    </cfRule>
  </conditionalFormatting>
  <conditionalFormatting sqref="D6">
    <cfRule type="cellIs" dxfId="9" priority="8" operator="equal">
      <formula>0</formula>
    </cfRule>
  </conditionalFormatting>
  <conditionalFormatting sqref="A4:A5">
    <cfRule type="cellIs" dxfId="4" priority="5" operator="equal">
      <formula>0</formula>
    </cfRule>
  </conditionalFormatting>
  <conditionalFormatting sqref="A4:A5">
    <cfRule type="expression" dxfId="3" priority="4">
      <formula>$C4&lt;&gt;$E4</formula>
    </cfRule>
  </conditionalFormatting>
  <conditionalFormatting sqref="D4:I5">
    <cfRule type="cellIs" dxfId="2" priority="3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MUGUET Steeve</dc:creator>
  <cp:lastModifiedBy>MUGUET Steeve</cp:lastModifiedBy>
  <dcterms:created xsi:type="dcterms:W3CDTF">2023-03-01T07:58:05Z</dcterms:created>
  <dcterms:modified xsi:type="dcterms:W3CDTF">2023-03-01T11:47:02Z</dcterms:modified>
</cp:coreProperties>
</file>