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\\172.21.5.14\etablissement\RESSORT VALENCIENNES-MAUBEUGE\WATTEAU\SECRETARIAT\Manon CAZIN\"/>
    </mc:Choice>
  </mc:AlternateContent>
  <bookViews>
    <workbookView xWindow="0" yWindow="0" windowWidth="23232" windowHeight="8952"/>
  </bookViews>
  <sheets>
    <sheet name="Feuil2" sheetId="2" r:id="rId1"/>
  </sheets>
  <calcPr calcId="152511"/>
</workbook>
</file>

<file path=xl/calcChain.xml><?xml version="1.0" encoding="utf-8"?>
<calcChain xmlns="http://schemas.openxmlformats.org/spreadsheetml/2006/main">
  <c r="R69" i="2" l="1"/>
  <c r="R4" i="2" l="1"/>
  <c r="R5" i="2"/>
  <c r="R6" i="2"/>
  <c r="R7" i="2"/>
  <c r="R9" i="2"/>
  <c r="R10" i="2"/>
  <c r="R11" i="2"/>
  <c r="R12" i="2"/>
  <c r="R13" i="2"/>
  <c r="R15" i="2"/>
  <c r="R16" i="2"/>
  <c r="R17" i="2"/>
  <c r="R18" i="2"/>
  <c r="R19" i="2"/>
  <c r="R21" i="2"/>
  <c r="R22" i="2"/>
  <c r="R23" i="2"/>
  <c r="R24" i="2"/>
  <c r="R25" i="2"/>
  <c r="R27" i="2"/>
  <c r="R28" i="2"/>
  <c r="R29" i="2"/>
  <c r="R30" i="2"/>
  <c r="R31" i="2"/>
  <c r="R33" i="2"/>
  <c r="R34" i="2"/>
  <c r="R35" i="2"/>
  <c r="R36" i="2"/>
  <c r="R37" i="2"/>
  <c r="R39" i="2"/>
  <c r="R40" i="2"/>
  <c r="R41" i="2"/>
  <c r="R42" i="2"/>
  <c r="R43" i="2"/>
  <c r="R45" i="2"/>
  <c r="R46" i="2"/>
  <c r="R47" i="2"/>
  <c r="R48" i="2"/>
  <c r="R49" i="2"/>
  <c r="R51" i="2"/>
  <c r="R52" i="2"/>
  <c r="R53" i="2"/>
  <c r="R54" i="2"/>
  <c r="R55" i="2"/>
  <c r="R57" i="2"/>
  <c r="R58" i="2"/>
  <c r="R59" i="2"/>
  <c r="R60" i="2"/>
  <c r="R61" i="2"/>
  <c r="R63" i="2"/>
  <c r="R64" i="2"/>
  <c r="R65" i="2"/>
  <c r="R66" i="2"/>
  <c r="R67" i="2"/>
  <c r="R70" i="2"/>
  <c r="R71" i="2"/>
  <c r="R72" i="2"/>
  <c r="R73" i="2"/>
  <c r="R75" i="2"/>
  <c r="R76" i="2"/>
  <c r="R77" i="2"/>
  <c r="R78" i="2"/>
  <c r="R79" i="2"/>
  <c r="R3" i="2"/>
  <c r="S6" i="2" l="1"/>
  <c r="T6" i="2" s="1"/>
  <c r="S7" i="2" l="1"/>
  <c r="T7" i="2" s="1"/>
  <c r="S3" i="2"/>
  <c r="T3" i="2" s="1"/>
  <c r="S5" i="2"/>
  <c r="T5" i="2" s="1"/>
  <c r="S13" i="2" l="1"/>
  <c r="S19" i="2" l="1"/>
  <c r="T13" i="2"/>
  <c r="S9" i="2"/>
  <c r="T9" i="2" s="1"/>
  <c r="S25" i="2" l="1"/>
  <c r="T19" i="2"/>
  <c r="S15" i="2"/>
  <c r="S12" i="2"/>
  <c r="S11" i="2"/>
  <c r="T11" i="2" s="1"/>
  <c r="S4" i="2"/>
  <c r="T4" i="2" s="1"/>
  <c r="S31" i="2" l="1"/>
  <c r="T25" i="2"/>
  <c r="S18" i="2"/>
  <c r="T12" i="2"/>
  <c r="S21" i="2"/>
  <c r="T15" i="2"/>
  <c r="S17" i="2"/>
  <c r="S10" i="2"/>
  <c r="T10" i="2" s="1"/>
  <c r="S23" i="2" l="1"/>
  <c r="T17" i="2"/>
  <c r="S24" i="2"/>
  <c r="T18" i="2"/>
  <c r="S27" i="2"/>
  <c r="T21" i="2"/>
  <c r="S37" i="2"/>
  <c r="T31" i="2"/>
  <c r="S16" i="2"/>
  <c r="S43" i="2" l="1"/>
  <c r="T37" i="2"/>
  <c r="S29" i="2"/>
  <c r="T23" i="2"/>
  <c r="S33" i="2"/>
  <c r="T27" i="2"/>
  <c r="S30" i="2"/>
  <c r="T24" i="2"/>
  <c r="S22" i="2"/>
  <c r="T22" i="2" s="1"/>
  <c r="T16" i="2"/>
  <c r="S49" i="2" l="1"/>
  <c r="T43" i="2"/>
  <c r="S28" i="2"/>
  <c r="S34" i="2" s="1"/>
  <c r="S39" i="2"/>
  <c r="T33" i="2"/>
  <c r="S36" i="2"/>
  <c r="T30" i="2"/>
  <c r="S35" i="2"/>
  <c r="T29" i="2"/>
  <c r="S41" i="2" l="1"/>
  <c r="T35" i="2"/>
  <c r="S55" i="2"/>
  <c r="T49" i="2"/>
  <c r="S40" i="2"/>
  <c r="T34" i="2"/>
  <c r="T28" i="2"/>
  <c r="S42" i="2"/>
  <c r="T36" i="2"/>
  <c r="S45" i="2"/>
  <c r="T39" i="2"/>
  <c r="S47" i="2" l="1"/>
  <c r="T41" i="2"/>
  <c r="S61" i="2"/>
  <c r="T55" i="2"/>
  <c r="S46" i="2"/>
  <c r="T40" i="2"/>
  <c r="S51" i="2"/>
  <c r="T45" i="2"/>
  <c r="S48" i="2"/>
  <c r="T42" i="2"/>
  <c r="S53" i="2" l="1"/>
  <c r="T47" i="2"/>
  <c r="S67" i="2"/>
  <c r="T61" i="2"/>
  <c r="S52" i="2"/>
  <c r="T46" i="2"/>
  <c r="S57" i="2"/>
  <c r="S63" i="2" s="1"/>
  <c r="S69" i="2" s="1"/>
  <c r="T51" i="2"/>
  <c r="S54" i="2"/>
  <c r="T48" i="2"/>
  <c r="S75" i="2" l="1"/>
  <c r="T69" i="2"/>
  <c r="S59" i="2"/>
  <c r="T53" i="2"/>
  <c r="S73" i="2"/>
  <c r="T67" i="2"/>
  <c r="S58" i="2"/>
  <c r="T52" i="2"/>
  <c r="T57" i="2"/>
  <c r="S60" i="2"/>
  <c r="T54" i="2"/>
  <c r="S65" i="2" l="1"/>
  <c r="T59" i="2"/>
  <c r="S79" i="2"/>
  <c r="T79" i="2" s="1"/>
  <c r="T73" i="2"/>
  <c r="T58" i="2"/>
  <c r="S64" i="2"/>
  <c r="T63" i="2"/>
  <c r="S66" i="2"/>
  <c r="T60" i="2"/>
  <c r="S71" i="2" l="1"/>
  <c r="T65" i="2"/>
  <c r="S70" i="2"/>
  <c r="T64" i="2"/>
  <c r="T75" i="2"/>
  <c r="S72" i="2"/>
  <c r="T66" i="2"/>
  <c r="S77" i="2" l="1"/>
  <c r="T77" i="2" s="1"/>
  <c r="T71" i="2"/>
  <c r="S76" i="2"/>
  <c r="T76" i="2" s="1"/>
  <c r="T70" i="2"/>
  <c r="S78" i="2"/>
  <c r="T78" i="2" s="1"/>
  <c r="T72" i="2"/>
</calcChain>
</file>

<file path=xl/sharedStrings.xml><?xml version="1.0" encoding="utf-8"?>
<sst xmlns="http://schemas.openxmlformats.org/spreadsheetml/2006/main" count="73" uniqueCount="31">
  <si>
    <t>LUNDI</t>
  </si>
  <si>
    <t>MARDI</t>
  </si>
  <si>
    <t>MERCREDI</t>
  </si>
  <si>
    <t>JEUDI</t>
  </si>
  <si>
    <t>VENDREDI</t>
  </si>
  <si>
    <t>SAMEDI</t>
  </si>
  <si>
    <t>DIMANCHE</t>
  </si>
  <si>
    <t>Totaux</t>
  </si>
  <si>
    <t>Cumul</t>
  </si>
  <si>
    <t>Absent</t>
  </si>
  <si>
    <t>Valeur</t>
  </si>
  <si>
    <t>RC</t>
  </si>
  <si>
    <t>JF</t>
  </si>
  <si>
    <t>CA</t>
  </si>
  <si>
    <t>CT</t>
  </si>
  <si>
    <t>Solde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</si>
  <si>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</si>
  <si>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</si>
  <si>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</si>
  <si>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</si>
  <si>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</si>
  <si>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</si>
  <si>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</si>
  <si>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</si>
  <si>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</si>
  <si>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</si>
  <si>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</si>
  <si>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</si>
  <si>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</si>
  <si>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F</t>
  </si>
  <si>
    <t>RH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</si>
</sst>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h]:mm"/>
    <numFmt numFmtId="165" formatCode="[hh]:mm"/>
  </numFmts>
  <fonts count="17">
    <font>
      <sz val="11"/>
      <color theme="1"/>
      <name val="Calibri"/>
      <charset val="134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b/>
      <i/>
      <sz val="11"/>
      <color theme="1"/>
      <name val="Arial"/>
      <family val="2"/>
    </font>
    <font>
      <b/>
      <i/>
      <sz val="11"/>
      <name val="Arial"/>
      <family val="2"/>
    </font>
    <font>
      <b/>
      <sz val="11"/>
      <name val="Arial"/>
      <family val="2"/>
    </font>
    <font>
      <b/>
      <sz val="11"/>
      <color rgb="FFFF0000"/>
      <name val="Arial"/>
      <family val="2"/>
    </font>
    <font>
      <sz val="11"/>
      <color theme="0"/>
      <name val="Arial"/>
      <family val="2"/>
    </font>
    <font>
      <b/>
      <sz val="1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6" tint="0.7999511703848384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9" tint="0.7999511703848384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4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thick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thick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/>
      <right style="thin">
        <color indexed="64"/>
      </right>
      <top/>
      <bottom style="thin">
        <color auto="1"/>
      </bottom>
      <diagonal/>
    </border>
    <border>
      <left style="medium">
        <color auto="1"/>
      </left>
      <right style="thin">
        <color indexed="64"/>
      </right>
      <top/>
      <bottom style="thin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1">
    <xf numFmtId="0" fontId="0" fillId="0" borderId="0"/>
  </cellStyleXfs>
  <cellXfs count="224">
    <xf numFmtId="0" fontId="0" fillId="0" borderId="0" xfId="0"/>
    <xf numFmtId="0" fontId="0" fillId="0" borderId="0" xfId="0" applyProtection="1">
      <protection locked="0"/>
    </xf>
    <xf numFmtId="0" fontId="3" fillId="0" borderId="0" xfId="0" applyFont="1" applyProtection="1">
      <protection locked="0"/>
    </xf>
    <xf numFmtId="0" fontId="9" fillId="0" borderId="22" xfId="0" applyFont="1" applyBorder="1" applyAlignment="1" applyProtection="1">
      <alignment horizontal="center"/>
      <protection locked="0"/>
    </xf>
    <xf numFmtId="0" fontId="9" fillId="0" borderId="2" xfId="0" applyFont="1" applyBorder="1" applyAlignment="1" applyProtection="1">
      <alignment horizontal="center"/>
      <protection locked="0"/>
    </xf>
    <xf numFmtId="0" fontId="7" fillId="8" borderId="2" xfId="0" applyFont="1" applyFill="1" applyBorder="1" applyAlignment="1" applyProtection="1">
      <alignment vertical="center"/>
      <protection locked="0"/>
    </xf>
    <xf numFmtId="0" fontId="7" fillId="9" borderId="2" xfId="0" applyFont="1" applyFill="1" applyBorder="1" applyAlignment="1" applyProtection="1">
      <alignment vertical="center"/>
      <protection locked="0"/>
    </xf>
    <xf numFmtId="0" fontId="8" fillId="7" borderId="5" xfId="0" applyFont="1" applyFill="1" applyBorder="1" applyAlignment="1" applyProtection="1">
      <alignment vertical="center"/>
      <protection locked="0"/>
    </xf>
    <xf numFmtId="20" fontId="0" fillId="0" borderId="0" xfId="0" applyNumberFormat="1" applyProtection="1">
      <protection locked="0"/>
    </xf>
    <xf numFmtId="0" fontId="8" fillId="7" borderId="1" xfId="0" applyFont="1" applyFill="1" applyBorder="1" applyAlignment="1" applyProtection="1">
      <alignment vertical="center"/>
      <protection locked="0"/>
    </xf>
    <xf numFmtId="0" fontId="0" fillId="0" borderId="9" xfId="0" applyBorder="1" applyProtection="1">
      <protection locked="0"/>
    </xf>
    <xf numFmtId="0" fontId="0" fillId="0" borderId="13" xfId="0" applyBorder="1" applyProtection="1">
      <protection locked="0"/>
    </xf>
    <xf numFmtId="0" fontId="0" fillId="0" borderId="31" xfId="0" applyBorder="1" applyProtection="1">
      <protection locked="0"/>
    </xf>
    <xf numFmtId="0" fontId="8" fillId="7" borderId="2" xfId="0" applyFont="1" applyFill="1" applyBorder="1" applyAlignment="1" applyProtection="1">
      <alignment vertical="center"/>
      <protection locked="0"/>
    </xf>
    <xf numFmtId="0" fontId="7" fillId="10" borderId="2" xfId="0" applyFont="1" applyFill="1" applyBorder="1" applyAlignment="1" applyProtection="1">
      <alignment vertical="center"/>
      <protection locked="0"/>
    </xf>
    <xf numFmtId="0" fontId="0" fillId="0" borderId="29" xfId="0" applyBorder="1" applyProtection="1">
      <protection locked="0"/>
    </xf>
    <xf numFmtId="0" fontId="0" fillId="0" borderId="14" xfId="0" applyBorder="1" applyProtection="1">
      <protection locked="0"/>
    </xf>
    <xf numFmtId="0" fontId="0" fillId="0" borderId="0" xfId="0" applyBorder="1" applyProtection="1">
      <protection locked="0"/>
    </xf>
    <xf numFmtId="0" fontId="7" fillId="10" borderId="27" xfId="0" applyFont="1" applyFill="1" applyBorder="1" applyAlignment="1" applyProtection="1">
      <alignment vertical="center"/>
      <protection locked="0"/>
    </xf>
    <xf numFmtId="0" fontId="0" fillId="0" borderId="19" xfId="0" applyBorder="1" applyAlignment="1" applyProtection="1">
      <alignment horizontal="center" textRotation="45"/>
      <protection locked="0"/>
    </xf>
    <xf numFmtId="0" fontId="0" fillId="0" borderId="33" xfId="0" applyBorder="1" applyProtection="1">
      <protection locked="0"/>
    </xf>
    <xf numFmtId="0" fontId="0" fillId="0" borderId="12" xfId="0" applyBorder="1" applyProtection="1">
      <protection locked="0"/>
    </xf>
    <xf numFmtId="0" fontId="8" fillId="7" borderId="13" xfId="0" applyFont="1" applyFill="1" applyBorder="1" applyAlignment="1" applyProtection="1">
      <alignment vertical="center"/>
      <protection locked="0"/>
    </xf>
    <xf numFmtId="0" fontId="0" fillId="0" borderId="32" xfId="0" applyBorder="1" applyProtection="1">
      <protection locked="0"/>
    </xf>
    <xf numFmtId="0" fontId="0" fillId="0" borderId="17" xfId="0" applyBorder="1" applyProtection="1">
      <protection locked="0"/>
    </xf>
    <xf numFmtId="0" fontId="5" fillId="4" borderId="0" xfId="0" applyFont="1" applyFill="1" applyBorder="1" applyAlignment="1" applyProtection="1">
      <alignment horizontal="center" vertical="center" textRotation="90"/>
      <protection locked="0"/>
    </xf>
    <xf numFmtId="164" fontId="0" fillId="0" borderId="0" xfId="0" applyNumberFormat="1" applyBorder="1" applyProtection="1">
      <protection locked="0"/>
    </xf>
    <xf numFmtId="0" fontId="0" fillId="0" borderId="0" xfId="0" applyBorder="1" applyAlignment="1" applyProtection="1">
      <alignment horizontal="center" vertic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164" fontId="8" fillId="7" borderId="2" xfId="0" applyNumberFormat="1" applyFont="1" applyFill="1" applyBorder="1" applyAlignment="1" applyProtection="1">
      <alignment horizontal="center" vertical="center"/>
    </xf>
    <xf numFmtId="165" fontId="7" fillId="7" borderId="16" xfId="0" applyNumberFormat="1" applyFont="1" applyFill="1" applyBorder="1" applyAlignment="1" applyProtection="1">
      <alignment horizontal="center" vertical="center"/>
      <protection locked="0"/>
    </xf>
    <xf numFmtId="164" fontId="8" fillId="9" borderId="2" xfId="0" applyNumberFormat="1" applyFont="1" applyFill="1" applyBorder="1" applyAlignment="1" applyProtection="1">
      <alignment horizontal="center" vertical="center"/>
    </xf>
    <xf numFmtId="165" fontId="15" fillId="0" borderId="0" xfId="0" applyNumberFormat="1" applyFont="1" applyAlignment="1" applyProtection="1">
      <alignment horizontal="center"/>
      <protection locked="0"/>
    </xf>
    <xf numFmtId="164" fontId="8" fillId="11" borderId="2" xfId="0" applyNumberFormat="1" applyFont="1" applyFill="1" applyBorder="1" applyAlignment="1" applyProtection="1">
      <alignment horizontal="center" vertical="center"/>
    </xf>
    <xf numFmtId="0" fontId="0" fillId="0" borderId="0" xfId="0" applyFill="1" applyBorder="1" applyProtection="1">
      <protection locked="0"/>
    </xf>
    <xf numFmtId="0" fontId="6" fillId="0" borderId="0" xfId="0" applyFont="1" applyFill="1" applyBorder="1" applyProtection="1">
      <protection locked="0"/>
    </xf>
    <xf numFmtId="165" fontId="7" fillId="7" borderId="10" xfId="0" applyNumberFormat="1" applyFont="1" applyFill="1" applyBorder="1" applyAlignment="1" applyProtection="1">
      <alignment horizontal="center" vertical="center"/>
      <protection locked="0"/>
    </xf>
    <xf numFmtId="165" fontId="7" fillId="10" borderId="10" xfId="0" applyNumberFormat="1" applyFont="1" applyFill="1" applyBorder="1" applyAlignment="1" applyProtection="1">
      <alignment horizontal="center" vertical="center"/>
      <protection locked="0"/>
    </xf>
    <xf numFmtId="165" fontId="7" fillId="10" borderId="11" xfId="0" applyNumberFormat="1" applyFont="1" applyFill="1" applyBorder="1" applyAlignment="1" applyProtection="1">
      <alignment horizontal="center" vertical="center"/>
      <protection locked="0"/>
    </xf>
    <xf numFmtId="165" fontId="7" fillId="11" borderId="11" xfId="0" applyNumberFormat="1" applyFont="1" applyFill="1" applyBorder="1" applyAlignment="1" applyProtection="1">
      <alignment horizontal="center" vertical="center"/>
      <protection locked="0"/>
    </xf>
    <xf numFmtId="164" fontId="8" fillId="8" borderId="2" xfId="0" applyNumberFormat="1" applyFont="1" applyFill="1" applyBorder="1" applyAlignment="1" applyProtection="1">
      <alignment horizontal="center" vertical="center"/>
    </xf>
    <xf numFmtId="164" fontId="8" fillId="10" borderId="2" xfId="0" applyNumberFormat="1" applyFont="1" applyFill="1" applyBorder="1" applyAlignment="1" applyProtection="1">
      <alignment horizontal="center" vertical="center"/>
    </xf>
    <xf numFmtId="165" fontId="8" fillId="8" borderId="2" xfId="0" applyNumberFormat="1" applyFont="1" applyFill="1" applyBorder="1" applyAlignment="1" applyProtection="1">
      <alignment horizontal="center" vertical="center"/>
    </xf>
    <xf numFmtId="165" fontId="8" fillId="9" borderId="2" xfId="0" applyNumberFormat="1" applyFont="1" applyFill="1" applyBorder="1" applyAlignment="1" applyProtection="1">
      <alignment horizontal="center" vertical="center"/>
    </xf>
    <xf numFmtId="165" fontId="8" fillId="7" borderId="2" xfId="0" applyNumberFormat="1" applyFont="1" applyFill="1" applyBorder="1" applyAlignment="1" applyProtection="1">
      <alignment horizontal="center" vertical="center"/>
    </xf>
    <xf numFmtId="165" fontId="7" fillId="10" borderId="2" xfId="0" applyNumberFormat="1" applyFont="1" applyFill="1" applyBorder="1" applyAlignment="1" applyProtection="1">
      <alignment horizontal="center" vertical="center"/>
    </xf>
    <xf numFmtId="164" fontId="7" fillId="7" borderId="2" xfId="0" applyNumberFormat="1" applyFont="1" applyFill="1" applyBorder="1" applyAlignment="1" applyProtection="1">
      <alignment horizontal="center" vertical="center"/>
    </xf>
    <xf numFmtId="165" fontId="0" fillId="0" borderId="0" xfId="0" applyNumberFormat="1" applyProtection="1">
      <protection locked="0"/>
    </xf>
    <xf numFmtId="0" fontId="7" fillId="11" borderId="2" xfId="0" applyFont="1" applyFill="1" applyBorder="1" applyAlignment="1" applyProtection="1">
      <alignment vertical="center"/>
      <protection locked="0"/>
    </xf>
    <xf numFmtId="165" fontId="8" fillId="5" borderId="27" xfId="0" applyNumberFormat="1" applyFont="1" applyFill="1" applyBorder="1" applyAlignment="1" applyProtection="1">
      <alignment horizontal="center" vertical="center"/>
    </xf>
    <xf numFmtId="165" fontId="8" fillId="9" borderId="1" xfId="0" applyNumberFormat="1" applyFont="1" applyFill="1" applyBorder="1" applyAlignment="1" applyProtection="1">
      <alignment horizontal="center" vertical="center"/>
    </xf>
    <xf numFmtId="165" fontId="8" fillId="11" borderId="1" xfId="0" applyNumberFormat="1" applyFont="1" applyFill="1" applyBorder="1" applyAlignment="1" applyProtection="1">
      <alignment horizontal="center" vertical="center"/>
    </xf>
    <xf numFmtId="165" fontId="8" fillId="7" borderId="1" xfId="0" applyNumberFormat="1" applyFont="1" applyFill="1" applyBorder="1" applyAlignment="1" applyProtection="1">
      <alignment horizontal="center" vertical="center"/>
    </xf>
    <xf numFmtId="165" fontId="8" fillId="10" borderId="2" xfId="0" applyNumberFormat="1" applyFont="1" applyFill="1" applyBorder="1" applyAlignment="1" applyProtection="1">
      <alignment horizontal="center" vertical="center"/>
    </xf>
    <xf numFmtId="165" fontId="8" fillId="5" borderId="1" xfId="0" applyNumberFormat="1" applyFont="1" applyFill="1" applyBorder="1" applyAlignment="1" applyProtection="1">
      <alignment horizontal="center" vertical="center"/>
    </xf>
    <xf numFmtId="165" fontId="8" fillId="9" borderId="27" xfId="0" applyNumberFormat="1" applyFont="1" applyFill="1" applyBorder="1" applyAlignment="1" applyProtection="1">
      <alignment horizontal="center" vertical="center"/>
    </xf>
    <xf numFmtId="165" fontId="8" fillId="7" borderId="27" xfId="0" applyNumberFormat="1" applyFont="1" applyFill="1" applyBorder="1" applyAlignment="1" applyProtection="1">
      <alignment horizontal="center" vertical="center"/>
    </xf>
    <xf numFmtId="165" fontId="8" fillId="10" borderId="23" xfId="0" applyNumberFormat="1" applyFont="1" applyFill="1" applyBorder="1" applyAlignment="1" applyProtection="1">
      <alignment horizontal="center" vertical="center"/>
    </xf>
    <xf numFmtId="165" fontId="8" fillId="5" borderId="23" xfId="0" applyNumberFormat="1" applyFont="1" applyFill="1" applyBorder="1" applyAlignment="1" applyProtection="1">
      <alignment horizontal="center" vertical="center"/>
    </xf>
    <xf numFmtId="165" fontId="8" fillId="9" borderId="13" xfId="0" applyNumberFormat="1" applyFont="1" applyFill="1" applyBorder="1" applyAlignment="1" applyProtection="1">
      <alignment horizontal="center" vertical="center"/>
    </xf>
    <xf numFmtId="165" fontId="8" fillId="10" borderId="27" xfId="0" applyNumberFormat="1" applyFont="1" applyFill="1" applyBorder="1" applyAlignment="1" applyProtection="1">
      <alignment horizontal="center" vertical="center"/>
    </xf>
    <xf numFmtId="165" fontId="8" fillId="10" borderId="1" xfId="0" applyNumberFormat="1" applyFont="1" applyFill="1" applyBorder="1" applyAlignment="1" applyProtection="1">
      <alignment horizontal="center" vertical="center"/>
    </xf>
    <xf numFmtId="165" fontId="7" fillId="5" borderId="2" xfId="0" applyNumberFormat="1" applyFont="1" applyFill="1" applyBorder="1" applyAlignment="1" applyProtection="1">
      <alignment horizontal="center" vertical="center"/>
      <protection locked="0"/>
    </xf>
    <xf numFmtId="165" fontId="7" fillId="11" borderId="2" xfId="0" applyNumberFormat="1" applyFont="1" applyFill="1" applyBorder="1" applyAlignment="1" applyProtection="1">
      <alignment horizontal="center" vertical="center"/>
      <protection locked="0"/>
    </xf>
    <xf numFmtId="165" fontId="7" fillId="7" borderId="5" xfId="0" applyNumberFormat="1" applyFont="1" applyFill="1" applyBorder="1" applyAlignment="1" applyProtection="1">
      <alignment horizontal="center" vertical="center"/>
      <protection locked="0"/>
    </xf>
    <xf numFmtId="165" fontId="7" fillId="10" borderId="2" xfId="0" applyNumberFormat="1" applyFont="1" applyFill="1" applyBorder="1" applyAlignment="1" applyProtection="1">
      <alignment horizontal="center" vertical="center"/>
      <protection locked="0"/>
    </xf>
    <xf numFmtId="165" fontId="7" fillId="5" borderId="23" xfId="0" applyNumberFormat="1" applyFont="1" applyFill="1" applyBorder="1" applyAlignment="1" applyProtection="1">
      <alignment horizontal="center" vertical="center"/>
      <protection locked="0"/>
    </xf>
    <xf numFmtId="165" fontId="7" fillId="9" borderId="23" xfId="0" applyNumberFormat="1" applyFont="1" applyFill="1" applyBorder="1" applyAlignment="1" applyProtection="1">
      <alignment horizontal="center" vertical="center"/>
      <protection locked="0"/>
    </xf>
    <xf numFmtId="165" fontId="7" fillId="11" borderId="23" xfId="0" applyNumberFormat="1" applyFont="1" applyFill="1" applyBorder="1" applyAlignment="1" applyProtection="1">
      <alignment horizontal="center" vertical="center"/>
      <protection locked="0"/>
    </xf>
    <xf numFmtId="165" fontId="7" fillId="7" borderId="13" xfId="0" applyNumberFormat="1" applyFont="1" applyFill="1" applyBorder="1" applyAlignment="1" applyProtection="1">
      <alignment horizontal="center" vertical="center"/>
      <protection locked="0"/>
    </xf>
    <xf numFmtId="165" fontId="7" fillId="10" borderId="23" xfId="0" applyNumberFormat="1" applyFont="1" applyFill="1" applyBorder="1" applyAlignment="1" applyProtection="1">
      <alignment horizontal="center" vertical="center"/>
      <protection locked="0"/>
    </xf>
    <xf numFmtId="165" fontId="7" fillId="5" borderId="31" xfId="0" applyNumberFormat="1" applyFont="1" applyFill="1" applyBorder="1" applyAlignment="1" applyProtection="1">
      <alignment horizontal="center" vertical="center"/>
      <protection locked="0"/>
    </xf>
    <xf numFmtId="165" fontId="7" fillId="11" borderId="10" xfId="0" applyNumberFormat="1" applyFont="1" applyFill="1" applyBorder="1" applyAlignment="1" applyProtection="1">
      <alignment horizontal="center" vertical="center"/>
      <protection locked="0"/>
    </xf>
    <xf numFmtId="165" fontId="13" fillId="11" borderId="10" xfId="0" applyNumberFormat="1" applyFont="1" applyFill="1" applyBorder="1" applyAlignment="1" applyProtection="1">
      <alignment horizontal="center" vertical="center"/>
      <protection locked="0"/>
    </xf>
    <xf numFmtId="165" fontId="13" fillId="5" borderId="10" xfId="0" applyNumberFormat="1" applyFont="1" applyFill="1" applyBorder="1" applyAlignment="1" applyProtection="1">
      <alignment horizontal="center" vertical="center"/>
      <protection locked="0"/>
    </xf>
    <xf numFmtId="165" fontId="7" fillId="6" borderId="23" xfId="0" applyNumberFormat="1" applyFont="1" applyFill="1" applyBorder="1" applyAlignment="1" applyProtection="1">
      <alignment horizontal="center" vertical="center"/>
      <protection locked="0"/>
    </xf>
    <xf numFmtId="165" fontId="7" fillId="7" borderId="23" xfId="0" applyNumberFormat="1" applyFont="1" applyFill="1" applyBorder="1" applyAlignment="1" applyProtection="1">
      <alignment horizontal="center" vertical="center"/>
      <protection locked="0"/>
    </xf>
    <xf numFmtId="165" fontId="7" fillId="6" borderId="2" xfId="0" applyNumberFormat="1" applyFont="1" applyFill="1" applyBorder="1" applyAlignment="1" applyProtection="1">
      <alignment horizontal="center" vertical="center"/>
      <protection locked="0"/>
    </xf>
    <xf numFmtId="165" fontId="7" fillId="7" borderId="2" xfId="0" applyNumberFormat="1" applyFont="1" applyFill="1" applyBorder="1" applyAlignment="1" applyProtection="1">
      <alignment horizontal="center" vertical="center"/>
      <protection locked="0"/>
    </xf>
    <xf numFmtId="165" fontId="13" fillId="9" borderId="10" xfId="0" applyNumberFormat="1" applyFont="1" applyFill="1" applyBorder="1" applyAlignment="1" applyProtection="1">
      <alignment horizontal="center" vertical="center"/>
      <protection locked="0"/>
    </xf>
    <xf numFmtId="165" fontId="13" fillId="9" borderId="23" xfId="0" applyNumberFormat="1" applyFont="1" applyFill="1" applyBorder="1" applyAlignment="1" applyProtection="1">
      <alignment horizontal="center" vertical="center"/>
      <protection locked="0"/>
    </xf>
    <xf numFmtId="0" fontId="7" fillId="7" borderId="23" xfId="0" applyFont="1" applyFill="1" applyBorder="1" applyAlignment="1" applyProtection="1">
      <alignment horizontal="center" vertical="center"/>
      <protection locked="0"/>
    </xf>
    <xf numFmtId="0" fontId="7" fillId="10" borderId="23" xfId="0" applyFont="1" applyFill="1" applyBorder="1" applyAlignment="1" applyProtection="1">
      <alignment horizontal="center" vertical="center"/>
      <protection locked="0"/>
    </xf>
    <xf numFmtId="0" fontId="7" fillId="7" borderId="2" xfId="0" applyFont="1" applyFill="1" applyBorder="1" applyAlignment="1" applyProtection="1">
      <alignment horizontal="center" vertical="center"/>
      <protection locked="0"/>
    </xf>
    <xf numFmtId="0" fontId="7" fillId="10" borderId="2" xfId="0" applyFont="1" applyFill="1" applyBorder="1" applyAlignment="1" applyProtection="1">
      <alignment horizontal="center" vertical="center"/>
      <protection locked="0"/>
    </xf>
    <xf numFmtId="20" fontId="7" fillId="7" borderId="23" xfId="0" applyNumberFormat="1" applyFont="1" applyFill="1" applyBorder="1" applyAlignment="1" applyProtection="1">
      <alignment horizontal="center" vertical="center"/>
      <protection locked="0"/>
    </xf>
    <xf numFmtId="20" fontId="7" fillId="10" borderId="23" xfId="0" applyNumberFormat="1" applyFont="1" applyFill="1" applyBorder="1" applyAlignment="1" applyProtection="1">
      <alignment horizontal="center" vertical="center"/>
      <protection locked="0"/>
    </xf>
    <xf numFmtId="0" fontId="11" fillId="2" borderId="28" xfId="0" applyFont="1" applyFill="1" applyBorder="1" applyAlignment="1" applyProtection="1">
      <alignment horizontal="center"/>
      <protection locked="0"/>
    </xf>
    <xf numFmtId="0" fontId="11" fillId="0" borderId="0" xfId="0" applyFont="1" applyFill="1" applyBorder="1" applyAlignment="1" applyProtection="1">
      <alignment horizontal="center"/>
      <protection locked="0"/>
    </xf>
    <xf numFmtId="165" fontId="8" fillId="6" borderId="23" xfId="0" applyNumberFormat="1" applyFont="1" applyFill="1" applyBorder="1" applyAlignment="1" applyProtection="1">
      <alignment horizontal="center" vertical="center"/>
      <protection locked="0"/>
    </xf>
    <xf numFmtId="165" fontId="8" fillId="7" borderId="23" xfId="0" applyNumberFormat="1" applyFont="1" applyFill="1" applyBorder="1" applyAlignment="1" applyProtection="1">
      <alignment horizontal="center" vertical="center"/>
      <protection locked="0"/>
    </xf>
    <xf numFmtId="165" fontId="8" fillId="10" borderId="23" xfId="0" applyNumberFormat="1" applyFont="1" applyFill="1" applyBorder="1" applyAlignment="1" applyProtection="1">
      <alignment horizontal="center" vertical="center"/>
      <protection locked="0"/>
    </xf>
    <xf numFmtId="20" fontId="7" fillId="6" borderId="23" xfId="0" applyNumberFormat="1" applyFont="1" applyFill="1" applyBorder="1" applyAlignment="1" applyProtection="1">
      <alignment horizontal="center" vertical="center"/>
      <protection locked="0"/>
    </xf>
    <xf numFmtId="165" fontId="11" fillId="4" borderId="37" xfId="0" applyNumberFormat="1" applyFont="1" applyFill="1" applyBorder="1" applyAlignment="1" applyProtection="1">
      <alignment horizontal="center"/>
      <protection locked="0"/>
    </xf>
    <xf numFmtId="165" fontId="11" fillId="3" borderId="13" xfId="0" applyNumberFormat="1" applyFont="1" applyFill="1" applyBorder="1" applyAlignment="1" applyProtection="1">
      <alignment horizontal="center"/>
      <protection locked="0"/>
    </xf>
    <xf numFmtId="165" fontId="11" fillId="3" borderId="24" xfId="0" applyNumberFormat="1" applyFont="1" applyFill="1" applyBorder="1" applyAlignment="1" applyProtection="1">
      <alignment horizontal="center"/>
      <protection locked="0"/>
    </xf>
    <xf numFmtId="165" fontId="11" fillId="4" borderId="0" xfId="0" applyNumberFormat="1" applyFont="1" applyFill="1" applyBorder="1" applyAlignment="1" applyProtection="1">
      <alignment horizontal="center"/>
      <protection locked="0"/>
    </xf>
    <xf numFmtId="165" fontId="11" fillId="3" borderId="33" xfId="0" applyNumberFormat="1" applyFont="1" applyFill="1" applyBorder="1" applyAlignment="1" applyProtection="1">
      <alignment horizontal="center"/>
      <protection locked="0"/>
    </xf>
    <xf numFmtId="165" fontId="12" fillId="4" borderId="31" xfId="0" applyNumberFormat="1" applyFont="1" applyFill="1" applyBorder="1" applyAlignment="1" applyProtection="1">
      <alignment horizontal="center"/>
      <protection locked="0"/>
    </xf>
    <xf numFmtId="165" fontId="11" fillId="3" borderId="31" xfId="0" applyNumberFormat="1" applyFont="1" applyFill="1" applyBorder="1" applyAlignment="1" applyProtection="1">
      <alignment horizontal="center"/>
      <protection locked="0"/>
    </xf>
    <xf numFmtId="165" fontId="7" fillId="7" borderId="22" xfId="0" applyNumberFormat="1" applyFont="1" applyFill="1" applyBorder="1" applyAlignment="1" applyProtection="1">
      <alignment horizontal="center" vertical="center"/>
      <protection locked="0"/>
    </xf>
    <xf numFmtId="165" fontId="7" fillId="10" borderId="22" xfId="0" applyNumberFormat="1" applyFont="1" applyFill="1" applyBorder="1" applyAlignment="1" applyProtection="1">
      <alignment horizontal="center" vertical="center"/>
      <protection locked="0"/>
    </xf>
    <xf numFmtId="165" fontId="7" fillId="6" borderId="31" xfId="0" applyNumberFormat="1" applyFont="1" applyFill="1" applyBorder="1" applyAlignment="1" applyProtection="1">
      <alignment horizontal="center" vertical="center"/>
      <protection locked="0"/>
    </xf>
    <xf numFmtId="165" fontId="7" fillId="7" borderId="31" xfId="0" applyNumberFormat="1" applyFont="1" applyFill="1" applyBorder="1" applyAlignment="1" applyProtection="1">
      <alignment horizontal="center" vertical="center"/>
      <protection locked="0"/>
    </xf>
    <xf numFmtId="165" fontId="7" fillId="10" borderId="31" xfId="0" applyNumberFormat="1" applyFont="1" applyFill="1" applyBorder="1" applyAlignment="1" applyProtection="1">
      <alignment horizontal="center" vertical="center"/>
      <protection locked="0"/>
    </xf>
    <xf numFmtId="165" fontId="7" fillId="7" borderId="39" xfId="0" applyNumberFormat="1" applyFont="1" applyFill="1" applyBorder="1" applyAlignment="1" applyProtection="1">
      <alignment horizontal="center" vertical="center"/>
      <protection locked="0"/>
    </xf>
    <xf numFmtId="165" fontId="7" fillId="10" borderId="39" xfId="0" applyNumberFormat="1" applyFont="1" applyFill="1" applyBorder="1" applyAlignment="1" applyProtection="1">
      <alignment horizontal="center" vertical="center"/>
      <protection locked="0"/>
    </xf>
    <xf numFmtId="165" fontId="13" fillId="6" borderId="10" xfId="0" applyNumberFormat="1" applyFont="1" applyFill="1" applyBorder="1" applyAlignment="1" applyProtection="1">
      <alignment horizontal="center" vertical="center"/>
      <protection locked="0"/>
    </xf>
    <xf numFmtId="165" fontId="13" fillId="5" borderId="23" xfId="0" applyNumberFormat="1" applyFont="1" applyFill="1" applyBorder="1" applyAlignment="1" applyProtection="1">
      <alignment horizontal="center" vertical="center"/>
      <protection locked="0"/>
    </xf>
    <xf numFmtId="165" fontId="13" fillId="6" borderId="23" xfId="0" applyNumberFormat="1" applyFont="1" applyFill="1" applyBorder="1" applyAlignment="1" applyProtection="1">
      <alignment horizontal="center" vertical="center"/>
      <protection locked="0"/>
    </xf>
    <xf numFmtId="165" fontId="8" fillId="7" borderId="31" xfId="0" applyNumberFormat="1" applyFont="1" applyFill="1" applyBorder="1" applyAlignment="1" applyProtection="1">
      <alignment horizontal="center" vertical="center"/>
      <protection locked="0"/>
    </xf>
    <xf numFmtId="165" fontId="8" fillId="10" borderId="31" xfId="0" applyNumberFormat="1" applyFont="1" applyFill="1" applyBorder="1" applyAlignment="1" applyProtection="1">
      <alignment horizontal="center" vertical="center"/>
      <protection locked="0"/>
    </xf>
    <xf numFmtId="165" fontId="9" fillId="7" borderId="31" xfId="0" applyNumberFormat="1" applyFont="1" applyFill="1" applyBorder="1" applyAlignment="1" applyProtection="1">
      <alignment horizontal="center" vertical="center"/>
      <protection locked="0"/>
    </xf>
    <xf numFmtId="165" fontId="9" fillId="10" borderId="31" xfId="0" applyNumberFormat="1" applyFont="1" applyFill="1" applyBorder="1" applyAlignment="1" applyProtection="1">
      <alignment horizontal="center" vertical="center"/>
      <protection locked="0"/>
    </xf>
    <xf numFmtId="165" fontId="9" fillId="7" borderId="23" xfId="0" applyNumberFormat="1" applyFont="1" applyFill="1" applyBorder="1" applyAlignment="1" applyProtection="1">
      <alignment horizontal="center" vertical="center"/>
      <protection locked="0"/>
    </xf>
    <xf numFmtId="165" fontId="9" fillId="10" borderId="23" xfId="0" applyNumberFormat="1" applyFont="1" applyFill="1" applyBorder="1" applyAlignment="1" applyProtection="1">
      <alignment horizontal="center" vertical="center"/>
      <protection locked="0"/>
    </xf>
    <xf numFmtId="165" fontId="7" fillId="7" borderId="0" xfId="0" applyNumberFormat="1" applyFont="1" applyFill="1" applyBorder="1" applyAlignment="1" applyProtection="1">
      <alignment horizontal="center" vertical="center"/>
      <protection locked="0"/>
    </xf>
    <xf numFmtId="165" fontId="13" fillId="6" borderId="2" xfId="0" applyNumberFormat="1" applyFont="1" applyFill="1" applyBorder="1" applyAlignment="1" applyProtection="1">
      <alignment horizontal="center" vertical="center"/>
      <protection locked="0"/>
    </xf>
    <xf numFmtId="165" fontId="13" fillId="7" borderId="10" xfId="0" applyNumberFormat="1" applyFont="1" applyFill="1" applyBorder="1" applyAlignment="1" applyProtection="1">
      <alignment horizontal="center" vertical="center"/>
      <protection locked="0"/>
    </xf>
    <xf numFmtId="165" fontId="13" fillId="10" borderId="10" xfId="0" applyNumberFormat="1" applyFont="1" applyFill="1" applyBorder="1" applyAlignment="1" applyProtection="1">
      <alignment horizontal="center" vertical="center"/>
      <protection locked="0"/>
    </xf>
    <xf numFmtId="165" fontId="13" fillId="7" borderId="36" xfId="0" applyNumberFormat="1" applyFont="1" applyFill="1" applyBorder="1" applyAlignment="1" applyProtection="1">
      <alignment horizontal="center" vertical="center"/>
      <protection locked="0"/>
    </xf>
    <xf numFmtId="165" fontId="13" fillId="11" borderId="18" xfId="0" applyNumberFormat="1" applyFont="1" applyFill="1" applyBorder="1" applyAlignment="1" applyProtection="1">
      <alignment horizontal="center" vertical="center"/>
      <protection locked="0"/>
    </xf>
    <xf numFmtId="165" fontId="13" fillId="7" borderId="35" xfId="0" applyNumberFormat="1" applyFont="1" applyFill="1" applyBorder="1" applyAlignment="1" applyProtection="1">
      <alignment horizontal="center" vertical="center"/>
      <protection locked="0"/>
    </xf>
    <xf numFmtId="165" fontId="13" fillId="10" borderId="18" xfId="0" applyNumberFormat="1" applyFont="1" applyFill="1" applyBorder="1" applyAlignment="1" applyProtection="1">
      <alignment horizontal="center" vertical="center"/>
      <protection locked="0"/>
    </xf>
    <xf numFmtId="165" fontId="13" fillId="7" borderId="6" xfId="0" applyNumberFormat="1" applyFont="1" applyFill="1" applyBorder="1" applyAlignment="1" applyProtection="1">
      <alignment horizontal="center" vertical="center"/>
      <protection locked="0"/>
    </xf>
    <xf numFmtId="165" fontId="13" fillId="11" borderId="23" xfId="0" applyNumberFormat="1" applyFont="1" applyFill="1" applyBorder="1" applyAlignment="1" applyProtection="1">
      <alignment horizontal="center" vertical="center"/>
      <protection locked="0"/>
    </xf>
    <xf numFmtId="165" fontId="13" fillId="7" borderId="13" xfId="0" applyNumberFormat="1" applyFont="1" applyFill="1" applyBorder="1" applyAlignment="1" applyProtection="1">
      <alignment horizontal="center" vertical="center"/>
      <protection locked="0"/>
    </xf>
    <xf numFmtId="165" fontId="13" fillId="10" borderId="23" xfId="0" applyNumberFormat="1" applyFont="1" applyFill="1" applyBorder="1" applyAlignment="1" applyProtection="1">
      <alignment horizontal="center" vertical="center"/>
      <protection locked="0"/>
    </xf>
    <xf numFmtId="165" fontId="13" fillId="7" borderId="23" xfId="0" applyNumberFormat="1" applyFont="1" applyFill="1" applyBorder="1" applyAlignment="1" applyProtection="1">
      <alignment horizontal="center" vertical="center"/>
      <protection locked="0"/>
    </xf>
    <xf numFmtId="20" fontId="13" fillId="6" borderId="10" xfId="0" applyNumberFormat="1" applyFont="1" applyFill="1" applyBorder="1" applyAlignment="1" applyProtection="1">
      <alignment horizontal="center" vertical="center"/>
      <protection locked="0"/>
    </xf>
    <xf numFmtId="0" fontId="13" fillId="7" borderId="10" xfId="0" applyFont="1" applyFill="1" applyBorder="1" applyAlignment="1" applyProtection="1">
      <alignment horizontal="center" vertical="center"/>
      <protection locked="0"/>
    </xf>
    <xf numFmtId="0" fontId="13" fillId="10" borderId="10" xfId="0" applyFont="1" applyFill="1" applyBorder="1" applyAlignment="1" applyProtection="1">
      <alignment horizontal="center" vertical="center"/>
      <protection locked="0"/>
    </xf>
    <xf numFmtId="20" fontId="13" fillId="7" borderId="10" xfId="0" applyNumberFormat="1" applyFont="1" applyFill="1" applyBorder="1" applyAlignment="1" applyProtection="1">
      <alignment horizontal="center" vertical="center"/>
      <protection locked="0"/>
    </xf>
    <xf numFmtId="20" fontId="13" fillId="10" borderId="10" xfId="0" applyNumberFormat="1" applyFont="1" applyFill="1" applyBorder="1" applyAlignment="1" applyProtection="1">
      <alignment horizontal="center" vertical="center"/>
      <protection locked="0"/>
    </xf>
    <xf numFmtId="20" fontId="13" fillId="6" borderId="23" xfId="0" applyNumberFormat="1" applyFont="1" applyFill="1" applyBorder="1" applyAlignment="1" applyProtection="1">
      <alignment horizontal="center" vertical="center"/>
      <protection locked="0"/>
    </xf>
    <xf numFmtId="0" fontId="13" fillId="7" borderId="23" xfId="0" applyFont="1" applyFill="1" applyBorder="1" applyAlignment="1" applyProtection="1">
      <alignment horizontal="center" vertical="center"/>
      <protection locked="0"/>
    </xf>
    <xf numFmtId="0" fontId="13" fillId="10" borderId="23" xfId="0" applyFont="1" applyFill="1" applyBorder="1" applyAlignment="1" applyProtection="1">
      <alignment horizontal="center" vertical="center"/>
      <protection locked="0"/>
    </xf>
    <xf numFmtId="165" fontId="9" fillId="7" borderId="10" xfId="0" applyNumberFormat="1" applyFont="1" applyFill="1" applyBorder="1" applyAlignment="1" applyProtection="1">
      <alignment horizontal="center" vertical="center"/>
      <protection locked="0"/>
    </xf>
    <xf numFmtId="165" fontId="9" fillId="10" borderId="10" xfId="0" applyNumberFormat="1" applyFont="1" applyFill="1" applyBorder="1" applyAlignment="1" applyProtection="1">
      <alignment horizontal="center" vertical="center"/>
      <protection locked="0"/>
    </xf>
    <xf numFmtId="165" fontId="13" fillId="7" borderId="5" xfId="0" applyNumberFormat="1" applyFont="1" applyFill="1" applyBorder="1" applyAlignment="1" applyProtection="1">
      <alignment horizontal="center" vertical="center"/>
      <protection locked="0"/>
    </xf>
    <xf numFmtId="165" fontId="13" fillId="10" borderId="2" xfId="0" applyNumberFormat="1" applyFont="1" applyFill="1" applyBorder="1" applyAlignment="1" applyProtection="1">
      <alignment horizontal="center" vertical="center"/>
      <protection locked="0"/>
    </xf>
    <xf numFmtId="20" fontId="7" fillId="11" borderId="2" xfId="0" applyNumberFormat="1" applyFont="1" applyFill="1" applyBorder="1" applyAlignment="1" applyProtection="1">
      <alignment horizontal="center" vertical="center"/>
      <protection locked="0"/>
    </xf>
    <xf numFmtId="20" fontId="13" fillId="11" borderId="10" xfId="0" applyNumberFormat="1" applyFont="1" applyFill="1" applyBorder="1" applyAlignment="1" applyProtection="1">
      <alignment horizontal="center" vertical="center"/>
      <protection locked="0"/>
    </xf>
    <xf numFmtId="20" fontId="7" fillId="11" borderId="23" xfId="0" applyNumberFormat="1" applyFont="1" applyFill="1" applyBorder="1" applyAlignment="1" applyProtection="1">
      <alignment horizontal="center" vertical="center"/>
      <protection locked="0"/>
    </xf>
    <xf numFmtId="0" fontId="7" fillId="11" borderId="23" xfId="0" applyFont="1" applyFill="1" applyBorder="1" applyAlignment="1" applyProtection="1">
      <alignment horizontal="center" vertical="center"/>
      <protection locked="0"/>
    </xf>
    <xf numFmtId="0" fontId="13" fillId="11" borderId="10" xfId="0" applyFont="1" applyFill="1" applyBorder="1" applyAlignment="1" applyProtection="1">
      <alignment horizontal="center" vertical="center"/>
      <protection locked="0"/>
    </xf>
    <xf numFmtId="20" fontId="13" fillId="11" borderId="23" xfId="0" applyNumberFormat="1" applyFont="1" applyFill="1" applyBorder="1" applyAlignment="1" applyProtection="1">
      <alignment horizontal="center" vertical="center"/>
      <protection locked="0"/>
    </xf>
    <xf numFmtId="165" fontId="8" fillId="11" borderId="27" xfId="0" applyNumberFormat="1" applyFont="1" applyFill="1" applyBorder="1" applyAlignment="1" applyProtection="1">
      <alignment horizontal="center" vertical="center"/>
    </xf>
    <xf numFmtId="165" fontId="7" fillId="11" borderId="22" xfId="0" applyNumberFormat="1" applyFont="1" applyFill="1" applyBorder="1" applyAlignment="1" applyProtection="1">
      <alignment horizontal="center" vertical="center"/>
      <protection locked="0"/>
    </xf>
    <xf numFmtId="165" fontId="7" fillId="11" borderId="39" xfId="0" applyNumberFormat="1" applyFont="1" applyFill="1" applyBorder="1" applyAlignment="1" applyProtection="1">
      <alignment horizontal="center" vertical="center"/>
      <protection locked="0"/>
    </xf>
    <xf numFmtId="165" fontId="8" fillId="11" borderId="2" xfId="0" applyNumberFormat="1" applyFont="1" applyFill="1" applyBorder="1" applyAlignment="1" applyProtection="1">
      <alignment horizontal="center" vertical="center"/>
    </xf>
    <xf numFmtId="165" fontId="7" fillId="11" borderId="31" xfId="0" applyNumberFormat="1" applyFont="1" applyFill="1" applyBorder="1" applyAlignment="1" applyProtection="1">
      <alignment horizontal="center" vertical="center"/>
      <protection locked="0"/>
    </xf>
    <xf numFmtId="165" fontId="14" fillId="11" borderId="10" xfId="0" applyNumberFormat="1" applyFont="1" applyFill="1" applyBorder="1" applyAlignment="1" applyProtection="1">
      <alignment horizontal="center" vertical="center"/>
      <protection locked="0"/>
    </xf>
    <xf numFmtId="165" fontId="14" fillId="11" borderId="23" xfId="0" applyNumberFormat="1" applyFont="1" applyFill="1" applyBorder="1" applyAlignment="1" applyProtection="1">
      <alignment horizontal="center" vertical="center"/>
      <protection locked="0"/>
    </xf>
    <xf numFmtId="165" fontId="7" fillId="11" borderId="0" xfId="0" applyNumberFormat="1" applyFont="1" applyFill="1" applyBorder="1" applyAlignment="1" applyProtection="1">
      <alignment horizontal="center" vertical="center"/>
      <protection locked="0"/>
    </xf>
    <xf numFmtId="165" fontId="13" fillId="11" borderId="6" xfId="0" applyNumberFormat="1" applyFont="1" applyFill="1" applyBorder="1" applyAlignment="1" applyProtection="1">
      <alignment horizontal="center" vertical="center"/>
      <protection locked="0"/>
    </xf>
    <xf numFmtId="165" fontId="7" fillId="11" borderId="13" xfId="0" applyNumberFormat="1" applyFont="1" applyFill="1" applyBorder="1" applyAlignment="1" applyProtection="1">
      <alignment horizontal="center" vertical="center"/>
      <protection locked="0"/>
    </xf>
    <xf numFmtId="165" fontId="13" fillId="11" borderId="13" xfId="0" applyNumberFormat="1" applyFont="1" applyFill="1" applyBorder="1" applyAlignment="1" applyProtection="1">
      <alignment horizontal="center" vertical="center"/>
      <protection locked="0"/>
    </xf>
    <xf numFmtId="165" fontId="13" fillId="11" borderId="2" xfId="0" applyNumberFormat="1" applyFont="1" applyFill="1" applyBorder="1" applyAlignment="1" applyProtection="1">
      <alignment horizontal="center" vertical="center"/>
      <protection locked="0"/>
    </xf>
    <xf numFmtId="165" fontId="7" fillId="0" borderId="22" xfId="0" applyNumberFormat="1" applyFont="1" applyFill="1" applyBorder="1" applyAlignment="1" applyProtection="1">
      <alignment horizontal="center" vertical="center"/>
      <protection locked="0"/>
    </xf>
    <xf numFmtId="165" fontId="13" fillId="8" borderId="2" xfId="0" applyNumberFormat="1" applyFont="1" applyFill="1" applyBorder="1" applyAlignment="1" applyProtection="1">
      <alignment horizontal="center" vertical="center"/>
    </xf>
    <xf numFmtId="165" fontId="13" fillId="9" borderId="2" xfId="0" applyNumberFormat="1" applyFont="1" applyFill="1" applyBorder="1" applyAlignment="1" applyProtection="1">
      <alignment horizontal="center" vertical="center"/>
    </xf>
    <xf numFmtId="165" fontId="13" fillId="11" borderId="2" xfId="0" applyNumberFormat="1" applyFont="1" applyFill="1" applyBorder="1" applyAlignment="1" applyProtection="1">
      <alignment horizontal="center" vertical="center"/>
    </xf>
    <xf numFmtId="165" fontId="13" fillId="7" borderId="2" xfId="0" applyNumberFormat="1" applyFont="1" applyFill="1" applyBorder="1" applyAlignment="1" applyProtection="1">
      <alignment horizontal="center" vertical="center"/>
    </xf>
    <xf numFmtId="165" fontId="13" fillId="10" borderId="2" xfId="0" applyNumberFormat="1" applyFont="1" applyFill="1" applyBorder="1" applyAlignment="1" applyProtection="1">
      <alignment horizontal="center" vertical="center"/>
    </xf>
    <xf numFmtId="165" fontId="8" fillId="0" borderId="0" xfId="0" applyNumberFormat="1" applyFont="1" applyFill="1" applyBorder="1" applyAlignment="1" applyProtection="1">
      <alignment horizontal="center" vertical="center"/>
    </xf>
    <xf numFmtId="164" fontId="8" fillId="0" borderId="0" xfId="0" applyNumberFormat="1" applyFont="1" applyFill="1" applyBorder="1" applyAlignment="1" applyProtection="1">
      <alignment horizontal="center" vertical="center"/>
    </xf>
    <xf numFmtId="0" fontId="7" fillId="9" borderId="23" xfId="0" applyFont="1" applyFill="1" applyBorder="1" applyAlignment="1" applyProtection="1">
      <alignment vertical="center"/>
      <protection locked="0"/>
    </xf>
    <xf numFmtId="165" fontId="13" fillId="0" borderId="40" xfId="0" applyNumberFormat="1" applyFont="1" applyFill="1" applyBorder="1" applyAlignment="1" applyProtection="1">
      <alignment horizontal="center" vertical="center"/>
    </xf>
    <xf numFmtId="0" fontId="6" fillId="8" borderId="13" xfId="0" applyFont="1" applyFill="1" applyBorder="1" applyAlignment="1" applyProtection="1">
      <alignment horizontal="left" vertical="center"/>
      <protection locked="0"/>
    </xf>
    <xf numFmtId="0" fontId="9" fillId="8" borderId="10" xfId="0" applyFont="1" applyFill="1" applyBorder="1" applyAlignment="1" applyProtection="1">
      <alignment horizontal="center" vertical="center"/>
      <protection locked="0"/>
    </xf>
    <xf numFmtId="0" fontId="9" fillId="8" borderId="18" xfId="0" applyFont="1" applyFill="1" applyBorder="1" applyAlignment="1" applyProtection="1">
      <alignment horizontal="center" vertical="center"/>
      <protection locked="0"/>
    </xf>
    <xf numFmtId="16" fontId="9" fillId="8" borderId="39" xfId="0" applyNumberFormat="1" applyFont="1" applyFill="1" applyBorder="1" applyAlignment="1" applyProtection="1">
      <alignment horizontal="center" vertical="center"/>
      <protection locked="0"/>
    </xf>
    <xf numFmtId="16" fontId="9" fillId="8" borderId="31" xfId="0" applyNumberFormat="1" applyFont="1" applyFill="1" applyBorder="1" applyAlignment="1" applyProtection="1">
      <alignment horizontal="center" vertical="center"/>
      <protection locked="0"/>
    </xf>
    <xf numFmtId="0" fontId="9" fillId="8" borderId="2" xfId="0" applyFont="1" applyFill="1" applyBorder="1" applyAlignment="1" applyProtection="1">
      <alignment horizontal="center" vertical="center"/>
      <protection locked="0"/>
    </xf>
    <xf numFmtId="165" fontId="13" fillId="5" borderId="2" xfId="0" applyNumberFormat="1" applyFont="1" applyFill="1" applyBorder="1" applyAlignment="1" applyProtection="1">
      <alignment horizontal="center" vertical="center"/>
      <protection locked="0"/>
    </xf>
    <xf numFmtId="0" fontId="6" fillId="7" borderId="2" xfId="0" applyFont="1" applyFill="1" applyBorder="1" applyAlignment="1" applyProtection="1">
      <alignment vertical="center"/>
      <protection locked="0"/>
    </xf>
    <xf numFmtId="165" fontId="16" fillId="11" borderId="10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4" fillId="4" borderId="12" xfId="0" applyFont="1" applyFill="1" applyBorder="1" applyAlignment="1" applyProtection="1">
      <alignment horizontal="center" vertical="center" textRotation="90"/>
      <protection locked="0"/>
    </xf>
    <xf numFmtId="0" fontId="4" fillId="4" borderId="13" xfId="0" applyFont="1" applyFill="1" applyBorder="1" applyAlignment="1" applyProtection="1">
      <alignment horizontal="center" vertical="center" textRotation="90"/>
      <protection locked="0"/>
    </xf>
    <xf numFmtId="0" fontId="4" fillId="4" borderId="1" xfId="0" applyFont="1" applyFill="1" applyBorder="1" applyAlignment="1" applyProtection="1">
      <alignment horizontal="center" vertical="center" textRotation="90"/>
      <protection locked="0"/>
    </xf>
    <xf numFmtId="0" fontId="10" fillId="4" borderId="5" xfId="0" applyFont="1" applyFill="1" applyBorder="1" applyAlignment="1" applyProtection="1">
      <alignment horizontal="center" vertical="center" textRotation="90"/>
      <protection locked="0"/>
    </xf>
    <xf numFmtId="0" fontId="4" fillId="4" borderId="5" xfId="0" applyFont="1" applyFill="1" applyBorder="1" applyAlignment="1" applyProtection="1">
      <alignment horizontal="center" vertical="center" textRotation="90"/>
      <protection locked="0"/>
    </xf>
    <xf numFmtId="0" fontId="4" fillId="4" borderId="4" xfId="0" applyFont="1" applyFill="1" applyBorder="1" applyAlignment="1" applyProtection="1">
      <alignment horizontal="center" vertical="center" textRotation="90"/>
      <protection locked="0"/>
    </xf>
    <xf numFmtId="0" fontId="5" fillId="4" borderId="1" xfId="0" applyFont="1" applyFill="1" applyBorder="1" applyAlignment="1" applyProtection="1">
      <alignment horizontal="center" vertical="center" textRotation="90"/>
      <protection locked="0"/>
    </xf>
    <xf numFmtId="0" fontId="5" fillId="4" borderId="5" xfId="0" applyFont="1" applyFill="1" applyBorder="1" applyAlignment="1" applyProtection="1">
      <alignment horizontal="center" vertical="center" textRotation="90"/>
      <protection locked="0"/>
    </xf>
    <xf numFmtId="0" fontId="5" fillId="4" borderId="4" xfId="0" applyFont="1" applyFill="1" applyBorder="1" applyAlignment="1" applyProtection="1">
      <alignment horizontal="center" vertical="center" textRotation="90"/>
      <protection locked="0"/>
    </xf>
    <xf numFmtId="0" fontId="4" fillId="4" borderId="3" xfId="0" applyFont="1" applyFill="1" applyBorder="1" applyAlignment="1" applyProtection="1">
      <alignment horizontal="center" vertical="center" textRotation="90"/>
      <protection locked="0"/>
    </xf>
    <xf numFmtId="0" fontId="0" fillId="0" borderId="8" xfId="0" applyBorder="1" applyAlignment="1" applyProtection="1">
      <alignment horizontal="center" textRotation="45"/>
      <protection locked="0"/>
    </xf>
    <xf numFmtId="0" fontId="0" fillId="0" borderId="14" xfId="0" applyBorder="1" applyAlignment="1" applyProtection="1">
      <alignment horizontal="center" textRotation="45"/>
      <protection locked="0"/>
    </xf>
    <xf numFmtId="16" fontId="11" fillId="4" borderId="26" xfId="0" applyNumberFormat="1" applyFont="1" applyFill="1" applyBorder="1" applyAlignment="1" applyProtection="1">
      <alignment horizontal="center"/>
      <protection locked="0"/>
    </xf>
    <xf numFmtId="0" fontId="11" fillId="4" borderId="20" xfId="0" applyFont="1" applyFill="1" applyBorder="1" applyAlignment="1" applyProtection="1">
      <alignment horizontal="center"/>
      <protection locked="0"/>
    </xf>
    <xf numFmtId="16" fontId="11" fillId="3" borderId="6" xfId="0" applyNumberFormat="1" applyFont="1" applyFill="1" applyBorder="1" applyAlignment="1" applyProtection="1">
      <alignment horizontal="center"/>
      <protection locked="0"/>
    </xf>
    <xf numFmtId="0" fontId="11" fillId="3" borderId="16" xfId="0" applyFont="1" applyFill="1" applyBorder="1" applyAlignment="1" applyProtection="1">
      <alignment horizontal="center"/>
      <protection locked="0"/>
    </xf>
    <xf numFmtId="0" fontId="11" fillId="2" borderId="1" xfId="0" applyFont="1" applyFill="1" applyBorder="1" applyAlignment="1" applyProtection="1">
      <alignment horizontal="center"/>
      <protection locked="0"/>
    </xf>
    <xf numFmtId="16" fontId="11" fillId="12" borderId="2" xfId="0" applyNumberFormat="1" applyFont="1" applyFill="1" applyBorder="1" applyAlignment="1" applyProtection="1">
      <alignment horizontal="center"/>
      <protection locked="0"/>
    </xf>
    <xf numFmtId="0" fontId="11" fillId="12" borderId="2" xfId="0" applyFont="1" applyFill="1" applyBorder="1" applyAlignment="1" applyProtection="1">
      <alignment horizontal="center"/>
      <protection locked="0"/>
    </xf>
    <xf numFmtId="16" fontId="11" fillId="0" borderId="2" xfId="0" applyNumberFormat="1" applyFont="1" applyFill="1" applyBorder="1" applyAlignment="1" applyProtection="1">
      <alignment horizontal="center"/>
      <protection locked="0"/>
    </xf>
    <xf numFmtId="0" fontId="11" fillId="0" borderId="2" xfId="0" applyFont="1" applyFill="1" applyBorder="1" applyAlignment="1" applyProtection="1">
      <alignment horizontal="center"/>
      <protection locked="0"/>
    </xf>
    <xf numFmtId="16" fontId="11" fillId="3" borderId="10" xfId="0" applyNumberFormat="1" applyFont="1" applyFill="1" applyBorder="1" applyAlignment="1" applyProtection="1">
      <alignment horizontal="center"/>
      <protection locked="0"/>
    </xf>
    <xf numFmtId="0" fontId="11" fillId="3" borderId="34" xfId="0" applyFont="1" applyFill="1" applyBorder="1" applyAlignment="1" applyProtection="1">
      <alignment horizontal="center"/>
      <protection locked="0"/>
    </xf>
    <xf numFmtId="16" fontId="11" fillId="4" borderId="10" xfId="0" applyNumberFormat="1" applyFont="1" applyFill="1" applyBorder="1" applyAlignment="1" applyProtection="1">
      <alignment horizontal="center"/>
      <protection locked="0"/>
    </xf>
    <xf numFmtId="0" fontId="11" fillId="4" borderId="11" xfId="0" applyFont="1" applyFill="1" applyBorder="1" applyAlignment="1" applyProtection="1">
      <alignment horizontal="center"/>
      <protection locked="0"/>
    </xf>
    <xf numFmtId="16" fontId="11" fillId="4" borderId="7" xfId="0" applyNumberFormat="1" applyFont="1" applyFill="1" applyBorder="1" applyAlignment="1" applyProtection="1">
      <alignment horizontal="center"/>
      <protection locked="0"/>
    </xf>
    <xf numFmtId="0" fontId="11" fillId="4" borderId="38" xfId="0" applyFont="1" applyFill="1" applyBorder="1" applyAlignment="1" applyProtection="1">
      <alignment horizontal="center"/>
      <protection locked="0"/>
    </xf>
    <xf numFmtId="0" fontId="11" fillId="4" borderId="39" xfId="0" applyFont="1" applyFill="1" applyBorder="1" applyAlignment="1" applyProtection="1">
      <alignment horizontal="center"/>
      <protection locked="0"/>
    </xf>
    <xf numFmtId="16" fontId="11" fillId="4" borderId="15" xfId="0" applyNumberFormat="1" applyFont="1" applyFill="1" applyBorder="1" applyAlignment="1" applyProtection="1">
      <alignment horizontal="center"/>
      <protection locked="0"/>
    </xf>
    <xf numFmtId="16" fontId="11" fillId="4" borderId="13" xfId="0" applyNumberFormat="1" applyFont="1" applyFill="1" applyBorder="1" applyAlignment="1" applyProtection="1">
      <alignment horizontal="center"/>
      <protection locked="0"/>
    </xf>
    <xf numFmtId="16" fontId="11" fillId="3" borderId="28" xfId="0" applyNumberFormat="1" applyFont="1" applyFill="1" applyBorder="1" applyAlignment="1" applyProtection="1">
      <alignment horizontal="center"/>
      <protection locked="0"/>
    </xf>
    <xf numFmtId="16" fontId="11" fillId="3" borderId="27" xfId="0" applyNumberFormat="1" applyFont="1" applyFill="1" applyBorder="1" applyAlignment="1" applyProtection="1">
      <alignment horizontal="center"/>
      <protection locked="0"/>
    </xf>
    <xf numFmtId="16" fontId="11" fillId="3" borderId="25" xfId="0" applyNumberFormat="1" applyFont="1" applyFill="1" applyBorder="1" applyAlignment="1" applyProtection="1">
      <alignment horizontal="center"/>
      <protection locked="0"/>
    </xf>
    <xf numFmtId="0" fontId="11" fillId="3" borderId="21" xfId="0" applyFont="1" applyFill="1" applyBorder="1" applyAlignment="1" applyProtection="1">
      <alignment horizontal="center"/>
      <protection locked="0"/>
    </xf>
    <xf numFmtId="16" fontId="12" fillId="4" borderId="18" xfId="0" applyNumberFormat="1" applyFont="1" applyFill="1" applyBorder="1" applyAlignment="1" applyProtection="1">
      <alignment horizontal="center"/>
      <protection locked="0"/>
    </xf>
    <xf numFmtId="0" fontId="12" fillId="4" borderId="11" xfId="0" applyFont="1" applyFill="1" applyBorder="1" applyAlignment="1" applyProtection="1">
      <alignment horizontal="center"/>
      <protection locked="0"/>
    </xf>
    <xf numFmtId="16" fontId="11" fillId="3" borderId="18" xfId="0" applyNumberFormat="1" applyFont="1" applyFill="1" applyBorder="1" applyAlignment="1" applyProtection="1">
      <alignment horizontal="center"/>
      <protection locked="0"/>
    </xf>
    <xf numFmtId="0" fontId="11" fillId="3" borderId="11" xfId="0" applyFont="1" applyFill="1" applyBorder="1" applyAlignment="1" applyProtection="1">
      <alignment horizontal="center"/>
      <protection locked="0"/>
    </xf>
    <xf numFmtId="16" fontId="11" fillId="4" borderId="30" xfId="0" applyNumberFormat="1" applyFont="1" applyFill="1" applyBorder="1" applyAlignment="1" applyProtection="1">
      <alignment horizontal="center"/>
      <protection locked="0"/>
    </xf>
    <xf numFmtId="0" fontId="11" fillId="4" borderId="21" xfId="0" applyFont="1" applyFill="1" applyBorder="1" applyAlignment="1" applyProtection="1">
      <alignment horizontal="center"/>
      <protection locked="0"/>
    </xf>
    <xf numFmtId="20" fontId="6" fillId="0" borderId="0" xfId="0" applyNumberFormat="1" applyFont="1" applyFill="1" applyBorder="1" applyAlignment="1" applyProtection="1">
      <alignment horizontal="center"/>
      <protection locked="0"/>
    </xf>
    <xf numFmtId="0" fontId="6" fillId="0" borderId="0" xfId="0" applyFont="1" applyFill="1" applyBorder="1" applyAlignment="1" applyProtection="1">
      <alignment horizontal="center"/>
      <protection locked="0"/>
    </xf>
    <xf numFmtId="0" fontId="2" fillId="0" borderId="1" xfId="0" applyFont="1" applyBorder="1" applyAlignment="1" applyProtection="1">
      <alignment horizontal="center" vertical="center" textRotation="90"/>
      <protection locked="0"/>
    </xf>
    <xf numFmtId="0" fontId="2" fillId="0" borderId="5" xfId="0" applyFont="1" applyBorder="1" applyAlignment="1" applyProtection="1">
      <alignment horizontal="center" vertical="center" textRotation="90"/>
      <protection locked="0"/>
    </xf>
    <xf numFmtId="0" fontId="2" fillId="0" borderId="4" xfId="0" applyFont="1" applyBorder="1" applyAlignment="1" applyProtection="1">
      <alignment horizontal="center" vertical="center" textRotation="90"/>
      <protection locked="0"/>
    </xf>
  </cellXfs>
  <cellStyles count="1">
    <cellStyle name="Normal" xfId="0" builtinId="0"/>
  </cellStyles>
  <dxfs count="4">
    <dxf>
      <protection locked="0" hidden="0"/>
    </dxf>
    <dxf>
      <protection locked="0" hidden="0"/>
    </dxf>
    <dxf>
      <protection locked="0" hidden="0"/>
    </dxf>
    <dxf>
      <protection locked="0" hidden="0"/>
    </dxf>
  </dxfs>
  <tableStyles count="0" defaultTableStyle="TableStyleMedium2" defaultPivotStyle="PivotStyleLight16"/>
  <colors>
    <mruColors>
      <color rgb="FFF6DEFE"/>
      <color rgb="FFE3C5FF"/>
      <color rgb="FFD9F9FF"/>
      <color rgb="FFFFB7B7"/>
      <color rgb="FFFEACB0"/>
      <color rgb="FFE0D1FF"/>
      <color rgb="FFEE00EE"/>
      <color rgb="FFFF33CC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Absences" displayName="Absences" ref="D83:E90" totalsRowShown="0" headerRowDxfId="3" dataDxfId="2">
  <autoFilter ref="D83:E90"/>
  <tableColumns count="2">
    <tableColumn id="1" name="Absent" dataDxfId="1"/>
    <tableColumn id="2" name="Valeur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89"/>
  <sheetViews>
    <sheetView tabSelected="1" zoomScale="96" zoomScaleNormal="96" workbookViewId="0">
      <pane ySplit="1" topLeftCell="A2" activePane="bottomLeft" state="frozen"/>
      <selection pane="bottomLeft" activeCell="T76" sqref="T76"/>
    </sheetView>
  </sheetViews>
  <sheetFormatPr baseColWidth="10" defaultColWidth="11" defaultRowHeight="14.4"/>
  <cols>
    <col min="1" max="1" width="3.5546875" style="1" customWidth="1"/>
    <col min="2" max="2" width="19.5546875" style="1" customWidth="1"/>
    <col min="3" max="3" width="8.6640625" style="1" customWidth="1"/>
    <col min="4" max="4" width="10" style="1" customWidth="1"/>
    <col min="5" max="5" width="9.6640625" style="1" customWidth="1"/>
    <col min="6" max="16" width="8.6640625" style="1" customWidth="1"/>
    <col min="17" max="17" width="22.77734375" style="1" hidden="1" customWidth="1"/>
    <col min="18" max="18" width="7.109375" style="1" customWidth="1"/>
    <col min="19" max="19" width="8.33203125" style="1" customWidth="1"/>
    <col min="20" max="16384" width="11" style="1"/>
  </cols>
  <sheetData>
    <row r="1" spans="1:23" ht="15" thickBot="1">
      <c r="B1" s="2"/>
      <c r="C1" s="195" t="s">
        <v>0</v>
      </c>
      <c r="D1" s="195"/>
      <c r="E1" s="195" t="s">
        <v>1</v>
      </c>
      <c r="F1" s="195"/>
      <c r="G1" s="195" t="s">
        <v>2</v>
      </c>
      <c r="H1" s="195"/>
      <c r="I1" s="195" t="s">
        <v>3</v>
      </c>
      <c r="J1" s="195"/>
      <c r="K1" s="195" t="s">
        <v>4</v>
      </c>
      <c r="L1" s="195"/>
      <c r="M1" s="195" t="s">
        <v>5</v>
      </c>
      <c r="N1" s="195"/>
      <c r="O1" s="195" t="s">
        <v>6</v>
      </c>
      <c r="P1" s="195"/>
      <c r="Q1" s="87"/>
      <c r="R1" s="3" t="s">
        <v>7</v>
      </c>
      <c r="S1" s="4" t="s">
        <v>8</v>
      </c>
      <c r="T1" s="4" t="s">
        <v>15</v>
      </c>
    </row>
    <row r="2" spans="1:23" ht="15" thickBot="1">
      <c r="C2" s="196">
        <v>45292</v>
      </c>
      <c r="D2" s="197"/>
      <c r="E2" s="198">
        <v>45293</v>
      </c>
      <c r="F2" s="199"/>
      <c r="G2" s="198">
        <v>45294</v>
      </c>
      <c r="H2" s="199"/>
      <c r="I2" s="198">
        <v>45295</v>
      </c>
      <c r="J2" s="199"/>
      <c r="K2" s="198">
        <v>45296</v>
      </c>
      <c r="L2" s="199"/>
      <c r="M2" s="198">
        <v>45297</v>
      </c>
      <c r="N2" s="199"/>
      <c r="O2" s="198">
        <v>45298</v>
      </c>
      <c r="P2" s="199"/>
      <c r="Q2" s="88"/>
      <c r="T2" s="32">
        <v>18.958333333333332</v>
      </c>
    </row>
    <row r="3" spans="1:23" ht="30" customHeight="1" thickTop="1" thickBot="1">
      <c r="A3" s="188" t="s">
        <v>16</v>
      </c>
      <c r="B3" s="5"/>
      <c r="C3" s="62"/>
      <c r="D3" s="74">
        <v>0.92708333333333337</v>
      </c>
      <c r="E3" s="66">
        <v>0.27083333333333331</v>
      </c>
      <c r="F3" s="74">
        <v>0.92708333333333337</v>
      </c>
      <c r="G3" s="66">
        <v>0.27083333333333331</v>
      </c>
      <c r="H3" s="74"/>
      <c r="I3" s="66"/>
      <c r="J3" s="74"/>
      <c r="K3" s="71"/>
      <c r="L3" s="74"/>
      <c r="M3" s="66"/>
      <c r="N3" s="74">
        <v>0.94791666666666663</v>
      </c>
      <c r="O3" s="66">
        <v>0.3125</v>
      </c>
      <c r="P3" s="108">
        <v>0.95833333333333337</v>
      </c>
      <c r="Q3" s="71">
        <v>1</v>
      </c>
      <c r="R3" s="160">
        <f>IF(ISTEXT(C3),0,SUM(C3)+IF(ISTEXT(D3),0,MOD(E3-D3,1))+IF(ISTEXT(F3),0,MOD(G3-F3,1))+IF(ISTEXT(H3),0,MOD(I3-H3,1))+IF(ISTEXT(J3),0,MOD(K3-J3,1))+IF(ISTEXT(L3),0,MOD(M3-L3,1))+IF(ISTEXT(N3),0,MOD(O3-N3,1))+IF(ISTEXT(P3),0,MOD(Q3-P3,1)+(SUMPRODUCT(COUNTIF(C3:P3,Absences[Absent]),Absences[Valeur])/24)))</f>
        <v>1.09375</v>
      </c>
      <c r="S3" s="49">
        <f>R3</f>
        <v>1.09375</v>
      </c>
      <c r="T3" s="40">
        <f>T$2-S3</f>
        <v>17.864583333333332</v>
      </c>
    </row>
    <row r="4" spans="1:23" ht="30" customHeight="1" thickBot="1">
      <c r="A4" s="183"/>
      <c r="B4" s="6"/>
      <c r="C4" s="102">
        <v>0.27083333333333331</v>
      </c>
      <c r="D4" s="107"/>
      <c r="E4" s="75"/>
      <c r="F4" s="107"/>
      <c r="G4" s="75"/>
      <c r="H4" s="107">
        <v>0.92708333333333337</v>
      </c>
      <c r="I4" s="75">
        <v>0.27083333333333331</v>
      </c>
      <c r="J4" s="107">
        <v>0.92708333333333337</v>
      </c>
      <c r="K4" s="102">
        <v>0.27083333333333331</v>
      </c>
      <c r="L4" s="107">
        <v>0.92708333333333337</v>
      </c>
      <c r="M4" s="75">
        <v>0.27083333333333331</v>
      </c>
      <c r="N4" s="79"/>
      <c r="O4" s="67"/>
      <c r="P4" s="80" t="s">
        <v>30</v>
      </c>
      <c r="Q4" s="71">
        <v>1</v>
      </c>
      <c r="R4" s="161">
        <f>IF(ISTEXT(C4),0,SUM(C4)+IF(ISTEXT(D4),0,MOD(E4-D4,1))+IF(ISTEXT(F4),0,MOD(G4-F4,1))+IF(ISTEXT(H4),0,MOD(I4-H4,1))+IF(ISTEXT(J4),0,MOD(K4-J4,1))+IF(ISTEXT(L4),0,MOD(M4-L4,1))+IF(ISTEXT(N4),0,MOD(O4-N4,1))+IF(ISTEXT(P4),0,MOD(Q4-P4,1)+(SUMPRODUCT(COUNTIF(C4:P4,Absences[Absent]),Absences[Valeur])/24)))</f>
        <v>1.3020833333333333</v>
      </c>
      <c r="S4" s="50">
        <f>R4</f>
        <v>1.3020833333333333</v>
      </c>
      <c r="T4" s="31">
        <f>T$2-S4</f>
        <v>17.65625</v>
      </c>
      <c r="V4" s="47"/>
    </row>
    <row r="5" spans="1:23" ht="30" customHeight="1" thickBot="1">
      <c r="A5" s="183"/>
      <c r="B5" s="48"/>
      <c r="C5" s="63"/>
      <c r="D5" s="73" t="s">
        <v>12</v>
      </c>
      <c r="E5" s="68"/>
      <c r="F5" s="73" t="s">
        <v>14</v>
      </c>
      <c r="G5" s="68"/>
      <c r="H5" s="121" t="s">
        <v>14</v>
      </c>
      <c r="I5" s="39"/>
      <c r="J5" s="73" t="s">
        <v>14</v>
      </c>
      <c r="K5" s="68"/>
      <c r="L5" s="73" t="s">
        <v>14</v>
      </c>
      <c r="M5" s="68"/>
      <c r="N5" s="73"/>
      <c r="O5" s="68"/>
      <c r="P5" s="125"/>
      <c r="Q5" s="71">
        <v>1</v>
      </c>
      <c r="R5" s="162">
        <f>IF(ISTEXT(C5),0,SUM(C5)+IF(ISTEXT(D5),0,MOD(E5-D5,1))+IF(ISTEXT(F5),0,MOD(G5-F5,1))+IF(ISTEXT(H5),0,MOD(I5-H5,1))+IF(ISTEXT(J5),0,MOD(K5-J5,1))+IF(ISTEXT(L5),0,MOD(M5-L5,1))+IF(ISTEXT(N5),0,MOD(O5-N5,1))+IF(ISTEXT(P5),0,MOD(Q5-P5,1)+(SUMPRODUCT(COUNTIF(C5:P5,Absences[Absent]),Absences[Valeur])/24)))</f>
        <v>1.4583333333333333</v>
      </c>
      <c r="S5" s="51">
        <f>R5</f>
        <v>1.4583333333333333</v>
      </c>
      <c r="T5" s="33">
        <f>T$2-S5</f>
        <v>17.5</v>
      </c>
    </row>
    <row r="6" spans="1:23" ht="30" customHeight="1" thickBot="1">
      <c r="A6" s="183"/>
      <c r="B6" s="7"/>
      <c r="C6" s="64"/>
      <c r="D6" s="120"/>
      <c r="E6" s="69"/>
      <c r="F6" s="120"/>
      <c r="G6" s="69"/>
      <c r="H6" s="122"/>
      <c r="I6" s="30"/>
      <c r="J6" s="124"/>
      <c r="K6" s="69"/>
      <c r="L6" s="124"/>
      <c r="M6" s="69"/>
      <c r="N6" s="124"/>
      <c r="O6" s="69"/>
      <c r="P6" s="126"/>
      <c r="Q6" s="71">
        <v>1</v>
      </c>
      <c r="R6" s="163">
        <f>IF(ISTEXT(C6),0,SUM(C6)+IF(ISTEXT(D6),0,MOD(E6-D6,1))+IF(ISTEXT(F6),0,MOD(G6-F6,1))+IF(ISTEXT(H6),0,MOD(I6-H6,1))+IF(ISTEXT(J6),0,MOD(K6-J6,1))+IF(ISTEXT(L6),0,MOD(M6-L6,1))+IF(ISTEXT(N6),0,MOD(O6-N6,1))+IF(ISTEXT(P6),0,MOD(Q6-P6,1)+(SUMPRODUCT(COUNTIF(C6:P6,Absences[Absent]),Absences[Valeur])/24)))</f>
        <v>0</v>
      </c>
      <c r="S6" s="52">
        <f t="shared" ref="S6:S7" si="0">R6</f>
        <v>0</v>
      </c>
      <c r="T6" s="29">
        <f t="shared" ref="T6:T7" si="1">T$2-S6</f>
        <v>18.958333333333332</v>
      </c>
    </row>
    <row r="7" spans="1:23" ht="30" customHeight="1" thickBot="1">
      <c r="A7" s="183"/>
      <c r="B7" s="14"/>
      <c r="C7" s="65"/>
      <c r="D7" s="119"/>
      <c r="E7" s="70"/>
      <c r="F7" s="119"/>
      <c r="G7" s="70"/>
      <c r="H7" s="123"/>
      <c r="I7" s="38"/>
      <c r="J7" s="119"/>
      <c r="K7" s="70"/>
      <c r="L7" s="119"/>
      <c r="M7" s="70"/>
      <c r="N7" s="119"/>
      <c r="O7" s="70"/>
      <c r="P7" s="127"/>
      <c r="Q7" s="71">
        <v>1</v>
      </c>
      <c r="R7" s="164">
        <f>IF(ISTEXT(C7),0,SUM(C7)+IF(ISTEXT(D7),0,MOD(E7-D7,1))+IF(ISTEXT(F7),0,MOD(G7-F7,1))+IF(ISTEXT(H7),0,MOD(I7-H7,1))+IF(ISTEXT(J7),0,MOD(K7-J7,1))+IF(ISTEXT(L7),0,MOD(M7-L7,1))+IF(ISTEXT(N7),0,MOD(O7-N7,1))+IF(ISTEXT(P7),0,MOD(Q7-P7,1)+(SUMPRODUCT(COUNTIF(C7:P7,Absences[Absent]),Absences[Valeur])/24)))</f>
        <v>0</v>
      </c>
      <c r="S7" s="53">
        <f t="shared" si="0"/>
        <v>0</v>
      </c>
      <c r="T7" s="41">
        <f t="shared" si="1"/>
        <v>18.958333333333332</v>
      </c>
    </row>
    <row r="8" spans="1:23" ht="15.6" thickTop="1" thickBot="1">
      <c r="A8" s="189"/>
      <c r="B8" s="190"/>
      <c r="C8" s="191">
        <v>45299</v>
      </c>
      <c r="D8" s="192"/>
      <c r="E8" s="191">
        <v>45300</v>
      </c>
      <c r="F8" s="192"/>
      <c r="G8" s="191">
        <v>45301</v>
      </c>
      <c r="H8" s="192"/>
      <c r="I8" s="191">
        <v>45302</v>
      </c>
      <c r="J8" s="192"/>
      <c r="K8" s="191">
        <v>45303</v>
      </c>
      <c r="L8" s="192"/>
      <c r="M8" s="191">
        <v>45304</v>
      </c>
      <c r="N8" s="192"/>
      <c r="O8" s="191">
        <v>45305</v>
      </c>
      <c r="P8" s="192"/>
      <c r="Q8" s="93"/>
      <c r="R8" s="159"/>
      <c r="S8" s="12"/>
    </row>
    <row r="9" spans="1:23" ht="30" customHeight="1" thickTop="1" thickBot="1">
      <c r="A9" s="179" t="s">
        <v>17</v>
      </c>
      <c r="B9" s="5"/>
      <c r="C9" s="62">
        <v>0.27083333333333331</v>
      </c>
      <c r="D9" s="74"/>
      <c r="E9" s="66"/>
      <c r="F9" s="74"/>
      <c r="G9" s="66"/>
      <c r="H9" s="74">
        <v>0.92708333333333337</v>
      </c>
      <c r="I9" s="66">
        <v>0.27083333333333331</v>
      </c>
      <c r="J9" s="74">
        <v>0.92708333333333337</v>
      </c>
      <c r="K9" s="66">
        <v>0.27083333333333331</v>
      </c>
      <c r="L9" s="74">
        <v>0.92708333333333337</v>
      </c>
      <c r="M9" s="66">
        <v>0.27083333333333331</v>
      </c>
      <c r="N9" s="74"/>
      <c r="O9" s="71"/>
      <c r="P9" s="175"/>
      <c r="Q9" s="66">
        <v>1</v>
      </c>
      <c r="R9" s="160">
        <f>IF(ISTEXT(C9),0,SUM(C9)+IF(ISTEXT(D9),0,MOD(E9-D9,1))+IF(ISTEXT(F9),0,MOD(G9-F9,1))+IF(ISTEXT(H9),0,MOD(I9-H9,1))+IF(ISTEXT(J9),0,MOD(K9-J9,1))+IF(ISTEXT(L9),0,MOD(M9-L9,1))+IF(ISTEXT(N9),0,MOD(O9-N9,1))+IF(ISTEXT(P9),0,MOD(Q9-P9,1)+(SUMPRODUCT(COUNTIF(C9:P9,Absences[Absent]),Absences[Valeur])/24)))</f>
        <v>1.3020833333333333</v>
      </c>
      <c r="S9" s="54">
        <f>S3+R9</f>
        <v>2.395833333333333</v>
      </c>
      <c r="T9" s="40">
        <f>+T$2-S9</f>
        <v>16.5625</v>
      </c>
    </row>
    <row r="10" spans="1:23" ht="30" customHeight="1" thickBot="1">
      <c r="A10" s="180"/>
      <c r="B10" s="6"/>
      <c r="C10" s="77"/>
      <c r="D10" s="107">
        <v>0.92708333333333337</v>
      </c>
      <c r="E10" s="75">
        <v>0.27083333333333331</v>
      </c>
      <c r="F10" s="107">
        <v>0.92708333333333337</v>
      </c>
      <c r="G10" s="75">
        <v>0.27083333333333331</v>
      </c>
      <c r="H10" s="107"/>
      <c r="I10" s="75"/>
      <c r="J10" s="107"/>
      <c r="K10" s="75"/>
      <c r="L10" s="107"/>
      <c r="M10" s="75"/>
      <c r="N10" s="107">
        <v>0.94791666666666663</v>
      </c>
      <c r="O10" s="102">
        <v>0.3125</v>
      </c>
      <c r="P10" s="117">
        <v>0.92708333333333337</v>
      </c>
      <c r="Q10" s="75">
        <v>1</v>
      </c>
      <c r="R10" s="161">
        <f>IF(ISTEXT(C10),0,SUM(C10)+IF(ISTEXT(D10),0,MOD(E10-D10,1))+IF(ISTEXT(F10),0,MOD(G10-F10,1))+IF(ISTEXT(H10),0,MOD(I10-H10,1))+IF(ISTEXT(J10),0,MOD(K10-J10,1))+IF(ISTEXT(L10),0,MOD(M10-L10,1))+IF(ISTEXT(N10),0,MOD(O10-N10,1))+IF(ISTEXT(P10),0,MOD(Q10-P10,1)+(SUMPRODUCT(COUNTIF(C10:P10,Absences[Absent]),Absences[Valeur])/24)))</f>
        <v>1.125</v>
      </c>
      <c r="S10" s="50">
        <f>S4+R10</f>
        <v>2.427083333333333</v>
      </c>
      <c r="T10" s="31">
        <f t="shared" ref="T10:T13" si="2">+T$2-S10</f>
        <v>16.53125</v>
      </c>
      <c r="V10" s="8"/>
    </row>
    <row r="11" spans="1:23" ht="30" customHeight="1" thickBot="1">
      <c r="A11" s="180"/>
      <c r="B11" s="48"/>
      <c r="C11" s="63"/>
      <c r="D11" s="73" t="s">
        <v>14</v>
      </c>
      <c r="E11" s="68"/>
      <c r="F11" s="73" t="s">
        <v>14</v>
      </c>
      <c r="G11" s="68"/>
      <c r="H11" s="73"/>
      <c r="I11" s="68"/>
      <c r="J11" s="73"/>
      <c r="K11" s="68"/>
      <c r="L11" s="73"/>
      <c r="M11" s="68"/>
      <c r="N11" s="73"/>
      <c r="O11" s="68"/>
      <c r="P11" s="125"/>
      <c r="Q11" s="68">
        <v>1</v>
      </c>
      <c r="R11" s="162">
        <f>IF(ISTEXT(C11),0,SUM(C11)+IF(ISTEXT(D11),0,MOD(E11-D11,1))+IF(ISTEXT(F11),0,MOD(G11-F11,1))+IF(ISTEXT(H11),0,MOD(I11-H11,1))+IF(ISTEXT(J11),0,MOD(K11-J11,1))+IF(ISTEXT(L11),0,MOD(M11-L11,1))+IF(ISTEXT(N11),0,MOD(O11-N11,1))+IF(ISTEXT(P11),0,MOD(Q11-P11,1)+(SUMPRODUCT(COUNTIF(C11:P11,Absences[Absent]),Absences[Valeur])/24)))</f>
        <v>0.58333333333333337</v>
      </c>
      <c r="S11" s="51">
        <f>S5+R11</f>
        <v>2.0416666666666665</v>
      </c>
      <c r="T11" s="33">
        <f t="shared" si="2"/>
        <v>16.916666666666664</v>
      </c>
      <c r="V11" s="47"/>
    </row>
    <row r="12" spans="1:23" ht="30" customHeight="1" thickBot="1">
      <c r="A12" s="180"/>
      <c r="B12" s="9"/>
      <c r="C12" s="78"/>
      <c r="D12" s="118"/>
      <c r="E12" s="76"/>
      <c r="F12" s="118"/>
      <c r="G12" s="76"/>
      <c r="H12" s="118"/>
      <c r="I12" s="76"/>
      <c r="J12" s="118"/>
      <c r="K12" s="76"/>
      <c r="L12" s="118"/>
      <c r="M12" s="76"/>
      <c r="N12" s="118"/>
      <c r="O12" s="76"/>
      <c r="P12" s="128"/>
      <c r="Q12" s="76">
        <v>1</v>
      </c>
      <c r="R12" s="163">
        <f>IF(ISTEXT(C12),0,SUM(C12)+IF(ISTEXT(D12),0,MOD(E12-D12,1))+IF(ISTEXT(F12),0,MOD(G12-F12,1))+IF(ISTEXT(H12),0,MOD(I12-H12,1))+IF(ISTEXT(J12),0,MOD(K12-J12,1))+IF(ISTEXT(L12),0,MOD(M12-L12,1))+IF(ISTEXT(N12),0,MOD(O12-N12,1))+IF(ISTEXT(P12),0,MOD(Q12-P12,1)+(SUMPRODUCT(COUNTIF(C12:P12,Absences[Absent]),Absences[Valeur])/24)))</f>
        <v>0</v>
      </c>
      <c r="S12" s="52">
        <f>S6+R12</f>
        <v>0</v>
      </c>
      <c r="T12" s="29">
        <f t="shared" si="2"/>
        <v>18.958333333333332</v>
      </c>
      <c r="V12" s="8"/>
    </row>
    <row r="13" spans="1:23" ht="30" customHeight="1" thickBot="1">
      <c r="A13" s="180"/>
      <c r="B13" s="14"/>
      <c r="C13" s="65"/>
      <c r="D13" s="119"/>
      <c r="E13" s="70"/>
      <c r="F13" s="119"/>
      <c r="G13" s="70"/>
      <c r="H13" s="119"/>
      <c r="I13" s="70"/>
      <c r="J13" s="119"/>
      <c r="K13" s="70"/>
      <c r="L13" s="119"/>
      <c r="M13" s="70"/>
      <c r="N13" s="119"/>
      <c r="O13" s="70"/>
      <c r="P13" s="127"/>
      <c r="Q13" s="70">
        <v>1</v>
      </c>
      <c r="R13" s="164">
        <f>IF(ISTEXT(C13),0,SUM(C13)+IF(ISTEXT(D13),0,MOD(E13-D13,1))+IF(ISTEXT(F13),0,MOD(G13-F13,1))+IF(ISTEXT(H13),0,MOD(I13-H13,1))+IF(ISTEXT(J13),0,MOD(K13-J13,1))+IF(ISTEXT(L13),0,MOD(M13-L13,1))+IF(ISTEXT(N13),0,MOD(O13-N13,1))+IF(ISTEXT(P13),0,MOD(Q13-P13,1)+(SUMPRODUCT(COUNTIF(C13:P13,Absences[Absent]),Absences[Valeur])/24)))</f>
        <v>0</v>
      </c>
      <c r="S13" s="53">
        <f>S7+R13</f>
        <v>0</v>
      </c>
      <c r="T13" s="41">
        <f t="shared" si="2"/>
        <v>18.958333333333332</v>
      </c>
    </row>
    <row r="14" spans="1:23" ht="15.6" thickTop="1" thickBot="1">
      <c r="A14" s="10"/>
      <c r="B14" s="11"/>
      <c r="C14" s="193">
        <v>45306</v>
      </c>
      <c r="D14" s="194"/>
      <c r="E14" s="193">
        <v>45307</v>
      </c>
      <c r="F14" s="194"/>
      <c r="G14" s="193">
        <v>45308</v>
      </c>
      <c r="H14" s="194"/>
      <c r="I14" s="193">
        <v>45309</v>
      </c>
      <c r="J14" s="194"/>
      <c r="K14" s="193">
        <v>45310</v>
      </c>
      <c r="L14" s="194"/>
      <c r="M14" s="193">
        <v>45311</v>
      </c>
      <c r="N14" s="194"/>
      <c r="O14" s="193">
        <v>45312</v>
      </c>
      <c r="P14" s="194"/>
      <c r="Q14" s="94"/>
      <c r="R14" s="159"/>
      <c r="S14" s="12"/>
      <c r="T14" s="8"/>
    </row>
    <row r="15" spans="1:23" ht="30" customHeight="1" thickTop="1" thickBot="1">
      <c r="A15" s="179" t="s">
        <v>18</v>
      </c>
      <c r="B15" s="5"/>
      <c r="C15" s="62"/>
      <c r="D15" s="74">
        <v>0.92708333333333337</v>
      </c>
      <c r="E15" s="66">
        <v>0.27083333333333331</v>
      </c>
      <c r="F15" s="74">
        <v>0.92708333333333337</v>
      </c>
      <c r="G15" s="66">
        <v>0.27083333333333331</v>
      </c>
      <c r="H15" s="74"/>
      <c r="I15" s="66"/>
      <c r="J15" s="74"/>
      <c r="K15" s="71"/>
      <c r="L15" s="74"/>
      <c r="M15" s="66"/>
      <c r="N15" s="74">
        <v>0.94791666666666663</v>
      </c>
      <c r="O15" s="66">
        <v>0.3125</v>
      </c>
      <c r="P15" s="108">
        <v>0.95833333333333337</v>
      </c>
      <c r="Q15" s="66">
        <v>1</v>
      </c>
      <c r="R15" s="160">
        <f>IF(ISTEXT(C15),0,SUM(C15)+IF(ISTEXT(D15),0,MOD(E15-D15,1))+IF(ISTEXT(F15),0,MOD(G15-F15,1))+IF(ISTEXT(H15),0,MOD(I15-H15,1))+IF(ISTEXT(J15),0,MOD(K15-J15,1))+IF(ISTEXT(L15),0,MOD(M15-L15,1))+IF(ISTEXT(N15),0,MOD(O15-N15,1))+IF(ISTEXT(P15),0,MOD(Q15-P15,1)+(SUMPRODUCT(COUNTIF(C15:P15,Absences[Absent]),Absences[Valeur])/24)))</f>
        <v>1.09375</v>
      </c>
      <c r="S15" s="49">
        <f>S9+R15</f>
        <v>3.489583333333333</v>
      </c>
      <c r="T15" s="40">
        <f>+T$2-S15</f>
        <v>15.46875</v>
      </c>
    </row>
    <row r="16" spans="1:23" ht="30" customHeight="1" thickBot="1">
      <c r="A16" s="180"/>
      <c r="B16" s="6"/>
      <c r="C16" s="102">
        <v>0.27083333333333331</v>
      </c>
      <c r="D16" s="107"/>
      <c r="E16" s="75"/>
      <c r="F16" s="107"/>
      <c r="G16" s="75"/>
      <c r="H16" s="107">
        <v>0.92708333333333337</v>
      </c>
      <c r="I16" s="75">
        <v>0.27083333333333331</v>
      </c>
      <c r="J16" s="107">
        <v>0.92708333333333337</v>
      </c>
      <c r="K16" s="102">
        <v>0.27083333333333331</v>
      </c>
      <c r="L16" s="107">
        <v>0.92708333333333337</v>
      </c>
      <c r="M16" s="75">
        <v>0.27083333333333331</v>
      </c>
      <c r="N16" s="129"/>
      <c r="O16" s="92"/>
      <c r="P16" s="134"/>
      <c r="Q16" s="75">
        <v>1</v>
      </c>
      <c r="R16" s="161">
        <f>IF(ISTEXT(C16),0,SUM(C16)+IF(ISTEXT(D16),0,MOD(E16-D16,1))+IF(ISTEXT(F16),0,MOD(G16-F16,1))+IF(ISTEXT(H16),0,MOD(I16-H16,1))+IF(ISTEXT(J16),0,MOD(K16-J16,1))+IF(ISTEXT(L16),0,MOD(M16-L16,1))+IF(ISTEXT(N16),0,MOD(O16-N16,1))+IF(ISTEXT(P16),0,MOD(Q16-P16,1)+(SUMPRODUCT(COUNTIF(C16:P16,Absences[Absent]),Absences[Valeur])/24)))</f>
        <v>1.3020833333333333</v>
      </c>
      <c r="S16" s="55">
        <f>S10+R16</f>
        <v>3.7291666666666661</v>
      </c>
      <c r="T16" s="31">
        <f t="shared" ref="T16:T19" si="3">+T$2-S16</f>
        <v>15.229166666666666</v>
      </c>
      <c r="W16" s="8"/>
    </row>
    <row r="17" spans="1:23" ht="30" customHeight="1" thickBot="1">
      <c r="A17" s="180"/>
      <c r="B17" s="48"/>
      <c r="C17" s="141"/>
      <c r="D17" s="142"/>
      <c r="E17" s="143"/>
      <c r="F17" s="142"/>
      <c r="G17" s="143"/>
      <c r="H17" s="142" t="s">
        <v>29</v>
      </c>
      <c r="I17" s="144"/>
      <c r="J17" s="145" t="s">
        <v>29</v>
      </c>
      <c r="K17" s="143"/>
      <c r="L17" s="142" t="s">
        <v>29</v>
      </c>
      <c r="M17" s="143"/>
      <c r="N17" s="142"/>
      <c r="O17" s="143"/>
      <c r="P17" s="146"/>
      <c r="Q17" s="68">
        <v>1</v>
      </c>
      <c r="R17" s="162">
        <f>IF(ISTEXT(C17),0,SUM(C17)+IF(ISTEXT(D17),0,MOD(E17-D17,1))+IF(ISTEXT(F17),0,MOD(G17-F17,1))+IF(ISTEXT(H17),0,MOD(I17-H17,1))+IF(ISTEXT(J17),0,MOD(K17-J17,1))+IF(ISTEXT(L17),0,MOD(M17-L17,1))+IF(ISTEXT(N17),0,MOD(O17-N17,1))+IF(ISTEXT(P17),0,MOD(Q17-P17,1)+(SUMPRODUCT(COUNTIF(C17:P17,Absences[Absent]),Absences[Valeur])/24)))</f>
        <v>0.875</v>
      </c>
      <c r="S17" s="147">
        <f>S11+R17</f>
        <v>2.9166666666666665</v>
      </c>
      <c r="T17" s="33">
        <f t="shared" si="3"/>
        <v>16.041666666666664</v>
      </c>
      <c r="W17" s="8"/>
    </row>
    <row r="18" spans="1:23" ht="30" customHeight="1" thickBot="1">
      <c r="A18" s="180"/>
      <c r="B18" s="13"/>
      <c r="C18" s="83"/>
      <c r="D18" s="130"/>
      <c r="E18" s="81"/>
      <c r="F18" s="130"/>
      <c r="G18" s="81"/>
      <c r="H18" s="130"/>
      <c r="I18" s="85"/>
      <c r="J18" s="132"/>
      <c r="K18" s="85"/>
      <c r="L18" s="132"/>
      <c r="M18" s="81"/>
      <c r="N18" s="130"/>
      <c r="O18" s="81"/>
      <c r="P18" s="135"/>
      <c r="Q18" s="76">
        <v>1</v>
      </c>
      <c r="R18" s="163">
        <f>IF(ISTEXT(C18),0,SUM(C18)+IF(ISTEXT(D18),0,MOD(E18-D18,1))+IF(ISTEXT(F18),0,MOD(G18-F18,1))+IF(ISTEXT(H18),0,MOD(I18-H18,1))+IF(ISTEXT(J18),0,MOD(K18-J18,1))+IF(ISTEXT(L18),0,MOD(M18-L18,1))+IF(ISTEXT(N18),0,MOD(O18-N18,1))+IF(ISTEXT(P18),0,MOD(Q18-P18,1)+(SUMPRODUCT(COUNTIF(C18:P18,Absences[Absent]),Absences[Valeur])/24)))</f>
        <v>0</v>
      </c>
      <c r="S18" s="56">
        <f>S12+R18</f>
        <v>0</v>
      </c>
      <c r="T18" s="29">
        <f t="shared" si="3"/>
        <v>18.958333333333332</v>
      </c>
      <c r="W18" s="8"/>
    </row>
    <row r="19" spans="1:23" ht="30" customHeight="1" thickBot="1">
      <c r="A19" s="180"/>
      <c r="B19" s="14"/>
      <c r="C19" s="84"/>
      <c r="D19" s="131"/>
      <c r="E19" s="82"/>
      <c r="F19" s="131"/>
      <c r="G19" s="82"/>
      <c r="H19" s="131"/>
      <c r="I19" s="86"/>
      <c r="J19" s="133"/>
      <c r="K19" s="86"/>
      <c r="L19" s="133"/>
      <c r="M19" s="82"/>
      <c r="N19" s="131"/>
      <c r="O19" s="82"/>
      <c r="P19" s="136"/>
      <c r="Q19" s="70">
        <v>1</v>
      </c>
      <c r="R19" s="164">
        <f>IF(ISTEXT(C19),0,SUM(C19)+IF(ISTEXT(D19),0,MOD(E19-D19,1))+IF(ISTEXT(F19),0,MOD(G19-F19,1))+IF(ISTEXT(H19),0,MOD(I19-H19,1))+IF(ISTEXT(J19),0,MOD(K19-J19,1))+IF(ISTEXT(L19),0,MOD(M19-L19,1))+IF(ISTEXT(N19),0,MOD(O19-N19,1))+IF(ISTEXT(P19),0,MOD(Q19-P19,1)+(SUMPRODUCT(COUNTIF(C19:P19,Absences[Absent]),Absences[Valeur])/24)))</f>
        <v>0</v>
      </c>
      <c r="S19" s="57">
        <f>S13+R19</f>
        <v>0</v>
      </c>
      <c r="T19" s="41">
        <f t="shared" si="3"/>
        <v>18.958333333333332</v>
      </c>
    </row>
    <row r="20" spans="1:23" ht="15.6" thickTop="1" thickBot="1">
      <c r="A20" s="15"/>
      <c r="B20" s="16"/>
      <c r="C20" s="200">
        <v>45313</v>
      </c>
      <c r="D20" s="201"/>
      <c r="E20" s="200">
        <v>45314</v>
      </c>
      <c r="F20" s="201"/>
      <c r="G20" s="200">
        <v>45315</v>
      </c>
      <c r="H20" s="201"/>
      <c r="I20" s="200">
        <v>45316</v>
      </c>
      <c r="J20" s="201"/>
      <c r="K20" s="200">
        <v>45317</v>
      </c>
      <c r="L20" s="201"/>
      <c r="M20" s="200">
        <v>45318</v>
      </c>
      <c r="N20" s="201"/>
      <c r="O20" s="200">
        <v>45319</v>
      </c>
      <c r="P20" s="201"/>
      <c r="Q20" s="95"/>
      <c r="R20" s="159"/>
      <c r="S20" s="12"/>
      <c r="T20" s="17"/>
    </row>
    <row r="21" spans="1:23" ht="30" customHeight="1" thickTop="1" thickBot="1">
      <c r="A21" s="181" t="s">
        <v>19</v>
      </c>
      <c r="B21" s="5"/>
      <c r="C21" s="62">
        <v>0.27083333333333331</v>
      </c>
      <c r="D21" s="74"/>
      <c r="E21" s="66"/>
      <c r="F21" s="74"/>
      <c r="G21" s="66"/>
      <c r="H21" s="74">
        <v>0.92708333333333337</v>
      </c>
      <c r="I21" s="66">
        <v>0.27083333333333331</v>
      </c>
      <c r="J21" s="74">
        <v>0.92708333333333337</v>
      </c>
      <c r="K21" s="66">
        <v>0.27083333333333331</v>
      </c>
      <c r="L21" s="74">
        <v>0.92708333333333337</v>
      </c>
      <c r="M21" s="66">
        <v>0.27083333333333331</v>
      </c>
      <c r="N21" s="74"/>
      <c r="O21" s="71"/>
      <c r="P21" s="175"/>
      <c r="Q21" s="66">
        <v>1</v>
      </c>
      <c r="R21" s="160">
        <f>IF(ISTEXT(C21),0,SUM(C21)+IF(ISTEXT(D21),0,MOD(E21-D21,1))+IF(ISTEXT(F21),0,MOD(G21-F21,1))+IF(ISTEXT(H21),0,MOD(I21-H21,1))+IF(ISTEXT(J21),0,MOD(K21-J21,1))+IF(ISTEXT(L21),0,MOD(M21-L21,1))+IF(ISTEXT(N21),0,MOD(O21-N21,1))+IF(ISTEXT(P21),0,MOD(Q21-P21,1)+(SUMPRODUCT(COUNTIF(C21:P21,Absences[Absent]),Absences[Valeur])/24)))</f>
        <v>1.3020833333333333</v>
      </c>
      <c r="S21" s="49">
        <f>S15+R21</f>
        <v>4.7916666666666661</v>
      </c>
      <c r="T21" s="40">
        <f>+T$2-S21</f>
        <v>14.166666666666666</v>
      </c>
    </row>
    <row r="22" spans="1:23" ht="30" customHeight="1" thickBot="1">
      <c r="A22" s="183"/>
      <c r="B22" s="6"/>
      <c r="C22" s="77"/>
      <c r="D22" s="107">
        <v>0.92708333333333337</v>
      </c>
      <c r="E22" s="75">
        <v>0.27083333333333331</v>
      </c>
      <c r="F22" s="107">
        <v>0.92708333333333337</v>
      </c>
      <c r="G22" s="75">
        <v>0.27083333333333331</v>
      </c>
      <c r="H22" s="107"/>
      <c r="I22" s="75"/>
      <c r="J22" s="107"/>
      <c r="K22" s="75"/>
      <c r="L22" s="107"/>
      <c r="M22" s="75"/>
      <c r="N22" s="107">
        <v>0.94791666666666663</v>
      </c>
      <c r="O22" s="102">
        <v>0.3125</v>
      </c>
      <c r="P22" s="117">
        <v>0.92708333333333337</v>
      </c>
      <c r="Q22" s="75">
        <v>1</v>
      </c>
      <c r="R22" s="161">
        <f>IF(ISTEXT(C22),0,SUM(C22)+IF(ISTEXT(D22),0,MOD(E22-D22,1))+IF(ISTEXT(F22),0,MOD(G22-F22,1))+IF(ISTEXT(H22),0,MOD(I22-H22,1))+IF(ISTEXT(J22),0,MOD(K22-J22,1))+IF(ISTEXT(L22),0,MOD(M22-L22,1))+IF(ISTEXT(N22),0,MOD(O22-N22,1))+IF(ISTEXT(P22),0,MOD(Q22-P22,1)+(SUMPRODUCT(COUNTIF(C22:P22,Absences[Absent]),Absences[Valeur])/24)))</f>
        <v>1.125</v>
      </c>
      <c r="S22" s="55">
        <f>S16+R22</f>
        <v>4.8541666666666661</v>
      </c>
      <c r="T22" s="31">
        <f t="shared" ref="T22:T25" si="4">+T$2-S22</f>
        <v>14.104166666666666</v>
      </c>
    </row>
    <row r="23" spans="1:23" ht="30" customHeight="1" thickBot="1">
      <c r="A23" s="183"/>
      <c r="B23" s="48"/>
      <c r="C23" s="148"/>
      <c r="D23" s="148"/>
      <c r="E23" s="149"/>
      <c r="F23" s="72"/>
      <c r="G23" s="68"/>
      <c r="H23" s="72"/>
      <c r="I23" s="68"/>
      <c r="J23" s="72"/>
      <c r="K23" s="68"/>
      <c r="L23" s="72"/>
      <c r="M23" s="68"/>
      <c r="N23" s="72"/>
      <c r="O23" s="68"/>
      <c r="P23" s="68"/>
      <c r="Q23" s="68">
        <v>1</v>
      </c>
      <c r="R23" s="162">
        <f>IF(ISTEXT(C23),0,SUM(C23)+IF(ISTEXT(D23),0,MOD(E23-D23,1))+IF(ISTEXT(F23),0,MOD(G23-F23,1))+IF(ISTEXT(H23),0,MOD(I23-H23,1))+IF(ISTEXT(J23),0,MOD(K23-J23,1))+IF(ISTEXT(L23),0,MOD(M23-L23,1))+IF(ISTEXT(N23),0,MOD(O23-N23,1))+IF(ISTEXT(P23),0,MOD(Q23-P23,1)+(SUMPRODUCT(COUNTIF(C23:P23,Absences[Absent]),Absences[Valeur])/24)))</f>
        <v>0</v>
      </c>
      <c r="S23" s="147">
        <f>S17+R23</f>
        <v>2.9166666666666665</v>
      </c>
      <c r="T23" s="33">
        <f t="shared" si="4"/>
        <v>16.041666666666664</v>
      </c>
    </row>
    <row r="24" spans="1:23" ht="30" customHeight="1" thickBot="1">
      <c r="A24" s="183"/>
      <c r="B24" s="13"/>
      <c r="C24" s="100"/>
      <c r="D24" s="100"/>
      <c r="E24" s="105"/>
      <c r="F24" s="36"/>
      <c r="G24" s="76"/>
      <c r="H24" s="36"/>
      <c r="I24" s="76"/>
      <c r="J24" s="36"/>
      <c r="K24" s="76"/>
      <c r="L24" s="36"/>
      <c r="M24" s="76"/>
      <c r="N24" s="36"/>
      <c r="O24" s="76"/>
      <c r="P24" s="76"/>
      <c r="Q24" s="76">
        <v>1</v>
      </c>
      <c r="R24" s="163">
        <f>IF(ISTEXT(C24),0,SUM(C24)+IF(ISTEXT(D24),0,MOD(E24-D24,1))+IF(ISTEXT(F24),0,MOD(G24-F24,1))+IF(ISTEXT(H24),0,MOD(I24-H24,1))+IF(ISTEXT(J24),0,MOD(K24-J24,1))+IF(ISTEXT(L24),0,MOD(M24-L24,1))+IF(ISTEXT(N24),0,MOD(O24-N24,1))+IF(ISTEXT(P24),0,MOD(Q24-P24,1)+(SUMPRODUCT(COUNTIF(C24:P24,Absences[Absent]),Absences[Valeur])/24)))</f>
        <v>0</v>
      </c>
      <c r="S24" s="56">
        <f>S18+R24</f>
        <v>0</v>
      </c>
      <c r="T24" s="29">
        <f t="shared" si="4"/>
        <v>18.958333333333332</v>
      </c>
    </row>
    <row r="25" spans="1:23" ht="30" customHeight="1" thickBot="1">
      <c r="A25" s="184"/>
      <c r="B25" s="14"/>
      <c r="C25" s="101"/>
      <c r="D25" s="101"/>
      <c r="E25" s="106"/>
      <c r="F25" s="37"/>
      <c r="G25" s="70"/>
      <c r="H25" s="37"/>
      <c r="I25" s="70"/>
      <c r="J25" s="37"/>
      <c r="K25" s="70"/>
      <c r="L25" s="37"/>
      <c r="M25" s="70"/>
      <c r="N25" s="37"/>
      <c r="O25" s="70"/>
      <c r="P25" s="70"/>
      <c r="Q25" s="70">
        <v>1</v>
      </c>
      <c r="R25" s="164">
        <f>IF(ISTEXT(C25),0,SUM(C25)+IF(ISTEXT(D25),0,MOD(E25-D25,1))+IF(ISTEXT(F25),0,MOD(G25-F25,1))+IF(ISTEXT(H25),0,MOD(I25-H25,1))+IF(ISTEXT(J25),0,MOD(K25-J25,1))+IF(ISTEXT(L25),0,MOD(M25-L25,1))+IF(ISTEXT(N25),0,MOD(O25-N25,1))+IF(ISTEXT(P25),0,MOD(Q25-P25,1)+(SUMPRODUCT(COUNTIF(C25:P25,Absences[Absent]),Absences[Valeur])/24)))</f>
        <v>0</v>
      </c>
      <c r="S25" s="57">
        <f>S19+R25</f>
        <v>0</v>
      </c>
      <c r="T25" s="41">
        <f t="shared" si="4"/>
        <v>18.958333333333332</v>
      </c>
    </row>
    <row r="26" spans="1:23" ht="15" thickBot="1">
      <c r="A26" s="19"/>
      <c r="B26" s="11"/>
      <c r="C26" s="202">
        <v>45320</v>
      </c>
      <c r="D26" s="203"/>
      <c r="E26" s="204">
        <v>45321</v>
      </c>
      <c r="F26" s="205"/>
      <c r="G26" s="202">
        <v>45322</v>
      </c>
      <c r="H26" s="206"/>
      <c r="I26" s="202">
        <v>45323</v>
      </c>
      <c r="J26" s="206"/>
      <c r="K26" s="202">
        <v>45324</v>
      </c>
      <c r="L26" s="206"/>
      <c r="M26" s="202">
        <v>45325</v>
      </c>
      <c r="N26" s="203"/>
      <c r="O26" s="204">
        <v>45326</v>
      </c>
      <c r="P26" s="205"/>
      <c r="Q26" s="96"/>
      <c r="R26" s="159"/>
      <c r="S26" s="17"/>
    </row>
    <row r="27" spans="1:23" ht="30" customHeight="1" thickTop="1" thickBot="1">
      <c r="A27" s="179" t="s">
        <v>20</v>
      </c>
      <c r="B27" s="5"/>
      <c r="C27" s="62"/>
      <c r="D27" s="74">
        <v>0.92708333333333337</v>
      </c>
      <c r="E27" s="66">
        <v>0.27083333333333331</v>
      </c>
      <c r="F27" s="74">
        <v>0.92708333333333337</v>
      </c>
      <c r="G27" s="66">
        <v>0.27083333333333331</v>
      </c>
      <c r="H27" s="74"/>
      <c r="I27" s="66"/>
      <c r="J27" s="74"/>
      <c r="K27" s="71"/>
      <c r="L27" s="74"/>
      <c r="M27" s="66"/>
      <c r="N27" s="74">
        <v>0.94791666666666663</v>
      </c>
      <c r="O27" s="66">
        <v>0.3125</v>
      </c>
      <c r="P27" s="108">
        <v>0.95833333333333337</v>
      </c>
      <c r="Q27" s="66">
        <v>1</v>
      </c>
      <c r="R27" s="160">
        <f>IF(ISTEXT(C27),0,SUM(C27)+IF(ISTEXT(D27),0,MOD(E27-D27,1))+IF(ISTEXT(F27),0,MOD(G27-F27,1))+IF(ISTEXT(H27),0,MOD(I27-H27,1))+IF(ISTEXT(J27),0,MOD(K27-J27,1))+IF(ISTEXT(L27),0,MOD(M27-L27,1))+IF(ISTEXT(N27),0,MOD(O27-N27,1))+IF(ISTEXT(P27),0,MOD(Q27-P27,1)+(SUMPRODUCT(COUNTIF(C27:P27,Absences[Absent]),Absences[Valeur])/24)))</f>
        <v>1.09375</v>
      </c>
      <c r="S27" s="58">
        <f>S21+R27</f>
        <v>5.8854166666666661</v>
      </c>
      <c r="T27" s="42">
        <f>T$2-S27</f>
        <v>13.072916666666666</v>
      </c>
    </row>
    <row r="28" spans="1:23" ht="30" customHeight="1" thickBot="1">
      <c r="A28" s="180"/>
      <c r="B28" s="6"/>
      <c r="C28" s="102">
        <v>0.27083333333333331</v>
      </c>
      <c r="D28" s="107"/>
      <c r="E28" s="75"/>
      <c r="F28" s="107"/>
      <c r="G28" s="75"/>
      <c r="H28" s="107">
        <v>0.92708333333333337</v>
      </c>
      <c r="I28" s="75">
        <v>0.27083333333333331</v>
      </c>
      <c r="J28" s="107">
        <v>0.92708333333333337</v>
      </c>
      <c r="K28" s="102">
        <v>0.27083333333333331</v>
      </c>
      <c r="L28" s="107">
        <v>0.92708333333333337</v>
      </c>
      <c r="M28" s="75">
        <v>0.27083333333333331</v>
      </c>
      <c r="N28" s="107"/>
      <c r="O28" s="75"/>
      <c r="P28" s="109"/>
      <c r="Q28" s="75">
        <v>1</v>
      </c>
      <c r="R28" s="161">
        <f>IF(ISTEXT(C28),0,SUM(C28)+IF(ISTEXT(D28),0,MOD(E28-D28,1))+IF(ISTEXT(F28),0,MOD(G28-F28,1))+IF(ISTEXT(H28),0,MOD(I28-H28,1))+IF(ISTEXT(J28),0,MOD(K28-J28,1))+IF(ISTEXT(L28),0,MOD(M28-L28,1))+IF(ISTEXT(N28),0,MOD(O28-N28,1))+IF(ISTEXT(P28),0,MOD(Q28-P28,1)+(SUMPRODUCT(COUNTIF(C28:P28,Absences[Absent]),Absences[Valeur])/24)))</f>
        <v>1.3020833333333333</v>
      </c>
      <c r="S28" s="59">
        <f>S22+R28</f>
        <v>6.1562499999999991</v>
      </c>
      <c r="T28" s="43">
        <f t="shared" ref="T28:T31" si="5">T$2-S28</f>
        <v>12.802083333333332</v>
      </c>
    </row>
    <row r="29" spans="1:23" ht="30" customHeight="1" thickBot="1">
      <c r="A29" s="180"/>
      <c r="B29" s="48"/>
      <c r="C29" s="63"/>
      <c r="D29" s="73"/>
      <c r="E29" s="68"/>
      <c r="F29" s="73"/>
      <c r="G29" s="68"/>
      <c r="H29" s="73" t="s">
        <v>29</v>
      </c>
      <c r="I29" s="68"/>
      <c r="J29" s="73" t="s">
        <v>29</v>
      </c>
      <c r="K29" s="68"/>
      <c r="L29" s="73" t="s">
        <v>29</v>
      </c>
      <c r="M29" s="68"/>
      <c r="N29" s="73"/>
      <c r="O29" s="68"/>
      <c r="P29" s="125"/>
      <c r="Q29" s="68">
        <v>1</v>
      </c>
      <c r="R29" s="162">
        <f>IF(ISTEXT(C29),0,SUM(C29)+IF(ISTEXT(D29),0,MOD(E29-D29,1))+IF(ISTEXT(F29),0,MOD(G29-F29,1))+IF(ISTEXT(H29),0,MOD(I29-H29,1))+IF(ISTEXT(J29),0,MOD(K29-J29,1))+IF(ISTEXT(L29),0,MOD(M29-L29,1))+IF(ISTEXT(N29),0,MOD(O29-N29,1))+IF(ISTEXT(P29),0,MOD(Q29-P29,1)+(SUMPRODUCT(COUNTIF(C29:P29,Absences[Absent]),Absences[Valeur])/24)))</f>
        <v>0.875</v>
      </c>
      <c r="S29" s="147">
        <f>S23+R29</f>
        <v>3.7916666666666665</v>
      </c>
      <c r="T29" s="150">
        <f t="shared" si="5"/>
        <v>15.166666666666666</v>
      </c>
    </row>
    <row r="30" spans="1:23" ht="30" customHeight="1" thickBot="1">
      <c r="A30" s="180"/>
      <c r="B30" s="13"/>
      <c r="C30" s="78"/>
      <c r="D30" s="118"/>
      <c r="E30" s="76"/>
      <c r="F30" s="118"/>
      <c r="G30" s="76"/>
      <c r="H30" s="118"/>
      <c r="I30" s="76"/>
      <c r="J30" s="118"/>
      <c r="K30" s="76"/>
      <c r="L30" s="118"/>
      <c r="M30" s="76"/>
      <c r="N30" s="118"/>
      <c r="O30" s="76"/>
      <c r="P30" s="128"/>
      <c r="Q30" s="76">
        <v>1</v>
      </c>
      <c r="R30" s="163">
        <f>IF(ISTEXT(C30),0,SUM(C30)+IF(ISTEXT(D30),0,MOD(E30-D30,1))+IF(ISTEXT(F30),0,MOD(G30-F30,1))+IF(ISTEXT(H30),0,MOD(I30-H30,1))+IF(ISTEXT(J30),0,MOD(K30-J30,1))+IF(ISTEXT(L30),0,MOD(M30-L30,1))+IF(ISTEXT(N30),0,MOD(O30-N30,1))+IF(ISTEXT(P30),0,MOD(Q30-P30,1)+(SUMPRODUCT(COUNTIF(C30:P30,Absences[Absent]),Absences[Valeur])/24)))</f>
        <v>0</v>
      </c>
      <c r="S30" s="56">
        <f>S24+R30</f>
        <v>0</v>
      </c>
      <c r="T30" s="44">
        <f t="shared" si="5"/>
        <v>18.958333333333332</v>
      </c>
    </row>
    <row r="31" spans="1:23" ht="30" customHeight="1" thickBot="1">
      <c r="A31" s="180"/>
      <c r="B31" s="14"/>
      <c r="C31" s="65"/>
      <c r="D31" s="119"/>
      <c r="E31" s="70"/>
      <c r="F31" s="119"/>
      <c r="G31" s="70"/>
      <c r="H31" s="119"/>
      <c r="I31" s="70"/>
      <c r="J31" s="119"/>
      <c r="K31" s="70"/>
      <c r="L31" s="119"/>
      <c r="M31" s="70"/>
      <c r="N31" s="119"/>
      <c r="O31" s="70"/>
      <c r="P31" s="127"/>
      <c r="Q31" s="70">
        <v>1</v>
      </c>
      <c r="R31" s="164">
        <f>IF(ISTEXT(C31),0,SUM(C31)+IF(ISTEXT(D31),0,MOD(E31-D31,1))+IF(ISTEXT(F31),0,MOD(G31-F31,1))+IF(ISTEXT(H31),0,MOD(I31-H31,1))+IF(ISTEXT(J31),0,MOD(K31-J31,1))+IF(ISTEXT(L31),0,MOD(M31-L31,1))+IF(ISTEXT(N31),0,MOD(O31-N31,1))+IF(ISTEXT(P31),0,MOD(Q31-P31,1)+(SUMPRODUCT(COUNTIF(C31:P31,Absences[Absent]),Absences[Valeur])/24)))</f>
        <v>0</v>
      </c>
      <c r="S31" s="60">
        <f>S25+R31</f>
        <v>0</v>
      </c>
      <c r="T31" s="45">
        <f t="shared" si="5"/>
        <v>18.958333333333332</v>
      </c>
    </row>
    <row r="32" spans="1:23" ht="15.6" thickTop="1" thickBot="1">
      <c r="A32" s="15"/>
      <c r="B32" s="17"/>
      <c r="C32" s="207">
        <v>45327</v>
      </c>
      <c r="D32" s="208"/>
      <c r="E32" s="207">
        <v>45328</v>
      </c>
      <c r="F32" s="208"/>
      <c r="G32" s="207">
        <v>45329</v>
      </c>
      <c r="H32" s="208"/>
      <c r="I32" s="207">
        <v>45330</v>
      </c>
      <c r="J32" s="208"/>
      <c r="K32" s="207">
        <v>45331</v>
      </c>
      <c r="L32" s="208"/>
      <c r="M32" s="207">
        <v>45332</v>
      </c>
      <c r="N32" s="208"/>
      <c r="O32" s="207">
        <v>45333</v>
      </c>
      <c r="P32" s="208"/>
      <c r="Q32" s="96"/>
      <c r="R32" s="159"/>
      <c r="S32" s="12"/>
    </row>
    <row r="33" spans="1:20" ht="30" customHeight="1" thickBot="1">
      <c r="A33" s="181" t="s">
        <v>21</v>
      </c>
      <c r="B33" s="5"/>
      <c r="C33" s="62">
        <v>0.27083333333333331</v>
      </c>
      <c r="D33" s="74"/>
      <c r="E33" s="66"/>
      <c r="F33" s="74" t="s">
        <v>11</v>
      </c>
      <c r="G33" s="66"/>
      <c r="H33" s="74">
        <v>0.92708333333333337</v>
      </c>
      <c r="I33" s="66">
        <v>0.27083333333333331</v>
      </c>
      <c r="J33" s="74">
        <v>0.92708333333333337</v>
      </c>
      <c r="K33" s="66">
        <v>0.27083333333333331</v>
      </c>
      <c r="L33" s="74">
        <v>0.92708333333333337</v>
      </c>
      <c r="M33" s="66">
        <v>0.27083333333333331</v>
      </c>
      <c r="N33" s="74"/>
      <c r="O33" s="71"/>
      <c r="P33" s="175"/>
      <c r="Q33" s="66">
        <v>1</v>
      </c>
      <c r="R33" s="160">
        <f>IF(ISTEXT(C33),0,SUM(C33)+IF(ISTEXT(D33),0,MOD(E33-D33,1))+IF(ISTEXT(F33),0,MOD(G33-F33,1))+IF(ISTEXT(H33),0,MOD(I33-H33,1))+IF(ISTEXT(J33),0,MOD(K33-J33,1))+IF(ISTEXT(L33),0,MOD(M33-L33,1))+IF(ISTEXT(N33),0,MOD(O33-N33,1))+IF(ISTEXT(P33),0,MOD(Q33-P33,1)+(SUMPRODUCT(COUNTIF(C33:P33,Absences[Absent]),Absences[Valeur])/24)))</f>
        <v>1.6458333333333333</v>
      </c>
      <c r="S33" s="54">
        <f>S27+R33</f>
        <v>7.5312499999999991</v>
      </c>
      <c r="T33" s="40">
        <f>+T$2-S33</f>
        <v>11.427083333333332</v>
      </c>
    </row>
    <row r="34" spans="1:20" ht="30" customHeight="1" thickBot="1">
      <c r="A34" s="182"/>
      <c r="B34" s="6"/>
      <c r="C34" s="77"/>
      <c r="D34" s="107">
        <v>0.92708333333333337</v>
      </c>
      <c r="E34" s="75">
        <v>0.27083333333333331</v>
      </c>
      <c r="F34" s="107">
        <v>0.92708333333333337</v>
      </c>
      <c r="G34" s="75">
        <v>0.27083333333333331</v>
      </c>
      <c r="H34" s="107"/>
      <c r="I34" s="75"/>
      <c r="J34" s="107"/>
      <c r="K34" s="75"/>
      <c r="L34" s="107"/>
      <c r="M34" s="75"/>
      <c r="N34" s="107">
        <v>0.94791666666666663</v>
      </c>
      <c r="O34" s="102">
        <v>0.3125</v>
      </c>
      <c r="P34" s="117">
        <v>0.92708333333333337</v>
      </c>
      <c r="Q34" s="89">
        <v>1</v>
      </c>
      <c r="R34" s="161">
        <f>IF(ISTEXT(C34),0,SUM(C34)+IF(ISTEXT(D34),0,MOD(E34-D34,1))+IF(ISTEXT(F34),0,MOD(G34-F34,1))+IF(ISTEXT(H34),0,MOD(I34-H34,1))+IF(ISTEXT(J34),0,MOD(K34-J34,1))+IF(ISTEXT(L34),0,MOD(M34-L34,1))+IF(ISTEXT(N34),0,MOD(O34-N34,1))+IF(ISTEXT(P34),0,MOD(Q34-P34,1)+(SUMPRODUCT(COUNTIF(C34:P34,Absences[Absent]),Absences[Valeur])/24)))</f>
        <v>1.125</v>
      </c>
      <c r="S34" s="50">
        <f>S28+R34</f>
        <v>7.2812499999999991</v>
      </c>
      <c r="T34" s="31">
        <f t="shared" ref="T34:T37" si="6">+T$2-S34</f>
        <v>11.677083333333332</v>
      </c>
    </row>
    <row r="35" spans="1:20" ht="30" customHeight="1" thickBot="1">
      <c r="A35" s="182"/>
      <c r="B35" s="48"/>
      <c r="C35" s="151"/>
      <c r="D35" s="152"/>
      <c r="E35" s="151"/>
      <c r="F35" s="152"/>
      <c r="G35" s="68"/>
      <c r="H35" s="73"/>
      <c r="I35" s="151"/>
      <c r="J35" s="73"/>
      <c r="K35" s="68"/>
      <c r="L35" s="73"/>
      <c r="M35" s="151"/>
      <c r="N35" s="152"/>
      <c r="O35" s="68"/>
      <c r="P35" s="153"/>
      <c r="Q35" s="68">
        <v>1</v>
      </c>
      <c r="R35" s="162">
        <f>IF(ISTEXT(C35),0,SUM(C35)+IF(ISTEXT(D35),0,MOD(E35-D35,1))+IF(ISTEXT(F35),0,MOD(G35-F35,1))+IF(ISTEXT(H35),0,MOD(I35-H35,1))+IF(ISTEXT(J35),0,MOD(K35-J35,1))+IF(ISTEXT(L35),0,MOD(M35-L35,1))+IF(ISTEXT(N35),0,MOD(O35-N35,1))+IF(ISTEXT(P35),0,MOD(Q35-P35,1)+(SUMPRODUCT(COUNTIF(C35:P35,Absences[Absent]),Absences[Valeur])/24)))</f>
        <v>0</v>
      </c>
      <c r="S35" s="51">
        <f>S29+R35</f>
        <v>3.7916666666666665</v>
      </c>
      <c r="T35" s="33">
        <f t="shared" si="6"/>
        <v>15.166666666666666</v>
      </c>
    </row>
    <row r="36" spans="1:20" ht="30" customHeight="1" thickBot="1">
      <c r="A36" s="182"/>
      <c r="B36" s="13"/>
      <c r="C36" s="110"/>
      <c r="D36" s="137"/>
      <c r="E36" s="110"/>
      <c r="F36" s="137"/>
      <c r="G36" s="90"/>
      <c r="H36" s="137"/>
      <c r="I36" s="112"/>
      <c r="J36" s="137"/>
      <c r="K36" s="114"/>
      <c r="L36" s="137"/>
      <c r="M36" s="110"/>
      <c r="N36" s="137"/>
      <c r="O36" s="90"/>
      <c r="P36" s="114"/>
      <c r="Q36" s="76">
        <v>1</v>
      </c>
      <c r="R36" s="163">
        <f>IF(ISTEXT(C36),0,SUM(C36)+IF(ISTEXT(D36),0,MOD(E36-D36,1))+IF(ISTEXT(F36),0,MOD(G36-F36,1))+IF(ISTEXT(H36),0,MOD(I36-H36,1))+IF(ISTEXT(J36),0,MOD(K36-J36,1))+IF(ISTEXT(L36),0,MOD(M36-L36,1))+IF(ISTEXT(N36),0,MOD(O36-N36,1))+IF(ISTEXT(P36),0,MOD(Q36-P36,1)+(SUMPRODUCT(COUNTIF(C36:P36,Absences[Absent]),Absences[Valeur])/24)))</f>
        <v>0</v>
      </c>
      <c r="S36" s="52">
        <f>S30+R36</f>
        <v>0</v>
      </c>
      <c r="T36" s="29">
        <f t="shared" si="6"/>
        <v>18.958333333333332</v>
      </c>
    </row>
    <row r="37" spans="1:20" ht="30" customHeight="1" thickBot="1">
      <c r="A37" s="182"/>
      <c r="B37" s="14"/>
      <c r="C37" s="111"/>
      <c r="D37" s="138"/>
      <c r="E37" s="111"/>
      <c r="F37" s="138"/>
      <c r="G37" s="91"/>
      <c r="H37" s="138"/>
      <c r="I37" s="113"/>
      <c r="J37" s="138"/>
      <c r="K37" s="115"/>
      <c r="L37" s="138"/>
      <c r="M37" s="111"/>
      <c r="N37" s="138"/>
      <c r="O37" s="91"/>
      <c r="P37" s="115"/>
      <c r="Q37" s="70">
        <v>1</v>
      </c>
      <c r="R37" s="164">
        <f>IF(ISTEXT(C37),0,SUM(C37)+IF(ISTEXT(D37),0,MOD(E37-D37,1))+IF(ISTEXT(F37),0,MOD(G37-F37,1))+IF(ISTEXT(H37),0,MOD(I37-H37,1))+IF(ISTEXT(J37),0,MOD(K37-J37,1))+IF(ISTEXT(L37),0,MOD(M37-L37,1))+IF(ISTEXT(N37),0,MOD(O37-N37,1))+IF(ISTEXT(P37),0,MOD(Q37-P37,1)+(SUMPRODUCT(COUNTIF(C37:P37,Absences[Absent]),Absences[Valeur])/24)))</f>
        <v>0</v>
      </c>
      <c r="S37" s="61">
        <f>S31+R37</f>
        <v>0</v>
      </c>
      <c r="T37" s="41">
        <f t="shared" si="6"/>
        <v>18.958333333333332</v>
      </c>
    </row>
    <row r="38" spans="1:20" ht="15" thickBot="1">
      <c r="A38" s="12"/>
      <c r="B38" s="20"/>
      <c r="C38" s="209">
        <v>45334</v>
      </c>
      <c r="D38" s="210"/>
      <c r="E38" s="209">
        <v>45335</v>
      </c>
      <c r="F38" s="210"/>
      <c r="G38" s="209">
        <v>45336</v>
      </c>
      <c r="H38" s="210"/>
      <c r="I38" s="209">
        <v>45337</v>
      </c>
      <c r="J38" s="210"/>
      <c r="K38" s="209">
        <v>45338</v>
      </c>
      <c r="L38" s="210"/>
      <c r="M38" s="209">
        <v>45339</v>
      </c>
      <c r="N38" s="210"/>
      <c r="O38" s="209">
        <v>45340</v>
      </c>
      <c r="P38" s="210"/>
      <c r="Q38" s="97"/>
      <c r="R38" s="159"/>
      <c r="S38" s="12"/>
    </row>
    <row r="39" spans="1:20" ht="30" customHeight="1" thickBot="1">
      <c r="A39" s="181" t="s">
        <v>22</v>
      </c>
      <c r="B39" s="5"/>
      <c r="C39" s="62"/>
      <c r="D39" s="74">
        <v>0.92708333333333337</v>
      </c>
      <c r="E39" s="66">
        <v>0.27083333333333331</v>
      </c>
      <c r="F39" s="74">
        <v>0.92708333333333337</v>
      </c>
      <c r="G39" s="66">
        <v>0.27083333333333331</v>
      </c>
      <c r="H39" s="74"/>
      <c r="I39" s="66"/>
      <c r="J39" s="74"/>
      <c r="K39" s="71"/>
      <c r="L39" s="74"/>
      <c r="M39" s="66"/>
      <c r="N39" s="74">
        <v>0.94791666666666663</v>
      </c>
      <c r="O39" s="66">
        <v>0.3125</v>
      </c>
      <c r="P39" s="108">
        <v>0.95833333333333337</v>
      </c>
      <c r="Q39" s="66">
        <v>1</v>
      </c>
      <c r="R39" s="160">
        <f>IF(ISTEXT(C39),0,SUM(C39)+IF(ISTEXT(D39),0,MOD(E39-D39,1))+IF(ISTEXT(F39),0,MOD(G39-F39,1))+IF(ISTEXT(H39),0,MOD(I39-H39,1))+IF(ISTEXT(J39),0,MOD(K39-J39,1))+IF(ISTEXT(L39),0,MOD(M39-L39,1))+IF(ISTEXT(N39),0,MOD(O39-N39,1))+IF(ISTEXT(P39),0,MOD(Q39-P39,1)+(SUMPRODUCT(COUNTIF(C39:P39,Absences[Absent]),Absences[Valeur])/24)))</f>
        <v>1.09375</v>
      </c>
      <c r="S39" s="54">
        <f>S33+R39</f>
        <v>8.625</v>
      </c>
      <c r="T39" s="40">
        <f>+T$2-S39</f>
        <v>10.333333333333332</v>
      </c>
    </row>
    <row r="40" spans="1:20" ht="30" customHeight="1" thickBot="1">
      <c r="A40" s="183"/>
      <c r="B40" s="6"/>
      <c r="C40" s="102">
        <v>0.27083333333333331</v>
      </c>
      <c r="D40" s="107"/>
      <c r="E40" s="75"/>
      <c r="F40" s="109" t="s">
        <v>11</v>
      </c>
      <c r="G40" s="75"/>
      <c r="H40" s="107">
        <v>0.92708333333333337</v>
      </c>
      <c r="I40" s="75">
        <v>0.27083333333333331</v>
      </c>
      <c r="J40" s="107">
        <v>0.92708333333333337</v>
      </c>
      <c r="K40" s="102">
        <v>0.27083333333333331</v>
      </c>
      <c r="L40" s="107">
        <v>0.92708333333333337</v>
      </c>
      <c r="M40" s="75">
        <v>0.27083333333333331</v>
      </c>
      <c r="N40" s="107"/>
      <c r="O40" s="75"/>
      <c r="P40" s="109"/>
      <c r="Q40" s="75">
        <v>1</v>
      </c>
      <c r="R40" s="161">
        <f>IF(ISTEXT(C40),0,SUM(C40)+IF(ISTEXT(D40),0,MOD(E40-D40,1))+IF(ISTEXT(F40),0,MOD(G40-F40,1))+IF(ISTEXT(H40),0,MOD(I40-H40,1))+IF(ISTEXT(J40),0,MOD(K40-J40,1))+IF(ISTEXT(L40),0,MOD(M40-L40,1))+IF(ISTEXT(N40),0,MOD(O40-N40,1))+IF(ISTEXT(P40),0,MOD(Q40-P40,1)+(SUMPRODUCT(COUNTIF(C40:P40,Absences[Absent]),Absences[Valeur])/24)))</f>
        <v>1.6458333333333333</v>
      </c>
      <c r="S40" s="50">
        <f>S34+R40</f>
        <v>8.9270833333333321</v>
      </c>
      <c r="T40" s="31">
        <f t="shared" ref="T40:T43" si="7">+T$2-S40</f>
        <v>10.03125</v>
      </c>
    </row>
    <row r="41" spans="1:20" ht="30" customHeight="1" thickBot="1">
      <c r="A41" s="183"/>
      <c r="B41" s="48"/>
      <c r="C41" s="63"/>
      <c r="D41" s="73"/>
      <c r="E41" s="68"/>
      <c r="F41" s="73"/>
      <c r="G41" s="68"/>
      <c r="H41" s="73"/>
      <c r="I41" s="68"/>
      <c r="J41" s="73"/>
      <c r="K41" s="151"/>
      <c r="L41" s="73"/>
      <c r="M41" s="68"/>
      <c r="N41" s="73"/>
      <c r="O41" s="68"/>
      <c r="P41" s="125"/>
      <c r="Q41" s="68">
        <v>1</v>
      </c>
      <c r="R41" s="162">
        <f>IF(ISTEXT(C41),0,SUM(C41)+IF(ISTEXT(D41),0,MOD(E41-D41,1))+IF(ISTEXT(F41),0,MOD(G41-F41,1))+IF(ISTEXT(H41),0,MOD(I41-H41,1))+IF(ISTEXT(J41),0,MOD(K41-J41,1))+IF(ISTEXT(L41),0,MOD(M41-L41,1))+IF(ISTEXT(N41),0,MOD(O41-N41,1))+IF(ISTEXT(P41),0,MOD(Q41-P41,1)+(SUMPRODUCT(COUNTIF(C41:P41,Absences[Absent]),Absences[Valeur])/24)))</f>
        <v>0</v>
      </c>
      <c r="S41" s="51">
        <f>S35+R41</f>
        <v>3.7916666666666665</v>
      </c>
      <c r="T41" s="33">
        <f t="shared" si="7"/>
        <v>15.166666666666666</v>
      </c>
    </row>
    <row r="42" spans="1:20" ht="30" customHeight="1" thickBot="1">
      <c r="A42" s="183"/>
      <c r="B42" s="13"/>
      <c r="C42" s="78"/>
      <c r="D42" s="118"/>
      <c r="E42" s="76"/>
      <c r="F42" s="118"/>
      <c r="G42" s="76"/>
      <c r="H42" s="118"/>
      <c r="I42" s="76"/>
      <c r="J42" s="118"/>
      <c r="K42" s="103"/>
      <c r="L42" s="118"/>
      <c r="M42" s="76"/>
      <c r="N42" s="118"/>
      <c r="O42" s="76"/>
      <c r="P42" s="128"/>
      <c r="Q42" s="76">
        <v>1</v>
      </c>
      <c r="R42" s="163">
        <f>IF(ISTEXT(C42),0,SUM(C42)+IF(ISTEXT(D42),0,MOD(E42-D42,1))+IF(ISTEXT(F42),0,MOD(G42-F42,1))+IF(ISTEXT(H42),0,MOD(I42-H42,1))+IF(ISTEXT(J42),0,MOD(K42-J42,1))+IF(ISTEXT(L42),0,MOD(M42-L42,1))+IF(ISTEXT(N42),0,MOD(O42-N42,1))+IF(ISTEXT(P42),0,MOD(Q42-P42,1)+(SUMPRODUCT(COUNTIF(C42:P42,Absences[Absent]),Absences[Valeur])/24)))</f>
        <v>0</v>
      </c>
      <c r="S42" s="52">
        <f>S36+R42</f>
        <v>0</v>
      </c>
      <c r="T42" s="29">
        <f t="shared" si="7"/>
        <v>18.958333333333332</v>
      </c>
    </row>
    <row r="43" spans="1:20" ht="30" customHeight="1" thickBot="1">
      <c r="A43" s="184"/>
      <c r="B43" s="14"/>
      <c r="C43" s="65"/>
      <c r="D43" s="119"/>
      <c r="E43" s="70"/>
      <c r="F43" s="119"/>
      <c r="G43" s="70"/>
      <c r="H43" s="119"/>
      <c r="I43" s="70"/>
      <c r="J43" s="119"/>
      <c r="K43" s="104"/>
      <c r="L43" s="119"/>
      <c r="M43" s="70"/>
      <c r="N43" s="119"/>
      <c r="O43" s="70"/>
      <c r="P43" s="127"/>
      <c r="Q43" s="70">
        <v>1</v>
      </c>
      <c r="R43" s="164">
        <f>IF(ISTEXT(C43),0,SUM(C43)+IF(ISTEXT(D43),0,MOD(E43-D43,1))+IF(ISTEXT(F43),0,MOD(G43-F43,1))+IF(ISTEXT(H43),0,MOD(I43-H43,1))+IF(ISTEXT(J43),0,MOD(K43-J43,1))+IF(ISTEXT(L43),0,MOD(M43-L43,1))+IF(ISTEXT(N43),0,MOD(O43-N43,1))+IF(ISTEXT(P43),0,MOD(Q43-P43,1)+(SUMPRODUCT(COUNTIF(C43:P43,Absences[Absent]),Absences[Valeur])/24)))</f>
        <v>0</v>
      </c>
      <c r="S43" s="61">
        <f>S37+R43</f>
        <v>0</v>
      </c>
      <c r="T43" s="41">
        <f t="shared" si="7"/>
        <v>18.958333333333332</v>
      </c>
    </row>
    <row r="44" spans="1:20" ht="15.6" thickTop="1" thickBot="1">
      <c r="B44" s="21"/>
      <c r="C44" s="211">
        <v>45341</v>
      </c>
      <c r="D44" s="212"/>
      <c r="E44" s="211">
        <v>45342</v>
      </c>
      <c r="F44" s="212"/>
      <c r="G44" s="211">
        <v>45343</v>
      </c>
      <c r="H44" s="212"/>
      <c r="I44" s="211">
        <v>45344</v>
      </c>
      <c r="J44" s="212"/>
      <c r="K44" s="211">
        <v>45345</v>
      </c>
      <c r="L44" s="212"/>
      <c r="M44" s="211">
        <v>45346</v>
      </c>
      <c r="N44" s="212"/>
      <c r="O44" s="211">
        <v>45347</v>
      </c>
      <c r="P44" s="212"/>
      <c r="Q44" s="97"/>
      <c r="R44" s="159"/>
      <c r="S44" s="12"/>
    </row>
    <row r="45" spans="1:20" ht="30" customHeight="1" thickBot="1">
      <c r="A45" s="181" t="s">
        <v>23</v>
      </c>
      <c r="B45" s="5"/>
      <c r="C45" s="62">
        <v>0.27083333333333331</v>
      </c>
      <c r="D45" s="74"/>
      <c r="E45" s="66"/>
      <c r="F45" s="74"/>
      <c r="G45" s="66"/>
      <c r="H45" s="74">
        <v>0.92708333333333337</v>
      </c>
      <c r="I45" s="66">
        <v>0.27083333333333331</v>
      </c>
      <c r="J45" s="74">
        <v>0.92708333333333337</v>
      </c>
      <c r="K45" s="66">
        <v>0.27083333333333331</v>
      </c>
      <c r="L45" s="74">
        <v>0.92708333333333337</v>
      </c>
      <c r="M45" s="66">
        <v>0.27083333333333331</v>
      </c>
      <c r="N45" s="74"/>
      <c r="O45" s="71"/>
      <c r="P45" s="175"/>
      <c r="Q45" s="66">
        <v>1</v>
      </c>
      <c r="R45" s="160">
        <f>IF(ISTEXT(C45),0,SUM(C45)+IF(ISTEXT(D45),0,MOD(E45-D45,1))+IF(ISTEXT(F45),0,MOD(G45-F45,1))+IF(ISTEXT(H45),0,MOD(I45-H45,1))+IF(ISTEXT(J45),0,MOD(K45-J45,1))+IF(ISTEXT(L45),0,MOD(M45-L45,1))+IF(ISTEXT(N45),0,MOD(O45-N45,1))+IF(ISTEXT(P45),0,MOD(Q45-P45,1)+(SUMPRODUCT(COUNTIF(C45:P45,Absences[Absent]),Absences[Valeur])/24)))</f>
        <v>1.3020833333333333</v>
      </c>
      <c r="S45" s="54">
        <f>+S39+R45</f>
        <v>9.9270833333333339</v>
      </c>
      <c r="T45" s="40">
        <f>+T$2-S45</f>
        <v>9.0312499999999982</v>
      </c>
    </row>
    <row r="46" spans="1:20" ht="29.4" customHeight="1" thickBot="1">
      <c r="A46" s="183"/>
      <c r="B46" s="6"/>
      <c r="C46" s="77"/>
      <c r="D46" s="107">
        <v>0.92708333333333337</v>
      </c>
      <c r="E46" s="75">
        <v>0.27083333333333331</v>
      </c>
      <c r="F46" s="107">
        <v>0.92708333333333337</v>
      </c>
      <c r="G46" s="75">
        <v>0.27083333333333331</v>
      </c>
      <c r="H46" s="107"/>
      <c r="I46" s="75"/>
      <c r="J46" s="107"/>
      <c r="K46" s="75"/>
      <c r="L46" s="107"/>
      <c r="M46" s="75"/>
      <c r="N46" s="107">
        <v>0.94791666666666663</v>
      </c>
      <c r="O46" s="102">
        <v>0.3125</v>
      </c>
      <c r="P46" s="117">
        <v>0.92708333333333337</v>
      </c>
      <c r="Q46" s="75">
        <v>1</v>
      </c>
      <c r="R46" s="161">
        <f>IF(ISTEXT(C46),0,SUM(C46)+IF(ISTEXT(D46),0,MOD(E46-D46,1))+IF(ISTEXT(F46),0,MOD(G46-F46,1))+IF(ISTEXT(H46),0,MOD(I46-H46,1))+IF(ISTEXT(J46),0,MOD(K46-J46,1))+IF(ISTEXT(L46),0,MOD(M46-L46,1))+IF(ISTEXT(N46),0,MOD(O46-N46,1))+IF(ISTEXT(P46),0,MOD(Q46-P46,1)+(SUMPRODUCT(COUNTIF(C46:P46,Absences[Absent]),Absences[Valeur])/24)))</f>
        <v>1.125</v>
      </c>
      <c r="S46" s="50">
        <f>+S40+R46</f>
        <v>10.052083333333332</v>
      </c>
      <c r="T46" s="31">
        <f t="shared" ref="T46:T49" si="8">+T$2-S46</f>
        <v>8.90625</v>
      </c>
    </row>
    <row r="47" spans="1:20" ht="30" customHeight="1" thickBot="1">
      <c r="A47" s="183"/>
      <c r="B47" s="48"/>
      <c r="C47" s="154"/>
      <c r="D47" s="155"/>
      <c r="E47" s="156"/>
      <c r="F47" s="155"/>
      <c r="G47" s="154"/>
      <c r="H47" s="155" t="s">
        <v>29</v>
      </c>
      <c r="I47" s="156"/>
      <c r="J47" s="155" t="s">
        <v>29</v>
      </c>
      <c r="K47" s="156"/>
      <c r="L47" s="155" t="s">
        <v>29</v>
      </c>
      <c r="M47" s="156"/>
      <c r="N47" s="155"/>
      <c r="O47" s="156"/>
      <c r="P47" s="157"/>
      <c r="Q47" s="156">
        <v>1</v>
      </c>
      <c r="R47" s="162">
        <f>IF(ISTEXT(C47),0,SUM(C47)+IF(ISTEXT(D47),0,MOD(E47-D47,1))+IF(ISTEXT(F47),0,MOD(G47-F47,1))+IF(ISTEXT(H47),0,MOD(I47-H47,1))+IF(ISTEXT(J47),0,MOD(K47-J47,1))+IF(ISTEXT(L47),0,MOD(M47-L47,1))+IF(ISTEXT(N47),0,MOD(O47-N47,1))+IF(ISTEXT(P47),0,MOD(Q47-P47,1)+(SUMPRODUCT(COUNTIF(C47:P47,Absences[Absent]),Absences[Valeur])/24)))</f>
        <v>0.875</v>
      </c>
      <c r="S47" s="51">
        <f>+S41+R47</f>
        <v>4.6666666666666661</v>
      </c>
      <c r="T47" s="33">
        <f t="shared" si="8"/>
        <v>14.291666666666666</v>
      </c>
    </row>
    <row r="48" spans="1:20" ht="30" customHeight="1" thickBot="1">
      <c r="A48" s="183"/>
      <c r="B48" s="13"/>
      <c r="C48" s="103"/>
      <c r="D48" s="118"/>
      <c r="E48" s="76"/>
      <c r="F48" s="118"/>
      <c r="G48" s="103"/>
      <c r="H48" s="118"/>
      <c r="I48" s="76"/>
      <c r="J48" s="118"/>
      <c r="K48" s="76"/>
      <c r="L48" s="118"/>
      <c r="M48" s="76"/>
      <c r="N48" s="118"/>
      <c r="O48" s="76"/>
      <c r="P48" s="128"/>
      <c r="Q48" s="76">
        <v>1</v>
      </c>
      <c r="R48" s="163">
        <f>IF(ISTEXT(C48),0,SUM(C48)+IF(ISTEXT(D48),0,MOD(E48-D48,1))+IF(ISTEXT(F48),0,MOD(G48-F48,1))+IF(ISTEXT(H48),0,MOD(I48-H48,1))+IF(ISTEXT(J48),0,MOD(K48-J48,1))+IF(ISTEXT(L48),0,MOD(M48-L48,1))+IF(ISTEXT(N48),0,MOD(O48-N48,1))+IF(ISTEXT(P48),0,MOD(Q48-P48,1)+(SUMPRODUCT(COUNTIF(C48:P48,Absences[Absent]),Absences[Valeur])/24)))</f>
        <v>0</v>
      </c>
      <c r="S48" s="52">
        <f>+S42+R48</f>
        <v>0</v>
      </c>
      <c r="T48" s="29">
        <f t="shared" si="8"/>
        <v>18.958333333333332</v>
      </c>
    </row>
    <row r="49" spans="1:20" ht="30" customHeight="1" thickBot="1">
      <c r="A49" s="184"/>
      <c r="B49" s="14"/>
      <c r="C49" s="104"/>
      <c r="D49" s="119"/>
      <c r="E49" s="70"/>
      <c r="F49" s="119"/>
      <c r="G49" s="104"/>
      <c r="H49" s="119"/>
      <c r="I49" s="70"/>
      <c r="J49" s="119"/>
      <c r="K49" s="70"/>
      <c r="L49" s="119"/>
      <c r="M49" s="70"/>
      <c r="N49" s="119"/>
      <c r="O49" s="70"/>
      <c r="P49" s="127"/>
      <c r="Q49" s="70">
        <v>1</v>
      </c>
      <c r="R49" s="164">
        <f>IF(ISTEXT(C49),0,SUM(C49)+IF(ISTEXT(D49),0,MOD(E49-D49,1))+IF(ISTEXT(F49),0,MOD(G49-F49,1))+IF(ISTEXT(H49),0,MOD(I49-H49,1))+IF(ISTEXT(J49),0,MOD(K49-J49,1))+IF(ISTEXT(L49),0,MOD(M49-L49,1))+IF(ISTEXT(N49),0,MOD(O49-N49,1))+IF(ISTEXT(P49),0,MOD(Q49-P49,1)+(SUMPRODUCT(COUNTIF(C49:P49,Absences[Absent]),Absences[Valeur])/24)))</f>
        <v>0</v>
      </c>
      <c r="S49" s="61">
        <f>+S43+R49</f>
        <v>0</v>
      </c>
      <c r="T49" s="41">
        <f t="shared" si="8"/>
        <v>18.958333333333332</v>
      </c>
    </row>
    <row r="50" spans="1:20" ht="15" thickBot="1">
      <c r="B50" s="11"/>
      <c r="C50" s="213">
        <v>45348</v>
      </c>
      <c r="D50" s="214"/>
      <c r="E50" s="213">
        <v>45349</v>
      </c>
      <c r="F50" s="214"/>
      <c r="G50" s="213">
        <v>45350</v>
      </c>
      <c r="H50" s="214"/>
      <c r="I50" s="213">
        <v>45351</v>
      </c>
      <c r="J50" s="214"/>
      <c r="K50" s="213">
        <v>45352</v>
      </c>
      <c r="L50" s="214"/>
      <c r="M50" s="213">
        <v>45353</v>
      </c>
      <c r="N50" s="214"/>
      <c r="O50" s="213">
        <v>45354</v>
      </c>
      <c r="P50" s="214"/>
      <c r="Q50" s="98"/>
      <c r="R50" s="159"/>
      <c r="S50" s="12"/>
    </row>
    <row r="51" spans="1:20" ht="30" customHeight="1" thickBot="1">
      <c r="A51" s="181" t="s">
        <v>24</v>
      </c>
      <c r="B51" s="5"/>
      <c r="C51" s="62"/>
      <c r="D51" s="74">
        <v>0.92708333333333337</v>
      </c>
      <c r="E51" s="66">
        <v>0.27083333333333331</v>
      </c>
      <c r="F51" s="74">
        <v>0.92708333333333337</v>
      </c>
      <c r="G51" s="66">
        <v>0.27083333333333331</v>
      </c>
      <c r="H51" s="74"/>
      <c r="I51" s="66"/>
      <c r="J51" s="74"/>
      <c r="K51" s="71"/>
      <c r="L51" s="74"/>
      <c r="M51" s="66"/>
      <c r="N51" s="74">
        <v>0.94791666666666663</v>
      </c>
      <c r="O51" s="66">
        <v>0.3125</v>
      </c>
      <c r="P51" s="108">
        <v>0.95833333333333337</v>
      </c>
      <c r="Q51" s="66">
        <v>1</v>
      </c>
      <c r="R51" s="160">
        <f>IF(ISTEXT(C51),0,SUM(C51)+IF(ISTEXT(D51),0,MOD(E51-D51,1))+IF(ISTEXT(F51),0,MOD(G51-F51,1))+IF(ISTEXT(H51),0,MOD(I51-H51,1))+IF(ISTEXT(J51),0,MOD(K51-J51,1))+IF(ISTEXT(L51),0,MOD(M51-L51,1))+IF(ISTEXT(N51),0,MOD(O51-N51,1))+IF(ISTEXT(P51),0,MOD(Q51-P51,1)+(SUMPRODUCT(COUNTIF(C51:P51,Absences[Absent]),Absences[Valeur])/24)))</f>
        <v>1.09375</v>
      </c>
      <c r="S51" s="54">
        <f>+S45+R51</f>
        <v>11.020833333333334</v>
      </c>
      <c r="T51" s="40">
        <f>+T$2-S51</f>
        <v>7.9374999999999982</v>
      </c>
    </row>
    <row r="52" spans="1:20" ht="30" customHeight="1" thickBot="1">
      <c r="A52" s="183"/>
      <c r="B52" s="6"/>
      <c r="C52" s="102">
        <v>0.27083333333333331</v>
      </c>
      <c r="D52" s="107"/>
      <c r="E52" s="75"/>
      <c r="F52" s="107"/>
      <c r="G52" s="75"/>
      <c r="H52" s="107" t="s">
        <v>14</v>
      </c>
      <c r="I52" s="75"/>
      <c r="J52" s="107" t="s">
        <v>14</v>
      </c>
      <c r="K52" s="75"/>
      <c r="L52" s="107" t="s">
        <v>14</v>
      </c>
      <c r="M52" s="75"/>
      <c r="N52" s="107"/>
      <c r="O52" s="102"/>
      <c r="P52" s="117"/>
      <c r="Q52" s="75">
        <v>1</v>
      </c>
      <c r="R52" s="161">
        <f>IF(ISTEXT(C52),0,SUM(C52)+IF(ISTEXT(D52),0,MOD(E52-D52,1))+IF(ISTEXT(F52),0,MOD(G52-F52,1))+IF(ISTEXT(H52),0,MOD(I52-H52,1))+IF(ISTEXT(J52),0,MOD(K52-J52,1))+IF(ISTEXT(L52),0,MOD(M52-L52,1))+IF(ISTEXT(N52),0,MOD(O52-N52,1))+IF(ISTEXT(P52),0,MOD(Q52-P52,1)+(SUMPRODUCT(COUNTIF(C52:P52,Absences[Absent]),Absences[Valeur])/24)))</f>
        <v>1.1458333333333333</v>
      </c>
      <c r="S52" s="50">
        <f>+S46+R52</f>
        <v>11.197916666666666</v>
      </c>
      <c r="T52" s="31">
        <f t="shared" ref="T52:T55" si="9">+T$2-S52</f>
        <v>7.7604166666666661</v>
      </c>
    </row>
    <row r="53" spans="1:20" ht="30" customHeight="1" thickBot="1">
      <c r="A53" s="183"/>
      <c r="B53" s="48"/>
      <c r="C53" s="63"/>
      <c r="D53" s="73"/>
      <c r="E53" s="68"/>
      <c r="F53" s="73"/>
      <c r="G53" s="68"/>
      <c r="H53" s="73">
        <v>0.92708333333333337</v>
      </c>
      <c r="I53" s="68">
        <v>0.27083333333333331</v>
      </c>
      <c r="J53" s="73">
        <v>0.92708333333333337</v>
      </c>
      <c r="K53" s="151">
        <v>0.27083333333333331</v>
      </c>
      <c r="L53" s="73">
        <v>0.92708333333333337</v>
      </c>
      <c r="M53" s="68">
        <v>0.27083333333333331</v>
      </c>
      <c r="N53" s="73"/>
      <c r="O53" s="68"/>
      <c r="P53" s="125"/>
      <c r="Q53" s="68">
        <v>1</v>
      </c>
      <c r="R53" s="162">
        <f>IF(ISTEXT(C53),0,SUM(C53)+IF(ISTEXT(D53),0,MOD(E53-D53,1))+IF(ISTEXT(F53),0,MOD(G53-F53,1))+IF(ISTEXT(H53),0,MOD(I53-H53,1))+IF(ISTEXT(J53),0,MOD(K53-J53,1))+IF(ISTEXT(L53),0,MOD(M53-L53,1))+IF(ISTEXT(N53),0,MOD(O53-N53,1))+IF(ISTEXT(P53),0,MOD(Q53-P53,1)+(SUMPRODUCT(COUNTIF(C53:P53,Absences[Absent]),Absences[Valeur])/24)))</f>
        <v>1.03125</v>
      </c>
      <c r="S53" s="51">
        <f>+S47+R53</f>
        <v>5.6979166666666661</v>
      </c>
      <c r="T53" s="33">
        <f t="shared" si="9"/>
        <v>13.260416666666666</v>
      </c>
    </row>
    <row r="54" spans="1:20" ht="30" customHeight="1" thickBot="1">
      <c r="A54" s="183"/>
      <c r="B54" s="22"/>
      <c r="C54" s="64"/>
      <c r="D54" s="124"/>
      <c r="E54" s="69"/>
      <c r="F54" s="124"/>
      <c r="G54" s="69"/>
      <c r="H54" s="124"/>
      <c r="I54" s="69"/>
      <c r="J54" s="124"/>
      <c r="K54" s="69"/>
      <c r="L54" s="124"/>
      <c r="M54" s="69"/>
      <c r="N54" s="124"/>
      <c r="O54" s="116"/>
      <c r="P54" s="139"/>
      <c r="Q54" s="69">
        <v>1</v>
      </c>
      <c r="R54" s="163">
        <f>IF(ISTEXT(C54),0,SUM(C54)+IF(ISTEXT(D54),0,MOD(E54-D54,1))+IF(ISTEXT(F54),0,MOD(G54-F54,1))+IF(ISTEXT(H54),0,MOD(I54-H54,1))+IF(ISTEXT(J54),0,MOD(K54-J54,1))+IF(ISTEXT(L54),0,MOD(M54-L54,1))+IF(ISTEXT(N54),0,MOD(O54-N54,1))+IF(ISTEXT(P54),0,MOD(Q54-P54,1)+(SUMPRODUCT(COUNTIF(C54:P54,Absences[Absent]),Absences[Valeur])/24)))</f>
        <v>0</v>
      </c>
      <c r="S54" s="52">
        <f>+S48+R54</f>
        <v>0</v>
      </c>
      <c r="T54" s="29">
        <f t="shared" si="9"/>
        <v>18.958333333333332</v>
      </c>
    </row>
    <row r="55" spans="1:20" ht="30" customHeight="1" thickBot="1">
      <c r="A55" s="184"/>
      <c r="B55" s="18"/>
      <c r="C55" s="65"/>
      <c r="D55" s="119"/>
      <c r="E55" s="70"/>
      <c r="F55" s="119"/>
      <c r="G55" s="70"/>
      <c r="H55" s="119"/>
      <c r="I55" s="70"/>
      <c r="J55" s="119"/>
      <c r="K55" s="70"/>
      <c r="L55" s="119"/>
      <c r="M55" s="70"/>
      <c r="N55" s="119"/>
      <c r="O55" s="104"/>
      <c r="P55" s="140"/>
      <c r="Q55" s="70">
        <v>1</v>
      </c>
      <c r="R55" s="164">
        <f>IF(ISTEXT(C55),0,SUM(C55)+IF(ISTEXT(D55),0,MOD(E55-D55,1))+IF(ISTEXT(F55),0,MOD(G55-F55,1))+IF(ISTEXT(H55),0,MOD(I55-H55,1))+IF(ISTEXT(J55),0,MOD(K55-J55,1))+IF(ISTEXT(L55),0,MOD(M55-L55,1))+IF(ISTEXT(N55),0,MOD(O55-N55,1))+IF(ISTEXT(P55),0,MOD(Q55-P55,1)+(SUMPRODUCT(COUNTIF(C55:P55,Absences[Absent]),Absences[Valeur])/24)))</f>
        <v>0</v>
      </c>
      <c r="S55" s="61">
        <f>+S49+R55</f>
        <v>0</v>
      </c>
      <c r="T55" s="41">
        <f t="shared" si="9"/>
        <v>18.958333333333332</v>
      </c>
    </row>
    <row r="56" spans="1:20" ht="15.6" thickTop="1" thickBot="1">
      <c r="B56" s="23"/>
      <c r="C56" s="215">
        <v>45355</v>
      </c>
      <c r="D56" s="216"/>
      <c r="E56" s="215">
        <v>45356</v>
      </c>
      <c r="F56" s="216"/>
      <c r="G56" s="215">
        <v>45357</v>
      </c>
      <c r="H56" s="216"/>
      <c r="I56" s="215">
        <v>45358</v>
      </c>
      <c r="J56" s="216"/>
      <c r="K56" s="215">
        <v>45359</v>
      </c>
      <c r="L56" s="216"/>
      <c r="M56" s="215">
        <v>45360</v>
      </c>
      <c r="N56" s="216"/>
      <c r="O56" s="215">
        <v>45361</v>
      </c>
      <c r="P56" s="216"/>
      <c r="Q56" s="99"/>
      <c r="R56" s="159"/>
      <c r="S56" s="12"/>
    </row>
    <row r="57" spans="1:20" ht="30" customHeight="1" thickBot="1">
      <c r="A57" s="185" t="s">
        <v>25</v>
      </c>
      <c r="B57" s="5"/>
      <c r="C57" s="62">
        <v>0.27083333333333331</v>
      </c>
      <c r="D57" s="74"/>
      <c r="E57" s="66"/>
      <c r="F57" s="74"/>
      <c r="G57" s="66"/>
      <c r="H57" s="74">
        <v>0.92708333333333337</v>
      </c>
      <c r="I57" s="66">
        <v>0.27083333333333331</v>
      </c>
      <c r="J57" s="74">
        <v>0.92708333333333337</v>
      </c>
      <c r="K57" s="66">
        <v>0.27083333333333331</v>
      </c>
      <c r="L57" s="74">
        <v>0.92708333333333337</v>
      </c>
      <c r="M57" s="66">
        <v>0.27083333333333331</v>
      </c>
      <c r="N57" s="74"/>
      <c r="O57" s="71"/>
      <c r="P57" s="175"/>
      <c r="Q57" s="70">
        <v>1</v>
      </c>
      <c r="R57" s="160">
        <f>IF(ISTEXT(C57),0,SUM(C57)+IF(ISTEXT(D57),0,MOD(E57-D57,1))+IF(ISTEXT(F57),0,MOD(G57-F57,1))+IF(ISTEXT(H57),0,MOD(I57-H57,1))+IF(ISTEXT(J57),0,MOD(K57-J57,1))+IF(ISTEXT(L57),0,MOD(M57-L57,1))+IF(ISTEXT(N57),0,MOD(O57-N57,1))+IF(ISTEXT(P57),0,MOD(Q57-P57,1)+(SUMPRODUCT(COUNTIF(C57:P57,Absences[Absent]),Absences[Valeur])/24)))</f>
        <v>1.3020833333333333</v>
      </c>
      <c r="S57" s="54">
        <f>+S51+R57</f>
        <v>12.322916666666668</v>
      </c>
      <c r="T57" s="40">
        <f>+T$2-S57</f>
        <v>6.6354166666666643</v>
      </c>
    </row>
    <row r="58" spans="1:20" ht="30" customHeight="1" thickBot="1">
      <c r="A58" s="186"/>
      <c r="B58" s="6"/>
      <c r="C58" s="102"/>
      <c r="D58" s="107" t="s">
        <v>14</v>
      </c>
      <c r="E58" s="75"/>
      <c r="F58" s="107" t="s">
        <v>14</v>
      </c>
      <c r="G58" s="75"/>
      <c r="H58" s="107" t="s">
        <v>14</v>
      </c>
      <c r="I58" s="75"/>
      <c r="J58" s="107"/>
      <c r="K58" s="102"/>
      <c r="L58" s="107"/>
      <c r="M58" s="75"/>
      <c r="N58" s="107">
        <v>0.94791666666666663</v>
      </c>
      <c r="O58" s="102">
        <v>0.3125</v>
      </c>
      <c r="P58" s="117">
        <v>0.92708333333333337</v>
      </c>
      <c r="Q58" s="70">
        <v>1</v>
      </c>
      <c r="R58" s="161">
        <f>IF(ISTEXT(C58),0,SUM(C58)+IF(ISTEXT(D58),0,MOD(E58-D58,1))+IF(ISTEXT(F58),0,MOD(G58-F58,1))+IF(ISTEXT(H58),0,MOD(I58-H58,1))+IF(ISTEXT(J58),0,MOD(K58-J58,1))+IF(ISTEXT(L58),0,MOD(M58-L58,1))+IF(ISTEXT(N58),0,MOD(O58-N58,1))+IF(ISTEXT(P58),0,MOD(Q58-P58,1)+(SUMPRODUCT(COUNTIF(C58:P58,Absences[Absent]),Absences[Valeur])/24)))</f>
        <v>1.3125</v>
      </c>
      <c r="S58" s="50">
        <f>+S52+R58</f>
        <v>12.510416666666666</v>
      </c>
      <c r="T58" s="31">
        <f t="shared" ref="T58:T61" si="10">+T$2-S58</f>
        <v>6.4479166666666661</v>
      </c>
    </row>
    <row r="59" spans="1:20" ht="30" customHeight="1" thickBot="1">
      <c r="A59" s="186"/>
      <c r="B59" s="48"/>
      <c r="C59" s="154"/>
      <c r="D59" s="155">
        <v>0.92708333333333337</v>
      </c>
      <c r="E59" s="156">
        <v>0.27083333333333331</v>
      </c>
      <c r="F59" s="155">
        <v>0.92708333333333337</v>
      </c>
      <c r="G59" s="156">
        <v>0.27083333333333331</v>
      </c>
      <c r="H59" s="155"/>
      <c r="I59" s="156"/>
      <c r="J59" s="155"/>
      <c r="K59" s="154"/>
      <c r="L59" s="155"/>
      <c r="M59" s="156"/>
      <c r="N59" s="155"/>
      <c r="O59" s="156"/>
      <c r="P59" s="157"/>
      <c r="Q59" s="68">
        <v>1</v>
      </c>
      <c r="R59" s="162">
        <f>IF(ISTEXT(C59),0,SUM(C59)+IF(ISTEXT(D59),0,MOD(E59-D59,1))+IF(ISTEXT(F59),0,MOD(G59-F59,1))+IF(ISTEXT(H59),0,MOD(I59-H59,1))+IF(ISTEXT(J59),0,MOD(K59-J59,1))+IF(ISTEXT(L59),0,MOD(M59-L59,1))+IF(ISTEXT(N59),0,MOD(O59-N59,1))+IF(ISTEXT(P59),0,MOD(Q59-P59,1)+(SUMPRODUCT(COUNTIF(C59:P59,Absences[Absent]),Absences[Valeur])/24)))</f>
        <v>0.6875</v>
      </c>
      <c r="S59" s="51">
        <f>+S53+R59</f>
        <v>6.3854166666666661</v>
      </c>
      <c r="T59" s="33">
        <f t="shared" si="10"/>
        <v>12.572916666666666</v>
      </c>
    </row>
    <row r="60" spans="1:20" ht="30" customHeight="1" thickBot="1">
      <c r="A60" s="186"/>
      <c r="B60" s="13"/>
      <c r="C60" s="103"/>
      <c r="D60" s="118"/>
      <c r="E60" s="76"/>
      <c r="F60" s="118"/>
      <c r="G60" s="76"/>
      <c r="H60" s="118"/>
      <c r="I60" s="76"/>
      <c r="J60" s="118"/>
      <c r="K60" s="103"/>
      <c r="L60" s="118"/>
      <c r="M60" s="76"/>
      <c r="N60" s="118"/>
      <c r="O60" s="76"/>
      <c r="P60" s="128"/>
      <c r="Q60" s="70">
        <v>1</v>
      </c>
      <c r="R60" s="163">
        <f>IF(ISTEXT(C60),0,SUM(C60)+IF(ISTEXT(D60),0,MOD(E60-D60,1))+IF(ISTEXT(F60),0,MOD(G60-F60,1))+IF(ISTEXT(H60),0,MOD(I60-H60,1))+IF(ISTEXT(J60),0,MOD(K60-J60,1))+IF(ISTEXT(L60),0,MOD(M60-L60,1))+IF(ISTEXT(N60),0,MOD(O60-N60,1))+IF(ISTEXT(P60),0,MOD(Q60-P60,1)+(SUMPRODUCT(COUNTIF(C60:P60,Absences[Absent]),Absences[Valeur])/24)))</f>
        <v>0</v>
      </c>
      <c r="S60" s="52">
        <f>+S54+R60</f>
        <v>0</v>
      </c>
      <c r="T60" s="29">
        <f t="shared" si="10"/>
        <v>18.958333333333332</v>
      </c>
    </row>
    <row r="61" spans="1:20" ht="30" customHeight="1" thickBot="1">
      <c r="A61" s="187"/>
      <c r="B61" s="14"/>
      <c r="C61" s="104"/>
      <c r="D61" s="119"/>
      <c r="E61" s="70"/>
      <c r="F61" s="119"/>
      <c r="G61" s="70"/>
      <c r="H61" s="119"/>
      <c r="I61" s="70"/>
      <c r="J61" s="119"/>
      <c r="K61" s="104"/>
      <c r="L61" s="119"/>
      <c r="M61" s="70"/>
      <c r="N61" s="119"/>
      <c r="O61" s="70"/>
      <c r="P61" s="127"/>
      <c r="Q61" s="70">
        <v>1</v>
      </c>
      <c r="R61" s="164">
        <f>IF(ISTEXT(C61),0,SUM(C61)+IF(ISTEXT(D61),0,MOD(E61-D61,1))+IF(ISTEXT(F61),0,MOD(G61-F61,1))+IF(ISTEXT(H61),0,MOD(I61-H61,1))+IF(ISTEXT(J61),0,MOD(K61-J61,1))+IF(ISTEXT(L61),0,MOD(M61-L61,1))+IF(ISTEXT(N61),0,MOD(O61-N61,1))+IF(ISTEXT(P61),0,MOD(Q61-P61,1)+(SUMPRODUCT(COUNTIF(C61:P61,Absences[Absent]),Absences[Valeur])/24)))</f>
        <v>0</v>
      </c>
      <c r="S61" s="61">
        <f>+S55+R61</f>
        <v>0</v>
      </c>
      <c r="T61" s="41">
        <f t="shared" si="10"/>
        <v>18.958333333333332</v>
      </c>
    </row>
    <row r="62" spans="1:20" ht="15.6" thickTop="1" thickBot="1">
      <c r="A62" s="17"/>
      <c r="B62" s="21"/>
      <c r="C62" s="211">
        <v>45362</v>
      </c>
      <c r="D62" s="212"/>
      <c r="E62" s="211">
        <v>45363</v>
      </c>
      <c r="F62" s="212"/>
      <c r="G62" s="211">
        <v>45364</v>
      </c>
      <c r="H62" s="212"/>
      <c r="I62" s="211">
        <v>45365</v>
      </c>
      <c r="J62" s="212"/>
      <c r="K62" s="211">
        <v>45366</v>
      </c>
      <c r="L62" s="212"/>
      <c r="M62" s="211">
        <v>45367</v>
      </c>
      <c r="N62" s="212"/>
      <c r="O62" s="211">
        <v>45368</v>
      </c>
      <c r="P62" s="212"/>
      <c r="Q62" s="70"/>
      <c r="R62" s="159"/>
      <c r="S62" s="12"/>
    </row>
    <row r="63" spans="1:20" ht="30" customHeight="1" thickBot="1">
      <c r="A63" s="185" t="s">
        <v>26</v>
      </c>
      <c r="B63" s="5"/>
      <c r="C63" s="62"/>
      <c r="D63" s="74">
        <v>0.92708333333333337</v>
      </c>
      <c r="E63" s="66">
        <v>0.27083333333333331</v>
      </c>
      <c r="F63" s="74">
        <v>0.92708333333333337</v>
      </c>
      <c r="G63" s="66">
        <v>0.27083333333333331</v>
      </c>
      <c r="H63" s="74"/>
      <c r="I63" s="66"/>
      <c r="J63" s="74"/>
      <c r="K63" s="71"/>
      <c r="L63" s="74"/>
      <c r="M63" s="66"/>
      <c r="N63" s="74">
        <v>0.94791666666666663</v>
      </c>
      <c r="O63" s="66">
        <v>0.3125</v>
      </c>
      <c r="P63" s="108">
        <v>0.95833333333333337</v>
      </c>
      <c r="Q63" s="70">
        <v>1</v>
      </c>
      <c r="R63" s="160">
        <f>IF(ISTEXT(C63),0,SUM(C63)+IF(ISTEXT(D63),0,MOD(E63-D63,1))+IF(ISTEXT(F63),0,MOD(G63-F63,1))+IF(ISTEXT(H63),0,MOD(I63-H63,1))+IF(ISTEXT(J63),0,MOD(K63-J63,1))+IF(ISTEXT(L63),0,MOD(M63-L63,1))+IF(ISTEXT(N63),0,MOD(O63-N63,1))+IF(ISTEXT(P63),0,MOD(Q63-P63,1)+(SUMPRODUCT(COUNTIF(C63:P63,Absences[Absent]),Absences[Valeur])/24)))</f>
        <v>1.09375</v>
      </c>
      <c r="S63" s="54">
        <f>S57+R63</f>
        <v>13.416666666666668</v>
      </c>
      <c r="T63" s="40">
        <f>+T$2-S63</f>
        <v>5.5416666666666643</v>
      </c>
    </row>
    <row r="64" spans="1:20" ht="30" customHeight="1" thickBot="1">
      <c r="A64" s="186"/>
      <c r="B64" s="6"/>
      <c r="C64" s="102">
        <v>0.27083333333333331</v>
      </c>
      <c r="D64" s="107"/>
      <c r="E64" s="75"/>
      <c r="F64" s="107"/>
      <c r="G64" s="75"/>
      <c r="H64" s="107">
        <v>0.92708333333333337</v>
      </c>
      <c r="I64" s="75">
        <v>0.27083333333333331</v>
      </c>
      <c r="J64" s="107">
        <v>0.92708333333333337</v>
      </c>
      <c r="K64" s="102">
        <v>0.27083333333333331</v>
      </c>
      <c r="L64" s="107">
        <v>0.92708333333333337</v>
      </c>
      <c r="M64" s="75">
        <v>0.27083333333333331</v>
      </c>
      <c r="N64" s="107"/>
      <c r="O64" s="75"/>
      <c r="P64" s="109"/>
      <c r="Q64" s="70">
        <v>1</v>
      </c>
      <c r="R64" s="161">
        <f>IF(ISTEXT(C64),0,SUM(C64)+IF(ISTEXT(D64),0,MOD(E64-D64,1))+IF(ISTEXT(F64),0,MOD(G64-F64,1))+IF(ISTEXT(H64),0,MOD(I64-H64,1))+IF(ISTEXT(J64),0,MOD(K64-J64,1))+IF(ISTEXT(L64),0,MOD(M64-L64,1))+IF(ISTEXT(N64),0,MOD(O64-N64,1))+IF(ISTEXT(P64),0,MOD(Q64-P64,1)+(SUMPRODUCT(COUNTIF(C64:P64,Absences[Absent]),Absences[Valeur])/24)))</f>
        <v>1.3020833333333333</v>
      </c>
      <c r="S64" s="50">
        <f>S58+R64</f>
        <v>13.8125</v>
      </c>
      <c r="T64" s="31">
        <f t="shared" ref="T64:T69" si="11">+T$2-S64</f>
        <v>5.1458333333333321</v>
      </c>
    </row>
    <row r="65" spans="1:20" ht="30" customHeight="1" thickBot="1">
      <c r="A65" s="186"/>
      <c r="B65" s="48"/>
      <c r="C65" s="63"/>
      <c r="D65" s="73"/>
      <c r="E65" s="68"/>
      <c r="F65" s="73" t="s">
        <v>29</v>
      </c>
      <c r="G65" s="151"/>
      <c r="H65" s="73" t="s">
        <v>29</v>
      </c>
      <c r="I65" s="68"/>
      <c r="J65" s="73" t="s">
        <v>29</v>
      </c>
      <c r="K65" s="68"/>
      <c r="L65" s="73" t="s">
        <v>29</v>
      </c>
      <c r="M65" s="68"/>
      <c r="N65" s="73"/>
      <c r="O65" s="68"/>
      <c r="P65" s="125"/>
      <c r="Q65" s="68">
        <v>1</v>
      </c>
      <c r="R65" s="162">
        <f>IF(ISTEXT(C65),0,SUM(C65)+IF(ISTEXT(D65),0,MOD(E65-D65,1))+IF(ISTEXT(F65),0,MOD(G65-F65,1))+IF(ISTEXT(H65),0,MOD(I65-H65,1))+IF(ISTEXT(J65),0,MOD(K65-J65,1))+IF(ISTEXT(L65),0,MOD(M65-L65,1))+IF(ISTEXT(N65),0,MOD(O65-N65,1))+IF(ISTEXT(P65),0,MOD(Q65-P65,1)+(SUMPRODUCT(COUNTIF(C65:P65,Absences[Absent]),Absences[Valeur])/24)))</f>
        <v>1.1666666666666667</v>
      </c>
      <c r="S65" s="51">
        <f>S59+R65</f>
        <v>7.552083333333333</v>
      </c>
      <c r="T65" s="33">
        <f t="shared" si="11"/>
        <v>11.40625</v>
      </c>
    </row>
    <row r="66" spans="1:20" ht="30" customHeight="1" thickBot="1">
      <c r="A66" s="186"/>
      <c r="B66" s="13"/>
      <c r="C66" s="78"/>
      <c r="D66" s="118"/>
      <c r="E66" s="76"/>
      <c r="F66" s="118"/>
      <c r="G66" s="103"/>
      <c r="H66" s="118"/>
      <c r="I66" s="76"/>
      <c r="J66" s="118"/>
      <c r="K66" s="76"/>
      <c r="L66" s="118"/>
      <c r="M66" s="76"/>
      <c r="N66" s="118"/>
      <c r="O66" s="76"/>
      <c r="P66" s="128"/>
      <c r="Q66" s="70">
        <v>1</v>
      </c>
      <c r="R66" s="163">
        <f>IF(ISTEXT(C66),0,SUM(C66)+IF(ISTEXT(D66),0,MOD(E66-D66,1))+IF(ISTEXT(F66),0,MOD(G66-F66,1))+IF(ISTEXT(H66),0,MOD(I66-H66,1))+IF(ISTEXT(J66),0,MOD(K66-J66,1))+IF(ISTEXT(L66),0,MOD(M66-L66,1))+IF(ISTEXT(N66),0,MOD(O66-N66,1))+IF(ISTEXT(P66),0,MOD(Q66-P66,1)+(SUMPRODUCT(COUNTIF(C66:P66,Absences[Absent]),Absences[Valeur])/24)))</f>
        <v>0</v>
      </c>
      <c r="S66" s="52">
        <f>S60+R66</f>
        <v>0</v>
      </c>
      <c r="T66" s="46">
        <f t="shared" si="11"/>
        <v>18.958333333333332</v>
      </c>
    </row>
    <row r="67" spans="1:20" ht="30" customHeight="1" thickBot="1">
      <c r="A67" s="187"/>
      <c r="B67" s="14"/>
      <c r="C67" s="65"/>
      <c r="D67" s="119"/>
      <c r="E67" s="70"/>
      <c r="F67" s="119"/>
      <c r="G67" s="104"/>
      <c r="H67" s="119"/>
      <c r="I67" s="70"/>
      <c r="J67" s="119"/>
      <c r="K67" s="70"/>
      <c r="L67" s="119"/>
      <c r="M67" s="70"/>
      <c r="N67" s="119"/>
      <c r="O67" s="70"/>
      <c r="P67" s="127"/>
      <c r="Q67" s="70">
        <v>1</v>
      </c>
      <c r="R67" s="164">
        <f>IF(ISTEXT(C67),0,SUM(C67)+IF(ISTEXT(D67),0,MOD(E67-D67,1))+IF(ISTEXT(F67),0,MOD(G67-F67,1))+IF(ISTEXT(H67),0,MOD(I67-H67,1))+IF(ISTEXT(J67),0,MOD(K67-J67,1))+IF(ISTEXT(L67),0,MOD(M67-L67,1))+IF(ISTEXT(N67),0,MOD(O67-N67,1))+IF(ISTEXT(P67),0,MOD(Q67-P67,1)+(SUMPRODUCT(COUNTIF(C67:P67,Absences[Absent]),Absences[Valeur])/24)))</f>
        <v>0</v>
      </c>
      <c r="S67" s="53">
        <f>S61+R67</f>
        <v>0</v>
      </c>
      <c r="T67" s="41">
        <f t="shared" si="11"/>
        <v>18.958333333333332</v>
      </c>
    </row>
    <row r="68" spans="1:20" ht="15.6" thickTop="1" thickBot="1">
      <c r="B68" s="24"/>
      <c r="C68" s="200">
        <v>45369</v>
      </c>
      <c r="D68" s="216"/>
      <c r="E68" s="200">
        <v>45370</v>
      </c>
      <c r="F68" s="216"/>
      <c r="G68" s="200">
        <v>45371</v>
      </c>
      <c r="H68" s="216"/>
      <c r="I68" s="200">
        <v>45372</v>
      </c>
      <c r="J68" s="216"/>
      <c r="K68" s="200">
        <v>45373</v>
      </c>
      <c r="L68" s="216"/>
      <c r="M68" s="200">
        <v>45374</v>
      </c>
      <c r="N68" s="216"/>
      <c r="O68" s="200">
        <v>45375</v>
      </c>
      <c r="P68" s="216"/>
      <c r="Q68" s="70"/>
      <c r="R68" s="168"/>
      <c r="S68" s="165"/>
      <c r="T68" s="166"/>
    </row>
    <row r="69" spans="1:20" ht="30" customHeight="1" thickTop="1" thickBot="1">
      <c r="A69" s="221" t="s">
        <v>27</v>
      </c>
      <c r="B69" s="169"/>
      <c r="C69" s="62">
        <v>0.27083333333333331</v>
      </c>
      <c r="D69" s="74"/>
      <c r="E69" s="66"/>
      <c r="F69" s="171" t="s">
        <v>11</v>
      </c>
      <c r="G69" s="71"/>
      <c r="H69" s="74" t="s">
        <v>14</v>
      </c>
      <c r="I69" s="71"/>
      <c r="J69" s="74" t="s">
        <v>14</v>
      </c>
      <c r="K69" s="66"/>
      <c r="L69" s="74" t="s">
        <v>14</v>
      </c>
      <c r="M69" s="173"/>
      <c r="N69" s="170"/>
      <c r="O69" s="172"/>
      <c r="P69" s="174"/>
      <c r="Q69" s="70"/>
      <c r="R69" s="160">
        <f>IF(ISTEXT(C69),0,SUM(C69)+IF(ISTEXT(D69),0,MOD(E69-D69,1))+IF(ISTEXT(F69),0,MOD(G69-F69,1))+IF(ISTEXT(H69),0,MOD(I69-H69,1))+IF(ISTEXT(J69),0,MOD(K69-J69,1))+IF(ISTEXT(L69),0,MOD(M69-L69,1))+IF(ISTEXT(N69),0,MOD(O69-N69,1))+IF(ISTEXT(P69),0,MOD(Q69-P69,1)+(SUMPRODUCT(COUNTIF(C69:P69,Absences[Absent]),Absences[Valeur])/24)))</f>
        <v>1.4895833333333333</v>
      </c>
      <c r="S69" s="42">
        <f t="shared" ref="S69" si="12">S63+R69</f>
        <v>14.906250000000002</v>
      </c>
      <c r="T69" s="40">
        <f t="shared" si="11"/>
        <v>4.0520833333333304</v>
      </c>
    </row>
    <row r="70" spans="1:20" ht="30" customHeight="1" thickBot="1">
      <c r="A70" s="222"/>
      <c r="B70" s="167"/>
      <c r="C70" s="77"/>
      <c r="D70" s="107">
        <v>0.92708333333333337</v>
      </c>
      <c r="E70" s="75">
        <v>0.27083333333333331</v>
      </c>
      <c r="F70" s="107">
        <v>0.92708333333333337</v>
      </c>
      <c r="G70" s="75">
        <v>0.27083333333333331</v>
      </c>
      <c r="H70" s="107"/>
      <c r="I70" s="75"/>
      <c r="J70" s="107"/>
      <c r="K70" s="75"/>
      <c r="L70" s="107" t="s">
        <v>11</v>
      </c>
      <c r="M70" s="75"/>
      <c r="N70" s="107">
        <v>0.94791666666666663</v>
      </c>
      <c r="O70" s="102">
        <v>0.3125</v>
      </c>
      <c r="P70" s="117">
        <v>0.92708333333333337</v>
      </c>
      <c r="Q70" s="70">
        <v>1</v>
      </c>
      <c r="R70" s="161">
        <f>IF(ISTEXT(C70),0,SUM(C70)+IF(ISTEXT(D70),0,MOD(E70-D70,1))+IF(ISTEXT(F70),0,MOD(G70-F70,1))+IF(ISTEXT(H70),0,MOD(I70-H70,1))+IF(ISTEXT(J70),0,MOD(K70-J70,1))+IF(ISTEXT(L70),0,MOD(M70-L70,1))+IF(ISTEXT(N70),0,MOD(O70-N70,1))+IF(ISTEXT(P70),0,MOD(Q70-P70,1)+(SUMPRODUCT(COUNTIF(C70:P70,Absences[Absent]),Absences[Valeur])/24)))</f>
        <v>1.46875</v>
      </c>
      <c r="S70" s="50">
        <f>+S64+R70</f>
        <v>15.28125</v>
      </c>
      <c r="T70" s="31">
        <f t="shared" ref="T70:T73" si="13">+T$2-S70</f>
        <v>3.6770833333333321</v>
      </c>
    </row>
    <row r="71" spans="1:20" ht="30" customHeight="1" thickBot="1">
      <c r="A71" s="222"/>
      <c r="B71" s="48"/>
      <c r="C71" s="63"/>
      <c r="D71" s="73"/>
      <c r="E71" s="68"/>
      <c r="F71" s="73"/>
      <c r="G71" s="68"/>
      <c r="H71" s="73">
        <v>0.92708333333333337</v>
      </c>
      <c r="I71" s="68">
        <v>0.27083333333333331</v>
      </c>
      <c r="J71" s="73">
        <v>0.92708333333333337</v>
      </c>
      <c r="K71" s="68">
        <v>0.27083333333333331</v>
      </c>
      <c r="L71" s="73">
        <v>0.92708333333333337</v>
      </c>
      <c r="M71" s="68">
        <v>0.27083333333333331</v>
      </c>
      <c r="N71" s="73"/>
      <c r="O71" s="151"/>
      <c r="P71" s="158"/>
      <c r="Q71" s="68">
        <v>1</v>
      </c>
      <c r="R71" s="162">
        <f>IF(ISTEXT(C71),0,SUM(C71)+IF(ISTEXT(D71),0,MOD(E71-D71,1))+IF(ISTEXT(F71),0,MOD(G71-F71,1))+IF(ISTEXT(H71),0,MOD(I71-H71,1))+IF(ISTEXT(J71),0,MOD(K71-J71,1))+IF(ISTEXT(L71),0,MOD(M71-L71,1))+IF(ISTEXT(N71),0,MOD(O71-N71,1))+IF(ISTEXT(P71),0,MOD(Q71-P71,1)+(SUMPRODUCT(COUNTIF(C71:P71,Absences[Absent]),Absences[Valeur])/24)))</f>
        <v>1.03125</v>
      </c>
      <c r="S71" s="51">
        <f>+S65+R71</f>
        <v>8.5833333333333321</v>
      </c>
      <c r="T71" s="33">
        <f t="shared" si="13"/>
        <v>10.375</v>
      </c>
    </row>
    <row r="72" spans="1:20" ht="30" customHeight="1" thickBot="1">
      <c r="A72" s="222"/>
      <c r="B72" s="22"/>
      <c r="C72" s="78"/>
      <c r="D72" s="118"/>
      <c r="E72" s="76"/>
      <c r="F72" s="118"/>
      <c r="G72" s="76"/>
      <c r="H72" s="118"/>
      <c r="I72" s="76"/>
      <c r="J72" s="118"/>
      <c r="K72" s="103"/>
      <c r="L72" s="118"/>
      <c r="M72" s="76"/>
      <c r="N72" s="118"/>
      <c r="O72" s="76"/>
      <c r="P72" s="128"/>
      <c r="Q72" s="70">
        <v>1</v>
      </c>
      <c r="R72" s="163">
        <f>IF(ISTEXT(C72),0,SUM(C72)+IF(ISTEXT(D72),0,MOD(E72-D72,1))+IF(ISTEXT(F72),0,MOD(G72-F72,1))+IF(ISTEXT(H72),0,MOD(I72-H72,1))+IF(ISTEXT(J72),0,MOD(K72-J72,1))+IF(ISTEXT(L72),0,MOD(M72-L72,1))+IF(ISTEXT(N72),0,MOD(O72-N72,1))+IF(ISTEXT(P72),0,MOD(Q72-P72,1)+(SUMPRODUCT(COUNTIF(C72:P72,Absences[Absent]),Absences[Valeur])/24)))</f>
        <v>0</v>
      </c>
      <c r="S72" s="52">
        <f>+S66+R72</f>
        <v>0</v>
      </c>
      <c r="T72" s="29">
        <f t="shared" si="13"/>
        <v>18.958333333333332</v>
      </c>
    </row>
    <row r="73" spans="1:20" ht="30" customHeight="1" thickBot="1">
      <c r="A73" s="223"/>
      <c r="B73" s="18"/>
      <c r="C73" s="65"/>
      <c r="D73" s="119"/>
      <c r="E73" s="70"/>
      <c r="F73" s="119"/>
      <c r="G73" s="70"/>
      <c r="H73" s="119"/>
      <c r="I73" s="70"/>
      <c r="J73" s="119"/>
      <c r="K73" s="104"/>
      <c r="L73" s="119"/>
      <c r="M73" s="70"/>
      <c r="N73" s="119"/>
      <c r="O73" s="70"/>
      <c r="P73" s="127"/>
      <c r="Q73" s="70">
        <v>1</v>
      </c>
      <c r="R73" s="164">
        <f>IF(ISTEXT(C73),0,SUM(C73)+IF(ISTEXT(D73),0,MOD(E73-D73,1))+IF(ISTEXT(F73),0,MOD(G73-F73,1))+IF(ISTEXT(H73),0,MOD(I73-H73,1))+IF(ISTEXT(J73),0,MOD(K73-J73,1))+IF(ISTEXT(L73),0,MOD(M73-L73,1))+IF(ISTEXT(N73),0,MOD(O73-N73,1))+IF(ISTEXT(P73),0,MOD(Q73-P73,1)+(SUMPRODUCT(COUNTIF(C73:P73,Absences[Absent]),Absences[Valeur])/24)))</f>
        <v>0</v>
      </c>
      <c r="S73" s="61">
        <f>+S67+R73</f>
        <v>0</v>
      </c>
      <c r="T73" s="41">
        <f t="shared" si="13"/>
        <v>18.958333333333332</v>
      </c>
    </row>
    <row r="74" spans="1:20" ht="15.6" thickTop="1" thickBot="1">
      <c r="B74" s="21"/>
      <c r="C74" s="217">
        <v>45376</v>
      </c>
      <c r="D74" s="218"/>
      <c r="E74" s="217">
        <v>45377</v>
      </c>
      <c r="F74" s="218"/>
      <c r="G74" s="217">
        <v>45378</v>
      </c>
      <c r="H74" s="218"/>
      <c r="I74" s="217">
        <v>45379</v>
      </c>
      <c r="J74" s="218"/>
      <c r="K74" s="217">
        <v>45380</v>
      </c>
      <c r="L74" s="218"/>
      <c r="M74" s="217">
        <v>45381</v>
      </c>
      <c r="N74" s="218"/>
      <c r="O74" s="217">
        <v>45382</v>
      </c>
      <c r="P74" s="218"/>
      <c r="Q74" s="70"/>
      <c r="R74" s="159"/>
      <c r="S74" s="12"/>
    </row>
    <row r="75" spans="1:20" ht="30" customHeight="1" thickBot="1">
      <c r="A75" s="185" t="s">
        <v>28</v>
      </c>
      <c r="B75" s="5"/>
      <c r="C75" s="71"/>
      <c r="D75" s="74" t="s">
        <v>14</v>
      </c>
      <c r="E75" s="71"/>
      <c r="F75" s="74" t="s">
        <v>14</v>
      </c>
      <c r="G75" s="66"/>
      <c r="H75" s="74" t="s">
        <v>14</v>
      </c>
      <c r="I75" s="71"/>
      <c r="J75" s="74"/>
      <c r="K75" s="66"/>
      <c r="L75" s="74"/>
      <c r="M75" s="66"/>
      <c r="N75" s="74">
        <v>0.94791666666666663</v>
      </c>
      <c r="O75" s="66">
        <v>0.3125</v>
      </c>
      <c r="P75" s="108">
        <v>0.95833333333333337</v>
      </c>
      <c r="Q75" s="70">
        <v>1</v>
      </c>
      <c r="R75" s="160">
        <f>IF(ISTEXT(C75),0,SUM(C75)+IF(ISTEXT(D75),0,MOD(E75-D75,1))+IF(ISTEXT(F75),0,MOD(G75-F75,1))+IF(ISTEXT(H75),0,MOD(I75-H75,1))+IF(ISTEXT(J75),0,MOD(K75-J75,1))+IF(ISTEXT(L75),0,MOD(M75-L75,1))+IF(ISTEXT(N75),0,MOD(O75-N75,1))+IF(ISTEXT(P75),0,MOD(Q75-P75,1)+(SUMPRODUCT(COUNTIF(C75:P75,Absences[Absent]),Absences[Valeur])/24)))</f>
        <v>1.28125</v>
      </c>
      <c r="S75" s="54">
        <f>+S69+R75</f>
        <v>16.1875</v>
      </c>
      <c r="T75" s="40">
        <f>+T$2-S75</f>
        <v>2.7708333333333321</v>
      </c>
    </row>
    <row r="76" spans="1:20" ht="30" customHeight="1" thickBot="1">
      <c r="A76" s="186"/>
      <c r="B76" s="6"/>
      <c r="C76" s="102">
        <v>0.27083333333333331</v>
      </c>
      <c r="D76" s="107"/>
      <c r="E76" s="75"/>
      <c r="F76" s="107"/>
      <c r="G76" s="75"/>
      <c r="H76" s="107">
        <v>0.92708333333333337</v>
      </c>
      <c r="I76" s="75">
        <v>0.27083333333333331</v>
      </c>
      <c r="J76" s="107">
        <v>0.92708333333333337</v>
      </c>
      <c r="K76" s="102">
        <v>0.27083333333333331</v>
      </c>
      <c r="L76" s="107">
        <v>0.92708333333333337</v>
      </c>
      <c r="M76" s="75">
        <v>0.27083333333333331</v>
      </c>
      <c r="N76" s="107"/>
      <c r="O76" s="75"/>
      <c r="P76" s="109" t="s">
        <v>30</v>
      </c>
      <c r="Q76" s="70">
        <v>1</v>
      </c>
      <c r="R76" s="161">
        <f>IF(ISTEXT(C76),0,SUM(C76)+IF(ISTEXT(D76),0,MOD(E76-D76,1))+IF(ISTEXT(F76),0,MOD(G76-F76,1))+IF(ISTEXT(H76),0,MOD(I76-H76,1))+IF(ISTEXT(J76),0,MOD(K76-J76,1))+IF(ISTEXT(L76),0,MOD(M76-L76,1))+IF(ISTEXT(N76),0,MOD(O76-N76,1))+IF(ISTEXT(P76),0,MOD(Q76-P76,1)+(SUMPRODUCT(COUNTIF(C76:P76,Absences[Absent]),Absences[Valeur])/24)))</f>
        <v>1.3020833333333333</v>
      </c>
      <c r="S76" s="50">
        <f>+S70+R76</f>
        <v>16.583333333333332</v>
      </c>
      <c r="T76" s="31">
        <f t="shared" ref="T76:T79" si="14">+T$2-S76</f>
        <v>2.375</v>
      </c>
    </row>
    <row r="77" spans="1:20" ht="30" customHeight="1" thickBot="1">
      <c r="A77" s="186"/>
      <c r="B77" s="48"/>
      <c r="C77" s="151"/>
      <c r="D77" s="73"/>
      <c r="E77" s="151"/>
      <c r="F77" s="177" t="s">
        <v>29</v>
      </c>
      <c r="G77" s="68"/>
      <c r="H77" s="73" t="s">
        <v>29</v>
      </c>
      <c r="I77" s="151"/>
      <c r="J77" s="73" t="s">
        <v>29</v>
      </c>
      <c r="K77" s="68"/>
      <c r="L77" s="73" t="s">
        <v>29</v>
      </c>
      <c r="M77" s="68"/>
      <c r="N77" s="73"/>
      <c r="O77" s="68"/>
      <c r="P77" s="125"/>
      <c r="Q77" s="68">
        <v>1</v>
      </c>
      <c r="R77" s="162">
        <f>IF(ISTEXT(C77),0,SUM(C77)+IF(ISTEXT(D77),0,MOD(E77-D77,1))+IF(ISTEXT(F77),0,MOD(G77-F77,1))+IF(ISTEXT(H77),0,MOD(I77-H77,1))+IF(ISTEXT(J77),0,MOD(K77-J77,1))+IF(ISTEXT(L77),0,MOD(M77-L77,1))+IF(ISTEXT(N77),0,MOD(O77-N77,1))+IF(ISTEXT(P77),0,MOD(Q77-P77,1)+(SUMPRODUCT(COUNTIF(C77:P77,Absences[Absent]),Absences[Valeur])/24)))</f>
        <v>1.1666666666666667</v>
      </c>
      <c r="S77" s="51">
        <f>+S71+R77</f>
        <v>9.7499999999999982</v>
      </c>
      <c r="T77" s="33">
        <f t="shared" si="14"/>
        <v>9.2083333333333339</v>
      </c>
    </row>
    <row r="78" spans="1:20" ht="30" customHeight="1" thickBot="1">
      <c r="A78" s="186"/>
      <c r="B78" s="176"/>
      <c r="C78" s="103"/>
      <c r="D78" s="118">
        <v>0.92708333333333337</v>
      </c>
      <c r="E78" s="103">
        <v>0.27083333333333331</v>
      </c>
      <c r="F78" s="118">
        <v>0.92708333333333337</v>
      </c>
      <c r="G78" s="76">
        <v>0.27083333333333331</v>
      </c>
      <c r="H78" s="118"/>
      <c r="I78" s="103"/>
      <c r="J78" s="118"/>
      <c r="K78" s="76"/>
      <c r="L78" s="118"/>
      <c r="M78" s="76"/>
      <c r="N78" s="118"/>
      <c r="O78" s="76"/>
      <c r="P78" s="128"/>
      <c r="Q78" s="70">
        <v>1</v>
      </c>
      <c r="R78" s="163">
        <f>IF(ISTEXT(C78),0,SUM(C78)+IF(ISTEXT(D78),0,MOD(E78-D78,1))+IF(ISTEXT(F78),0,MOD(G78-F78,1))+IF(ISTEXT(H78),0,MOD(I78-H78,1))+IF(ISTEXT(J78),0,MOD(K78-J78,1))+IF(ISTEXT(L78),0,MOD(M78-L78,1))+IF(ISTEXT(N78),0,MOD(O78-N78,1))+IF(ISTEXT(P78),0,MOD(Q78-P78,1)+(SUMPRODUCT(COUNTIF(C78:P78,Absences[Absent]),Absences[Valeur])/24)))</f>
        <v>0.6875</v>
      </c>
      <c r="S78" s="52">
        <f>+S72+R78</f>
        <v>0.6875</v>
      </c>
      <c r="T78" s="29">
        <f t="shared" si="14"/>
        <v>18.270833333333332</v>
      </c>
    </row>
    <row r="79" spans="1:20" ht="30" customHeight="1" thickBot="1">
      <c r="A79" s="187"/>
      <c r="B79" s="14"/>
      <c r="C79" s="104"/>
      <c r="D79" s="119"/>
      <c r="E79" s="104"/>
      <c r="F79" s="119"/>
      <c r="G79" s="70"/>
      <c r="H79" s="119"/>
      <c r="I79" s="104"/>
      <c r="J79" s="119"/>
      <c r="K79" s="70"/>
      <c r="L79" s="119"/>
      <c r="M79" s="70"/>
      <c r="N79" s="119"/>
      <c r="O79" s="70"/>
      <c r="P79" s="127"/>
      <c r="Q79" s="70">
        <v>1</v>
      </c>
      <c r="R79" s="164">
        <f>IF(ISTEXT(C79),0,SUM(C79)+IF(ISTEXT(D79),0,MOD(E79-D79,1))+IF(ISTEXT(F79),0,MOD(G79-F79,1))+IF(ISTEXT(H79),0,MOD(I79-H79,1))+IF(ISTEXT(J79),0,MOD(K79-J79,1))+IF(ISTEXT(L79),0,MOD(M79-L79,1))+IF(ISTEXT(N79),0,MOD(O79-N79,1))+IF(ISTEXT(P79),0,MOD(Q79-P79,1)+(SUMPRODUCT(COUNTIF(C79:P79,Absences[Absent]),Absences[Valeur])/24)))</f>
        <v>0</v>
      </c>
      <c r="S79" s="53">
        <f>+S73+R79</f>
        <v>0</v>
      </c>
      <c r="T79" s="41">
        <f t="shared" si="14"/>
        <v>18.958333333333332</v>
      </c>
    </row>
    <row r="80" spans="1:20">
      <c r="A80" s="25"/>
      <c r="B80" s="17"/>
      <c r="C80" s="17"/>
      <c r="D80" s="17"/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26"/>
      <c r="S80" s="27"/>
    </row>
    <row r="81" spans="1:19">
      <c r="A81" s="25"/>
      <c r="B81" s="17"/>
      <c r="C81" s="17"/>
      <c r="D81" s="17"/>
      <c r="E81" s="17"/>
      <c r="F81" s="17"/>
      <c r="G81" s="17"/>
      <c r="H81" s="17"/>
      <c r="I81" s="17"/>
      <c r="J81" s="17"/>
      <c r="K81" s="17"/>
      <c r="L81" s="17"/>
      <c r="M81" s="17"/>
      <c r="N81" s="17"/>
      <c r="O81" s="17"/>
      <c r="P81" s="17"/>
      <c r="Q81" s="17"/>
      <c r="R81" s="26"/>
      <c r="S81" s="27"/>
    </row>
    <row r="82" spans="1:19">
      <c r="I82" s="34"/>
      <c r="J82" s="34"/>
      <c r="K82" s="34"/>
      <c r="L82" s="34"/>
      <c r="S82" s="28"/>
    </row>
    <row r="83" spans="1:19">
      <c r="D83" s="1" t="s">
        <v>9</v>
      </c>
      <c r="E83" s="1" t="s">
        <v>10</v>
      </c>
      <c r="I83" s="34"/>
      <c r="J83" s="219"/>
      <c r="K83" s="220"/>
      <c r="L83" s="35"/>
    </row>
    <row r="84" spans="1:19">
      <c r="D84" s="1" t="s">
        <v>12</v>
      </c>
      <c r="E84" s="1">
        <v>7</v>
      </c>
    </row>
    <row r="85" spans="1:19">
      <c r="D85" s="1" t="s">
        <v>13</v>
      </c>
      <c r="E85" s="1">
        <v>7</v>
      </c>
    </row>
    <row r="86" spans="1:19">
      <c r="D86" s="1" t="s">
        <v>14</v>
      </c>
      <c r="E86" s="1">
        <v>7</v>
      </c>
      <c r="G86" s="8"/>
    </row>
    <row r="87" spans="1:19">
      <c r="D87" s="1" t="s">
        <v>11</v>
      </c>
      <c r="E87" s="1">
        <v>8.25</v>
      </c>
    </row>
    <row r="88" spans="1:19">
      <c r="D88" s="178" t="s">
        <v>29</v>
      </c>
      <c r="E88" s="1">
        <v>7</v>
      </c>
    </row>
    <row r="89" spans="1:19">
      <c r="D89" s="1" t="s">
        <v>30</v>
      </c>
      <c r="E89" s="1">
        <v>0</v>
      </c>
    </row>
  </sheetData>
  <sheetProtection formatCells="0" sort="0"/>
  <mergeCells count="113">
    <mergeCell ref="M74:N74"/>
    <mergeCell ref="O74:P74"/>
    <mergeCell ref="A75:A79"/>
    <mergeCell ref="J83:K83"/>
    <mergeCell ref="C68:D68"/>
    <mergeCell ref="E68:F68"/>
    <mergeCell ref="G68:H68"/>
    <mergeCell ref="I68:J68"/>
    <mergeCell ref="K68:L68"/>
    <mergeCell ref="C74:D74"/>
    <mergeCell ref="E74:F74"/>
    <mergeCell ref="G74:H74"/>
    <mergeCell ref="I74:J74"/>
    <mergeCell ref="K74:L74"/>
    <mergeCell ref="A69:A73"/>
    <mergeCell ref="C62:D62"/>
    <mergeCell ref="E62:F62"/>
    <mergeCell ref="G62:H62"/>
    <mergeCell ref="I62:J62"/>
    <mergeCell ref="K62:L62"/>
    <mergeCell ref="M62:N62"/>
    <mergeCell ref="O62:P62"/>
    <mergeCell ref="M68:N68"/>
    <mergeCell ref="O68:P68"/>
    <mergeCell ref="C50:D50"/>
    <mergeCell ref="E50:F50"/>
    <mergeCell ref="G50:H50"/>
    <mergeCell ref="I50:J50"/>
    <mergeCell ref="K50:L50"/>
    <mergeCell ref="M50:N50"/>
    <mergeCell ref="O50:P50"/>
    <mergeCell ref="C56:D56"/>
    <mergeCell ref="E56:F56"/>
    <mergeCell ref="G56:H56"/>
    <mergeCell ref="I56:J56"/>
    <mergeCell ref="K56:L56"/>
    <mergeCell ref="M56:N56"/>
    <mergeCell ref="O56:P56"/>
    <mergeCell ref="C38:D38"/>
    <mergeCell ref="E38:F38"/>
    <mergeCell ref="G38:H38"/>
    <mergeCell ref="I38:J38"/>
    <mergeCell ref="K38:L38"/>
    <mergeCell ref="M38:N38"/>
    <mergeCell ref="O38:P38"/>
    <mergeCell ref="C44:D44"/>
    <mergeCell ref="E44:F44"/>
    <mergeCell ref="G44:H44"/>
    <mergeCell ref="I44:J44"/>
    <mergeCell ref="K44:L44"/>
    <mergeCell ref="M44:N44"/>
    <mergeCell ref="O44:P44"/>
    <mergeCell ref="C26:D26"/>
    <mergeCell ref="E26:F26"/>
    <mergeCell ref="G26:H26"/>
    <mergeCell ref="I26:J26"/>
    <mergeCell ref="K26:L26"/>
    <mergeCell ref="M26:N26"/>
    <mergeCell ref="O26:P26"/>
    <mergeCell ref="C32:D32"/>
    <mergeCell ref="E32:F32"/>
    <mergeCell ref="G32:H32"/>
    <mergeCell ref="I32:J32"/>
    <mergeCell ref="K32:L32"/>
    <mergeCell ref="M32:N32"/>
    <mergeCell ref="O32:P32"/>
    <mergeCell ref="M14:N14"/>
    <mergeCell ref="O14:P14"/>
    <mergeCell ref="C20:D20"/>
    <mergeCell ref="E20:F20"/>
    <mergeCell ref="G20:H20"/>
    <mergeCell ref="I20:J20"/>
    <mergeCell ref="K20:L20"/>
    <mergeCell ref="M20:N20"/>
    <mergeCell ref="O20:P20"/>
    <mergeCell ref="M8:N8"/>
    <mergeCell ref="O8:P8"/>
    <mergeCell ref="C1:D1"/>
    <mergeCell ref="E1:F1"/>
    <mergeCell ref="G1:H1"/>
    <mergeCell ref="I1:J1"/>
    <mergeCell ref="K1:L1"/>
    <mergeCell ref="M1:N1"/>
    <mergeCell ref="O1:P1"/>
    <mergeCell ref="C2:D2"/>
    <mergeCell ref="E2:F2"/>
    <mergeCell ref="G2:H2"/>
    <mergeCell ref="I2:J2"/>
    <mergeCell ref="K2:L2"/>
    <mergeCell ref="M2:N2"/>
    <mergeCell ref="O2:P2"/>
    <mergeCell ref="A3:A7"/>
    <mergeCell ref="A9:A13"/>
    <mergeCell ref="A8:B8"/>
    <mergeCell ref="C8:D8"/>
    <mergeCell ref="E8:F8"/>
    <mergeCell ref="G8:H8"/>
    <mergeCell ref="I8:J8"/>
    <mergeCell ref="K8:L8"/>
    <mergeCell ref="C14:D14"/>
    <mergeCell ref="E14:F14"/>
    <mergeCell ref="G14:H14"/>
    <mergeCell ref="I14:J14"/>
    <mergeCell ref="K14:L14"/>
    <mergeCell ref="A27:A31"/>
    <mergeCell ref="A33:A37"/>
    <mergeCell ref="A39:A43"/>
    <mergeCell ref="A45:A49"/>
    <mergeCell ref="A51:A55"/>
    <mergeCell ref="A57:A61"/>
    <mergeCell ref="A63:A67"/>
    <mergeCell ref="A21:A25"/>
    <mergeCell ref="A15:A19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  <headerFooter>
    <oddHeader>&amp;C&amp;"Arial,Normal"&amp;12Horaires Surveillants de Nuit
Janvier - Mars 2024</oddHeader>
    <oddFooter>&amp;R&amp;"Arial,Normal"&amp;12&amp;D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Manon CAZIN</dc:creator>
  <cp:lastModifiedBy>Manon CAZIN</cp:lastModifiedBy>
  <cp:lastPrinted>2023-11-15T10:44:56Z</cp:lastPrinted>
  <dcterms:created xsi:type="dcterms:W3CDTF">2023-01-13T09:03:00Z</dcterms:created>
  <dcterms:modified xsi:type="dcterms:W3CDTF">2024-01-16T10:08:05Z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BD0E57CA33E04D428F437F65D4B01FBB</vt:lpwstr>
  </property>
  <property fmtid="{D5CDD505-2E9C-101B-9397-08002B2CF9AE}" pid="3" name="KSOProductBuildVer">
    <vt:lpwstr>1036-11.2.0.11417</vt:lpwstr>
  </property>
</Properties>
</file>