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172.21.5.14\etablissement\RESSORT VALENCIENNES-MAUBEUGE\WATTEAU\SECRETARIAT\Manon CAZIN\"/>
    </mc:Choice>
  </mc:AlternateContent>
  <bookViews>
    <workbookView xWindow="0" yWindow="0" windowWidth="23232" windowHeight="8952"/>
  </bookViews>
  <sheets>
    <sheet name="Feuil2" sheetId="2" r:id="rId1"/>
  </sheets>
  <calcPr calcId="152511"/>
</workbook>
</file>

<file path=xl/calcChain.xml><?xml version="1.0" encoding="utf-8"?>
<calcChain xmlns="http://schemas.openxmlformats.org/spreadsheetml/2006/main">
  <c r="U5" i="2" l="1"/>
  <c r="Q4" i="2" l="1"/>
  <c r="Q5" i="2"/>
  <c r="U4" i="2"/>
  <c r="S129" i="2" l="1"/>
  <c r="S130" i="2"/>
  <c r="S131" i="2"/>
  <c r="S119" i="2"/>
  <c r="S120" i="2"/>
  <c r="S121" i="2"/>
  <c r="S109" i="2"/>
  <c r="S110" i="2"/>
  <c r="S111" i="2"/>
  <c r="S99" i="2"/>
  <c r="S100" i="2"/>
  <c r="S101" i="2"/>
  <c r="S89" i="2"/>
  <c r="S90" i="2"/>
  <c r="S91" i="2"/>
  <c r="S79" i="2"/>
  <c r="S80" i="2"/>
  <c r="S81" i="2"/>
  <c r="S70" i="2"/>
  <c r="S71" i="2"/>
  <c r="S59" i="2"/>
  <c r="S60" i="2"/>
  <c r="S61" i="2"/>
  <c r="Q8" i="2" l="1"/>
  <c r="R8" i="2" s="1"/>
  <c r="S8" i="2" s="1"/>
  <c r="Q9" i="2"/>
  <c r="R9" i="2" s="1"/>
  <c r="S9" i="2" s="1"/>
  <c r="Q10" i="2"/>
  <c r="R10" i="2" s="1"/>
  <c r="S10" i="2" s="1"/>
  <c r="Q11" i="2"/>
  <c r="R11" i="2" s="1"/>
  <c r="S11" i="2" s="1"/>
  <c r="Q12" i="2"/>
  <c r="R12" i="2" s="1"/>
  <c r="S12" i="2" s="1"/>
  <c r="R4" i="2"/>
  <c r="S4" i="2" s="1"/>
  <c r="Q6" i="2"/>
  <c r="R6" i="2" s="1"/>
  <c r="S6" i="2" s="1"/>
  <c r="Q128" i="2"/>
  <c r="Q129" i="2"/>
  <c r="Q130" i="2"/>
  <c r="Q131" i="2"/>
  <c r="Q132" i="2"/>
  <c r="Q118" i="2"/>
  <c r="Q119" i="2"/>
  <c r="Q120" i="2"/>
  <c r="Q121" i="2"/>
  <c r="Q122" i="2"/>
  <c r="Q108" i="2"/>
  <c r="Q109" i="2"/>
  <c r="Q110" i="2"/>
  <c r="Q111" i="2"/>
  <c r="Q112" i="2"/>
  <c r="Q98" i="2"/>
  <c r="Q99" i="2"/>
  <c r="Q100" i="2"/>
  <c r="Q101" i="2"/>
  <c r="Q102" i="2"/>
  <c r="Q88" i="2"/>
  <c r="Q89" i="2"/>
  <c r="Q90" i="2"/>
  <c r="Q91" i="2"/>
  <c r="Q92" i="2"/>
  <c r="Q78" i="2"/>
  <c r="Q79" i="2"/>
  <c r="Q80" i="2"/>
  <c r="Q81" i="2"/>
  <c r="Q82" i="2"/>
  <c r="Q68" i="2"/>
  <c r="Q69" i="2"/>
  <c r="Q70" i="2"/>
  <c r="Q71" i="2"/>
  <c r="Q72" i="2"/>
  <c r="Q58" i="2"/>
  <c r="Q59" i="2"/>
  <c r="Q60" i="2"/>
  <c r="Q61" i="2"/>
  <c r="Q62" i="2"/>
  <c r="Q48" i="2"/>
  <c r="Q49" i="2"/>
  <c r="Q50" i="2"/>
  <c r="Q51" i="2"/>
  <c r="Q52" i="2"/>
  <c r="Q38" i="2" l="1"/>
  <c r="Q39" i="2"/>
  <c r="Q40" i="2"/>
  <c r="Q41" i="2"/>
  <c r="Q42" i="2"/>
  <c r="Q28" i="2"/>
  <c r="Q29" i="2"/>
  <c r="Q30" i="2"/>
  <c r="Q31" i="2"/>
  <c r="Q32" i="2"/>
  <c r="Q18" i="2"/>
  <c r="R18" i="2" s="1"/>
  <c r="Q19" i="2"/>
  <c r="R19" i="2" s="1"/>
  <c r="S19" i="2" s="1"/>
  <c r="Q20" i="2"/>
  <c r="R20" i="2" s="1"/>
  <c r="S20" i="2" s="1"/>
  <c r="Q21" i="2"/>
  <c r="R21" i="2" s="1"/>
  <c r="Q22" i="2"/>
  <c r="R22" i="2" s="1"/>
  <c r="Q7" i="2"/>
  <c r="R7" i="2" s="1"/>
  <c r="S7" i="2" s="1"/>
  <c r="R31" i="2" l="1"/>
  <c r="S31" i="2" s="1"/>
  <c r="S21" i="2"/>
  <c r="R32" i="2"/>
  <c r="S22" i="2"/>
  <c r="R28" i="2"/>
  <c r="S18" i="2"/>
  <c r="R29" i="2"/>
  <c r="R30" i="2"/>
  <c r="Q14" i="2"/>
  <c r="R14" i="2" s="1"/>
  <c r="S14" i="2" s="1"/>
  <c r="R40" i="2" l="1"/>
  <c r="S30" i="2"/>
  <c r="R38" i="2"/>
  <c r="S28" i="2"/>
  <c r="R41" i="2"/>
  <c r="R39" i="2"/>
  <c r="S29" i="2"/>
  <c r="R42" i="2"/>
  <c r="S32" i="2"/>
  <c r="Q127" i="2"/>
  <c r="Q126" i="2"/>
  <c r="Q125" i="2"/>
  <c r="Q124" i="2"/>
  <c r="Q117" i="2"/>
  <c r="Q116" i="2"/>
  <c r="Q115" i="2"/>
  <c r="Q114" i="2"/>
  <c r="Q107" i="2"/>
  <c r="Q106" i="2"/>
  <c r="Q105" i="2"/>
  <c r="Q104" i="2"/>
  <c r="Q97" i="2"/>
  <c r="Q96" i="2"/>
  <c r="Q95" i="2"/>
  <c r="Q94" i="2"/>
  <c r="Q87" i="2"/>
  <c r="Q86" i="2"/>
  <c r="Q85" i="2"/>
  <c r="Q84" i="2"/>
  <c r="Q77" i="2"/>
  <c r="Q76" i="2"/>
  <c r="Q75" i="2"/>
  <c r="Q74" i="2"/>
  <c r="Q67" i="2"/>
  <c r="Q66" i="2"/>
  <c r="Q65" i="2"/>
  <c r="Q64" i="2"/>
  <c r="Q57" i="2"/>
  <c r="Q56" i="2"/>
  <c r="Q55" i="2"/>
  <c r="Q54" i="2"/>
  <c r="Q47" i="2"/>
  <c r="Q46" i="2"/>
  <c r="Q45" i="2"/>
  <c r="Q44" i="2"/>
  <c r="Q37" i="2"/>
  <c r="Q36" i="2"/>
  <c r="Q35" i="2"/>
  <c r="Q34" i="2"/>
  <c r="Q27" i="2"/>
  <c r="Q26" i="2"/>
  <c r="Q25" i="2"/>
  <c r="Q24" i="2"/>
  <c r="R24" i="2" s="1"/>
  <c r="Q17" i="2"/>
  <c r="R17" i="2" s="1"/>
  <c r="Q16" i="2"/>
  <c r="R16" i="2" s="1"/>
  <c r="S16" i="2" s="1"/>
  <c r="Q15" i="2"/>
  <c r="R5" i="2"/>
  <c r="S5" i="2" s="1"/>
  <c r="R48" i="2" l="1"/>
  <c r="S38" i="2"/>
  <c r="R49" i="2"/>
  <c r="S39" i="2"/>
  <c r="R52" i="2"/>
  <c r="S42" i="2"/>
  <c r="R27" i="2"/>
  <c r="S17" i="2"/>
  <c r="R34" i="2"/>
  <c r="S24" i="2"/>
  <c r="R51" i="2"/>
  <c r="S41" i="2"/>
  <c r="R50" i="2"/>
  <c r="S40" i="2"/>
  <c r="R26" i="2"/>
  <c r="R15" i="2"/>
  <c r="S15" i="2" s="1"/>
  <c r="R36" i="2" l="1"/>
  <c r="S26" i="2"/>
  <c r="R61" i="2"/>
  <c r="R71" i="2" s="1"/>
  <c r="R81" i="2" s="1"/>
  <c r="R91" i="2" s="1"/>
  <c r="R101" i="2" s="1"/>
  <c r="R111" i="2" s="1"/>
  <c r="R121" i="2" s="1"/>
  <c r="R131" i="2" s="1"/>
  <c r="S51" i="2"/>
  <c r="R37" i="2"/>
  <c r="S27" i="2"/>
  <c r="R59" i="2"/>
  <c r="R69" i="2" s="1"/>
  <c r="S49" i="2"/>
  <c r="R60" i="2"/>
  <c r="R70" i="2" s="1"/>
  <c r="R80" i="2" s="1"/>
  <c r="R90" i="2" s="1"/>
  <c r="R100" i="2" s="1"/>
  <c r="R110" i="2" s="1"/>
  <c r="R120" i="2" s="1"/>
  <c r="R130" i="2" s="1"/>
  <c r="S50" i="2"/>
  <c r="R44" i="2"/>
  <c r="S34" i="2"/>
  <c r="R62" i="2"/>
  <c r="S52" i="2"/>
  <c r="R58" i="2"/>
  <c r="S48" i="2"/>
  <c r="R25" i="2"/>
  <c r="R68" i="2" l="1"/>
  <c r="S58" i="2"/>
  <c r="R72" i="2"/>
  <c r="S62" i="2"/>
  <c r="R79" i="2"/>
  <c r="R89" i="2" s="1"/>
  <c r="R99" i="2" s="1"/>
  <c r="R109" i="2" s="1"/>
  <c r="R119" i="2" s="1"/>
  <c r="R129" i="2" s="1"/>
  <c r="S69" i="2"/>
  <c r="R46" i="2"/>
  <c r="S36" i="2"/>
  <c r="R54" i="2"/>
  <c r="S44" i="2"/>
  <c r="R47" i="2"/>
  <c r="S37" i="2"/>
  <c r="R35" i="2"/>
  <c r="S35" i="2" s="1"/>
  <c r="S25" i="2"/>
  <c r="R78" i="2" l="1"/>
  <c r="S68" i="2"/>
  <c r="R45" i="2"/>
  <c r="R55" i="2" s="1"/>
  <c r="R82" i="2"/>
  <c r="S72" i="2"/>
  <c r="R64" i="2"/>
  <c r="S54" i="2"/>
  <c r="R57" i="2"/>
  <c r="S47" i="2"/>
  <c r="R56" i="2"/>
  <c r="S46" i="2"/>
  <c r="R66" i="2" l="1"/>
  <c r="S56" i="2"/>
  <c r="R88" i="2"/>
  <c r="S78" i="2"/>
  <c r="R65" i="2"/>
  <c r="S55" i="2"/>
  <c r="S45" i="2"/>
  <c r="R92" i="2"/>
  <c r="S82" i="2"/>
  <c r="R67" i="2"/>
  <c r="S57" i="2"/>
  <c r="R74" i="2"/>
  <c r="S64" i="2"/>
  <c r="R76" i="2" l="1"/>
  <c r="S66" i="2"/>
  <c r="R98" i="2"/>
  <c r="S88" i="2"/>
  <c r="R75" i="2"/>
  <c r="S65" i="2"/>
  <c r="R84" i="2"/>
  <c r="S74" i="2"/>
  <c r="R102" i="2"/>
  <c r="S92" i="2"/>
  <c r="R77" i="2"/>
  <c r="S67" i="2"/>
  <c r="R86" i="2" l="1"/>
  <c r="S76" i="2"/>
  <c r="R108" i="2"/>
  <c r="S98" i="2"/>
  <c r="R85" i="2"/>
  <c r="S75" i="2"/>
  <c r="R94" i="2"/>
  <c r="S84" i="2"/>
  <c r="R87" i="2"/>
  <c r="S77" i="2"/>
  <c r="R112" i="2"/>
  <c r="S102" i="2"/>
  <c r="R96" i="2" l="1"/>
  <c r="S86" i="2"/>
  <c r="R118" i="2"/>
  <c r="S108" i="2"/>
  <c r="R95" i="2"/>
  <c r="S85" i="2"/>
  <c r="R104" i="2"/>
  <c r="S94" i="2"/>
  <c r="R97" i="2"/>
  <c r="S87" i="2"/>
  <c r="R122" i="2"/>
  <c r="S112" i="2"/>
  <c r="R106" i="2" l="1"/>
  <c r="S96" i="2"/>
  <c r="R128" i="2"/>
  <c r="S128" i="2" s="1"/>
  <c r="S118" i="2"/>
  <c r="S95" i="2"/>
  <c r="R105" i="2"/>
  <c r="R114" i="2"/>
  <c r="S104" i="2"/>
  <c r="R107" i="2"/>
  <c r="S97" i="2"/>
  <c r="R132" i="2"/>
  <c r="S132" i="2" s="1"/>
  <c r="S122" i="2"/>
  <c r="R116" i="2" l="1"/>
  <c r="S106" i="2"/>
  <c r="R115" i="2"/>
  <c r="S105" i="2"/>
  <c r="R124" i="2"/>
  <c r="S124" i="2" s="1"/>
  <c r="S114" i="2"/>
  <c r="R117" i="2"/>
  <c r="S107" i="2"/>
  <c r="R126" i="2" l="1"/>
  <c r="S126" i="2" s="1"/>
  <c r="S116" i="2"/>
  <c r="R125" i="2"/>
  <c r="S125" i="2" s="1"/>
  <c r="S115" i="2"/>
  <c r="R127" i="2"/>
  <c r="S127" i="2" s="1"/>
  <c r="S117" i="2"/>
</calcChain>
</file>

<file path=xl/sharedStrings.xml><?xml version="1.0" encoding="utf-8"?>
<sst xmlns="http://schemas.openxmlformats.org/spreadsheetml/2006/main" count="33" uniqueCount="29">
  <si>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</si>
  <si>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</si>
  <si>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</si>
  <si>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</si>
  <si>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</si>
  <si>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</si>
  <si>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</si>
  <si>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</si>
  <si>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Cumul</t>
  </si>
  <si>
    <t>Absent</t>
  </si>
  <si>
    <t>Valeur</t>
  </si>
  <si>
    <t>RC</t>
  </si>
  <si>
    <t>JF</t>
  </si>
  <si>
    <t>CA</t>
  </si>
  <si>
    <t>CT</t>
  </si>
  <si>
    <t>Solde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</si>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</sst>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h]:mm"/>
  </numFmts>
  <fonts count="16">
    <font>
      <sz val="11"/>
      <color theme="1"/>
      <name val="Calibri"/>
      <charset val="134"/>
      <scheme val="minor"/>
    </font>
    <font>
      <b/>
      <sz val="11"/>
      <color rgb="FFFF0000"/>
      <name val="Calibri"/>
      <charset val="134"/>
      <scheme val="minor"/>
    </font>
    <font>
      <sz val="10"/>
      <color theme="1"/>
      <name val="Arial"/>
      <charset val="134"/>
    </font>
    <font>
      <sz val="10"/>
      <name val="Arial"/>
      <charset val="134"/>
    </font>
    <font>
      <sz val="11"/>
      <color theme="1"/>
      <name val="Arial"/>
      <charset val="134"/>
    </font>
    <font>
      <sz val="1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257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8" fillId="0" borderId="28" xfId="0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5" fillId="10" borderId="2" xfId="0" applyFont="1" applyFill="1" applyBorder="1" applyAlignment="1" applyProtection="1">
      <alignment vertical="center"/>
      <protection locked="0"/>
    </xf>
    <xf numFmtId="0" fontId="5" fillId="12" borderId="2" xfId="0" applyFont="1" applyFill="1" applyBorder="1" applyAlignment="1" applyProtection="1">
      <alignment vertical="center"/>
      <protection locked="0"/>
    </xf>
    <xf numFmtId="0" fontId="5" fillId="11" borderId="2" xfId="0" applyFont="1" applyFill="1" applyBorder="1" applyAlignment="1" applyProtection="1">
      <alignment vertical="center"/>
      <protection locked="0"/>
    </xf>
    <xf numFmtId="0" fontId="6" fillId="9" borderId="8" xfId="0" applyFont="1" applyFill="1" applyBorder="1" applyAlignment="1" applyProtection="1">
      <alignment vertical="center"/>
      <protection locked="0"/>
    </xf>
    <xf numFmtId="20" fontId="0" fillId="0" borderId="0" xfId="0" applyNumberFormat="1" applyProtection="1">
      <protection locked="0"/>
    </xf>
    <xf numFmtId="0" fontId="5" fillId="13" borderId="1" xfId="0" applyFont="1" applyFill="1" applyBorder="1" applyAlignment="1" applyProtection="1">
      <alignment vertical="center"/>
      <protection locked="0"/>
    </xf>
    <xf numFmtId="0" fontId="0" fillId="10" borderId="33" xfId="0" applyFont="1" applyFill="1" applyBorder="1" applyProtection="1">
      <protection locked="0"/>
    </xf>
    <xf numFmtId="0" fontId="7" fillId="12" borderId="2" xfId="0" applyFont="1" applyFill="1" applyBorder="1" applyProtection="1">
      <protection locked="0"/>
    </xf>
    <xf numFmtId="0" fontId="0" fillId="11" borderId="8" xfId="0" applyFont="1" applyFill="1" applyBorder="1" applyProtection="1">
      <protection locked="0"/>
    </xf>
    <xf numFmtId="0" fontId="0" fillId="9" borderId="2" xfId="0" applyFont="1" applyFill="1" applyBorder="1" applyProtection="1">
      <protection locked="0"/>
    </xf>
    <xf numFmtId="164" fontId="0" fillId="0" borderId="17" xfId="0" applyNumberFormat="1" applyFill="1" applyBorder="1" applyProtection="1">
      <protection locked="0"/>
    </xf>
    <xf numFmtId="0" fontId="0" fillId="0" borderId="30" xfId="0" applyBorder="1" applyProtection="1">
      <protection locked="0"/>
    </xf>
    <xf numFmtId="0" fontId="5" fillId="10" borderId="33" xfId="0" applyFont="1" applyFill="1" applyBorder="1" applyAlignment="1" applyProtection="1">
      <alignment vertical="center"/>
      <protection locked="0"/>
    </xf>
    <xf numFmtId="0" fontId="5" fillId="11" borderId="8" xfId="0" applyFont="1" applyFill="1" applyBorder="1" applyAlignment="1" applyProtection="1">
      <alignment vertical="center"/>
      <protection locked="0"/>
    </xf>
    <xf numFmtId="0" fontId="6" fillId="9" borderId="1" xfId="0" applyFont="1" applyFill="1" applyBorder="1" applyAlignment="1" applyProtection="1">
      <alignment vertical="center"/>
      <protection locked="0"/>
    </xf>
    <xf numFmtId="0" fontId="0" fillId="10" borderId="2" xfId="0" applyFont="1" applyFill="1" applyBorder="1" applyProtection="1">
      <protection locked="0"/>
    </xf>
    <xf numFmtId="0" fontId="0" fillId="14" borderId="8" xfId="0" applyFont="1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16" xfId="0" applyBorder="1" applyProtection="1">
      <protection locked="0"/>
    </xf>
    <xf numFmtId="164" fontId="0" fillId="0" borderId="17" xfId="0" applyNumberFormat="1" applyFill="1" applyBorder="1" applyAlignment="1" applyProtection="1">
      <protection locked="0"/>
    </xf>
    <xf numFmtId="0" fontId="0" fillId="0" borderId="38" xfId="0" applyBorder="1" applyProtection="1">
      <protection locked="0"/>
    </xf>
    <xf numFmtId="0" fontId="6" fillId="9" borderId="2" xfId="0" applyFont="1" applyFill="1" applyBorder="1" applyAlignment="1" applyProtection="1">
      <alignment vertical="center"/>
      <protection locked="0"/>
    </xf>
    <xf numFmtId="0" fontId="5" fillId="13" borderId="2" xfId="0" applyFont="1" applyFill="1" applyBorder="1" applyAlignment="1" applyProtection="1">
      <alignment vertical="center"/>
      <protection locked="0"/>
    </xf>
    <xf numFmtId="0" fontId="0" fillId="14" borderId="2" xfId="0" applyFont="1" applyFill="1" applyBorder="1" applyProtection="1">
      <protection locked="0"/>
    </xf>
    <xf numFmtId="0" fontId="0" fillId="0" borderId="36" xfId="0" applyBorder="1" applyProtection="1">
      <protection locked="0"/>
    </xf>
    <xf numFmtId="0" fontId="0" fillId="0" borderId="20" xfId="0" applyBorder="1" applyProtection="1">
      <protection locked="0"/>
    </xf>
    <xf numFmtId="164" fontId="0" fillId="0" borderId="28" xfId="0" applyNumberFormat="1" applyFill="1" applyBorder="1" applyAlignment="1" applyProtection="1">
      <protection locked="0"/>
    </xf>
    <xf numFmtId="0" fontId="0" fillId="0" borderId="0" xfId="0" applyBorder="1" applyProtection="1">
      <protection locked="0"/>
    </xf>
    <xf numFmtId="0" fontId="5" fillId="13" borderId="33" xfId="0" applyFont="1" applyFill="1" applyBorder="1" applyAlignment="1" applyProtection="1">
      <alignment vertical="center"/>
      <protection locked="0"/>
    </xf>
    <xf numFmtId="0" fontId="0" fillId="14" borderId="16" xfId="0" applyFont="1" applyFill="1" applyBorder="1" applyProtection="1">
      <protection locked="0"/>
    </xf>
    <xf numFmtId="0" fontId="0" fillId="0" borderId="25" xfId="0" applyBorder="1" applyAlignment="1" applyProtection="1">
      <alignment horizontal="center" textRotation="45"/>
      <protection locked="0"/>
    </xf>
    <xf numFmtId="164" fontId="0" fillId="0" borderId="21" xfId="0" applyNumberFormat="1" applyFill="1" applyBorder="1" applyProtection="1">
      <protection locked="0"/>
    </xf>
    <xf numFmtId="0" fontId="5" fillId="13" borderId="16" xfId="0" applyFont="1" applyFill="1" applyBorder="1" applyAlignment="1" applyProtection="1">
      <alignment vertical="center"/>
      <protection locked="0"/>
    </xf>
    <xf numFmtId="0" fontId="0" fillId="9" borderId="16" xfId="0" applyFont="1" applyFill="1" applyBorder="1" applyProtection="1">
      <protection locked="0"/>
    </xf>
    <xf numFmtId="0" fontId="0" fillId="0" borderId="42" xfId="0" applyBorder="1" applyProtection="1">
      <protection locked="0"/>
    </xf>
    <xf numFmtId="164" fontId="0" fillId="0" borderId="34" xfId="0" applyNumberFormat="1" applyFill="1" applyBorder="1" applyProtection="1">
      <protection locked="0"/>
    </xf>
    <xf numFmtId="0" fontId="0" fillId="0" borderId="15" xfId="0" applyBorder="1" applyProtection="1">
      <protection locked="0"/>
    </xf>
    <xf numFmtId="0" fontId="5" fillId="11" borderId="16" xfId="0" applyFont="1" applyFill="1" applyBorder="1" applyAlignment="1" applyProtection="1">
      <alignment vertical="center"/>
      <protection locked="0"/>
    </xf>
    <xf numFmtId="0" fontId="6" fillId="9" borderId="16" xfId="0" applyFont="1" applyFill="1" applyBorder="1" applyAlignment="1" applyProtection="1">
      <alignment vertical="center"/>
      <protection locked="0"/>
    </xf>
    <xf numFmtId="0" fontId="0" fillId="0" borderId="39" xfId="0" applyBorder="1" applyProtection="1">
      <protection locked="0"/>
    </xf>
    <xf numFmtId="164" fontId="0" fillId="0" borderId="28" xfId="0" applyNumberFormat="1" applyFill="1" applyBorder="1" applyProtection="1">
      <protection locked="0"/>
    </xf>
    <xf numFmtId="0" fontId="0" fillId="0" borderId="23" xfId="0" applyBorder="1" applyProtection="1">
      <protection locked="0"/>
    </xf>
    <xf numFmtId="164" fontId="0" fillId="4" borderId="28" xfId="0" applyNumberFormat="1" applyFill="1" applyBorder="1" applyProtection="1">
      <protection locked="0"/>
    </xf>
    <xf numFmtId="0" fontId="5" fillId="12" borderId="33" xfId="0" applyFont="1" applyFill="1" applyBorder="1" applyAlignment="1" applyProtection="1">
      <alignment vertical="center"/>
      <protection locked="0"/>
    </xf>
    <xf numFmtId="0" fontId="7" fillId="12" borderId="16" xfId="0" applyFont="1" applyFill="1" applyBorder="1" applyProtection="1">
      <protection locked="0"/>
    </xf>
    <xf numFmtId="0" fontId="3" fillId="4" borderId="0" xfId="0" applyFont="1" applyFill="1" applyBorder="1" applyAlignment="1" applyProtection="1">
      <alignment horizontal="center" vertical="center" textRotation="90"/>
      <protection locked="0"/>
    </xf>
    <xf numFmtId="164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20" fontId="5" fillId="5" borderId="24" xfId="0" applyNumberFormat="1" applyFont="1" applyFill="1" applyBorder="1" applyAlignment="1" applyProtection="1">
      <alignment horizontal="center" vertical="center"/>
      <protection locked="0"/>
    </xf>
    <xf numFmtId="20" fontId="5" fillId="7" borderId="24" xfId="0" applyNumberFormat="1" applyFont="1" applyFill="1" applyBorder="1" applyAlignment="1" applyProtection="1">
      <alignment horizontal="center" vertical="center"/>
      <protection locked="0"/>
    </xf>
    <xf numFmtId="0" fontId="5" fillId="12" borderId="24" xfId="0" applyFont="1" applyFill="1" applyBorder="1" applyAlignment="1" applyProtection="1">
      <alignment horizontal="center" vertical="center"/>
      <protection locked="0"/>
    </xf>
    <xf numFmtId="0" fontId="5" fillId="12" borderId="14" xfId="0" applyFont="1" applyFill="1" applyBorder="1" applyAlignment="1" applyProtection="1">
      <alignment horizontal="center" vertical="center"/>
      <protection locked="0"/>
    </xf>
    <xf numFmtId="164" fontId="6" fillId="5" borderId="31" xfId="0" applyNumberFormat="1" applyFont="1" applyFill="1" applyBorder="1" applyAlignment="1" applyProtection="1">
      <alignment horizontal="center" vertical="center"/>
    </xf>
    <xf numFmtId="164" fontId="6" fillId="5" borderId="1" xfId="0" applyNumberFormat="1" applyFont="1" applyFill="1" applyBorder="1" applyAlignment="1" applyProtection="1">
      <alignment horizontal="center" vertical="center"/>
    </xf>
    <xf numFmtId="164" fontId="6" fillId="6" borderId="31" xfId="0" applyNumberFormat="1" applyFont="1" applyFill="1" applyBorder="1" applyAlignment="1" applyProtection="1">
      <alignment horizontal="center" vertical="center"/>
    </xf>
    <xf numFmtId="164" fontId="6" fillId="12" borderId="1" xfId="0" applyNumberFormat="1" applyFont="1" applyFill="1" applyBorder="1" applyAlignment="1" applyProtection="1">
      <alignment horizontal="center" vertical="center"/>
    </xf>
    <xf numFmtId="164" fontId="6" fillId="7" borderId="2" xfId="0" applyNumberFormat="1" applyFont="1" applyFill="1" applyBorder="1" applyAlignment="1" applyProtection="1">
      <alignment horizontal="center" vertical="center"/>
    </xf>
    <xf numFmtId="164" fontId="6" fillId="14" borderId="1" xfId="0" applyNumberFormat="1" applyFont="1" applyFill="1" applyBorder="1" applyAlignment="1" applyProtection="1">
      <alignment horizontal="center" vertical="center"/>
    </xf>
    <xf numFmtId="164" fontId="6" fillId="9" borderId="31" xfId="0" applyNumberFormat="1" applyFont="1" applyFill="1" applyBorder="1" applyAlignment="1" applyProtection="1">
      <alignment horizontal="center" vertical="center"/>
    </xf>
    <xf numFmtId="164" fontId="6" fillId="9" borderId="1" xfId="0" applyNumberFormat="1" applyFont="1" applyFill="1" applyBorder="1" applyAlignment="1" applyProtection="1">
      <alignment horizontal="center" vertical="center"/>
    </xf>
    <xf numFmtId="164" fontId="6" fillId="13" borderId="31" xfId="0" applyNumberFormat="1" applyFont="1" applyFill="1" applyBorder="1" applyAlignment="1" applyProtection="1">
      <alignment horizontal="center" vertical="center"/>
    </xf>
    <xf numFmtId="164" fontId="6" fillId="13" borderId="1" xfId="0" applyNumberFormat="1" applyFont="1" applyFill="1" applyBorder="1" applyAlignment="1" applyProtection="1">
      <alignment horizontal="center" vertical="center"/>
    </xf>
    <xf numFmtId="164" fontId="6" fillId="10" borderId="31" xfId="0" applyNumberFormat="1" applyFont="1" applyFill="1" applyBorder="1" applyAlignment="1" applyProtection="1">
      <alignment horizontal="center" vertical="center"/>
    </xf>
    <xf numFmtId="164" fontId="6" fillId="12" borderId="31" xfId="0" applyNumberFormat="1" applyFont="1" applyFill="1" applyBorder="1" applyAlignment="1" applyProtection="1">
      <alignment horizontal="center" vertical="center"/>
    </xf>
    <xf numFmtId="164" fontId="6" fillId="11" borderId="31" xfId="0" applyNumberFormat="1" applyFont="1" applyFill="1" applyBorder="1" applyAlignment="1" applyProtection="1">
      <alignment horizontal="center" vertical="center"/>
    </xf>
    <xf numFmtId="164" fontId="6" fillId="11" borderId="1" xfId="0" applyNumberFormat="1" applyFont="1" applyFill="1" applyBorder="1" applyAlignment="1" applyProtection="1">
      <alignment horizontal="center" vertical="center"/>
    </xf>
    <xf numFmtId="164" fontId="5" fillId="9" borderId="13" xfId="0" applyNumberFormat="1" applyFont="1" applyFill="1" applyBorder="1" applyAlignment="1" applyProtection="1">
      <alignment horizontal="center" vertical="center"/>
    </xf>
    <xf numFmtId="164" fontId="6" fillId="9" borderId="2" xfId="0" applyNumberFormat="1" applyFont="1" applyFill="1" applyBorder="1" applyAlignment="1" applyProtection="1">
      <alignment horizontal="center" vertical="center"/>
    </xf>
    <xf numFmtId="165" fontId="6" fillId="5" borderId="24" xfId="0" applyNumberFormat="1" applyFont="1" applyFill="1" applyBorder="1" applyAlignment="1" applyProtection="1">
      <alignment horizontal="center" vertical="center"/>
      <protection locked="0"/>
    </xf>
    <xf numFmtId="165" fontId="12" fillId="5" borderId="14" xfId="0" applyNumberFormat="1" applyFont="1" applyFill="1" applyBorder="1" applyAlignment="1" applyProtection="1">
      <alignment horizontal="center" vertical="center"/>
      <protection locked="0"/>
    </xf>
    <xf numFmtId="165" fontId="5" fillId="5" borderId="24" xfId="0" applyNumberFormat="1" applyFont="1" applyFill="1" applyBorder="1" applyAlignment="1" applyProtection="1">
      <alignment horizontal="center" vertical="center"/>
      <protection locked="0"/>
    </xf>
    <xf numFmtId="165" fontId="13" fillId="5" borderId="14" xfId="0" applyNumberFormat="1" applyFont="1" applyFill="1" applyBorder="1" applyAlignment="1" applyProtection="1">
      <alignment horizontal="center" vertical="center"/>
      <protection locked="0"/>
    </xf>
    <xf numFmtId="165" fontId="12" fillId="5" borderId="24" xfId="0" applyNumberFormat="1" applyFont="1" applyFill="1" applyBorder="1" applyAlignment="1" applyProtection="1">
      <alignment horizontal="center" vertical="center"/>
      <protection locked="0"/>
    </xf>
    <xf numFmtId="165" fontId="6" fillId="6" borderId="14" xfId="0" applyNumberFormat="1" applyFont="1" applyFill="1" applyBorder="1" applyAlignment="1" applyProtection="1">
      <alignment horizontal="center" vertical="center"/>
      <protection locked="0"/>
    </xf>
    <xf numFmtId="165" fontId="6" fillId="6" borderId="24" xfId="0" applyNumberFormat="1" applyFont="1" applyFill="1" applyBorder="1" applyAlignment="1" applyProtection="1">
      <alignment horizontal="center" vertical="center"/>
      <protection locked="0"/>
    </xf>
    <xf numFmtId="165" fontId="5" fillId="7" borderId="24" xfId="0" applyNumberFormat="1" applyFont="1" applyFill="1" applyBorder="1" applyAlignment="1" applyProtection="1">
      <alignment horizontal="center" vertical="center"/>
      <protection locked="0"/>
    </xf>
    <xf numFmtId="165" fontId="13" fillId="7" borderId="14" xfId="0" applyNumberFormat="1" applyFont="1" applyFill="1" applyBorder="1" applyAlignment="1" applyProtection="1">
      <alignment horizontal="center" vertical="center"/>
      <protection locked="0"/>
    </xf>
    <xf numFmtId="165" fontId="12" fillId="7" borderId="24" xfId="0" applyNumberFormat="1" applyFont="1" applyFill="1" applyBorder="1" applyAlignment="1" applyProtection="1">
      <alignment horizontal="center" vertical="center"/>
      <protection locked="0"/>
    </xf>
    <xf numFmtId="165" fontId="12" fillId="7" borderId="14" xfId="0" applyNumberFormat="1" applyFont="1" applyFill="1" applyBorder="1" applyAlignment="1" applyProtection="1">
      <alignment horizontal="center" vertical="center"/>
      <protection locked="0"/>
    </xf>
    <xf numFmtId="165" fontId="5" fillId="9" borderId="10" xfId="0" applyNumberFormat="1" applyFont="1" applyFill="1" applyBorder="1" applyAlignment="1" applyProtection="1">
      <alignment horizontal="center" vertical="center"/>
      <protection locked="0"/>
    </xf>
    <xf numFmtId="165" fontId="5" fillId="12" borderId="24" xfId="0" applyNumberFormat="1" applyFont="1" applyFill="1" applyBorder="1" applyAlignment="1" applyProtection="1">
      <alignment horizontal="center" vertical="center"/>
      <protection locked="0"/>
    </xf>
    <xf numFmtId="165" fontId="5" fillId="12" borderId="14" xfId="0" applyNumberFormat="1" applyFont="1" applyFill="1" applyBorder="1" applyAlignment="1" applyProtection="1">
      <alignment horizontal="center" vertical="center"/>
      <protection locked="0"/>
    </xf>
    <xf numFmtId="165" fontId="5" fillId="12" borderId="13" xfId="0" applyNumberFormat="1" applyFont="1" applyFill="1" applyBorder="1" applyAlignment="1" applyProtection="1">
      <alignment horizontal="center" vertical="center"/>
      <protection locked="0"/>
    </xf>
    <xf numFmtId="165" fontId="6" fillId="9" borderId="24" xfId="0" applyNumberFormat="1" applyFont="1" applyFill="1" applyBorder="1" applyAlignment="1" applyProtection="1">
      <alignment horizontal="center" vertical="center"/>
      <protection locked="0"/>
    </xf>
    <xf numFmtId="165" fontId="6" fillId="9" borderId="14" xfId="0" applyNumberFormat="1" applyFont="1" applyFill="1" applyBorder="1" applyAlignment="1" applyProtection="1">
      <alignment horizontal="center" vertical="center"/>
      <protection locked="0"/>
    </xf>
    <xf numFmtId="165" fontId="5" fillId="6" borderId="13" xfId="0" applyNumberFormat="1" applyFont="1" applyFill="1" applyBorder="1" applyAlignment="1" applyProtection="1">
      <alignment horizontal="center" vertical="center"/>
      <protection locked="0"/>
    </xf>
    <xf numFmtId="165" fontId="5" fillId="6" borderId="14" xfId="0" applyNumberFormat="1" applyFont="1" applyFill="1" applyBorder="1" applyAlignment="1" applyProtection="1">
      <alignment horizontal="center" vertical="center"/>
      <protection locked="0"/>
    </xf>
    <xf numFmtId="165" fontId="5" fillId="6" borderId="24" xfId="0" applyNumberFormat="1" applyFont="1" applyFill="1" applyBorder="1" applyAlignment="1" applyProtection="1">
      <alignment horizontal="center" vertical="center"/>
      <protection locked="0"/>
    </xf>
    <xf numFmtId="165" fontId="5" fillId="9" borderId="9" xfId="0" applyNumberFormat="1" applyFont="1" applyFill="1" applyBorder="1" applyAlignment="1" applyProtection="1">
      <alignment horizontal="center" vertical="center"/>
      <protection locked="0"/>
    </xf>
    <xf numFmtId="165" fontId="5" fillId="13" borderId="19" xfId="0" applyNumberFormat="1" applyFont="1" applyFill="1" applyBorder="1" applyAlignment="1" applyProtection="1">
      <alignment horizontal="center" vertical="center"/>
      <protection locked="0"/>
    </xf>
    <xf numFmtId="165" fontId="5" fillId="13" borderId="5" xfId="0" applyNumberFormat="1" applyFont="1" applyFill="1" applyBorder="1" applyAlignment="1" applyProtection="1">
      <alignment horizontal="center" vertical="center"/>
      <protection locked="0"/>
    </xf>
    <xf numFmtId="165" fontId="5" fillId="13" borderId="18" xfId="0" applyNumberFormat="1" applyFont="1" applyFill="1" applyBorder="1" applyAlignment="1" applyProtection="1">
      <alignment horizontal="center" vertical="center"/>
      <protection locked="0"/>
    </xf>
    <xf numFmtId="165" fontId="5" fillId="10" borderId="31" xfId="0" applyNumberFormat="1" applyFont="1" applyFill="1" applyBorder="1" applyAlignment="1" applyProtection="1">
      <alignment horizontal="center" vertical="center"/>
      <protection locked="0"/>
    </xf>
    <xf numFmtId="165" fontId="5" fillId="10" borderId="27" xfId="0" applyNumberFormat="1" applyFont="1" applyFill="1" applyBorder="1" applyAlignment="1" applyProtection="1">
      <alignment horizontal="center" vertical="center"/>
      <protection locked="0"/>
    </xf>
    <xf numFmtId="165" fontId="5" fillId="10" borderId="37" xfId="0" applyNumberFormat="1" applyFont="1" applyFill="1" applyBorder="1" applyAlignment="1" applyProtection="1">
      <alignment horizontal="center" vertical="center"/>
      <protection locked="0"/>
    </xf>
    <xf numFmtId="165" fontId="5" fillId="11" borderId="10" xfId="0" applyNumberFormat="1" applyFont="1" applyFill="1" applyBorder="1" applyAlignment="1" applyProtection="1">
      <alignment horizontal="center" vertical="center"/>
      <protection locked="0"/>
    </xf>
    <xf numFmtId="165" fontId="5" fillId="11" borderId="22" xfId="0" applyNumberFormat="1" applyFont="1" applyFill="1" applyBorder="1" applyAlignment="1" applyProtection="1">
      <alignment horizontal="center" vertical="center"/>
      <protection locked="0"/>
    </xf>
    <xf numFmtId="165" fontId="5" fillId="11" borderId="40" xfId="0" applyNumberFormat="1" applyFont="1" applyFill="1" applyBorder="1" applyAlignment="1" applyProtection="1">
      <alignment horizontal="center" vertical="center"/>
      <protection locked="0"/>
    </xf>
    <xf numFmtId="165" fontId="5" fillId="9" borderId="24" xfId="0" applyNumberFormat="1" applyFont="1" applyFill="1" applyBorder="1" applyAlignment="1" applyProtection="1">
      <alignment horizontal="center" vertical="center"/>
      <protection locked="0"/>
    </xf>
    <xf numFmtId="165" fontId="5" fillId="9" borderId="14" xfId="0" applyNumberFormat="1" applyFont="1" applyFill="1" applyBorder="1" applyAlignment="1" applyProtection="1">
      <alignment horizontal="center" vertical="center"/>
      <protection locked="0"/>
    </xf>
    <xf numFmtId="165" fontId="5" fillId="9" borderId="41" xfId="0" applyNumberFormat="1" applyFont="1" applyFill="1" applyBorder="1" applyAlignment="1" applyProtection="1">
      <alignment horizontal="center" vertical="center"/>
      <protection locked="0"/>
    </xf>
    <xf numFmtId="165" fontId="5" fillId="5" borderId="14" xfId="0" applyNumberFormat="1" applyFont="1" applyFill="1" applyBorder="1" applyAlignment="1" applyProtection="1">
      <alignment horizontal="center" vertical="center"/>
      <protection locked="0"/>
    </xf>
    <xf numFmtId="165" fontId="5" fillId="7" borderId="14" xfId="0" applyNumberFormat="1" applyFont="1" applyFill="1" applyBorder="1" applyAlignment="1" applyProtection="1">
      <alignment horizontal="center" vertical="center"/>
      <protection locked="0"/>
    </xf>
    <xf numFmtId="165" fontId="5" fillId="9" borderId="7" xfId="0" applyNumberFormat="1" applyFont="1" applyFill="1" applyBorder="1" applyAlignment="1" applyProtection="1">
      <alignment horizontal="center" vertical="center"/>
      <protection locked="0"/>
    </xf>
    <xf numFmtId="165" fontId="5" fillId="9" borderId="22" xfId="0" applyNumberFormat="1" applyFont="1" applyFill="1" applyBorder="1" applyAlignment="1" applyProtection="1">
      <alignment horizontal="center" vertical="center"/>
      <protection locked="0"/>
    </xf>
    <xf numFmtId="164" fontId="6" fillId="7" borderId="31" xfId="0" applyNumberFormat="1" applyFont="1" applyFill="1" applyBorder="1" applyAlignment="1" applyProtection="1">
      <alignment horizontal="center" vertical="center"/>
    </xf>
    <xf numFmtId="164" fontId="6" fillId="12" borderId="2" xfId="0" applyNumberFormat="1" applyFont="1" applyFill="1" applyBorder="1" applyAlignment="1" applyProtection="1">
      <alignment horizontal="center" vertical="center"/>
    </xf>
    <xf numFmtId="164" fontId="6" fillId="14" borderId="10" xfId="0" applyNumberFormat="1" applyFont="1" applyFill="1" applyBorder="1" applyAlignment="1" applyProtection="1">
      <alignment horizontal="center" vertical="center"/>
    </xf>
    <xf numFmtId="165" fontId="14" fillId="0" borderId="0" xfId="0" applyNumberFormat="1" applyFont="1" applyAlignment="1" applyProtection="1">
      <alignment horizontal="center"/>
      <protection locked="0"/>
    </xf>
    <xf numFmtId="164" fontId="6" fillId="5" borderId="33" xfId="0" applyNumberFormat="1" applyFont="1" applyFill="1" applyBorder="1" applyAlignment="1" applyProtection="1">
      <alignment horizontal="center" vertical="center"/>
    </xf>
    <xf numFmtId="164" fontId="6" fillId="6" borderId="1" xfId="0" applyNumberFormat="1" applyFont="1" applyFill="1" applyBorder="1" applyAlignment="1" applyProtection="1">
      <alignment horizontal="center" vertical="center"/>
    </xf>
    <xf numFmtId="164" fontId="6" fillId="12" borderId="33" xfId="0" applyNumberFormat="1" applyFont="1" applyFill="1" applyBorder="1" applyAlignment="1" applyProtection="1">
      <alignment horizontal="center" vertical="center"/>
    </xf>
    <xf numFmtId="164" fontId="6" fillId="11" borderId="33" xfId="0" applyNumberFormat="1" applyFont="1" applyFill="1" applyBorder="1" applyAlignment="1" applyProtection="1">
      <alignment horizontal="center" vertical="center"/>
    </xf>
    <xf numFmtId="164" fontId="6" fillId="9" borderId="33" xfId="0" applyNumberFormat="1" applyFont="1" applyFill="1" applyBorder="1" applyAlignment="1" applyProtection="1">
      <alignment horizontal="center" vertical="center"/>
    </xf>
    <xf numFmtId="164" fontId="6" fillId="11" borderId="8" xfId="0" applyNumberFormat="1" applyFont="1" applyFill="1" applyBorder="1" applyAlignment="1" applyProtection="1">
      <alignment horizontal="center" vertical="center"/>
    </xf>
    <xf numFmtId="164" fontId="6" fillId="10" borderId="35" xfId="0" applyNumberFormat="1" applyFont="1" applyFill="1" applyBorder="1" applyAlignment="1" applyProtection="1">
      <alignment horizontal="center" vertical="center"/>
    </xf>
    <xf numFmtId="164" fontId="5" fillId="12" borderId="2" xfId="0" applyNumberFormat="1" applyFont="1" applyFill="1" applyBorder="1" applyAlignment="1" applyProtection="1">
      <alignment horizontal="center" vertical="center"/>
    </xf>
    <xf numFmtId="164" fontId="6" fillId="14" borderId="2" xfId="0" applyNumberFormat="1" applyFont="1" applyFill="1" applyBorder="1" applyAlignment="1" applyProtection="1">
      <alignment horizontal="center" vertical="center"/>
    </xf>
    <xf numFmtId="164" fontId="6" fillId="14" borderId="33" xfId="0" applyNumberFormat="1" applyFont="1" applyFill="1" applyBorder="1" applyAlignment="1" applyProtection="1">
      <alignment horizontal="center" vertical="center"/>
    </xf>
    <xf numFmtId="164" fontId="6" fillId="9" borderId="6" xfId="0" applyNumberFormat="1" applyFont="1" applyFill="1" applyBorder="1" applyAlignment="1" applyProtection="1">
      <alignment horizontal="center" vertical="center"/>
    </xf>
    <xf numFmtId="164" fontId="6" fillId="7" borderId="1" xfId="0" applyNumberFormat="1" applyFont="1" applyFill="1" applyBorder="1" applyAlignment="1" applyProtection="1">
      <alignment horizontal="center" vertical="center"/>
    </xf>
    <xf numFmtId="164" fontId="6" fillId="13" borderId="33" xfId="0" applyNumberFormat="1" applyFont="1" applyFill="1" applyBorder="1" applyAlignment="1" applyProtection="1">
      <alignment horizontal="center" vertical="center"/>
    </xf>
    <xf numFmtId="164" fontId="6" fillId="10" borderId="1" xfId="0" applyNumberFormat="1" applyFont="1" applyFill="1" applyBorder="1" applyAlignment="1" applyProtection="1">
      <alignment horizontal="center" vertical="center"/>
    </xf>
    <xf numFmtId="164" fontId="6" fillId="9" borderId="29" xfId="0" applyNumberFormat="1" applyFont="1" applyFill="1" applyBorder="1" applyAlignment="1" applyProtection="1">
      <alignment horizontal="center" vertical="center"/>
    </xf>
    <xf numFmtId="164" fontId="6" fillId="5" borderId="2" xfId="0" applyNumberFormat="1" applyFont="1" applyFill="1" applyBorder="1" applyAlignment="1" applyProtection="1">
      <alignment horizontal="center" vertical="center"/>
    </xf>
    <xf numFmtId="164" fontId="6" fillId="5" borderId="29" xfId="0" applyNumberFormat="1" applyFont="1" applyFill="1" applyBorder="1" applyAlignment="1" applyProtection="1">
      <alignment horizontal="center" vertical="center"/>
    </xf>
    <xf numFmtId="164" fontId="6" fillId="6" borderId="2" xfId="0" applyNumberFormat="1" applyFont="1" applyFill="1" applyBorder="1" applyAlignment="1" applyProtection="1">
      <alignment horizontal="center" vertical="center"/>
    </xf>
    <xf numFmtId="164" fontId="6" fillId="12" borderId="16" xfId="0" applyNumberFormat="1" applyFont="1" applyFill="1" applyBorder="1" applyAlignment="1" applyProtection="1">
      <alignment horizontal="center" vertical="center"/>
    </xf>
    <xf numFmtId="164" fontId="6" fillId="13" borderId="9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165" fontId="6" fillId="5" borderId="31" xfId="0" applyNumberFormat="1" applyFont="1" applyFill="1" applyBorder="1" applyAlignment="1" applyProtection="1">
      <alignment horizontal="center" vertical="center"/>
    </xf>
    <xf numFmtId="164" fontId="6" fillId="14" borderId="31" xfId="0" applyNumberFormat="1" applyFont="1" applyFill="1" applyBorder="1" applyAlignment="1" applyProtection="1">
      <alignment horizontal="center" vertical="center"/>
    </xf>
    <xf numFmtId="164" fontId="5" fillId="12" borderId="1" xfId="0" applyNumberFormat="1" applyFont="1" applyFill="1" applyBorder="1" applyAlignment="1" applyProtection="1">
      <alignment horizontal="center" vertical="center"/>
    </xf>
    <xf numFmtId="165" fontId="5" fillId="5" borderId="13" xfId="0" applyNumberFormat="1" applyFont="1" applyFill="1" applyBorder="1" applyAlignment="1" applyProtection="1">
      <alignment horizontal="center" vertical="center"/>
      <protection locked="0"/>
    </xf>
    <xf numFmtId="165" fontId="5" fillId="7" borderId="13" xfId="0" applyNumberFormat="1" applyFont="1" applyFill="1" applyBorder="1" applyAlignment="1" applyProtection="1">
      <alignment horizontal="center" vertical="center"/>
      <protection locked="0"/>
    </xf>
    <xf numFmtId="165" fontId="5" fillId="9" borderId="13" xfId="0" applyNumberFormat="1" applyFont="1" applyFill="1" applyBorder="1" applyAlignment="1" applyProtection="1">
      <alignment horizontal="center" vertical="center"/>
      <protection locked="0"/>
    </xf>
    <xf numFmtId="165" fontId="5" fillId="13" borderId="13" xfId="0" applyNumberFormat="1" applyFont="1" applyFill="1" applyBorder="1" applyAlignment="1" applyProtection="1">
      <alignment horizontal="center" vertical="center"/>
      <protection locked="0"/>
    </xf>
    <xf numFmtId="165" fontId="5" fillId="13" borderId="14" xfId="0" applyNumberFormat="1" applyFont="1" applyFill="1" applyBorder="1" applyAlignment="1" applyProtection="1">
      <alignment horizontal="center" vertical="center"/>
      <protection locked="0"/>
    </xf>
    <xf numFmtId="165" fontId="5" fillId="13" borderId="24" xfId="0" applyNumberFormat="1" applyFont="1" applyFill="1" applyBorder="1" applyAlignment="1" applyProtection="1">
      <alignment horizontal="center" vertical="center"/>
      <protection locked="0"/>
    </xf>
    <xf numFmtId="165" fontId="5" fillId="10" borderId="24" xfId="0" applyNumberFormat="1" applyFont="1" applyFill="1" applyBorder="1" applyAlignment="1" applyProtection="1">
      <alignment horizontal="center" vertical="center"/>
      <protection locked="0"/>
    </xf>
    <xf numFmtId="165" fontId="5" fillId="10" borderId="14" xfId="0" applyNumberFormat="1" applyFont="1" applyFill="1" applyBorder="1" applyAlignment="1" applyProtection="1">
      <alignment horizontal="center" vertical="center"/>
      <protection locked="0"/>
    </xf>
    <xf numFmtId="165" fontId="5" fillId="14" borderId="4" xfId="0" applyNumberFormat="1" applyFont="1" applyFill="1" applyBorder="1" applyAlignment="1" applyProtection="1">
      <alignment horizontal="center" vertical="center"/>
      <protection locked="0"/>
    </xf>
    <xf numFmtId="165" fontId="5" fillId="14" borderId="7" xfId="0" applyNumberFormat="1" applyFont="1" applyFill="1" applyBorder="1" applyAlignment="1" applyProtection="1">
      <alignment horizontal="center" vertical="center"/>
      <protection locked="0"/>
    </xf>
    <xf numFmtId="165" fontId="5" fillId="9" borderId="4" xfId="0" applyNumberFormat="1" applyFont="1" applyFill="1" applyBorder="1" applyAlignment="1" applyProtection="1">
      <alignment horizontal="center" vertical="center"/>
      <protection locked="0"/>
    </xf>
    <xf numFmtId="0" fontId="5" fillId="5" borderId="24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/>
      <protection locked="0"/>
    </xf>
    <xf numFmtId="20" fontId="5" fillId="5" borderId="14" xfId="0" applyNumberFormat="1" applyFont="1" applyFill="1" applyBorder="1" applyAlignment="1" applyProtection="1">
      <alignment horizontal="center" vertical="center"/>
      <protection locked="0"/>
    </xf>
    <xf numFmtId="0" fontId="5" fillId="6" borderId="24" xfId="0" applyFont="1" applyFill="1" applyBorder="1" applyAlignment="1" applyProtection="1">
      <alignment horizontal="center" vertical="center"/>
      <protection locked="0"/>
    </xf>
    <xf numFmtId="0" fontId="5" fillId="6" borderId="14" xfId="0" applyFont="1" applyFill="1" applyBorder="1" applyAlignment="1" applyProtection="1">
      <alignment horizontal="center" vertical="center"/>
      <protection locked="0"/>
    </xf>
    <xf numFmtId="20" fontId="5" fillId="7" borderId="14" xfId="0" applyNumberFormat="1" applyFont="1" applyFill="1" applyBorder="1" applyAlignment="1" applyProtection="1">
      <alignment horizontal="center" vertical="center"/>
      <protection locked="0"/>
    </xf>
    <xf numFmtId="0" fontId="5" fillId="7" borderId="24" xfId="0" applyFont="1" applyFill="1" applyBorder="1" applyAlignment="1" applyProtection="1">
      <alignment horizontal="center" vertical="center"/>
      <protection locked="0"/>
    </xf>
    <xf numFmtId="0" fontId="5" fillId="7" borderId="14" xfId="0" applyFont="1" applyFill="1" applyBorder="1" applyAlignment="1" applyProtection="1">
      <alignment horizontal="center" vertical="center"/>
      <protection locked="0"/>
    </xf>
    <xf numFmtId="0" fontId="5" fillId="9" borderId="24" xfId="0" applyFont="1" applyFill="1" applyBorder="1" applyAlignment="1" applyProtection="1">
      <alignment horizontal="center" vertical="center"/>
      <protection locked="0"/>
    </xf>
    <xf numFmtId="0" fontId="5" fillId="9" borderId="14" xfId="0" applyFont="1" applyFill="1" applyBorder="1" applyAlignment="1" applyProtection="1">
      <alignment horizontal="center" vertical="center"/>
      <protection locked="0"/>
    </xf>
    <xf numFmtId="20" fontId="5" fillId="9" borderId="24" xfId="0" applyNumberFormat="1" applyFont="1" applyFill="1" applyBorder="1" applyAlignment="1" applyProtection="1">
      <alignment horizontal="center" vertical="center"/>
      <protection locked="0"/>
    </xf>
    <xf numFmtId="20" fontId="5" fillId="9" borderId="14" xfId="0" applyNumberFormat="1" applyFont="1" applyFill="1" applyBorder="1" applyAlignment="1" applyProtection="1">
      <alignment horizontal="center" vertical="center"/>
      <protection locked="0"/>
    </xf>
    <xf numFmtId="0" fontId="5" fillId="13" borderId="24" xfId="0" applyFont="1" applyFill="1" applyBorder="1" applyAlignment="1" applyProtection="1">
      <alignment horizontal="center" vertical="center"/>
      <protection locked="0"/>
    </xf>
    <xf numFmtId="0" fontId="5" fillId="13" borderId="14" xfId="0" applyFont="1" applyFill="1" applyBorder="1" applyAlignment="1" applyProtection="1">
      <alignment horizontal="center" vertical="center"/>
      <protection locked="0"/>
    </xf>
    <xf numFmtId="20" fontId="5" fillId="13" borderId="24" xfId="0" applyNumberFormat="1" applyFont="1" applyFill="1" applyBorder="1" applyAlignment="1" applyProtection="1">
      <alignment horizontal="center" vertical="center"/>
      <protection locked="0"/>
    </xf>
    <xf numFmtId="20" fontId="5" fillId="13" borderId="14" xfId="0" applyNumberFormat="1" applyFont="1" applyFill="1" applyBorder="1" applyAlignment="1" applyProtection="1">
      <alignment horizontal="center" vertical="center"/>
      <protection locked="0"/>
    </xf>
    <xf numFmtId="0" fontId="5" fillId="10" borderId="24" xfId="0" applyFont="1" applyFill="1" applyBorder="1" applyAlignment="1" applyProtection="1">
      <alignment horizontal="center" vertical="center"/>
      <protection locked="0"/>
    </xf>
    <xf numFmtId="0" fontId="5" fillId="10" borderId="14" xfId="0" applyFont="1" applyFill="1" applyBorder="1" applyAlignment="1" applyProtection="1">
      <alignment horizontal="center" vertical="center"/>
      <protection locked="0"/>
    </xf>
    <xf numFmtId="20" fontId="5" fillId="10" borderId="24" xfId="0" applyNumberFormat="1" applyFont="1" applyFill="1" applyBorder="1" applyAlignment="1" applyProtection="1">
      <alignment horizontal="center" vertical="center"/>
      <protection locked="0"/>
    </xf>
    <xf numFmtId="20" fontId="5" fillId="10" borderId="14" xfId="0" applyNumberFormat="1" applyFont="1" applyFill="1" applyBorder="1" applyAlignment="1" applyProtection="1">
      <alignment horizontal="center" vertical="center"/>
      <protection locked="0"/>
    </xf>
    <xf numFmtId="20" fontId="5" fillId="12" borderId="24" xfId="0" applyNumberFormat="1" applyFont="1" applyFill="1" applyBorder="1" applyAlignment="1" applyProtection="1">
      <alignment horizontal="center" vertical="center"/>
      <protection locked="0"/>
    </xf>
    <xf numFmtId="20" fontId="5" fillId="12" borderId="14" xfId="0" applyNumberFormat="1" applyFont="1" applyFill="1" applyBorder="1" applyAlignment="1" applyProtection="1">
      <alignment horizontal="center" vertical="center"/>
      <protection locked="0"/>
    </xf>
    <xf numFmtId="0" fontId="5" fillId="14" borderId="24" xfId="0" applyFont="1" applyFill="1" applyBorder="1" applyAlignment="1" applyProtection="1">
      <alignment horizontal="center" vertical="center"/>
      <protection locked="0"/>
    </xf>
    <xf numFmtId="0" fontId="5" fillId="14" borderId="14" xfId="0" applyFont="1" applyFill="1" applyBorder="1" applyAlignment="1" applyProtection="1">
      <alignment horizontal="center" vertical="center"/>
      <protection locked="0"/>
    </xf>
    <xf numFmtId="20" fontId="5" fillId="14" borderId="24" xfId="0" applyNumberFormat="1" applyFont="1" applyFill="1" applyBorder="1" applyAlignment="1" applyProtection="1">
      <alignment horizontal="center" vertical="center"/>
      <protection locked="0"/>
    </xf>
    <xf numFmtId="20" fontId="5" fillId="14" borderId="14" xfId="0" applyNumberFormat="1" applyFont="1" applyFill="1" applyBorder="1" applyAlignment="1" applyProtection="1">
      <alignment horizontal="center" vertical="center"/>
      <protection locked="0"/>
    </xf>
    <xf numFmtId="165" fontId="5" fillId="10" borderId="13" xfId="0" applyNumberFormat="1" applyFont="1" applyFill="1" applyBorder="1" applyAlignment="1" applyProtection="1">
      <alignment horizontal="center" vertical="center"/>
      <protection locked="0"/>
    </xf>
    <xf numFmtId="165" fontId="5" fillId="14" borderId="10" xfId="0" applyNumberFormat="1" applyFont="1" applyFill="1" applyBorder="1" applyAlignment="1" applyProtection="1">
      <alignment horizontal="center" vertical="center"/>
      <protection locked="0"/>
    </xf>
    <xf numFmtId="165" fontId="5" fillId="14" borderId="22" xfId="0" applyNumberFormat="1" applyFont="1" applyFill="1" applyBorder="1" applyAlignment="1" applyProtection="1">
      <alignment horizontal="center" vertical="center"/>
      <protection locked="0"/>
    </xf>
    <xf numFmtId="165" fontId="5" fillId="13" borderId="4" xfId="0" applyNumberFormat="1" applyFont="1" applyFill="1" applyBorder="1" applyAlignment="1" applyProtection="1">
      <alignment horizontal="center" vertical="center"/>
      <protection locked="0"/>
    </xf>
    <xf numFmtId="165" fontId="5" fillId="13" borderId="7" xfId="0" applyNumberFormat="1" applyFont="1" applyFill="1" applyBorder="1" applyAlignment="1" applyProtection="1">
      <alignment horizontal="center" vertical="center"/>
      <protection locked="0"/>
    </xf>
    <xf numFmtId="165" fontId="5" fillId="10" borderId="10" xfId="0" applyNumberFormat="1" applyFont="1" applyFill="1" applyBorder="1" applyAlignment="1" applyProtection="1">
      <alignment horizontal="center" vertical="center"/>
      <protection locked="0"/>
    </xf>
    <xf numFmtId="165" fontId="5" fillId="10" borderId="22" xfId="0" applyNumberFormat="1" applyFont="1" applyFill="1" applyBorder="1" applyAlignment="1" applyProtection="1">
      <alignment horizontal="center" vertical="center"/>
      <protection locked="0"/>
    </xf>
    <xf numFmtId="165" fontId="5" fillId="14" borderId="24" xfId="0" applyNumberFormat="1" applyFont="1" applyFill="1" applyBorder="1" applyAlignment="1" applyProtection="1">
      <alignment horizontal="center" vertical="center"/>
      <protection locked="0"/>
    </xf>
    <xf numFmtId="165" fontId="5" fillId="14" borderId="14" xfId="0" applyNumberFormat="1" applyFont="1" applyFill="1" applyBorder="1" applyAlignment="1" applyProtection="1">
      <alignment horizontal="center" vertical="center"/>
      <protection locked="0"/>
    </xf>
    <xf numFmtId="165" fontId="8" fillId="9" borderId="24" xfId="0" applyNumberFormat="1" applyFont="1" applyFill="1" applyBorder="1" applyAlignment="1" applyProtection="1">
      <alignment horizontal="center" vertical="center"/>
      <protection locked="0"/>
    </xf>
    <xf numFmtId="165" fontId="6" fillId="13" borderId="24" xfId="0" applyNumberFormat="1" applyFont="1" applyFill="1" applyBorder="1" applyAlignment="1" applyProtection="1">
      <alignment horizontal="center" vertical="center"/>
      <protection locked="0"/>
    </xf>
    <xf numFmtId="165" fontId="6" fillId="13" borderId="14" xfId="0" applyNumberFormat="1" applyFont="1" applyFill="1" applyBorder="1" applyAlignment="1" applyProtection="1">
      <alignment horizontal="center" vertical="center"/>
      <protection locked="0"/>
    </xf>
    <xf numFmtId="165" fontId="8" fillId="13" borderId="24" xfId="0" applyNumberFormat="1" applyFont="1" applyFill="1" applyBorder="1" applyAlignment="1" applyProtection="1">
      <alignment horizontal="center" vertical="center"/>
      <protection locked="0"/>
    </xf>
    <xf numFmtId="165" fontId="6" fillId="10" borderId="24" xfId="0" applyNumberFormat="1" applyFont="1" applyFill="1" applyBorder="1" applyAlignment="1" applyProtection="1">
      <alignment horizontal="center" vertical="center"/>
      <protection locked="0"/>
    </xf>
    <xf numFmtId="165" fontId="6" fillId="10" borderId="14" xfId="0" applyNumberFormat="1" applyFont="1" applyFill="1" applyBorder="1" applyAlignment="1" applyProtection="1">
      <alignment horizontal="center" vertical="center"/>
      <protection locked="0"/>
    </xf>
    <xf numFmtId="165" fontId="8" fillId="10" borderId="24" xfId="0" applyNumberFormat="1" applyFont="1" applyFill="1" applyBorder="1" applyAlignment="1" applyProtection="1">
      <alignment horizontal="center" vertical="center"/>
      <protection locked="0"/>
    </xf>
    <xf numFmtId="165" fontId="6" fillId="12" borderId="24" xfId="0" applyNumberFormat="1" applyFont="1" applyFill="1" applyBorder="1" applyAlignment="1" applyProtection="1">
      <alignment horizontal="center" vertical="center"/>
      <protection locked="0"/>
    </xf>
    <xf numFmtId="165" fontId="6" fillId="12" borderId="14" xfId="0" applyNumberFormat="1" applyFont="1" applyFill="1" applyBorder="1" applyAlignment="1" applyProtection="1">
      <alignment horizontal="center" vertical="center"/>
      <protection locked="0"/>
    </xf>
    <xf numFmtId="165" fontId="8" fillId="12" borderId="24" xfId="0" applyNumberFormat="1" applyFont="1" applyFill="1" applyBorder="1" applyAlignment="1" applyProtection="1">
      <alignment horizontal="center" vertical="center"/>
      <protection locked="0"/>
    </xf>
    <xf numFmtId="165" fontId="6" fillId="14" borderId="24" xfId="0" applyNumberFormat="1" applyFont="1" applyFill="1" applyBorder="1" applyAlignment="1" applyProtection="1">
      <alignment horizontal="center" vertical="center"/>
      <protection locked="0"/>
    </xf>
    <xf numFmtId="165" fontId="6" fillId="14" borderId="14" xfId="0" applyNumberFormat="1" applyFont="1" applyFill="1" applyBorder="1" applyAlignment="1" applyProtection="1">
      <alignment horizontal="center" vertical="center"/>
      <protection locked="0"/>
    </xf>
    <xf numFmtId="165" fontId="8" fillId="14" borderId="24" xfId="0" applyNumberFormat="1" applyFont="1" applyFill="1" applyBorder="1" applyAlignment="1" applyProtection="1">
      <alignment horizontal="center" vertical="center"/>
      <protection locked="0"/>
    </xf>
    <xf numFmtId="165" fontId="6" fillId="9" borderId="4" xfId="0" applyNumberFormat="1" applyFont="1" applyFill="1" applyBorder="1" applyAlignment="1" applyProtection="1">
      <alignment horizontal="center" vertical="center"/>
      <protection locked="0"/>
    </xf>
    <xf numFmtId="165" fontId="6" fillId="9" borderId="7" xfId="0" applyNumberFormat="1" applyFont="1" applyFill="1" applyBorder="1" applyAlignment="1" applyProtection="1">
      <alignment horizontal="center" vertical="center"/>
      <protection locked="0"/>
    </xf>
    <xf numFmtId="165" fontId="8" fillId="9" borderId="4" xfId="0" applyNumberFormat="1" applyFont="1" applyFill="1" applyBorder="1" applyAlignment="1" applyProtection="1">
      <alignment horizontal="center" vertical="center"/>
      <protection locked="0"/>
    </xf>
    <xf numFmtId="165" fontId="5" fillId="7" borderId="10" xfId="0" applyNumberFormat="1" applyFont="1" applyFill="1" applyBorder="1" applyAlignment="1" applyProtection="1">
      <alignment horizontal="center" vertical="center"/>
      <protection locked="0"/>
    </xf>
    <xf numFmtId="165" fontId="5" fillId="7" borderId="22" xfId="0" applyNumberFormat="1" applyFont="1" applyFill="1" applyBorder="1" applyAlignment="1" applyProtection="1">
      <alignment horizontal="center" vertical="center"/>
      <protection locked="0"/>
    </xf>
    <xf numFmtId="164" fontId="6" fillId="9" borderId="13" xfId="0" applyNumberFormat="1" applyFont="1" applyFill="1" applyBorder="1" applyAlignment="1" applyProtection="1">
      <alignment horizontal="center" vertical="center"/>
    </xf>
    <xf numFmtId="165" fontId="5" fillId="12" borderId="10" xfId="0" applyNumberFormat="1" applyFont="1" applyFill="1" applyBorder="1" applyAlignment="1" applyProtection="1">
      <alignment horizontal="center" vertical="center"/>
      <protection locked="0"/>
    </xf>
    <xf numFmtId="165" fontId="5" fillId="12" borderId="22" xfId="0" applyNumberFormat="1" applyFont="1" applyFill="1" applyBorder="1" applyAlignment="1" applyProtection="1">
      <alignment horizontal="center" vertical="center"/>
      <protection locked="0"/>
    </xf>
    <xf numFmtId="164" fontId="6" fillId="10" borderId="2" xfId="0" applyNumberFormat="1" applyFont="1" applyFill="1" applyBorder="1" applyAlignment="1" applyProtection="1">
      <alignment horizontal="center" vertical="center"/>
    </xf>
    <xf numFmtId="164" fontId="6" fillId="13" borderId="2" xfId="0" applyNumberFormat="1" applyFont="1" applyFill="1" applyBorder="1" applyAlignment="1" applyProtection="1">
      <alignment horizontal="center" vertical="center"/>
    </xf>
    <xf numFmtId="164" fontId="6" fillId="11" borderId="2" xfId="0" applyNumberFormat="1" applyFont="1" applyFill="1" applyBorder="1" applyAlignment="1" applyProtection="1">
      <alignment horizontal="center" vertical="center"/>
    </xf>
    <xf numFmtId="165" fontId="6" fillId="10" borderId="2" xfId="0" applyNumberFormat="1" applyFont="1" applyFill="1" applyBorder="1" applyAlignment="1" applyProtection="1">
      <alignment horizontal="center" vertical="center"/>
    </xf>
    <xf numFmtId="165" fontId="6" fillId="12" borderId="2" xfId="0" applyNumberFormat="1" applyFont="1" applyFill="1" applyBorder="1" applyAlignment="1" applyProtection="1">
      <alignment horizontal="center" vertical="center"/>
    </xf>
    <xf numFmtId="165" fontId="6" fillId="11" borderId="2" xfId="0" applyNumberFormat="1" applyFont="1" applyFill="1" applyBorder="1" applyAlignment="1" applyProtection="1">
      <alignment horizontal="center" vertical="center"/>
    </xf>
    <xf numFmtId="165" fontId="6" fillId="9" borderId="2" xfId="0" applyNumberFormat="1" applyFont="1" applyFill="1" applyBorder="1" applyAlignment="1" applyProtection="1">
      <alignment horizontal="center" vertical="center"/>
    </xf>
    <xf numFmtId="165" fontId="5" fillId="13" borderId="2" xfId="0" applyNumberFormat="1" applyFont="1" applyFill="1" applyBorder="1" applyAlignment="1" applyProtection="1">
      <alignment horizontal="center" vertical="center"/>
    </xf>
    <xf numFmtId="165" fontId="5" fillId="14" borderId="2" xfId="0" applyNumberFormat="1" applyFont="1" applyFill="1" applyBorder="1" applyAlignment="1" applyProtection="1">
      <alignment horizontal="center" vertical="center"/>
    </xf>
    <xf numFmtId="164" fontId="5" fillId="9" borderId="2" xfId="0" applyNumberFormat="1" applyFont="1" applyFill="1" applyBorder="1" applyAlignment="1" applyProtection="1">
      <alignment horizontal="center" vertical="center"/>
    </xf>
    <xf numFmtId="165" fontId="0" fillId="0" borderId="0" xfId="0" applyNumberFormat="1" applyProtection="1">
      <protection locked="0"/>
    </xf>
    <xf numFmtId="0" fontId="9" fillId="4" borderId="15" xfId="0" applyFont="1" applyFill="1" applyBorder="1" applyAlignment="1" applyProtection="1">
      <alignment horizontal="center" vertical="center" textRotation="90"/>
      <protection locked="0"/>
    </xf>
    <xf numFmtId="0" fontId="2" fillId="4" borderId="16" xfId="0" applyFont="1" applyFill="1" applyBorder="1" applyAlignment="1" applyProtection="1">
      <alignment horizontal="center" vertical="center" textRotation="90"/>
      <protection locked="0"/>
    </xf>
    <xf numFmtId="0" fontId="9" fillId="4" borderId="1" xfId="0" applyFont="1" applyFill="1" applyBorder="1" applyAlignment="1" applyProtection="1">
      <alignment horizontal="center" vertical="center" textRotation="90"/>
      <protection locked="0"/>
    </xf>
    <xf numFmtId="0" fontId="9" fillId="4" borderId="8" xfId="0" applyFont="1" applyFill="1" applyBorder="1" applyAlignment="1" applyProtection="1">
      <alignment horizontal="center" vertical="center" textRotation="90"/>
      <protection locked="0"/>
    </xf>
    <xf numFmtId="0" fontId="9" fillId="4" borderId="6" xfId="0" applyFont="1" applyFill="1" applyBorder="1" applyAlignment="1" applyProtection="1">
      <alignment horizontal="center" vertical="center" textRotation="90"/>
      <protection locked="0"/>
    </xf>
    <xf numFmtId="0" fontId="2" fillId="4" borderId="8" xfId="0" applyFont="1" applyFill="1" applyBorder="1" applyAlignment="1" applyProtection="1">
      <alignment horizontal="center" vertical="center" textRotation="90"/>
      <protection locked="0"/>
    </xf>
    <xf numFmtId="0" fontId="2" fillId="4" borderId="6" xfId="0" applyFont="1" applyFill="1" applyBorder="1" applyAlignment="1" applyProtection="1">
      <alignment horizontal="center" vertical="center" textRotation="90"/>
      <protection locked="0"/>
    </xf>
    <xf numFmtId="0" fontId="15" fillId="4" borderId="1" xfId="0" applyFont="1" applyFill="1" applyBorder="1" applyAlignment="1" applyProtection="1">
      <alignment horizontal="center" vertical="center" textRotation="90"/>
      <protection locked="0"/>
    </xf>
    <xf numFmtId="0" fontId="3" fillId="4" borderId="8" xfId="0" applyFont="1" applyFill="1" applyBorder="1" applyAlignment="1" applyProtection="1">
      <alignment horizontal="center" vertical="center" textRotation="90"/>
      <protection locked="0"/>
    </xf>
    <xf numFmtId="0" fontId="3" fillId="4" borderId="6" xfId="0" applyFont="1" applyFill="1" applyBorder="1" applyAlignment="1" applyProtection="1">
      <alignment horizontal="center" vertical="center" textRotation="90"/>
      <protection locked="0"/>
    </xf>
    <xf numFmtId="0" fontId="9" fillId="4" borderId="3" xfId="0" applyFont="1" applyFill="1" applyBorder="1" applyAlignment="1" applyProtection="1">
      <alignment horizontal="center" vertical="center" textRotation="90"/>
      <protection locked="0"/>
    </xf>
    <xf numFmtId="0" fontId="0" fillId="0" borderId="11" xfId="0" applyBorder="1" applyAlignment="1" applyProtection="1">
      <alignment horizontal="center" textRotation="45"/>
      <protection locked="0"/>
    </xf>
    <xf numFmtId="0" fontId="0" fillId="0" borderId="20" xfId="0" applyBorder="1" applyAlignment="1" applyProtection="1">
      <alignment horizontal="center" textRotation="45"/>
      <protection locked="0"/>
    </xf>
    <xf numFmtId="16" fontId="10" fillId="4" borderId="32" xfId="0" applyNumberFormat="1" applyFont="1" applyFill="1" applyBorder="1" applyAlignment="1" applyProtection="1">
      <alignment horizontal="center"/>
      <protection locked="0"/>
    </xf>
    <xf numFmtId="0" fontId="10" fillId="4" borderId="26" xfId="0" applyFont="1" applyFill="1" applyBorder="1" applyAlignment="1" applyProtection="1">
      <alignment horizontal="center"/>
      <protection locked="0"/>
    </xf>
    <xf numFmtId="16" fontId="10" fillId="3" borderId="31" xfId="0" applyNumberFormat="1" applyFont="1" applyFill="1" applyBorder="1" applyAlignment="1" applyProtection="1">
      <alignment horizontal="center"/>
      <protection locked="0"/>
    </xf>
    <xf numFmtId="0" fontId="10" fillId="3" borderId="27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horizontal="center"/>
      <protection locked="0"/>
    </xf>
    <xf numFmtId="16" fontId="10" fillId="8" borderId="2" xfId="0" applyNumberFormat="1" applyFont="1" applyFill="1" applyBorder="1" applyAlignment="1" applyProtection="1">
      <alignment horizontal="center"/>
      <protection locked="0"/>
    </xf>
    <xf numFmtId="0" fontId="10" fillId="8" borderId="2" xfId="0" applyFont="1" applyFill="1" applyBorder="1" applyAlignment="1" applyProtection="1">
      <alignment horizontal="center"/>
      <protection locked="0"/>
    </xf>
    <xf numFmtId="16" fontId="10" fillId="3" borderId="2" xfId="0" applyNumberFormat="1" applyFont="1" applyFill="1" applyBorder="1" applyAlignment="1" applyProtection="1">
      <alignment horizontal="center"/>
      <protection locked="0"/>
    </xf>
    <xf numFmtId="0" fontId="10" fillId="3" borderId="2" xfId="0" applyFont="1" applyFill="1" applyBorder="1" applyAlignment="1" applyProtection="1">
      <alignment horizontal="center"/>
      <protection locked="0"/>
    </xf>
    <xf numFmtId="16" fontId="10" fillId="3" borderId="32" xfId="0" applyNumberFormat="1" applyFont="1" applyFill="1" applyBorder="1" applyAlignment="1" applyProtection="1">
      <alignment horizontal="center"/>
      <protection locked="0"/>
    </xf>
    <xf numFmtId="0" fontId="10" fillId="3" borderId="26" xfId="0" applyFont="1" applyFill="1" applyBorder="1" applyAlignment="1" applyProtection="1">
      <alignment horizontal="center"/>
      <protection locked="0"/>
    </xf>
    <xf numFmtId="16" fontId="10" fillId="4" borderId="10" xfId="0" applyNumberFormat="1" applyFont="1" applyFill="1" applyBorder="1" applyAlignment="1" applyProtection="1">
      <alignment horizontal="center"/>
      <protection locked="0"/>
    </xf>
    <xf numFmtId="0" fontId="10" fillId="4" borderId="22" xfId="0" applyFont="1" applyFill="1" applyBorder="1" applyAlignment="1" applyProtection="1">
      <alignment horizontal="center"/>
      <protection locked="0"/>
    </xf>
    <xf numFmtId="16" fontId="10" fillId="4" borderId="21" xfId="0" applyNumberFormat="1" applyFont="1" applyFill="1" applyBorder="1" applyAlignment="1" applyProtection="1">
      <alignment horizontal="center"/>
      <protection locked="0"/>
    </xf>
    <xf numFmtId="16" fontId="10" fillId="4" borderId="16" xfId="0" applyNumberFormat="1" applyFont="1" applyFill="1" applyBorder="1" applyAlignment="1" applyProtection="1">
      <alignment horizontal="center"/>
      <protection locked="0"/>
    </xf>
    <xf numFmtId="16" fontId="10" fillId="3" borderId="34" xfId="0" applyNumberFormat="1" applyFont="1" applyFill="1" applyBorder="1" applyAlignment="1" applyProtection="1">
      <alignment horizontal="center"/>
      <protection locked="0"/>
    </xf>
    <xf numFmtId="16" fontId="10" fillId="3" borderId="33" xfId="0" applyNumberFormat="1" applyFont="1" applyFill="1" applyBorder="1" applyAlignment="1" applyProtection="1">
      <alignment horizontal="center"/>
      <protection locked="0"/>
    </xf>
    <xf numFmtId="16" fontId="11" fillId="4" borderId="24" xfId="0" applyNumberFormat="1" applyFont="1" applyFill="1" applyBorder="1" applyAlignment="1" applyProtection="1">
      <alignment horizontal="center"/>
      <protection locked="0"/>
    </xf>
    <xf numFmtId="0" fontId="11" fillId="4" borderId="14" xfId="0" applyFont="1" applyFill="1" applyBorder="1" applyAlignment="1" applyProtection="1">
      <alignment horizontal="center"/>
      <protection locked="0"/>
    </xf>
    <xf numFmtId="16" fontId="10" fillId="3" borderId="24" xfId="0" applyNumberFormat="1" applyFont="1" applyFill="1" applyBorder="1" applyAlignment="1" applyProtection="1">
      <alignment horizontal="center"/>
      <protection locked="0"/>
    </xf>
    <xf numFmtId="0" fontId="10" fillId="3" borderId="14" xfId="0" applyFont="1" applyFill="1" applyBorder="1" applyAlignment="1" applyProtection="1">
      <alignment horizontal="center"/>
      <protection locked="0"/>
    </xf>
    <xf numFmtId="16" fontId="10" fillId="3" borderId="13" xfId="0" applyNumberFormat="1" applyFont="1" applyFill="1" applyBorder="1" applyAlignment="1" applyProtection="1">
      <alignment horizontal="center"/>
      <protection locked="0"/>
    </xf>
    <xf numFmtId="16" fontId="10" fillId="4" borderId="37" xfId="0" applyNumberFormat="1" applyFont="1" applyFill="1" applyBorder="1" applyAlignment="1" applyProtection="1">
      <alignment horizontal="center"/>
      <protection locked="0"/>
    </xf>
    <xf numFmtId="0" fontId="10" fillId="4" borderId="27" xfId="0" applyFont="1" applyFill="1" applyBorder="1" applyAlignment="1" applyProtection="1">
      <alignment horizontal="center"/>
      <protection locked="0"/>
    </xf>
    <xf numFmtId="20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F6DEFE"/>
      <color rgb="FFE3C5FF"/>
      <color rgb="FFD9F9FF"/>
      <color rgb="FFFFB7B7"/>
      <color rgb="FFFEACB0"/>
      <color rgb="FFE0D1FF"/>
      <color rgb="FFEE00EE"/>
      <color rgb="FFFF33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Absences" displayName="Absences" ref="D136:E140" totalsRowShown="0" headerRowDxfId="3" dataDxfId="2">
  <autoFilter ref="D136:E140"/>
  <tableColumns count="2">
    <tableColumn id="1" name="Absent" dataDxfId="1"/>
    <tableColumn id="2" name="Val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0"/>
  <sheetViews>
    <sheetView tabSelected="1" zoomScale="85" zoomScaleNormal="85" workbookViewId="0">
      <pane ySplit="2" topLeftCell="A3" activePane="bottomLeft" state="frozen"/>
      <selection pane="bottomLeft" activeCell="F48" sqref="F48"/>
    </sheetView>
  </sheetViews>
  <sheetFormatPr baseColWidth="10" defaultColWidth="11" defaultRowHeight="14.4"/>
  <cols>
    <col min="1" max="1" width="3.5546875" style="1" customWidth="1"/>
    <col min="2" max="2" width="19.5546875" style="1" customWidth="1"/>
    <col min="3" max="3" width="8.6640625" style="1" customWidth="1"/>
    <col min="4" max="4" width="10" style="1" customWidth="1"/>
    <col min="5" max="5" width="9.6640625" style="1" customWidth="1"/>
    <col min="6" max="16" width="8.6640625" style="1" customWidth="1"/>
    <col min="17" max="17" width="7.109375" style="1" customWidth="1"/>
    <col min="18" max="18" width="8.33203125" style="1" customWidth="1"/>
    <col min="19" max="16384" width="11" style="1"/>
  </cols>
  <sheetData>
    <row r="1" spans="1:21" ht="15" thickBot="1">
      <c r="B1" s="2"/>
    </row>
    <row r="2" spans="1:21" ht="15" thickBot="1">
      <c r="B2" s="2"/>
      <c r="C2" s="235" t="s">
        <v>0</v>
      </c>
      <c r="D2" s="235"/>
      <c r="E2" s="235" t="s">
        <v>1</v>
      </c>
      <c r="F2" s="235"/>
      <c r="G2" s="235" t="s">
        <v>2</v>
      </c>
      <c r="H2" s="235"/>
      <c r="I2" s="235" t="s">
        <v>3</v>
      </c>
      <c r="J2" s="235"/>
      <c r="K2" s="235" t="s">
        <v>4</v>
      </c>
      <c r="L2" s="235"/>
      <c r="M2" s="235" t="s">
        <v>5</v>
      </c>
      <c r="N2" s="235"/>
      <c r="O2" s="235" t="s">
        <v>6</v>
      </c>
      <c r="P2" s="235"/>
      <c r="Q2" s="3" t="s">
        <v>7</v>
      </c>
      <c r="R2" s="4" t="s">
        <v>8</v>
      </c>
      <c r="S2" s="4" t="s">
        <v>15</v>
      </c>
    </row>
    <row r="3" spans="1:21" ht="15" thickBot="1">
      <c r="C3" s="236">
        <v>45292</v>
      </c>
      <c r="D3" s="237"/>
      <c r="E3" s="238">
        <v>45293</v>
      </c>
      <c r="F3" s="239"/>
      <c r="G3" s="238">
        <v>45294</v>
      </c>
      <c r="H3" s="239"/>
      <c r="I3" s="238">
        <v>45295</v>
      </c>
      <c r="J3" s="239"/>
      <c r="K3" s="238">
        <v>45296</v>
      </c>
      <c r="L3" s="239"/>
      <c r="M3" s="238">
        <v>45297</v>
      </c>
      <c r="N3" s="239"/>
      <c r="O3" s="238">
        <v>45298</v>
      </c>
      <c r="P3" s="239"/>
      <c r="S3" s="114">
        <v>18.958333333333332</v>
      </c>
    </row>
    <row r="4" spans="1:21" ht="30" customHeight="1" thickTop="1" thickBot="1">
      <c r="A4" s="228" t="s">
        <v>16</v>
      </c>
      <c r="B4" s="5"/>
      <c r="C4" s="76">
        <v>0.92708333333333337</v>
      </c>
      <c r="D4" s="107">
        <v>0.29166666666666669</v>
      </c>
      <c r="E4" s="76">
        <v>0.92708333333333337</v>
      </c>
      <c r="F4" s="107">
        <v>0.30208333333333331</v>
      </c>
      <c r="G4" s="76">
        <v>0.92708333333333337</v>
      </c>
      <c r="H4" s="107">
        <v>0.29166666666666669</v>
      </c>
      <c r="I4" s="76">
        <v>0.92708333333333337</v>
      </c>
      <c r="J4" s="107">
        <v>0.29166666666666669</v>
      </c>
      <c r="K4" s="76">
        <v>0.92708333333333337</v>
      </c>
      <c r="L4" s="107">
        <v>0.33333333333333331</v>
      </c>
      <c r="M4" s="76" t="s">
        <v>12</v>
      </c>
      <c r="N4" s="107"/>
      <c r="O4" s="76" t="s">
        <v>12</v>
      </c>
      <c r="P4" s="107"/>
      <c r="Q4" s="58">
        <f>+(SUMPRODUCT(COUNTIF(C4:P4,Absences[Absent]),Absences[Valeur])/24)</f>
        <v>0.58333333333333337</v>
      </c>
      <c r="R4" s="59">
        <f>Q4</f>
        <v>0.58333333333333337</v>
      </c>
      <c r="S4" s="207">
        <f>S$3-R4</f>
        <v>18.375</v>
      </c>
      <c r="U4" s="1">
        <f>+(SUMPRODUCT(COUNTIF(C4:P4,Absences[Absent]),Absences[Valeur])/24)</f>
        <v>0.58333333333333337</v>
      </c>
    </row>
    <row r="5" spans="1:21" ht="30" customHeight="1" thickBot="1">
      <c r="A5" s="223"/>
      <c r="B5" s="6"/>
      <c r="C5" s="91"/>
      <c r="D5" s="92"/>
      <c r="E5" s="93"/>
      <c r="F5" s="92"/>
      <c r="G5" s="93"/>
      <c r="H5" s="92"/>
      <c r="I5" s="91"/>
      <c r="J5" s="92"/>
      <c r="K5" s="93"/>
      <c r="L5" s="92"/>
      <c r="M5" s="93" t="s">
        <v>12</v>
      </c>
      <c r="N5" s="92"/>
      <c r="O5" s="93"/>
      <c r="P5" s="92"/>
      <c r="Q5" s="60">
        <f>IF(COUNT(C5:D5)=2,D5-C5,0)+IF(COUNT(E5:F5)=2,F5-E5,0)+IF(COUNT(G5:H5)=2,H5-G5,0)+IF(COUNT(I5:J5)=2,J5-I5,0)+IF(COUNT(K5:L5)=2,L5-K5,0)+IF(COUNT(M5:N5)=2,N5-M5,0)+IF(COUNT(O5:P5)=2,P5-O5,0)+(SUMPRODUCT(COUNTIF(C5:P5,Absences[Absent]),Absences[Valeur])/24)</f>
        <v>0.29166666666666669</v>
      </c>
      <c r="R5" s="61">
        <f t="shared" ref="R5:R12" si="0">Q5</f>
        <v>0.29166666666666669</v>
      </c>
      <c r="S5" s="112">
        <f t="shared" ref="S5:S12" si="1">S$3-R5</f>
        <v>18.666666666666664</v>
      </c>
      <c r="U5" s="217" t="e">
        <f>MOD(D4-C4,1)+MOD(F4-E4,1)+MOD(H4-G4,1)+MOD(J4-I4,1)+MOD(L4-K4,1)+MOD(N4-M4,1)+MOD(P4-O4,1)</f>
        <v>#VALUE!</v>
      </c>
    </row>
    <row r="6" spans="1:21" ht="30" customHeight="1" thickBot="1">
      <c r="A6" s="223"/>
      <c r="B6" s="7"/>
      <c r="C6" s="81"/>
      <c r="D6" s="108"/>
      <c r="E6" s="81"/>
      <c r="F6" s="108"/>
      <c r="G6" s="81"/>
      <c r="H6" s="108"/>
      <c r="I6" s="81"/>
      <c r="J6" s="108"/>
      <c r="K6" s="81"/>
      <c r="L6" s="108"/>
      <c r="M6" s="81" t="s">
        <v>13</v>
      </c>
      <c r="N6" s="108"/>
      <c r="O6" s="81"/>
      <c r="P6" s="108"/>
      <c r="Q6" s="62">
        <f>IF(COUNT(C6:D6)=2,D6-C6,0)+IF(COUNT(E6:F6)=2,F6-E6,0)+IF(COUNT(G6:H6)=2,H6-G6,0)+IF(COUNT(I6:J6)=2,J6-I6,0)+IF(COUNT(K6:L6)=2,L6-K6,0)+IF(COUNT(M6:N6)=2,N6-M6,0)+IF(COUNT(O6:P6)=2,P6-O6,0)+(SUMPRODUCT(COUNTIF(C6:P6,Absences[Absent]),Absences[Valeur])/24)</f>
        <v>0.29166666666666669</v>
      </c>
      <c r="R6" s="63">
        <f t="shared" si="0"/>
        <v>0.29166666666666669</v>
      </c>
      <c r="S6" s="123">
        <f t="shared" si="1"/>
        <v>18.666666666666664</v>
      </c>
    </row>
    <row r="7" spans="1:21" ht="30" customHeight="1" thickBot="1">
      <c r="A7" s="223"/>
      <c r="B7" s="8"/>
      <c r="C7" s="94"/>
      <c r="D7" s="109"/>
      <c r="E7" s="85"/>
      <c r="F7" s="109"/>
      <c r="G7" s="85"/>
      <c r="H7" s="109"/>
      <c r="I7" s="85"/>
      <c r="J7" s="110"/>
      <c r="K7" s="85"/>
      <c r="L7" s="110"/>
      <c r="M7" s="85"/>
      <c r="N7" s="110"/>
      <c r="O7" s="85"/>
      <c r="P7" s="110"/>
      <c r="Q7" s="64">
        <f>IF(COUNT(C7:D7)=2,D7-C7,0)+IF(COUNT(E7:F7)=2,F7-E7,0)+IF(COUNT(G7:H7)=2,H7-G7,0)+IF(COUNT(I7:J7)=2,J7-I7,0)+IF(COUNT(K7:L7)=2,L7-K7,0)+IF(COUNT(M7:N7)=2,N7-M7,0)+IF(COUNT(O7:P7)=2,P7-O7,0)+(SUMPRODUCT(COUNTIF(C7:P7,Absences[Absent]),Absences[Valeur])/24)</f>
        <v>0</v>
      </c>
      <c r="R7" s="65">
        <f t="shared" si="0"/>
        <v>0</v>
      </c>
      <c r="S7" s="73">
        <f t="shared" si="1"/>
        <v>18.958333333333332</v>
      </c>
    </row>
    <row r="8" spans="1:21" ht="30" customHeight="1" thickBot="1">
      <c r="A8" s="223"/>
      <c r="B8" s="10"/>
      <c r="C8" s="145">
        <v>0.92708333333333337</v>
      </c>
      <c r="D8" s="144">
        <v>0.29166666666666669</v>
      </c>
      <c r="E8" s="145">
        <v>0.92708333333333337</v>
      </c>
      <c r="F8" s="144">
        <v>0.30208333333333331</v>
      </c>
      <c r="G8" s="145">
        <v>0.92708333333333337</v>
      </c>
      <c r="H8" s="144">
        <v>0.29166666666666669</v>
      </c>
      <c r="I8" s="145">
        <v>0.92708333333333337</v>
      </c>
      <c r="J8" s="144">
        <v>0.29166666666666669</v>
      </c>
      <c r="K8" s="145">
        <v>0.92708333333333337</v>
      </c>
      <c r="L8" s="144">
        <v>0.33333333333333331</v>
      </c>
      <c r="M8" s="97"/>
      <c r="N8" s="96"/>
      <c r="O8" s="95"/>
      <c r="P8" s="96"/>
      <c r="Q8" s="66">
        <f>IF(COUNT(C8:D8)=2,D8-C8,0)+IF(COUNT(E8:F8)=2,F8-E8,0)+IF(COUNT(G8:H8)=2,H8-G8,0)+IF(COUNT(I8:J8)=2,J8-I8,0)+IF(COUNT(K8:L8)=2,L8-K8,0)+IF(COUNT(M8:N8)=2,N8-M8,0)+IF(COUNT(O8:P8)=2,P8-O8,0)+(SUMPRODUCT(COUNTIF(C8:P8,Absences[Absent]),Absences[Valeur])/24)</f>
        <v>-3.125</v>
      </c>
      <c r="R8" s="67">
        <f t="shared" si="0"/>
        <v>-3.125</v>
      </c>
      <c r="S8" s="208">
        <f t="shared" si="1"/>
        <v>22.083333333333332</v>
      </c>
    </row>
    <row r="9" spans="1:21" ht="30" customHeight="1" thickBot="1">
      <c r="A9" s="223"/>
      <c r="B9" s="11"/>
      <c r="C9" s="98"/>
      <c r="D9" s="99"/>
      <c r="E9" s="98"/>
      <c r="F9" s="99"/>
      <c r="G9" s="98"/>
      <c r="H9" s="99"/>
      <c r="I9" s="98"/>
      <c r="J9" s="99"/>
      <c r="K9" s="98"/>
      <c r="L9" s="99"/>
      <c r="M9" s="100"/>
      <c r="N9" s="99"/>
      <c r="O9" s="98"/>
      <c r="P9" s="99"/>
      <c r="Q9" s="68">
        <f>IF(COUNT(C9:D9)=2,D9-C9,0)+IF(COUNT(E9:F9)=2,F9-E9,0)+IF(COUNT(G9:H9)=2,H9-G9,0)+IF(COUNT(I9:J9)=2,J9-I9,0)+IF(COUNT(K9:L9)=2,L9-K9,0)+IF(COUNT(M9:N9)=2,N9-M9,0)+IF(COUNT(O9:P9)=2,P9-O9,0)+(SUMPRODUCT(COUNTIF(C9:P9,Absences[Absent]),Absences[Valeur])/24)</f>
        <v>0</v>
      </c>
      <c r="R9" s="59">
        <f t="shared" si="0"/>
        <v>0</v>
      </c>
      <c r="S9" s="207">
        <f t="shared" si="1"/>
        <v>18.958333333333332</v>
      </c>
    </row>
    <row r="10" spans="1:21" ht="30" customHeight="1" thickBot="1">
      <c r="A10" s="223"/>
      <c r="B10" s="12"/>
      <c r="C10" s="86"/>
      <c r="D10" s="87"/>
      <c r="E10" s="88"/>
      <c r="F10" s="87"/>
      <c r="G10" s="88"/>
      <c r="H10" s="87"/>
      <c r="I10" s="88"/>
      <c r="J10" s="87"/>
      <c r="K10" s="88"/>
      <c r="L10" s="87"/>
      <c r="M10" s="86"/>
      <c r="N10" s="87"/>
      <c r="O10" s="88"/>
      <c r="P10" s="87"/>
      <c r="Q10" s="69">
        <f>IF(COUNT(C10:D10)=2,D10-C10,0)+IF(COUNT(E10:F10)=2,F10-E10,0)+IF(COUNT(G10:H10)=2,H10-G10,0)+IF(COUNT(I10:J10)=2,J10-I10,0)+IF(COUNT(K10:L10)=2,L10-K10,0)+IF(COUNT(M10:N10)=2,N10-M10,0)+IF(COUNT(O10:P10)=2,P10-O10,0)+(SUMPRODUCT(COUNTIF(C10:P10,Absences[Absent]),Absences[Valeur])/24)</f>
        <v>0</v>
      </c>
      <c r="R10" s="61">
        <f t="shared" si="0"/>
        <v>0</v>
      </c>
      <c r="S10" s="112">
        <f t="shared" si="1"/>
        <v>18.958333333333332</v>
      </c>
    </row>
    <row r="11" spans="1:21" ht="30" customHeight="1" thickBot="1">
      <c r="A11" s="223"/>
      <c r="B11" s="13"/>
      <c r="C11" s="101"/>
      <c r="D11" s="102"/>
      <c r="E11" s="101"/>
      <c r="F11" s="102"/>
      <c r="G11" s="101"/>
      <c r="H11" s="102"/>
      <c r="I11" s="101"/>
      <c r="J11" s="102"/>
      <c r="K11" s="101"/>
      <c r="L11" s="102"/>
      <c r="M11" s="101"/>
      <c r="N11" s="102"/>
      <c r="O11" s="101"/>
      <c r="P11" s="103"/>
      <c r="Q11" s="70">
        <f>IF(COUNT(C11:D11)=2,D11-C11,0)+IF(COUNT(E11:F11)=2,F11-E11,0)+IF(COUNT(G11:H11)=2,H11-G11,0)+IF(COUNT(I11:J11)=2,J11-I11,0)+IF(COUNT(K11:L11)=2,L11-K11,0)+IF(COUNT(M11:N11)=2,N11-M11,0)+IF(COUNT(O11:P11)=2,P11-O11,0)+(SUMPRODUCT(COUNTIF(C11:P11,Absences[Absent]),Absences[Valeur])/24)</f>
        <v>0</v>
      </c>
      <c r="R11" s="71">
        <f t="shared" si="0"/>
        <v>0</v>
      </c>
      <c r="S11" s="209">
        <f t="shared" si="1"/>
        <v>18.958333333333332</v>
      </c>
    </row>
    <row r="12" spans="1:21" ht="30" customHeight="1" thickBot="1">
      <c r="A12" s="223"/>
      <c r="B12" s="14"/>
      <c r="C12" s="104"/>
      <c r="D12" s="105"/>
      <c r="E12" s="104"/>
      <c r="F12" s="105"/>
      <c r="G12" s="104"/>
      <c r="H12" s="105"/>
      <c r="I12" s="104"/>
      <c r="J12" s="105"/>
      <c r="K12" s="104"/>
      <c r="L12" s="105"/>
      <c r="M12" s="104"/>
      <c r="N12" s="105"/>
      <c r="O12" s="104"/>
      <c r="P12" s="106"/>
      <c r="Q12" s="72">
        <f>IF(COUNT(C12:D12)=2,D12-C12,0)+IF(COUNT(E12:F12)=2,F12-E12,0)+IF(COUNT(G12:H12)=2,H12-G12,0)+IF(COUNT(I12:J12)=2,J12-I12,0)+IF(COUNT(K12:L12)=2,L12-K12,0)+IF(COUNT(M12:N12)=2,N12-M12,0)+IF(COUNT(O12:P12)=2,P12-O12,0)+(SUMPRODUCT(COUNTIF(C12:P12,Absences[Absent]),Absences[Valeur])/24)</f>
        <v>0</v>
      </c>
      <c r="R12" s="73">
        <f t="shared" si="0"/>
        <v>0</v>
      </c>
      <c r="S12" s="73">
        <f t="shared" si="1"/>
        <v>18.958333333333332</v>
      </c>
    </row>
    <row r="13" spans="1:21" ht="15.6" thickTop="1" thickBot="1">
      <c r="A13" s="229"/>
      <c r="B13" s="230"/>
      <c r="C13" s="231">
        <v>45299</v>
      </c>
      <c r="D13" s="232"/>
      <c r="E13" s="231">
        <v>45300</v>
      </c>
      <c r="F13" s="232"/>
      <c r="G13" s="231">
        <v>45301</v>
      </c>
      <c r="H13" s="232"/>
      <c r="I13" s="231">
        <v>45302</v>
      </c>
      <c r="J13" s="232"/>
      <c r="K13" s="231">
        <v>45303</v>
      </c>
      <c r="L13" s="232"/>
      <c r="M13" s="231">
        <v>45304</v>
      </c>
      <c r="N13" s="232"/>
      <c r="O13" s="231">
        <v>45305</v>
      </c>
      <c r="P13" s="232"/>
      <c r="Q13" s="15"/>
      <c r="R13" s="16"/>
    </row>
    <row r="14" spans="1:21" ht="30" customHeight="1" thickTop="1" thickBot="1">
      <c r="A14" s="218" t="s">
        <v>17</v>
      </c>
      <c r="B14" s="17"/>
      <c r="C14" s="140"/>
      <c r="D14" s="107"/>
      <c r="E14" s="76"/>
      <c r="F14" s="107"/>
      <c r="G14" s="76"/>
      <c r="H14" s="107"/>
      <c r="I14" s="76"/>
      <c r="J14" s="107"/>
      <c r="K14" s="76"/>
      <c r="L14" s="107"/>
      <c r="M14" s="76"/>
      <c r="N14" s="107"/>
      <c r="O14" s="76"/>
      <c r="P14" s="107"/>
      <c r="Q14" s="58">
        <f>IF(COUNT(C14:D14)=2,D14-C14,0)+IF(COUNT(E14:F14)=2,F14-E14,0)+IF(COUNT(G14:H14)=2,H14-G14,0)+IF(COUNT(I14:J14)=2,J14-I14,0)+IF(COUNT(K14:L14)=2,L14-K14,0)+IF(COUNT(M14:N14)=2,N14-M14,0)+IF(COUNT(O14:P14)=2,P14-O14,0)+(SUMPRODUCT(COUNTIF(C14:P14,Absences[Absent]),Absences[Valeur])/24)</f>
        <v>0</v>
      </c>
      <c r="R14" s="59">
        <f>R4+Q14</f>
        <v>0.58333333333333337</v>
      </c>
      <c r="S14" s="207">
        <f>+S$3-R14</f>
        <v>18.375</v>
      </c>
    </row>
    <row r="15" spans="1:21" ht="30" customHeight="1" thickBot="1">
      <c r="A15" s="219"/>
      <c r="B15" s="6"/>
      <c r="C15" s="91"/>
      <c r="D15" s="92"/>
      <c r="E15" s="93"/>
      <c r="F15" s="92"/>
      <c r="G15" s="93"/>
      <c r="H15" s="92"/>
      <c r="I15" s="93"/>
      <c r="J15" s="92"/>
      <c r="K15" s="91"/>
      <c r="L15" s="92"/>
      <c r="M15" s="93"/>
      <c r="N15" s="92"/>
      <c r="O15" s="93"/>
      <c r="P15" s="92"/>
      <c r="Q15" s="60">
        <f>IF(COUNT(C15:D15)=2,D15-C15,0)+IF(COUNT(E15:F15)=2,F15-E15,0)+IF(COUNT(G15:H15)=2,H15-G15,0)+IF(COUNT(I15:J15)=2,J15-I15,0)+IF(COUNT(K15:L15)=2,L15-K15,0)+IF(COUNT(M15:N15)=2,N15-M15,0)+IF(COUNT(O15:P15)=2,P15-O15,0)+(SUMPRODUCT(COUNTIF(C15:P15,Absences[Absent]),Absences[Valeur])/24)</f>
        <v>0</v>
      </c>
      <c r="R15" s="61">
        <f t="shared" ref="R15:R22" si="2">R5+Q15</f>
        <v>0.29166666666666669</v>
      </c>
      <c r="S15" s="112">
        <f t="shared" ref="S15:S22" si="3">+S$3-R15</f>
        <v>18.666666666666664</v>
      </c>
    </row>
    <row r="16" spans="1:21" ht="30" customHeight="1" thickBot="1">
      <c r="A16" s="219"/>
      <c r="B16" s="18"/>
      <c r="C16" s="141"/>
      <c r="D16" s="108"/>
      <c r="E16" s="81"/>
      <c r="F16" s="108"/>
      <c r="G16" s="81"/>
      <c r="H16" s="108"/>
      <c r="I16" s="81"/>
      <c r="J16" s="108"/>
      <c r="K16" s="81"/>
      <c r="L16" s="108"/>
      <c r="M16" s="81"/>
      <c r="N16" s="108"/>
      <c r="O16" s="81"/>
      <c r="P16" s="108"/>
      <c r="Q16" s="111">
        <f>IF(COUNT(C16:D16)=2,D16-C16,0)+IF(COUNT(E16:F16)=2,F16-E16,0)+IF(COUNT(G16:H16)=2,H16-G16,0)+IF(COUNT(I16:J16)=2,J16-I16,0)+IF(COUNT(K16:L16)=2,L16-K16,0)+IF(COUNT(M16:N16)=2,N16-M16,0)+IF(COUNT(O16:P16)=2,P16-O16,0)+(SUMPRODUCT(COUNTIF(C16:P16,Absences[Absent]),Absences[Valeur])/24)</f>
        <v>0</v>
      </c>
      <c r="R16" s="71">
        <f t="shared" si="2"/>
        <v>0.29166666666666669</v>
      </c>
      <c r="S16" s="209">
        <f t="shared" si="3"/>
        <v>18.666666666666664</v>
      </c>
    </row>
    <row r="17" spans="1:19" ht="30" customHeight="1" thickBot="1">
      <c r="A17" s="219"/>
      <c r="B17" s="19"/>
      <c r="C17" s="142"/>
      <c r="D17" s="105"/>
      <c r="E17" s="104"/>
      <c r="F17" s="105"/>
      <c r="G17" s="104"/>
      <c r="H17" s="105"/>
      <c r="I17" s="104"/>
      <c r="J17" s="105"/>
      <c r="K17" s="104"/>
      <c r="L17" s="105"/>
      <c r="M17" s="104"/>
      <c r="N17" s="105"/>
      <c r="O17" s="104"/>
      <c r="P17" s="105"/>
      <c r="Q17" s="64">
        <f>IF(COUNT(C17:D17)=2,D17-C17,0)+IF(COUNT(E17:F17)=2,F17-E17,0)+IF(COUNT(G17:H17)=2,H17-G17,0)+IF(COUNT(I17:J17)=2,J17-I17,0)+IF(COUNT(K17:L17)=2,L17-K17,0)+IF(COUNT(M17:N17)=2,N17-M17,0)+IF(COUNT(O17:P17)=2,P17-O17,0)+(SUMPRODUCT(COUNTIF(C17:P17,Absences[Absent]),Absences[Valeur])/24)</f>
        <v>0</v>
      </c>
      <c r="R17" s="65">
        <f t="shared" si="2"/>
        <v>0</v>
      </c>
      <c r="S17" s="73">
        <f t="shared" si="3"/>
        <v>18.958333333333332</v>
      </c>
    </row>
    <row r="18" spans="1:19" ht="30" customHeight="1" thickBot="1">
      <c r="A18" s="219"/>
      <c r="B18" s="10"/>
      <c r="C18" s="143"/>
      <c r="D18" s="144"/>
      <c r="E18" s="145"/>
      <c r="F18" s="144"/>
      <c r="G18" s="145"/>
      <c r="H18" s="144"/>
      <c r="I18" s="145"/>
      <c r="J18" s="144"/>
      <c r="K18" s="145"/>
      <c r="L18" s="144"/>
      <c r="M18" s="145"/>
      <c r="N18" s="144"/>
      <c r="O18" s="145"/>
      <c r="P18" s="144"/>
      <c r="Q18" s="66">
        <f>IF(COUNT(C18:D18)=2,D18-C18,0)+IF(COUNT(E18:F18)=2,F18-E18,0)+IF(COUNT(G18:H18)=2,H18-G18,0)+IF(COUNT(I18:J18)=2,J18-I18,0)+IF(COUNT(K18:L18)=2,L18-K18,0)+IF(COUNT(M18:N18)=2,N18-M18,0)+IF(COUNT(O18:P18)=2,P18-O18,0)+(SUMPRODUCT(COUNTIF(C18:P18,Absences[Absent]),Absences[Valeur])/24)</f>
        <v>0</v>
      </c>
      <c r="R18" s="67">
        <f t="shared" si="2"/>
        <v>-3.125</v>
      </c>
      <c r="S18" s="208">
        <f t="shared" si="3"/>
        <v>22.083333333333332</v>
      </c>
    </row>
    <row r="19" spans="1:19" ht="30" customHeight="1" thickBot="1">
      <c r="A19" s="219"/>
      <c r="B19" s="20"/>
      <c r="C19" s="146"/>
      <c r="D19" s="147"/>
      <c r="E19" s="146"/>
      <c r="F19" s="147"/>
      <c r="G19" s="146"/>
      <c r="H19" s="147"/>
      <c r="I19" s="146"/>
      <c r="J19" s="147"/>
      <c r="K19" s="146"/>
      <c r="L19" s="147"/>
      <c r="M19" s="146"/>
      <c r="N19" s="147"/>
      <c r="O19" s="146"/>
      <c r="P19" s="147"/>
      <c r="Q19" s="68">
        <f>IF(COUNT(C19:D19)=2,D19-C19,0)+IF(COUNT(E19:F19)=2,F19-E19,0)+IF(COUNT(G19:H19)=2,H19-G19,0)+IF(COUNT(I19:J19)=2,J19-I19,0)+IF(COUNT(K19:L19)=2,L19-K19,0)+IF(COUNT(M19:N19)=2,N19-M19,0)+IF(COUNT(O19:P19)=2,P19-O19,0)+(SUMPRODUCT(COUNTIF(C19:P19,Absences[Absent]),Absences[Valeur])/24)</f>
        <v>0</v>
      </c>
      <c r="R19" s="59">
        <f t="shared" si="2"/>
        <v>0</v>
      </c>
      <c r="S19" s="207">
        <f t="shared" si="3"/>
        <v>18.958333333333332</v>
      </c>
    </row>
    <row r="20" spans="1:19" ht="30" customHeight="1" thickBot="1">
      <c r="A20" s="219"/>
      <c r="B20" s="12"/>
      <c r="C20" s="86"/>
      <c r="D20" s="87"/>
      <c r="E20" s="86"/>
      <c r="F20" s="87"/>
      <c r="G20" s="86"/>
      <c r="H20" s="87"/>
      <c r="I20" s="86"/>
      <c r="J20" s="87"/>
      <c r="K20" s="86"/>
      <c r="L20" s="87"/>
      <c r="M20" s="86"/>
      <c r="N20" s="87"/>
      <c r="O20" s="86"/>
      <c r="P20" s="87"/>
      <c r="Q20" s="112">
        <f>IF(COUNT(C20:D20)=2,D20-C20,0)+IF(COUNT(E20:F20)=2,F20-E20,0)+IF(COUNT(G20:H20)=2,H20-G20,0)+IF(COUNT(I20:J20)=2,J20-I20,0)+IF(COUNT(K20:L20)=2,L20-K20,0)+IF(COUNT(M20:N20)=2,N20-M20,0)+IF(COUNT(O20:P20)=2,P20-O20,0)+(SUMPRODUCT(COUNTIF(C20:P20,Absences[Absent]),Absences[Valeur])/24)</f>
        <v>0</v>
      </c>
      <c r="R20" s="61">
        <f t="shared" si="2"/>
        <v>0</v>
      </c>
      <c r="S20" s="112">
        <f t="shared" si="3"/>
        <v>18.958333333333332</v>
      </c>
    </row>
    <row r="21" spans="1:19" ht="30" customHeight="1" thickBot="1">
      <c r="A21" s="219"/>
      <c r="B21" s="21"/>
      <c r="C21" s="148"/>
      <c r="D21" s="149"/>
      <c r="E21" s="148"/>
      <c r="F21" s="149"/>
      <c r="G21" s="148"/>
      <c r="H21" s="149"/>
      <c r="I21" s="148"/>
      <c r="J21" s="149"/>
      <c r="K21" s="148"/>
      <c r="L21" s="149"/>
      <c r="M21" s="148"/>
      <c r="N21" s="149"/>
      <c r="O21" s="148"/>
      <c r="P21" s="149"/>
      <c r="Q21" s="113">
        <f>IF(COUNT(C21:D21)=2,D21-C21,0)+IF(COUNT(E21:F21)=2,F21-E21,0)+IF(COUNT(G21:H21)=2,H21-G21,0)+IF(COUNT(I21:J21)=2,J21-I21,0)+IF(COUNT(K21:L21)=2,L21-K21,0)+IF(COUNT(M21:N21)=2,N21-M21,0)+IF(COUNT(O21:P21)=2,P21-O21,0)+(SUMPRODUCT(COUNTIF(C21:P21,Absences[Absent]),Absences[Valeur])/24)</f>
        <v>0</v>
      </c>
      <c r="R21" s="63">
        <f t="shared" si="2"/>
        <v>0</v>
      </c>
      <c r="S21" s="123">
        <f t="shared" si="3"/>
        <v>18.958333333333332</v>
      </c>
    </row>
    <row r="22" spans="1:19" ht="30" customHeight="1" thickBot="1">
      <c r="A22" s="219"/>
      <c r="B22" s="14"/>
      <c r="C22" s="150"/>
      <c r="D22" s="109"/>
      <c r="E22" s="150"/>
      <c r="F22" s="109"/>
      <c r="G22" s="150"/>
      <c r="H22" s="109"/>
      <c r="I22" s="150"/>
      <c r="J22" s="109"/>
      <c r="K22" s="150"/>
      <c r="L22" s="109"/>
      <c r="M22" s="150"/>
      <c r="N22" s="109"/>
      <c r="O22" s="150"/>
      <c r="P22" s="109"/>
      <c r="Q22" s="73">
        <f>IF(COUNT(C22:D22)=2,D22-C22,0)+IF(COUNT(E22:F22)=2,F22-E22,0)+IF(COUNT(G22:H22)=2,H22-G22,0)+IF(COUNT(I22:J22)=2,J22-I22,0)+IF(COUNT(K22:L22)=2,L22-K22,0)+IF(COUNT(M22:N22)=2,N22-M22,0)+IF(COUNT(O22:P22)=2,P22-O22,0)+(SUMPRODUCT(COUNTIF(C22:P22,Absences[Absent]),Absences[Valeur])/24)</f>
        <v>0</v>
      </c>
      <c r="R22" s="65">
        <f t="shared" si="2"/>
        <v>0</v>
      </c>
      <c r="S22" s="73">
        <f t="shared" si="3"/>
        <v>18.958333333333332</v>
      </c>
    </row>
    <row r="23" spans="1:19" ht="15.6" thickTop="1" thickBot="1">
      <c r="A23" s="22"/>
      <c r="B23" s="23"/>
      <c r="C23" s="233">
        <v>45306</v>
      </c>
      <c r="D23" s="234"/>
      <c r="E23" s="233">
        <v>45307</v>
      </c>
      <c r="F23" s="234"/>
      <c r="G23" s="233">
        <v>45308</v>
      </c>
      <c r="H23" s="234"/>
      <c r="I23" s="233">
        <v>45309</v>
      </c>
      <c r="J23" s="234"/>
      <c r="K23" s="233">
        <v>45310</v>
      </c>
      <c r="L23" s="234"/>
      <c r="M23" s="233">
        <v>45311</v>
      </c>
      <c r="N23" s="234"/>
      <c r="O23" s="233">
        <v>45312</v>
      </c>
      <c r="P23" s="234"/>
      <c r="Q23" s="24"/>
      <c r="R23" s="25"/>
      <c r="S23" s="9"/>
    </row>
    <row r="24" spans="1:19" ht="30" customHeight="1" thickTop="1" thickBot="1">
      <c r="A24" s="218" t="s">
        <v>18</v>
      </c>
      <c r="B24" s="5"/>
      <c r="C24" s="151"/>
      <c r="D24" s="152"/>
      <c r="E24" s="54"/>
      <c r="F24" s="153"/>
      <c r="G24" s="54"/>
      <c r="H24" s="153"/>
      <c r="I24" s="54"/>
      <c r="J24" s="153"/>
      <c r="K24" s="54"/>
      <c r="L24" s="153"/>
      <c r="M24" s="151"/>
      <c r="N24" s="152"/>
      <c r="O24" s="54"/>
      <c r="P24" s="153"/>
      <c r="Q24" s="59">
        <f>IF(COUNT(C24:D24)=2,D24-C24,0)+IF(COUNT(E24:F24)=2,F24-E24,0)+IF(COUNT(G24:H24)=2,H24-G24,0)+IF(COUNT(I24:J24)=2,J24-I24,0)+IF(COUNT(K24:L24)=2,L24-K24,0)+IF(COUNT(M24:N24)=2,N24-M24,0)+IF(COUNT(O24:P24)=2,P24-O24,0)+(SUMPRODUCT(COUNTIF(C24:P24,Absences[Absent]),Absences[Valeur])/24)</f>
        <v>0</v>
      </c>
      <c r="R24" s="115">
        <f>R14+Q24</f>
        <v>0.58333333333333337</v>
      </c>
      <c r="S24" s="207">
        <f>+S$3-R24</f>
        <v>18.375</v>
      </c>
    </row>
    <row r="25" spans="1:19" ht="30" customHeight="1" thickBot="1">
      <c r="A25" s="219"/>
      <c r="B25" s="6"/>
      <c r="C25" s="154"/>
      <c r="D25" s="155"/>
      <c r="E25" s="154"/>
      <c r="F25" s="155"/>
      <c r="G25" s="154"/>
      <c r="H25" s="155"/>
      <c r="I25" s="154"/>
      <c r="J25" s="155"/>
      <c r="K25" s="154"/>
      <c r="L25" s="155"/>
      <c r="M25" s="154"/>
      <c r="N25" s="155"/>
      <c r="O25" s="154"/>
      <c r="P25" s="155"/>
      <c r="Q25" s="116">
        <f>IF(COUNT(C25:D25)=2,D25-C25,0)+IF(COUNT(E25:F25)=2,F25-E25,0)+IF(COUNT(G25:H25)=2,H25-G25,0)+IF(COUNT(I25:J25)=2,J25-I25,0)+IF(COUNT(K25:L25)=2,L25-K25,0)+IF(COUNT(M25:N25)=2,N25-M25,0)+IF(COUNT(O25:P25)=2,P25-O25,0)+(SUMPRODUCT(COUNTIF(C25:P25,Absences[Absent]),Absences[Valeur])/24)</f>
        <v>0</v>
      </c>
      <c r="R25" s="117">
        <f t="shared" ref="R25:R32" si="4">R15+Q25</f>
        <v>0.29166666666666669</v>
      </c>
      <c r="S25" s="112">
        <f t="shared" ref="S25:S32" si="5">+S$3-R25</f>
        <v>18.666666666666664</v>
      </c>
    </row>
    <row r="26" spans="1:19" ht="30" customHeight="1" thickBot="1">
      <c r="A26" s="219"/>
      <c r="B26" s="7"/>
      <c r="C26" s="55"/>
      <c r="D26" s="156"/>
      <c r="E26" s="55"/>
      <c r="F26" s="156"/>
      <c r="G26" s="55"/>
      <c r="H26" s="156"/>
      <c r="I26" s="157"/>
      <c r="J26" s="158"/>
      <c r="K26" s="55"/>
      <c r="L26" s="156"/>
      <c r="M26" s="55"/>
      <c r="N26" s="156"/>
      <c r="O26" s="55"/>
      <c r="P26" s="156"/>
      <c r="Q26" s="62">
        <f>IF(COUNT(C26:D26)=2,D26-C26,0)+IF(COUNT(E26:F26)=2,F26-E26,0)+IF(COUNT(G26:H26)=2,H26-G26,0)+IF(COUNT(I26:J26)=2,J26-I26,0)+IF(COUNT(K26:L26)=2,L26-K26,0)+IF(COUNT(M26:N26)=2,N26-M26,0)+IF(COUNT(O26:P26)=2,P26-O26,0)+(SUMPRODUCT(COUNTIF(C26:P26,Absences[Absent]),Absences[Valeur])/24)</f>
        <v>0</v>
      </c>
      <c r="R26" s="118">
        <f t="shared" si="4"/>
        <v>0.29166666666666669</v>
      </c>
      <c r="S26" s="209">
        <f t="shared" si="5"/>
        <v>18.666666666666664</v>
      </c>
    </row>
    <row r="27" spans="1:19" ht="30" customHeight="1" thickBot="1">
      <c r="A27" s="219"/>
      <c r="B27" s="26"/>
      <c r="C27" s="159"/>
      <c r="D27" s="160"/>
      <c r="E27" s="159"/>
      <c r="F27" s="160"/>
      <c r="G27" s="159"/>
      <c r="H27" s="160"/>
      <c r="I27" s="161"/>
      <c r="J27" s="162"/>
      <c r="K27" s="161"/>
      <c r="L27" s="162"/>
      <c r="M27" s="159"/>
      <c r="N27" s="160"/>
      <c r="O27" s="159"/>
      <c r="P27" s="160"/>
      <c r="Q27" s="73">
        <f>IF(COUNT(C27:D27)=2,D27-C27,0)+IF(COUNT(E27:F27)=2,F27-E27,0)+IF(COUNT(G27:H27)=2,H27-G27,0)+IF(COUNT(I27:J27)=2,J27-I27,0)+IF(COUNT(K27:L27)=2,L27-K27,0)+IF(COUNT(M27:N27)=2,N27-M27,0)+IF(COUNT(O27:P27)=2,P27-O27,0)+(SUMPRODUCT(COUNTIF(C27:P27,Absences[Absent]),Absences[Valeur])/24)</f>
        <v>0</v>
      </c>
      <c r="R27" s="119">
        <f t="shared" si="4"/>
        <v>0</v>
      </c>
      <c r="S27" s="73">
        <f t="shared" si="5"/>
        <v>18.958333333333332</v>
      </c>
    </row>
    <row r="28" spans="1:19" ht="30" customHeight="1" thickBot="1">
      <c r="A28" s="219"/>
      <c r="B28" s="27"/>
      <c r="C28" s="163"/>
      <c r="D28" s="164"/>
      <c r="E28" s="163"/>
      <c r="F28" s="164"/>
      <c r="G28" s="163"/>
      <c r="H28" s="164"/>
      <c r="I28" s="165"/>
      <c r="J28" s="166"/>
      <c r="K28" s="165"/>
      <c r="L28" s="166"/>
      <c r="M28" s="163"/>
      <c r="N28" s="164"/>
      <c r="O28" s="163"/>
      <c r="P28" s="164"/>
      <c r="Q28" s="120">
        <f>IF(COUNT(C28:D28)=2,D28-C28,0)+IF(COUNT(E28:F28)=2,F28-E28,0)+IF(COUNT(G28:H28)=2,H28-G28,0)+IF(COUNT(I28:J28)=2,J28-I28,0)+IF(COUNT(K28:L28)=2,L28-K28,0)+IF(COUNT(M28:N28)=2,N28-M28,0)+IF(COUNT(O28:P28)=2,P28-O28,0)+(SUMPRODUCT(COUNTIF(C28:P28,Absences[Absent]),Absences[Valeur])/24)</f>
        <v>0</v>
      </c>
      <c r="R28" s="118">
        <f t="shared" si="4"/>
        <v>-3.125</v>
      </c>
      <c r="S28" s="208">
        <f t="shared" si="5"/>
        <v>22.083333333333332</v>
      </c>
    </row>
    <row r="29" spans="1:19" ht="30" customHeight="1" thickBot="1">
      <c r="A29" s="219"/>
      <c r="B29" s="20"/>
      <c r="C29" s="167"/>
      <c r="D29" s="168"/>
      <c r="E29" s="167"/>
      <c r="F29" s="168"/>
      <c r="G29" s="167"/>
      <c r="H29" s="168"/>
      <c r="I29" s="169"/>
      <c r="J29" s="170"/>
      <c r="K29" s="169"/>
      <c r="L29" s="170"/>
      <c r="M29" s="167"/>
      <c r="N29" s="168"/>
      <c r="O29" s="167"/>
      <c r="P29" s="168"/>
      <c r="Q29" s="121">
        <f>IF(COUNT(C29:D29)=2,D29-C29,0)+IF(COUNT(E29:F29)=2,F29-E29,0)+IF(COUNT(G29:H29)=2,H29-G29,0)+IF(COUNT(I29:J29)=2,J29-I29,0)+IF(COUNT(K29:L29)=2,L29-K29,0)+IF(COUNT(M29:N29)=2,N29-M29,0)+IF(COUNT(O29:P29)=2,P29-O29,0)+(SUMPRODUCT(COUNTIF(C29:P29,Absences[Absent]),Absences[Valeur])/24)</f>
        <v>0</v>
      </c>
      <c r="R29" s="115">
        <f t="shared" si="4"/>
        <v>0</v>
      </c>
      <c r="S29" s="207">
        <f t="shared" si="5"/>
        <v>18.958333333333332</v>
      </c>
    </row>
    <row r="30" spans="1:19" ht="30" customHeight="1" thickBot="1">
      <c r="A30" s="219"/>
      <c r="B30" s="12"/>
      <c r="C30" s="56"/>
      <c r="D30" s="57"/>
      <c r="E30" s="56"/>
      <c r="F30" s="57"/>
      <c r="G30" s="56"/>
      <c r="H30" s="57"/>
      <c r="I30" s="171"/>
      <c r="J30" s="172"/>
      <c r="K30" s="171"/>
      <c r="L30" s="172"/>
      <c r="M30" s="56"/>
      <c r="N30" s="57"/>
      <c r="O30" s="56"/>
      <c r="P30" s="57"/>
      <c r="Q30" s="122">
        <f>IF(COUNT(C30:D30)=2,D30-C30,0)+IF(COUNT(E30:F30)=2,F30-E30,0)+IF(COUNT(G30:H30)=2,H30-G30,0)+IF(COUNT(I30:J30)=2,J30-I30,0)+IF(COUNT(K30:L30)=2,L30-K30,0)+IF(COUNT(M30:N30)=2,N30-M30,0)+IF(COUNT(O30:P30)=2,P30-O30,0)+(SUMPRODUCT(COUNTIF(C30:P30,Absences[Absent]),Absences[Valeur])/24)</f>
        <v>0</v>
      </c>
      <c r="R30" s="117">
        <f t="shared" si="4"/>
        <v>0</v>
      </c>
      <c r="S30" s="112">
        <f t="shared" si="5"/>
        <v>18.958333333333332</v>
      </c>
    </row>
    <row r="31" spans="1:19" ht="30" customHeight="1" thickBot="1">
      <c r="A31" s="219"/>
      <c r="B31" s="28"/>
      <c r="C31" s="173"/>
      <c r="D31" s="174"/>
      <c r="E31" s="173"/>
      <c r="F31" s="174"/>
      <c r="G31" s="173"/>
      <c r="H31" s="174"/>
      <c r="I31" s="175"/>
      <c r="J31" s="176"/>
      <c r="K31" s="175"/>
      <c r="L31" s="176"/>
      <c r="M31" s="173"/>
      <c r="N31" s="174"/>
      <c r="O31" s="173"/>
      <c r="P31" s="174"/>
      <c r="Q31" s="123">
        <f>IF(COUNT(C31:D31)=2,D31-C31,0)+IF(COUNT(E31:F31)=2,F31-E31,0)+IF(COUNT(G31:H31)=2,H31-G31,0)+IF(COUNT(I31:J31)=2,J31-I31,0)+IF(COUNT(K31:L31)=2,L31-K31,0)+IF(COUNT(M31:N31)=2,N31-M31,0)+IF(COUNT(O31:P31)=2,P31-O31,0)+(SUMPRODUCT(COUNTIF(C31:P31,Absences[Absent]),Absences[Valeur])/24)</f>
        <v>0</v>
      </c>
      <c r="R31" s="124">
        <f t="shared" si="4"/>
        <v>0</v>
      </c>
      <c r="S31" s="123">
        <f t="shared" si="5"/>
        <v>18.958333333333332</v>
      </c>
    </row>
    <row r="32" spans="1:19" ht="30" customHeight="1" thickBot="1">
      <c r="A32" s="219"/>
      <c r="B32" s="14"/>
      <c r="C32" s="159"/>
      <c r="D32" s="160"/>
      <c r="E32" s="159"/>
      <c r="F32" s="160"/>
      <c r="G32" s="159"/>
      <c r="H32" s="160"/>
      <c r="I32" s="161"/>
      <c r="J32" s="162"/>
      <c r="K32" s="161"/>
      <c r="L32" s="162"/>
      <c r="M32" s="159"/>
      <c r="N32" s="160"/>
      <c r="O32" s="159"/>
      <c r="P32" s="160"/>
      <c r="Q32" s="125">
        <f>IF(COUNT(C32:D32)=2,D32-C32,0)+IF(COUNT(E32:F32)=2,F32-E32,0)+IF(COUNT(G32:H32)=2,H32-G32,0)+IF(COUNT(I32:J32)=2,J32-I32,0)+IF(COUNT(K32:L32)=2,L32-K32,0)+IF(COUNT(M32:N32)=2,N32-M32,0)+IF(COUNT(O32:P32)=2,P32-O32,0)+(SUMPRODUCT(COUNTIF(C32:P32,Absences[Absent]),Absences[Valeur])/24)</f>
        <v>0</v>
      </c>
      <c r="R32" s="119">
        <f t="shared" si="4"/>
        <v>0</v>
      </c>
      <c r="S32" s="73">
        <f t="shared" si="5"/>
        <v>18.958333333333332</v>
      </c>
    </row>
    <row r="33" spans="1:19" ht="15.6" thickTop="1" thickBot="1">
      <c r="A33" s="29"/>
      <c r="B33" s="30"/>
      <c r="C33" s="240">
        <v>45313</v>
      </c>
      <c r="D33" s="241"/>
      <c r="E33" s="240">
        <v>45314</v>
      </c>
      <c r="F33" s="241"/>
      <c r="G33" s="240">
        <v>45315</v>
      </c>
      <c r="H33" s="241"/>
      <c r="I33" s="240">
        <v>45316</v>
      </c>
      <c r="J33" s="241"/>
      <c r="K33" s="240">
        <v>45317</v>
      </c>
      <c r="L33" s="241"/>
      <c r="M33" s="240">
        <v>45318</v>
      </c>
      <c r="N33" s="241"/>
      <c r="O33" s="240">
        <v>45319</v>
      </c>
      <c r="P33" s="241"/>
      <c r="Q33" s="31"/>
      <c r="R33" s="25"/>
      <c r="S33" s="32"/>
    </row>
    <row r="34" spans="1:19" ht="30" customHeight="1" thickTop="1" thickBot="1">
      <c r="A34" s="220" t="s">
        <v>19</v>
      </c>
      <c r="B34" s="17"/>
      <c r="C34" s="140"/>
      <c r="D34" s="107"/>
      <c r="E34" s="76"/>
      <c r="F34" s="107"/>
      <c r="G34" s="76"/>
      <c r="H34" s="107"/>
      <c r="I34" s="76"/>
      <c r="J34" s="107"/>
      <c r="K34" s="76"/>
      <c r="L34" s="107"/>
      <c r="M34" s="76"/>
      <c r="N34" s="107"/>
      <c r="O34" s="76"/>
      <c r="P34" s="107"/>
      <c r="Q34" s="59">
        <f>IF(COUNT(C34:D34)=2,D34-C34,0)+IF(COUNT(E34:F34)=2,F34-E34,0)+IF(COUNT(G34:H34)=2,H34-G34,0)+IF(COUNT(I34:J34)=2,J34-I34,0)+IF(COUNT(K34:L34)=2,L34-K34,0)+IF(COUNT(M34:N34)=2,N34-M34,0)+IF(COUNT(O34:P34)=2,P34-O34,0)+(SUMPRODUCT(COUNTIF(C34:P34,Absences[Absent]),Absences[Valeur])/24)</f>
        <v>0</v>
      </c>
      <c r="R34" s="115">
        <f>R24+Q34</f>
        <v>0.58333333333333337</v>
      </c>
      <c r="S34" s="207">
        <f>+S$3-R34</f>
        <v>18.375</v>
      </c>
    </row>
    <row r="35" spans="1:19" ht="30" customHeight="1" thickBot="1">
      <c r="A35" s="223"/>
      <c r="B35" s="6"/>
      <c r="C35" s="91"/>
      <c r="D35" s="92"/>
      <c r="E35" s="93"/>
      <c r="F35" s="92"/>
      <c r="G35" s="93"/>
      <c r="H35" s="92"/>
      <c r="I35" s="93"/>
      <c r="J35" s="92"/>
      <c r="K35" s="93"/>
      <c r="L35" s="92"/>
      <c r="M35" s="93"/>
      <c r="N35" s="92"/>
      <c r="O35" s="93"/>
      <c r="P35" s="92"/>
      <c r="Q35" s="116">
        <f>IF(COUNT(C35:D35)=2,D35-C35,0)+IF(COUNT(E35:F35)=2,F35-E35,0)+IF(COUNT(G35:H35)=2,H35-G35,0)+IF(COUNT(I35:J35)=2,J35-I35,0)+IF(COUNT(K35:L35)=2,L35-K35,0)+IF(COUNT(M35:N35)=2,N35-M35,0)+IF(COUNT(O35:P35)=2,P35-O35,0)+(SUMPRODUCT(COUNTIF(C35:P35,Absences[Absent]),Absences[Valeur])/24)</f>
        <v>0</v>
      </c>
      <c r="R35" s="117">
        <f t="shared" ref="R35:R42" si="6">R25+Q35</f>
        <v>0.29166666666666669</v>
      </c>
      <c r="S35" s="112">
        <f t="shared" ref="S35:S42" si="7">+S$3-R35</f>
        <v>18.666666666666664</v>
      </c>
    </row>
    <row r="36" spans="1:19" ht="30" customHeight="1" thickBot="1">
      <c r="A36" s="223"/>
      <c r="B36" s="7"/>
      <c r="C36" s="141"/>
      <c r="D36" s="108"/>
      <c r="E36" s="81"/>
      <c r="F36" s="108"/>
      <c r="G36" s="81"/>
      <c r="H36" s="108"/>
      <c r="I36" s="81"/>
      <c r="J36" s="108"/>
      <c r="K36" s="81"/>
      <c r="L36" s="108"/>
      <c r="M36" s="81"/>
      <c r="N36" s="108"/>
      <c r="O36" s="81"/>
      <c r="P36" s="108"/>
      <c r="Q36" s="126">
        <f>IF(COUNT(C36:D36)=2,D36-C36,0)+IF(COUNT(E36:F36)=2,F36-E36,0)+IF(COUNT(G36:H36)=2,H36-G36,0)+IF(COUNT(I36:J36)=2,J36-I36,0)+IF(COUNT(K36:L36)=2,L36-K36,0)+IF(COUNT(M36:N36)=2,N36-M36,0)+IF(COUNT(O36:P36)=2,P36-O36,0)+(SUMPRODUCT(COUNTIF(C36:P36,Absences[Absent]),Absences[Valeur])/24)</f>
        <v>0</v>
      </c>
      <c r="R36" s="118">
        <f t="shared" si="6"/>
        <v>0.29166666666666669</v>
      </c>
      <c r="S36" s="209">
        <f t="shared" si="7"/>
        <v>18.666666666666664</v>
      </c>
    </row>
    <row r="37" spans="1:19" ht="30" customHeight="1" thickBot="1">
      <c r="A37" s="223"/>
      <c r="B37" s="26"/>
      <c r="C37" s="142"/>
      <c r="D37" s="105"/>
      <c r="E37" s="104"/>
      <c r="F37" s="105"/>
      <c r="G37" s="104"/>
      <c r="H37" s="105"/>
      <c r="I37" s="104"/>
      <c r="J37" s="105"/>
      <c r="K37" s="104"/>
      <c r="L37" s="105"/>
      <c r="M37" s="104"/>
      <c r="N37" s="105"/>
      <c r="O37" s="104"/>
      <c r="P37" s="105"/>
      <c r="Q37" s="65">
        <f>IF(COUNT(C37:D37)=2,D37-C37,0)+IF(COUNT(E37:F37)=2,F37-E37,0)+IF(COUNT(G37:H37)=2,H37-G37,0)+IF(COUNT(I37:J37)=2,J37-I37,0)+IF(COUNT(K37:L37)=2,L37-K37,0)+IF(COUNT(M37:N37)=2,N37-M37,0)+IF(COUNT(O37:P37)=2,P37-O37,0)+(SUMPRODUCT(COUNTIF(C37:P37,Absences[Absent]),Absences[Valeur])/24)</f>
        <v>0</v>
      </c>
      <c r="R37" s="119">
        <f t="shared" si="6"/>
        <v>0</v>
      </c>
      <c r="S37" s="73">
        <f t="shared" si="7"/>
        <v>18.958333333333332</v>
      </c>
    </row>
    <row r="38" spans="1:19" ht="30" customHeight="1" thickBot="1">
      <c r="A38" s="223"/>
      <c r="B38" s="33"/>
      <c r="C38" s="143"/>
      <c r="D38" s="144"/>
      <c r="E38" s="145"/>
      <c r="F38" s="144"/>
      <c r="G38" s="145"/>
      <c r="H38" s="144"/>
      <c r="I38" s="145"/>
      <c r="J38" s="144"/>
      <c r="K38" s="145"/>
      <c r="L38" s="144"/>
      <c r="M38" s="145"/>
      <c r="N38" s="144"/>
      <c r="O38" s="145"/>
      <c r="P38" s="144"/>
      <c r="Q38" s="67">
        <f>IF(COUNT(C38:D38)=2,D38-C38,0)+IF(COUNT(E38:F38)=2,F38-E38,0)+IF(COUNT(G38:H38)=2,H38-G38,0)+IF(COUNT(I38:J38)=2,J38-I38,0)+IF(COUNT(K38:L38)=2,L38-K38,0)+IF(COUNT(M38:N38)=2,N38-M38,0)+IF(COUNT(O38:P38)=2,P38-O38,0)+(SUMPRODUCT(COUNTIF(C38:P38,Absences[Absent]),Absences[Valeur])/24)</f>
        <v>0</v>
      </c>
      <c r="R38" s="127">
        <f t="shared" si="6"/>
        <v>-3.125</v>
      </c>
      <c r="S38" s="208">
        <f t="shared" si="7"/>
        <v>22.083333333333332</v>
      </c>
    </row>
    <row r="39" spans="1:19" ht="30" customHeight="1" thickBot="1">
      <c r="A39" s="223"/>
      <c r="B39" s="11"/>
      <c r="C39" s="177"/>
      <c r="D39" s="147"/>
      <c r="E39" s="146"/>
      <c r="F39" s="147"/>
      <c r="G39" s="146"/>
      <c r="H39" s="147"/>
      <c r="I39" s="146"/>
      <c r="J39" s="147"/>
      <c r="K39" s="146"/>
      <c r="L39" s="147"/>
      <c r="M39" s="146"/>
      <c r="N39" s="147"/>
      <c r="O39" s="146"/>
      <c r="P39" s="147"/>
      <c r="Q39" s="128">
        <f>IF(COUNT(C39:D39)=2,D39-C39,0)+IF(COUNT(E39:F39)=2,F39-E39,0)+IF(COUNT(G39:H39)=2,H39-G39,0)+IF(COUNT(I39:J39)=2,J39-I39,0)+IF(COUNT(K39:L39)=2,L39-K39,0)+IF(COUNT(M39:N39)=2,N39-M39,0)+IF(COUNT(O39:P39)=2,P39-O39,0)+(SUMPRODUCT(COUNTIF(C39:P39,Absences[Absent]),Absences[Valeur])/24)</f>
        <v>0</v>
      </c>
      <c r="R39" s="115">
        <f t="shared" si="6"/>
        <v>0</v>
      </c>
      <c r="S39" s="207">
        <f t="shared" si="7"/>
        <v>18.958333333333332</v>
      </c>
    </row>
    <row r="40" spans="1:19" ht="30" customHeight="1" thickBot="1">
      <c r="A40" s="223"/>
      <c r="B40" s="12"/>
      <c r="C40" s="86"/>
      <c r="D40" s="87"/>
      <c r="E40" s="86"/>
      <c r="F40" s="87"/>
      <c r="G40" s="86"/>
      <c r="H40" s="87"/>
      <c r="I40" s="86"/>
      <c r="J40" s="87"/>
      <c r="K40" s="86"/>
      <c r="L40" s="87"/>
      <c r="M40" s="86"/>
      <c r="N40" s="87"/>
      <c r="O40" s="86"/>
      <c r="P40" s="87"/>
      <c r="Q40" s="61">
        <f>IF(COUNT(C40:D40)=2,D40-C40,0)+IF(COUNT(E40:F40)=2,F40-E40,0)+IF(COUNT(G40:H40)=2,H40-G40,0)+IF(COUNT(I40:J40)=2,J40-I40,0)+IF(COUNT(K40:L40)=2,L40-K40,0)+IF(COUNT(M40:N40)=2,N40-M40,0)+IF(COUNT(O40:P40)=2,P40-O40,0)+(SUMPRODUCT(COUNTIF(C40:P40,Absences[Absent]),Absences[Valeur])/24)</f>
        <v>0</v>
      </c>
      <c r="R40" s="117">
        <f t="shared" si="6"/>
        <v>0</v>
      </c>
      <c r="S40" s="112">
        <f t="shared" si="7"/>
        <v>18.958333333333332</v>
      </c>
    </row>
    <row r="41" spans="1:19" ht="30" customHeight="1" thickBot="1">
      <c r="A41" s="223"/>
      <c r="B41" s="34"/>
      <c r="C41" s="178"/>
      <c r="D41" s="179"/>
      <c r="E41" s="178"/>
      <c r="F41" s="179"/>
      <c r="G41" s="178"/>
      <c r="H41" s="179"/>
      <c r="I41" s="178"/>
      <c r="J41" s="179"/>
      <c r="K41" s="178"/>
      <c r="L41" s="179"/>
      <c r="M41" s="178"/>
      <c r="N41" s="179"/>
      <c r="O41" s="178"/>
      <c r="P41" s="179"/>
      <c r="Q41" s="63">
        <f>IF(COUNT(C41:D41)=2,D41-C41,0)+IF(COUNT(E41:F41)=2,F41-E41,0)+IF(COUNT(G41:H41)=2,H41-G41,0)+IF(COUNT(I41:J41)=2,J41-I41,0)+IF(COUNT(K41:L41)=2,L41-K41,0)+IF(COUNT(M41:N41)=2,N41-M41,0)+IF(COUNT(O41:P41)=2,P41-O41,0)+(SUMPRODUCT(COUNTIF(C41:P41,Absences[Absent]),Absences[Valeur])/24)</f>
        <v>0</v>
      </c>
      <c r="R41" s="124">
        <f t="shared" si="6"/>
        <v>0</v>
      </c>
      <c r="S41" s="123">
        <f t="shared" si="7"/>
        <v>18.958333333333332</v>
      </c>
    </row>
    <row r="42" spans="1:19" ht="30" customHeight="1" thickBot="1">
      <c r="A42" s="224"/>
      <c r="B42" s="14"/>
      <c r="C42" s="104"/>
      <c r="D42" s="105"/>
      <c r="E42" s="104"/>
      <c r="F42" s="105"/>
      <c r="G42" s="104"/>
      <c r="H42" s="105"/>
      <c r="I42" s="104"/>
      <c r="J42" s="105"/>
      <c r="K42" s="104"/>
      <c r="L42" s="105"/>
      <c r="M42" s="104"/>
      <c r="N42" s="105"/>
      <c r="O42" s="104"/>
      <c r="P42" s="105"/>
      <c r="Q42" s="73">
        <f>IF(COUNT(C42:D42)=2,D42-C42,0)+IF(COUNT(E42:F42)=2,F42-E42,0)+IF(COUNT(G42:H42)=2,H42-G42,0)+IF(COUNT(I42:J42)=2,J42-I42,0)+IF(COUNT(K42:L42)=2,L42-K42,0)+IF(COUNT(M42:N42)=2,N42-M42,0)+IF(COUNT(O42:P42)=2,P42-O42,0)+(SUMPRODUCT(COUNTIF(C42:P42,Absences[Absent]),Absences[Valeur])/24)</f>
        <v>0</v>
      </c>
      <c r="R42" s="129">
        <f t="shared" si="6"/>
        <v>0</v>
      </c>
      <c r="S42" s="73">
        <f t="shared" si="7"/>
        <v>18.958333333333332</v>
      </c>
    </row>
    <row r="43" spans="1:19" ht="15" thickBot="1">
      <c r="A43" s="35"/>
      <c r="B43" s="23"/>
      <c r="C43" s="242">
        <v>45320</v>
      </c>
      <c r="D43" s="243"/>
      <c r="E43" s="242">
        <v>45321</v>
      </c>
      <c r="F43" s="243"/>
      <c r="G43" s="242">
        <v>45322</v>
      </c>
      <c r="H43" s="243"/>
      <c r="I43" s="242">
        <v>45323</v>
      </c>
      <c r="J43" s="243"/>
      <c r="K43" s="242">
        <v>45324</v>
      </c>
      <c r="L43" s="243"/>
      <c r="M43" s="242">
        <v>45325</v>
      </c>
      <c r="N43" s="243"/>
      <c r="O43" s="242">
        <v>45326</v>
      </c>
      <c r="P43" s="243"/>
      <c r="Q43" s="36"/>
      <c r="R43" s="32"/>
    </row>
    <row r="44" spans="1:19" ht="30" customHeight="1" thickTop="1" thickBot="1">
      <c r="A44" s="218" t="s">
        <v>20</v>
      </c>
      <c r="B44" s="5"/>
      <c r="C44" s="76"/>
      <c r="D44" s="107"/>
      <c r="E44" s="76"/>
      <c r="F44" s="107"/>
      <c r="G44" s="76"/>
      <c r="H44" s="107"/>
      <c r="I44" s="76"/>
      <c r="J44" s="107"/>
      <c r="K44" s="76"/>
      <c r="L44" s="107"/>
      <c r="M44" s="76"/>
      <c r="N44" s="107"/>
      <c r="O44" s="76"/>
      <c r="P44" s="107"/>
      <c r="Q44" s="130">
        <f>IF(COUNT(C44:D44)=2,D44-C44,0)+IF(COUNT(E44:F44)=2,F44-E44,0)+IF(COUNT(G44:H44)=2,H44-G44,0)+IF(COUNT(I44:J44)=2,J44-I44,0)+IF(COUNT(K44:L44)=2,L44-K44,0)+IF(COUNT(M44:N44)=2,N44-M44,0)+IF(COUNT(O44:P44)=2,P44-O44,0)+(SUMPRODUCT(COUNTIF(C44:P44,Absences[Absent]),Absences[Valeur])/24)</f>
        <v>0</v>
      </c>
      <c r="R44" s="131">
        <f>R34+Q44</f>
        <v>0.58333333333333337</v>
      </c>
      <c r="S44" s="210">
        <f>S$3-R44</f>
        <v>18.375</v>
      </c>
    </row>
    <row r="45" spans="1:19" ht="30" customHeight="1" thickBot="1">
      <c r="A45" s="219"/>
      <c r="B45" s="6"/>
      <c r="C45" s="93"/>
      <c r="D45" s="92"/>
      <c r="E45" s="93"/>
      <c r="F45" s="92"/>
      <c r="G45" s="93"/>
      <c r="H45" s="92"/>
      <c r="I45" s="93"/>
      <c r="J45" s="92"/>
      <c r="K45" s="93"/>
      <c r="L45" s="92"/>
      <c r="M45" s="93"/>
      <c r="N45" s="92"/>
      <c r="O45" s="93"/>
      <c r="P45" s="92"/>
      <c r="Q45" s="132">
        <f>IF(COUNT(C45:D45)=2,D45-C45,0)+IF(COUNT(E45:F45)=2,F45-E45,0)+IF(COUNT(G45:H45)=2,H45-G45,0)+IF(COUNT(I45:J45)=2,J45-I45,0)+IF(COUNT(K45:L45)=2,L45-K45,0)+IF(COUNT(M45:N45)=2,N45-M45,0)+IF(COUNT(O45:P45)=2,P45-O45,0)+(SUMPRODUCT(COUNTIF(C45:P45,Absences[Absent]),Absences[Valeur])/24)</f>
        <v>0</v>
      </c>
      <c r="R45" s="133">
        <f t="shared" ref="R45:R52" si="8">R35+Q45</f>
        <v>0.29166666666666669</v>
      </c>
      <c r="S45" s="211">
        <f t="shared" ref="S45:S52" si="9">S$3-R45</f>
        <v>18.666666666666664</v>
      </c>
    </row>
    <row r="46" spans="1:19" ht="30" customHeight="1" thickBot="1">
      <c r="A46" s="219"/>
      <c r="B46" s="7"/>
      <c r="C46" s="81"/>
      <c r="D46" s="108"/>
      <c r="E46" s="81"/>
      <c r="F46" s="108"/>
      <c r="G46" s="81"/>
      <c r="H46" s="108"/>
      <c r="I46" s="81"/>
      <c r="J46" s="108"/>
      <c r="K46" s="81"/>
      <c r="L46" s="108"/>
      <c r="M46" s="81"/>
      <c r="N46" s="108"/>
      <c r="O46" s="81"/>
      <c r="P46" s="108"/>
      <c r="Q46" s="62">
        <f>IF(COUNT(C46:D46)=2,D46-C46,0)+IF(COUNT(E46:F46)=2,F46-E46,0)+IF(COUNT(G46:H46)=2,H46-G46,0)+IF(COUNT(I46:J46)=2,J46-I46,0)+IF(COUNT(K46:L46)=2,L46-K46,0)+IF(COUNT(M46:N46)=2,N46-M46,0)+IF(COUNT(O46:P46)=2,P46-O46,0)+(SUMPRODUCT(COUNTIF(C46:P46,Absences[Absent]),Absences[Valeur])/24)</f>
        <v>0</v>
      </c>
      <c r="R46" s="118">
        <f t="shared" si="8"/>
        <v>0.29166666666666669</v>
      </c>
      <c r="S46" s="212">
        <f t="shared" si="9"/>
        <v>18.666666666666664</v>
      </c>
    </row>
    <row r="47" spans="1:19" ht="30" customHeight="1" thickBot="1">
      <c r="A47" s="219"/>
      <c r="B47" s="26"/>
      <c r="C47" s="104"/>
      <c r="D47" s="105"/>
      <c r="E47" s="104"/>
      <c r="F47" s="105"/>
      <c r="G47" s="104"/>
      <c r="H47" s="105"/>
      <c r="I47" s="104"/>
      <c r="J47" s="105"/>
      <c r="K47" s="104"/>
      <c r="L47" s="105"/>
      <c r="M47" s="104"/>
      <c r="N47" s="105"/>
      <c r="O47" s="104"/>
      <c r="P47" s="105"/>
      <c r="Q47" s="73">
        <f>IF(COUNT(C47:D47)=2,D47-C47,0)+IF(COUNT(E47:F47)=2,F47-E47,0)+IF(COUNT(G47:H47)=2,H47-G47,0)+IF(COUNT(I47:J47)=2,J47-I47,0)+IF(COUNT(K47:L47)=2,L47-K47,0)+IF(COUNT(M47:N47)=2,N47-M47,0)+IF(COUNT(O47:P47)=2,P47-O47,0)+(SUMPRODUCT(COUNTIF(C47:P47,Absences[Absent]),Absences[Valeur])/24)</f>
        <v>0</v>
      </c>
      <c r="R47" s="119">
        <f t="shared" si="8"/>
        <v>0</v>
      </c>
      <c r="S47" s="213">
        <f t="shared" si="9"/>
        <v>18.958333333333332</v>
      </c>
    </row>
    <row r="48" spans="1:19" ht="30" customHeight="1" thickBot="1">
      <c r="A48" s="219"/>
      <c r="B48" s="37"/>
      <c r="C48" s="180"/>
      <c r="D48" s="181"/>
      <c r="E48" s="180"/>
      <c r="F48" s="181"/>
      <c r="G48" s="180"/>
      <c r="H48" s="181"/>
      <c r="I48" s="180"/>
      <c r="J48" s="181"/>
      <c r="K48" s="180"/>
      <c r="L48" s="181"/>
      <c r="M48" s="180"/>
      <c r="N48" s="181"/>
      <c r="O48" s="180"/>
      <c r="P48" s="181"/>
      <c r="Q48" s="134">
        <f>IF(COUNT(C48:D48)=2,D48-C48,0)+IF(COUNT(E48:F48)=2,F48-E48,0)+IF(COUNT(G48:H48)=2,H48-G48,0)+IF(COUNT(I48:J48)=2,J48-I48,0)+IF(COUNT(K48:L48)=2,L48-K48,0)+IF(COUNT(M48:N48)=2,N48-M48,0)+IF(COUNT(O48:P48)=2,P48-O48,0)+(SUMPRODUCT(COUNTIF(C48:P48,Absences[Absent]),Absences[Valeur])/24)</f>
        <v>0</v>
      </c>
      <c r="R48" s="127">
        <f t="shared" si="8"/>
        <v>-3.125</v>
      </c>
      <c r="S48" s="214">
        <f t="shared" si="9"/>
        <v>22.083333333333332</v>
      </c>
    </row>
    <row r="49" spans="1:21" ht="30" customHeight="1" thickBot="1">
      <c r="A49" s="219"/>
      <c r="B49" s="11"/>
      <c r="C49" s="182"/>
      <c r="D49" s="183"/>
      <c r="E49" s="182"/>
      <c r="F49" s="183"/>
      <c r="G49" s="182"/>
      <c r="H49" s="183"/>
      <c r="I49" s="182"/>
      <c r="J49" s="183"/>
      <c r="K49" s="182"/>
      <c r="L49" s="183"/>
      <c r="M49" s="182"/>
      <c r="N49" s="183"/>
      <c r="O49" s="182"/>
      <c r="P49" s="183"/>
      <c r="Q49" s="68">
        <f>IF(COUNT(C49:D49)=2,D49-C49,0)+IF(COUNT(E49:F49)=2,F49-E49,0)+IF(COUNT(G49:H49)=2,H49-G49,0)+IF(COUNT(I49:J49)=2,J49-I49,0)+IF(COUNT(K49:L49)=2,L49-K49,0)+IF(COUNT(M49:N49)=2,N49-M49,0)+IF(COUNT(O49:P49)=2,P49-O49,0)+(SUMPRODUCT(COUNTIF(C49:P49,Absences[Absent]),Absences[Valeur])/24)</f>
        <v>0</v>
      </c>
      <c r="R49" s="115">
        <f t="shared" si="8"/>
        <v>0</v>
      </c>
      <c r="S49" s="210">
        <f t="shared" si="9"/>
        <v>18.958333333333332</v>
      </c>
    </row>
    <row r="50" spans="1:21" ht="30" customHeight="1" thickBot="1">
      <c r="A50" s="219"/>
      <c r="B50" s="12"/>
      <c r="C50" s="86"/>
      <c r="D50" s="87"/>
      <c r="E50" s="86"/>
      <c r="F50" s="87"/>
      <c r="G50" s="86"/>
      <c r="H50" s="87"/>
      <c r="I50" s="86"/>
      <c r="J50" s="87"/>
      <c r="K50" s="86"/>
      <c r="L50" s="87"/>
      <c r="M50" s="86"/>
      <c r="N50" s="87"/>
      <c r="O50" s="86"/>
      <c r="P50" s="87"/>
      <c r="Q50" s="112">
        <f>IF(COUNT(C50:D50)=2,D50-C50,0)+IF(COUNT(E50:F50)=2,F50-E50,0)+IF(COUNT(G50:H50)=2,H50-G50,0)+IF(COUNT(I50:J50)=2,J50-I50,0)+IF(COUNT(K50:L50)=2,L50-K50,0)+IF(COUNT(M50:N50)=2,N50-M50,0)+IF(COUNT(O50:P50)=2,P50-O50,0)+(SUMPRODUCT(COUNTIF(C50:P50,Absences[Absent]),Absences[Valeur])/24)</f>
        <v>0</v>
      </c>
      <c r="R50" s="117">
        <f t="shared" si="8"/>
        <v>0</v>
      </c>
      <c r="S50" s="211">
        <f t="shared" si="9"/>
        <v>18.958333333333332</v>
      </c>
    </row>
    <row r="51" spans="1:21" ht="30" customHeight="1" thickBot="1">
      <c r="A51" s="219"/>
      <c r="B51" s="28"/>
      <c r="C51" s="184"/>
      <c r="D51" s="185"/>
      <c r="E51" s="184"/>
      <c r="F51" s="185"/>
      <c r="G51" s="184"/>
      <c r="H51" s="185"/>
      <c r="I51" s="184"/>
      <c r="J51" s="185"/>
      <c r="K51" s="184"/>
      <c r="L51" s="185"/>
      <c r="M51" s="184"/>
      <c r="N51" s="185"/>
      <c r="O51" s="184"/>
      <c r="P51" s="185"/>
      <c r="Q51" s="123">
        <f>IF(COUNT(C51:D51)=2,D51-C51,0)+IF(COUNT(E51:F51)=2,F51-E51,0)+IF(COUNT(G51:H51)=2,H51-G51,0)+IF(COUNT(I51:J51)=2,J51-I51,0)+IF(COUNT(K51:L51)=2,L51-K51,0)+IF(COUNT(M51:N51)=2,N51-M51,0)+IF(COUNT(O51:P51)=2,P51-O51,0)+(SUMPRODUCT(COUNTIF(C51:P51,Absences[Absent]),Absences[Valeur])/24)</f>
        <v>0</v>
      </c>
      <c r="R51" s="124">
        <f t="shared" si="8"/>
        <v>0</v>
      </c>
      <c r="S51" s="215">
        <f t="shared" si="9"/>
        <v>18.958333333333332</v>
      </c>
    </row>
    <row r="52" spans="1:21" ht="30" customHeight="1" thickBot="1">
      <c r="A52" s="219"/>
      <c r="B52" s="14"/>
      <c r="C52" s="104"/>
      <c r="D52" s="105"/>
      <c r="E52" s="104"/>
      <c r="F52" s="105"/>
      <c r="G52" s="104"/>
      <c r="H52" s="105"/>
      <c r="I52" s="104"/>
      <c r="J52" s="105"/>
      <c r="K52" s="104"/>
      <c r="L52" s="105"/>
      <c r="M52" s="104"/>
      <c r="N52" s="105"/>
      <c r="O52" s="104"/>
      <c r="P52" s="105"/>
      <c r="Q52" s="73">
        <f>IF(COUNT(C52:D52)=2,D52-C52,0)+IF(COUNT(E52:F52)=2,F52-E52,0)+IF(COUNT(G52:H52)=2,H52-G52,0)+IF(COUNT(I52:J52)=2,J52-I52,0)+IF(COUNT(K52:L52)=2,L52-K52,0)+IF(COUNT(M52:N52)=2,N52-M52,0)+IF(COUNT(O52:P52)=2,P52-O52,0)+(SUMPRODUCT(COUNTIF(C52:P52,Absences[Absent]),Absences[Valeur])/24)</f>
        <v>0</v>
      </c>
      <c r="R52" s="119">
        <f t="shared" si="8"/>
        <v>0</v>
      </c>
      <c r="S52" s="213">
        <f t="shared" si="9"/>
        <v>18.958333333333332</v>
      </c>
    </row>
    <row r="53" spans="1:21" ht="15.6" thickTop="1" thickBot="1">
      <c r="A53" s="29"/>
      <c r="B53" s="32"/>
      <c r="C53" s="244">
        <v>45327</v>
      </c>
      <c r="D53" s="245"/>
      <c r="E53" s="244">
        <v>45328</v>
      </c>
      <c r="F53" s="245"/>
      <c r="G53" s="244">
        <v>45329</v>
      </c>
      <c r="H53" s="245"/>
      <c r="I53" s="244">
        <v>45330</v>
      </c>
      <c r="J53" s="245"/>
      <c r="K53" s="244">
        <v>45331</v>
      </c>
      <c r="L53" s="245"/>
      <c r="M53" s="244">
        <v>45332</v>
      </c>
      <c r="N53" s="245"/>
      <c r="O53" s="244">
        <v>45333</v>
      </c>
      <c r="P53" s="245"/>
      <c r="Q53" s="15"/>
      <c r="R53" s="25"/>
    </row>
    <row r="54" spans="1:21" ht="30" customHeight="1" thickBot="1">
      <c r="A54" s="220" t="s">
        <v>21</v>
      </c>
      <c r="B54" s="5"/>
      <c r="C54" s="74"/>
      <c r="D54" s="75"/>
      <c r="E54" s="76"/>
      <c r="F54" s="77"/>
      <c r="G54" s="76"/>
      <c r="H54" s="77"/>
      <c r="I54" s="76"/>
      <c r="J54" s="77"/>
      <c r="K54" s="76"/>
      <c r="L54" s="77"/>
      <c r="M54" s="78"/>
      <c r="N54" s="75"/>
      <c r="O54" s="76"/>
      <c r="P54" s="77"/>
      <c r="Q54" s="137">
        <f>IF(COUNT(C54:D54)=2,D54-C54,0)+IF(COUNT(E54:F54)=2,F54-E54,0)+IF(COUNT(G54:H54)=2,H54-G54,0)+IF(COUNT(I54:J54)=2,J54-I54,0)+IF(COUNT(K54:L54)=2,L54-K54,0)+IF(COUNT(M54:N54)=2,N54-M54,0)+IF(COUNT(O54:P54)=2,P54-O54,0)+(SUMPRODUCT(COUNTIF(C54:P54,Absences[Absent]),Absences[Valeur])/24)</f>
        <v>0</v>
      </c>
      <c r="R54" s="59">
        <f>R44+Q54</f>
        <v>0.58333333333333337</v>
      </c>
      <c r="S54" s="207">
        <f>+S$3-R54</f>
        <v>18.375</v>
      </c>
    </row>
    <row r="55" spans="1:21" ht="30" customHeight="1" thickBot="1">
      <c r="A55" s="221"/>
      <c r="B55" s="6"/>
      <c r="C55" s="80"/>
      <c r="D55" s="79"/>
      <c r="E55" s="80"/>
      <c r="F55" s="79"/>
      <c r="G55" s="80"/>
      <c r="H55" s="79"/>
      <c r="I55" s="80"/>
      <c r="J55" s="79"/>
      <c r="K55" s="80"/>
      <c r="L55" s="79"/>
      <c r="M55" s="80"/>
      <c r="N55" s="79"/>
      <c r="O55" s="80"/>
      <c r="P55" s="79"/>
      <c r="Q55" s="60">
        <f>IF(COUNT(C55:D55)=2,D55-C55,0)+IF(COUNT(E55:F55)=2,F55-E55,0)+IF(COUNT(G55:H55)=2,H55-G55,0)+IF(COUNT(I55:J55)=2,J55-I55,0)+IF(COUNT(K55:L55)=2,L55-K55,0)+IF(COUNT(M55:N55)=2,N55-M55,0)+IF(COUNT(O55:P55)=2,P55-O55,0)+(SUMPRODUCT(COUNTIF(C55:P55,Absences[Absent]),Absences[Valeur])/24)</f>
        <v>0</v>
      </c>
      <c r="R55" s="61">
        <f t="shared" ref="R55:R62" si="10">R45+Q55</f>
        <v>0.29166666666666669</v>
      </c>
      <c r="S55" s="112">
        <f t="shared" ref="S55:S62" si="11">+S$3-R55</f>
        <v>18.666666666666664</v>
      </c>
    </row>
    <row r="56" spans="1:21" ht="30" customHeight="1" thickBot="1">
      <c r="A56" s="221"/>
      <c r="B56" s="7"/>
      <c r="C56" s="81"/>
      <c r="D56" s="82"/>
      <c r="E56" s="81"/>
      <c r="F56" s="82"/>
      <c r="G56" s="81"/>
      <c r="H56" s="82"/>
      <c r="I56" s="83"/>
      <c r="J56" s="84"/>
      <c r="K56" s="81"/>
      <c r="L56" s="82"/>
      <c r="M56" s="81"/>
      <c r="N56" s="82"/>
      <c r="O56" s="81"/>
      <c r="P56" s="82"/>
      <c r="Q56" s="111">
        <f>IF(COUNT(C56:D56)=2,D56-C56,0)+IF(COUNT(E56:F56)=2,F56-E56,0)+IF(COUNT(G56:H56)=2,H56-G56,0)+IF(COUNT(I56:J56)=2,J56-I56,0)+IF(COUNT(K56:L56)=2,L56-K56,0)+IF(COUNT(M56:N56)=2,N56-M56,0)+IF(COUNT(O56:P56)=2,P56-O56,0)+(SUMPRODUCT(COUNTIF(C56:P56,Absences[Absent]),Absences[Valeur])/24)</f>
        <v>0</v>
      </c>
      <c r="R56" s="71">
        <f t="shared" si="10"/>
        <v>0.29166666666666669</v>
      </c>
      <c r="S56" s="209">
        <f t="shared" si="11"/>
        <v>18.666666666666664</v>
      </c>
    </row>
    <row r="57" spans="1:21" ht="30" customHeight="1" thickBot="1">
      <c r="A57" s="221"/>
      <c r="B57" s="26"/>
      <c r="C57" s="89"/>
      <c r="D57" s="90"/>
      <c r="E57" s="89"/>
      <c r="F57" s="90"/>
      <c r="G57" s="89"/>
      <c r="H57" s="90"/>
      <c r="I57" s="186"/>
      <c r="J57" s="90"/>
      <c r="K57" s="186"/>
      <c r="L57" s="90"/>
      <c r="M57" s="89"/>
      <c r="N57" s="90"/>
      <c r="O57" s="89"/>
      <c r="P57" s="90"/>
      <c r="Q57" s="64">
        <f>IF(COUNT(C57:D57)=2,D57-C57,0)+IF(COUNT(E57:F57)=2,F57-E57,0)+IF(COUNT(G57:H57)=2,H57-G57,0)+IF(COUNT(I57:J57)=2,J57-I57,0)+IF(COUNT(K57:L57)=2,L57-K57,0)+IF(COUNT(M57:N57)=2,N57-M57,0)+IF(COUNT(O57:P57)=2,P57-O57,0)+(SUMPRODUCT(COUNTIF(C57:P57,Absences[Absent]),Absences[Valeur])/24)</f>
        <v>0</v>
      </c>
      <c r="R57" s="65">
        <f t="shared" si="10"/>
        <v>0</v>
      </c>
      <c r="S57" s="73">
        <f t="shared" si="11"/>
        <v>18.958333333333332</v>
      </c>
    </row>
    <row r="58" spans="1:21" ht="30" customHeight="1" thickBot="1">
      <c r="A58" s="221"/>
      <c r="B58" s="27"/>
      <c r="C58" s="187"/>
      <c r="D58" s="188"/>
      <c r="E58" s="187"/>
      <c r="F58" s="188"/>
      <c r="G58" s="187"/>
      <c r="H58" s="188"/>
      <c r="I58" s="189"/>
      <c r="J58" s="188"/>
      <c r="K58" s="189"/>
      <c r="L58" s="188"/>
      <c r="M58" s="187"/>
      <c r="N58" s="188"/>
      <c r="O58" s="187"/>
      <c r="P58" s="188"/>
      <c r="Q58" s="66">
        <f>IF(COUNT(C58:D58)=2,D58-C58,0)+IF(COUNT(E58:F58)=2,F58-E58,0)+IF(COUNT(G58:H58)=2,H58-G58,0)+IF(COUNT(I58:J58)=2,J58-I58,0)+IF(COUNT(K58:L58)=2,L58-K58,0)+IF(COUNT(M58:N58)=2,N58-M58,0)+IF(COUNT(O58:P58)=2,P58-O58,0)+(SUMPRODUCT(COUNTIF(C58:P58,Absences[Absent]),Absences[Valeur])/24)</f>
        <v>0</v>
      </c>
      <c r="R58" s="67">
        <f t="shared" si="10"/>
        <v>-3.125</v>
      </c>
      <c r="S58" s="208">
        <f t="shared" si="11"/>
        <v>22.083333333333332</v>
      </c>
    </row>
    <row r="59" spans="1:21" ht="30" customHeight="1" thickBot="1">
      <c r="A59" s="221"/>
      <c r="B59" s="20"/>
      <c r="C59" s="190"/>
      <c r="D59" s="191"/>
      <c r="E59" s="190"/>
      <c r="F59" s="191"/>
      <c r="G59" s="190"/>
      <c r="H59" s="191"/>
      <c r="I59" s="192"/>
      <c r="J59" s="191"/>
      <c r="K59" s="192"/>
      <c r="L59" s="191"/>
      <c r="M59" s="190"/>
      <c r="N59" s="191"/>
      <c r="O59" s="190"/>
      <c r="P59" s="191"/>
      <c r="Q59" s="68">
        <f>IF(COUNT(C59:D59)=2,D59-C59,0)+IF(COUNT(E59:F59)=2,F59-E59,0)+IF(COUNT(G59:H59)=2,H59-G59,0)+IF(COUNT(I59:J59)=2,J59-I59,0)+IF(COUNT(K59:L59)=2,L59-K59,0)+IF(COUNT(M59:N59)=2,N59-M59,0)+IF(COUNT(O59:P59)=2,P59-O59,0)+(SUMPRODUCT(COUNTIF(C59:P59,Absences[Absent]),Absences[Valeur])/24)</f>
        <v>0</v>
      </c>
      <c r="R59" s="59">
        <f t="shared" si="10"/>
        <v>0</v>
      </c>
      <c r="S59" s="207">
        <f t="shared" si="11"/>
        <v>18.958333333333332</v>
      </c>
    </row>
    <row r="60" spans="1:21" ht="30" customHeight="1" thickBot="1">
      <c r="A60" s="221"/>
      <c r="B60" s="12"/>
      <c r="C60" s="193"/>
      <c r="D60" s="194"/>
      <c r="E60" s="193"/>
      <c r="F60" s="194"/>
      <c r="G60" s="193"/>
      <c r="H60" s="194"/>
      <c r="I60" s="195"/>
      <c r="J60" s="194"/>
      <c r="K60" s="195"/>
      <c r="L60" s="194"/>
      <c r="M60" s="193"/>
      <c r="N60" s="194"/>
      <c r="O60" s="193"/>
      <c r="P60" s="194"/>
      <c r="Q60" s="69">
        <f>IF(COUNT(C60:D60)=2,D60-C60,0)+IF(COUNT(E60:F60)=2,F60-E60,0)+IF(COUNT(G60:H60)=2,H60-G60,0)+IF(COUNT(I60:J60)=2,J60-I60,0)+IF(COUNT(K60:L60)=2,L60-K60,0)+IF(COUNT(M60:N60)=2,N60-M60,0)+IF(COUNT(O60:P60)=2,P60-O60,0)+(SUMPRODUCT(COUNTIF(C60:P60,Absences[Absent]),Absences[Valeur])/24)</f>
        <v>0</v>
      </c>
      <c r="R60" s="61">
        <f t="shared" si="10"/>
        <v>0</v>
      </c>
      <c r="S60" s="112">
        <f t="shared" si="11"/>
        <v>18.958333333333332</v>
      </c>
    </row>
    <row r="61" spans="1:21" ht="30" customHeight="1" thickBot="1">
      <c r="A61" s="221"/>
      <c r="B61" s="28"/>
      <c r="C61" s="196"/>
      <c r="D61" s="197"/>
      <c r="E61" s="196"/>
      <c r="F61" s="197"/>
      <c r="G61" s="196"/>
      <c r="H61" s="197"/>
      <c r="I61" s="198"/>
      <c r="J61" s="197"/>
      <c r="K61" s="198"/>
      <c r="L61" s="197"/>
      <c r="M61" s="196"/>
      <c r="N61" s="197"/>
      <c r="O61" s="196"/>
      <c r="P61" s="197"/>
      <c r="Q61" s="138">
        <f>IF(COUNT(C61:D61)=2,D61-C61,0)+IF(COUNT(E61:F61)=2,F61-E61,0)+IF(COUNT(G61:H61)=2,H61-G61,0)+IF(COUNT(I61:J61)=2,J61-I61,0)+IF(COUNT(K61:L61)=2,L61-K61,0)+IF(COUNT(M61:N61)=2,N61-M61,0)+IF(COUNT(O61:P61)=2,P61-O61,0)+(SUMPRODUCT(COUNTIF(C61:P61,Absences[Absent]),Absences[Valeur])/24)</f>
        <v>0</v>
      </c>
      <c r="R61" s="63">
        <f t="shared" si="10"/>
        <v>0</v>
      </c>
      <c r="S61" s="123">
        <f t="shared" si="11"/>
        <v>18.958333333333332</v>
      </c>
      <c r="U61" s="32"/>
    </row>
    <row r="62" spans="1:21" ht="30" customHeight="1" thickBot="1">
      <c r="A62" s="222"/>
      <c r="B62" s="38"/>
      <c r="C62" s="199"/>
      <c r="D62" s="200"/>
      <c r="E62" s="199"/>
      <c r="F62" s="200"/>
      <c r="G62" s="199"/>
      <c r="H62" s="200"/>
      <c r="I62" s="201"/>
      <c r="J62" s="200"/>
      <c r="K62" s="201"/>
      <c r="L62" s="200"/>
      <c r="M62" s="199"/>
      <c r="N62" s="200"/>
      <c r="O62" s="199"/>
      <c r="P62" s="200"/>
      <c r="Q62" s="64">
        <f>IF(COUNT(C62:D62)=2,D62-C62,0)+IF(COUNT(E62:F62)=2,F62-E62,0)+IF(COUNT(G62:H62)=2,H62-G62,0)+IF(COUNT(I62:J62)=2,J62-I62,0)+IF(COUNT(K62:L62)=2,L62-K62,0)+IF(COUNT(M62:N62)=2,N62-M62,0)+IF(COUNT(O62:P62)=2,P62-O62,0)+(SUMPRODUCT(COUNTIF(C62:P62,Absences[Absent]),Absences[Valeur])/24)</f>
        <v>0</v>
      </c>
      <c r="R62" s="65">
        <f t="shared" si="10"/>
        <v>0</v>
      </c>
      <c r="S62" s="73">
        <f t="shared" si="11"/>
        <v>18.958333333333332</v>
      </c>
    </row>
    <row r="63" spans="1:21" ht="15" thickBot="1">
      <c r="A63" s="25"/>
      <c r="B63" s="39"/>
      <c r="C63" s="246">
        <v>45334</v>
      </c>
      <c r="D63" s="247"/>
      <c r="E63" s="246">
        <v>45335</v>
      </c>
      <c r="F63" s="247"/>
      <c r="G63" s="246">
        <v>45336</v>
      </c>
      <c r="H63" s="247"/>
      <c r="I63" s="246">
        <v>45337</v>
      </c>
      <c r="J63" s="247"/>
      <c r="K63" s="246">
        <v>45338</v>
      </c>
      <c r="L63" s="247"/>
      <c r="M63" s="246">
        <v>45339</v>
      </c>
      <c r="N63" s="247"/>
      <c r="O63" s="246">
        <v>45340</v>
      </c>
      <c r="P63" s="247"/>
      <c r="Q63" s="40"/>
      <c r="R63" s="25"/>
    </row>
    <row r="64" spans="1:21" ht="30" customHeight="1" thickBot="1">
      <c r="A64" s="220" t="s">
        <v>22</v>
      </c>
      <c r="B64" s="5"/>
      <c r="C64" s="76"/>
      <c r="D64" s="107"/>
      <c r="E64" s="76"/>
      <c r="F64" s="107"/>
      <c r="G64" s="76"/>
      <c r="H64" s="107"/>
      <c r="I64" s="76"/>
      <c r="J64" s="107"/>
      <c r="K64" s="76"/>
      <c r="L64" s="107"/>
      <c r="M64" s="76"/>
      <c r="N64" s="107"/>
      <c r="O64" s="76"/>
      <c r="P64" s="107"/>
      <c r="Q64" s="58">
        <f>IF(COUNT(C64:D64)=2,D64-C64,0)+IF(COUNT(E64:F64)=2,F64-E64,0)+IF(COUNT(G64:H64)=2,H64-G64,0)+IF(COUNT(I64:J64)=2,J64-I64,0)+IF(COUNT(K64:L64)=2,L64-K64,0)+IF(COUNT(M64:N64)=2,N64-M64,0)+IF(COUNT(O64:P64)=2,P64-O64,0)+(SUMPRODUCT(COUNTIF(C64:P64,Absences[Absent]),Absences[Valeur])/24)</f>
        <v>0</v>
      </c>
      <c r="R64" s="59">
        <f>R54+Q64</f>
        <v>0.58333333333333337</v>
      </c>
      <c r="S64" s="207">
        <f>+S$3-R64</f>
        <v>18.375</v>
      </c>
    </row>
    <row r="65" spans="1:19" ht="30" customHeight="1" thickBot="1">
      <c r="A65" s="223"/>
      <c r="B65" s="6"/>
      <c r="C65" s="93"/>
      <c r="D65" s="92"/>
      <c r="E65" s="93"/>
      <c r="F65" s="92"/>
      <c r="G65" s="93"/>
      <c r="H65" s="92"/>
      <c r="I65" s="93"/>
      <c r="J65" s="92"/>
      <c r="K65" s="93"/>
      <c r="L65" s="92"/>
      <c r="M65" s="93"/>
      <c r="N65" s="92"/>
      <c r="O65" s="93"/>
      <c r="P65" s="92"/>
      <c r="Q65" s="69">
        <f>IF(COUNT(C65:D65)=2,D65-C65,0)+IF(COUNT(E65:F65)=2,F65-E65,0)+IF(COUNT(G65:H65)=2,H65-G65,0)+IF(COUNT(I65:J65)=2,J65-I65,0)+IF(COUNT(K65:L65)=2,L65-K65,0)+IF(COUNT(M65:N65)=2,N65-M65,0)+IF(COUNT(O65:P65)=2,P65-O65,0)+(SUMPRODUCT(COUNTIF(C65:P65,Absences[Absent]),Absences[Valeur])/24)</f>
        <v>0</v>
      </c>
      <c r="R65" s="61">
        <f t="shared" ref="R65:R72" si="12">R55+Q65</f>
        <v>0.29166666666666669</v>
      </c>
      <c r="S65" s="112">
        <f t="shared" ref="S65:S72" si="13">+S$3-R65</f>
        <v>18.666666666666664</v>
      </c>
    </row>
    <row r="66" spans="1:19" ht="30" customHeight="1" thickBot="1">
      <c r="A66" s="223"/>
      <c r="B66" s="7"/>
      <c r="C66" s="81"/>
      <c r="D66" s="108"/>
      <c r="E66" s="81"/>
      <c r="F66" s="108"/>
      <c r="G66" s="81"/>
      <c r="H66" s="108"/>
      <c r="I66" s="81"/>
      <c r="J66" s="108"/>
      <c r="K66" s="81"/>
      <c r="L66" s="108"/>
      <c r="M66" s="81"/>
      <c r="N66" s="108"/>
      <c r="O66" s="81"/>
      <c r="P66" s="108"/>
      <c r="Q66" s="111">
        <f>IF(COUNT(C66:D66)=2,D66-C66,0)+IF(COUNT(E66:F66)=2,F66-E66,0)+IF(COUNT(G66:H66)=2,H66-G66,0)+IF(COUNT(I66:J66)=2,J66-I66,0)+IF(COUNT(K66:L66)=2,L66-K66,0)+IF(COUNT(M66:N66)=2,N66-M66,0)+IF(COUNT(O66:P66)=2,P66-O66,0)+(SUMPRODUCT(COUNTIF(C66:P66,Absences[Absent]),Absences[Valeur])/24)</f>
        <v>0</v>
      </c>
      <c r="R66" s="71">
        <f t="shared" si="12"/>
        <v>0.29166666666666669</v>
      </c>
      <c r="S66" s="209">
        <f t="shared" si="13"/>
        <v>18.666666666666664</v>
      </c>
    </row>
    <row r="67" spans="1:19" ht="30" customHeight="1" thickBot="1">
      <c r="A67" s="223"/>
      <c r="B67" s="26"/>
      <c r="C67" s="104"/>
      <c r="D67" s="105"/>
      <c r="E67" s="104"/>
      <c r="F67" s="105"/>
      <c r="G67" s="104"/>
      <c r="H67" s="105"/>
      <c r="I67" s="104"/>
      <c r="J67" s="105"/>
      <c r="K67" s="104"/>
      <c r="L67" s="105"/>
      <c r="M67" s="104"/>
      <c r="N67" s="105"/>
      <c r="O67" s="104"/>
      <c r="P67" s="105"/>
      <c r="Q67" s="64">
        <f>IF(COUNT(C67:D67)=2,D67-C67,0)+IF(COUNT(E67:F67)=2,F67-E67,0)+IF(COUNT(G67:H67)=2,H67-G67,0)+IF(COUNT(I67:J67)=2,J67-I67,0)+IF(COUNT(K67:L67)=2,L67-K67,0)+IF(COUNT(M67:N67)=2,N67-M67,0)+IF(COUNT(O67:P67)=2,P67-O67,0)+(SUMPRODUCT(COUNTIF(C67:P67,Absences[Absent]),Absences[Valeur])/24)</f>
        <v>0</v>
      </c>
      <c r="R67" s="65">
        <f t="shared" si="12"/>
        <v>0</v>
      </c>
      <c r="S67" s="73">
        <f t="shared" si="13"/>
        <v>18.958333333333332</v>
      </c>
    </row>
    <row r="68" spans="1:19" ht="30" customHeight="1" thickBot="1">
      <c r="A68" s="223"/>
      <c r="B68" s="27"/>
      <c r="C68" s="145"/>
      <c r="D68" s="144"/>
      <c r="E68" s="145"/>
      <c r="F68" s="144"/>
      <c r="G68" s="145"/>
      <c r="H68" s="144"/>
      <c r="I68" s="145"/>
      <c r="J68" s="144"/>
      <c r="K68" s="145"/>
      <c r="L68" s="144"/>
      <c r="M68" s="145"/>
      <c r="N68" s="144"/>
      <c r="O68" s="145"/>
      <c r="P68" s="144"/>
      <c r="Q68" s="66">
        <f>IF(COUNT(C68:D68)=2,D68-C68,0)+IF(COUNT(E68:F68)=2,F68-E68,0)+IF(COUNT(G68:H68)=2,H68-G68,0)+IF(COUNT(I68:J68)=2,J68-I68,0)+IF(COUNT(K68:L68)=2,L68-K68,0)+IF(COUNT(M68:N68)=2,N68-M68,0)+IF(COUNT(O68:P68)=2,P68-O68,0)+(SUMPRODUCT(COUNTIF(C68:P68,Absences[Absent]),Absences[Valeur])/24)</f>
        <v>0</v>
      </c>
      <c r="R68" s="67">
        <f t="shared" si="12"/>
        <v>-3.125</v>
      </c>
      <c r="S68" s="208">
        <f t="shared" si="13"/>
        <v>22.083333333333332</v>
      </c>
    </row>
    <row r="69" spans="1:19" ht="30" customHeight="1" thickBot="1">
      <c r="A69" s="223"/>
      <c r="B69" s="20"/>
      <c r="C69" s="146"/>
      <c r="D69" s="147"/>
      <c r="E69" s="146"/>
      <c r="F69" s="147"/>
      <c r="G69" s="146"/>
      <c r="H69" s="147"/>
      <c r="I69" s="146"/>
      <c r="J69" s="147"/>
      <c r="K69" s="146"/>
      <c r="L69" s="147"/>
      <c r="M69" s="146"/>
      <c r="N69" s="147"/>
      <c r="O69" s="146"/>
      <c r="P69" s="147"/>
      <c r="Q69" s="68">
        <f>IF(COUNT(C69:D69)=2,D69-C69,0)+IF(COUNT(E69:F69)=2,F69-E69,0)+IF(COUNT(G69:H69)=2,H69-G69,0)+IF(COUNT(I69:J69)=2,J69-I69,0)+IF(COUNT(K69:L69)=2,L69-K69,0)+IF(COUNT(M69:N69)=2,N69-M69,0)+IF(COUNT(O69:P69)=2,P69-O69,0)+(SUMPRODUCT(COUNTIF(C69:P69,Absences[Absent]),Absences[Valeur])/24)</f>
        <v>0</v>
      </c>
      <c r="R69" s="59">
        <f t="shared" si="12"/>
        <v>0</v>
      </c>
      <c r="S69" s="207">
        <f t="shared" si="13"/>
        <v>18.958333333333332</v>
      </c>
    </row>
    <row r="70" spans="1:19" ht="30" customHeight="1" thickBot="1">
      <c r="A70" s="223"/>
      <c r="B70" s="12"/>
      <c r="C70" s="86"/>
      <c r="D70" s="87"/>
      <c r="E70" s="86"/>
      <c r="F70" s="87"/>
      <c r="G70" s="86"/>
      <c r="H70" s="87"/>
      <c r="I70" s="86"/>
      <c r="J70" s="87"/>
      <c r="K70" s="86"/>
      <c r="L70" s="87"/>
      <c r="M70" s="86"/>
      <c r="N70" s="87"/>
      <c r="O70" s="86"/>
      <c r="P70" s="87"/>
      <c r="Q70" s="69">
        <f>IF(COUNT(C70:D70)=2,D70-C70,0)+IF(COUNT(E70:F70)=2,F70-E70,0)+IF(COUNT(G70:H70)=2,H70-G70,0)+IF(COUNT(I70:J70)=2,J70-I70,0)+IF(COUNT(K70:L70)=2,L70-K70,0)+IF(COUNT(M70:N70)=2,N70-M70,0)+IF(COUNT(O70:P70)=2,P70-O70,0)+(SUMPRODUCT(COUNTIF(C70:P70,Absences[Absent]),Absences[Valeur])/24)</f>
        <v>0</v>
      </c>
      <c r="R70" s="139">
        <f t="shared" si="12"/>
        <v>0</v>
      </c>
      <c r="S70" s="112">
        <f t="shared" si="13"/>
        <v>18.958333333333332</v>
      </c>
    </row>
    <row r="71" spans="1:19" ht="30" customHeight="1" thickBot="1">
      <c r="A71" s="223"/>
      <c r="B71" s="28"/>
      <c r="C71" s="184"/>
      <c r="D71" s="185"/>
      <c r="E71" s="184"/>
      <c r="F71" s="185"/>
      <c r="G71" s="184"/>
      <c r="H71" s="185"/>
      <c r="I71" s="184"/>
      <c r="J71" s="185"/>
      <c r="K71" s="184"/>
      <c r="L71" s="185"/>
      <c r="M71" s="184"/>
      <c r="N71" s="185"/>
      <c r="O71" s="184"/>
      <c r="P71" s="185"/>
      <c r="Q71" s="138">
        <f>IF(COUNT(C71:D71)=2,D71-C71,0)+IF(COUNT(E71:F71)=2,F71-E71,0)+IF(COUNT(G71:H71)=2,H71-G71,0)+IF(COUNT(I71:J71)=2,J71-I71,0)+IF(COUNT(K71:L71)=2,L71-K71,0)+IF(COUNT(M71:N71)=2,N71-M71,0)+IF(COUNT(O71:P71)=2,P71-O71,0)+(SUMPRODUCT(COUNTIF(C71:P71,Absences[Absent]),Absences[Valeur])/24)</f>
        <v>0</v>
      </c>
      <c r="R71" s="63">
        <f t="shared" si="12"/>
        <v>0</v>
      </c>
      <c r="S71" s="123">
        <f t="shared" si="13"/>
        <v>18.958333333333332</v>
      </c>
    </row>
    <row r="72" spans="1:19" ht="30" customHeight="1" thickBot="1">
      <c r="A72" s="224"/>
      <c r="B72" s="38"/>
      <c r="C72" s="150"/>
      <c r="D72" s="109"/>
      <c r="E72" s="150"/>
      <c r="F72" s="109"/>
      <c r="G72" s="150"/>
      <c r="H72" s="109"/>
      <c r="I72" s="150"/>
      <c r="J72" s="109"/>
      <c r="K72" s="150"/>
      <c r="L72" s="109"/>
      <c r="M72" s="150"/>
      <c r="N72" s="109"/>
      <c r="O72" s="150"/>
      <c r="P72" s="109"/>
      <c r="Q72" s="64">
        <f>IF(COUNT(C72:D72)=2,D72-C72,0)+IF(COUNT(E72:F72)=2,F72-E72,0)+IF(COUNT(G72:H72)=2,H72-G72,0)+IF(COUNT(I72:J72)=2,J72-I72,0)+IF(COUNT(K72:L72)=2,L72-K72,0)+IF(COUNT(M72:N72)=2,N72-M72,0)+IF(COUNT(O72:P72)=2,P72-O72,0)+(SUMPRODUCT(COUNTIF(C72:P72,Absences[Absent]),Absences[Valeur])/24)</f>
        <v>0</v>
      </c>
      <c r="R72" s="65">
        <f t="shared" si="12"/>
        <v>0</v>
      </c>
      <c r="S72" s="73">
        <f t="shared" si="13"/>
        <v>18.958333333333332</v>
      </c>
    </row>
    <row r="73" spans="1:19" ht="15.6" thickTop="1" thickBot="1">
      <c r="B73" s="41"/>
      <c r="C73" s="233">
        <v>45341</v>
      </c>
      <c r="D73" s="234"/>
      <c r="E73" s="233">
        <v>45342</v>
      </c>
      <c r="F73" s="234"/>
      <c r="G73" s="233">
        <v>45343</v>
      </c>
      <c r="H73" s="234"/>
      <c r="I73" s="233">
        <v>45344</v>
      </c>
      <c r="J73" s="234"/>
      <c r="K73" s="233">
        <v>45345</v>
      </c>
      <c r="L73" s="234"/>
      <c r="M73" s="233">
        <v>45346</v>
      </c>
      <c r="N73" s="234"/>
      <c r="O73" s="233">
        <v>45347</v>
      </c>
      <c r="P73" s="234"/>
      <c r="Q73" s="31"/>
      <c r="R73" s="25"/>
    </row>
    <row r="74" spans="1:19" ht="30" customHeight="1" thickBot="1">
      <c r="A74" s="220" t="s">
        <v>23</v>
      </c>
      <c r="B74" s="5"/>
      <c r="C74" s="76"/>
      <c r="D74" s="107"/>
      <c r="E74" s="76"/>
      <c r="F74" s="107"/>
      <c r="G74" s="76"/>
      <c r="H74" s="107"/>
      <c r="I74" s="76"/>
      <c r="J74" s="107"/>
      <c r="K74" s="76"/>
      <c r="L74" s="107"/>
      <c r="M74" s="76"/>
      <c r="N74" s="107"/>
      <c r="O74" s="76"/>
      <c r="P74" s="107"/>
      <c r="Q74" s="58">
        <f>IF(COUNT(C74:D74)=2,D74-C74,0)+IF(COUNT(E74:F74)=2,F74-E74,0)+IF(COUNT(G74:H74)=2,H74-G74,0)+IF(COUNT(I74:J74)=2,J74-I74,0)+IF(COUNT(K74:L74)=2,L74-K74,0)+IF(COUNT(M74:N74)=2,N74-M74,0)+IF(COUNT(O74:P74)=2,P74-O74,0)+(SUMPRODUCT(COUNTIF(C74:P74,Absences[Absent]),Absences[Valeur])/24)</f>
        <v>0</v>
      </c>
      <c r="R74" s="59">
        <f>+R64+Q74</f>
        <v>0.58333333333333337</v>
      </c>
      <c r="S74" s="207">
        <f>+S$3-R74</f>
        <v>18.375</v>
      </c>
    </row>
    <row r="75" spans="1:19" ht="30" customHeight="1" thickBot="1">
      <c r="A75" s="223"/>
      <c r="B75" s="6"/>
      <c r="C75" s="93"/>
      <c r="D75" s="92"/>
      <c r="E75" s="93"/>
      <c r="F75" s="92"/>
      <c r="G75" s="93"/>
      <c r="H75" s="92"/>
      <c r="I75" s="93"/>
      <c r="J75" s="92"/>
      <c r="K75" s="93"/>
      <c r="L75" s="92"/>
      <c r="M75" s="93"/>
      <c r="N75" s="92"/>
      <c r="O75" s="93"/>
      <c r="P75" s="92"/>
      <c r="Q75" s="60">
        <f>IF(COUNT(C75:D75)=2,D75-C75,0)+IF(COUNT(E75:F75)=2,F75-E75,0)+IF(COUNT(G75:H75)=2,H75-G75,0)+IF(COUNT(I75:J75)=2,J75-I75,0)+IF(COUNT(K75:L75)=2,L75-K75,0)+IF(COUNT(M75:N75)=2,N75-M75,0)+IF(COUNT(O75:P75)=2,P75-O75,0)+(SUMPRODUCT(COUNTIF(C75:P75,Absences[Absent]),Absences[Valeur])/24)</f>
        <v>0</v>
      </c>
      <c r="R75" s="61">
        <f t="shared" ref="R75:R82" si="14">+R65+Q75</f>
        <v>0.29166666666666669</v>
      </c>
      <c r="S75" s="112">
        <f t="shared" ref="S75:S82" si="15">+S$3-R75</f>
        <v>18.666666666666664</v>
      </c>
    </row>
    <row r="76" spans="1:19" ht="30" customHeight="1" thickBot="1">
      <c r="A76" s="223"/>
      <c r="B76" s="42"/>
      <c r="C76" s="202"/>
      <c r="D76" s="203"/>
      <c r="E76" s="202"/>
      <c r="F76" s="203"/>
      <c r="G76" s="202"/>
      <c r="H76" s="203"/>
      <c r="I76" s="202"/>
      <c r="J76" s="203"/>
      <c r="K76" s="202"/>
      <c r="L76" s="203"/>
      <c r="M76" s="202"/>
      <c r="N76" s="203"/>
      <c r="O76" s="202"/>
      <c r="P76" s="203"/>
      <c r="Q76" s="111">
        <f>IF(COUNT(C76:D76)=2,D76-C76,0)+IF(COUNT(E76:F76)=2,F76-E76,0)+IF(COUNT(G76:H76)=2,H76-G76,0)+IF(COUNT(I76:J76)=2,J76-I76,0)+IF(COUNT(K76:L76)=2,L76-K76,0)+IF(COUNT(M76:N76)=2,N76-M76,0)+IF(COUNT(O76:P76)=2,P76-O76,0)+(SUMPRODUCT(COUNTIF(C76:P76,Absences[Absent]),Absences[Valeur])/24)</f>
        <v>0</v>
      </c>
      <c r="R76" s="71">
        <f t="shared" si="14"/>
        <v>0.29166666666666669</v>
      </c>
      <c r="S76" s="209">
        <f t="shared" si="15"/>
        <v>18.666666666666664</v>
      </c>
    </row>
    <row r="77" spans="1:19" ht="30" customHeight="1" thickBot="1">
      <c r="A77" s="223"/>
      <c r="B77" s="26"/>
      <c r="C77" s="104"/>
      <c r="D77" s="105"/>
      <c r="E77" s="104"/>
      <c r="F77" s="105"/>
      <c r="G77" s="104"/>
      <c r="H77" s="105"/>
      <c r="I77" s="104"/>
      <c r="J77" s="105"/>
      <c r="K77" s="104"/>
      <c r="L77" s="105"/>
      <c r="M77" s="104"/>
      <c r="N77" s="105"/>
      <c r="O77" s="104"/>
      <c r="P77" s="105"/>
      <c r="Q77" s="64">
        <f>IF(COUNT(C77:D77)=2,D77-C77,0)+IF(COUNT(E77:F77)=2,F77-E77,0)+IF(COUNT(G77:H77)=2,H77-G77,0)+IF(COUNT(I77:J77)=2,J77-I77,0)+IF(COUNT(K77:L77)=2,L77-K77,0)+IF(COUNT(M77:N77)=2,N77-M77,0)+IF(COUNT(O77:P77)=2,P77-O77,0)+(SUMPRODUCT(COUNTIF(C77:P77,Absences[Absent]),Absences[Valeur])/24)</f>
        <v>0</v>
      </c>
      <c r="R77" s="65">
        <f t="shared" si="14"/>
        <v>0</v>
      </c>
      <c r="S77" s="73">
        <f t="shared" si="15"/>
        <v>18.958333333333332</v>
      </c>
    </row>
    <row r="78" spans="1:19" ht="30" customHeight="1" thickBot="1">
      <c r="A78" s="223"/>
      <c r="B78" s="27"/>
      <c r="C78" s="145"/>
      <c r="D78" s="144"/>
      <c r="E78" s="145"/>
      <c r="F78" s="144"/>
      <c r="G78" s="145"/>
      <c r="H78" s="144"/>
      <c r="I78" s="145"/>
      <c r="J78" s="144"/>
      <c r="K78" s="145"/>
      <c r="L78" s="144"/>
      <c r="M78" s="145"/>
      <c r="N78" s="144"/>
      <c r="O78" s="145"/>
      <c r="P78" s="144"/>
      <c r="Q78" s="66">
        <f>IF(COUNT(C78:D78)=2,D78-C78,0)+IF(COUNT(E78:F78)=2,F78-E78,0)+IF(COUNT(G78:H78)=2,H78-G78,0)+IF(COUNT(I78:J78)=2,J78-I78,0)+IF(COUNT(K78:L78)=2,L78-K78,0)+IF(COUNT(M78:N78)=2,N78-M78,0)+IF(COUNT(O78:P78)=2,P78-O78,0)+(SUMPRODUCT(COUNTIF(C78:P78,Absences[Absent]),Absences[Valeur])/24)</f>
        <v>0</v>
      </c>
      <c r="R78" s="67">
        <f t="shared" si="14"/>
        <v>-3.125</v>
      </c>
      <c r="S78" s="208">
        <f t="shared" si="15"/>
        <v>22.083333333333332</v>
      </c>
    </row>
    <row r="79" spans="1:19" ht="30" customHeight="1" thickBot="1">
      <c r="A79" s="223"/>
      <c r="B79" s="20"/>
      <c r="C79" s="146"/>
      <c r="D79" s="147"/>
      <c r="E79" s="146"/>
      <c r="F79" s="147"/>
      <c r="G79" s="146"/>
      <c r="H79" s="147"/>
      <c r="I79" s="146"/>
      <c r="J79" s="147"/>
      <c r="K79" s="146"/>
      <c r="L79" s="147"/>
      <c r="M79" s="146"/>
      <c r="N79" s="147"/>
      <c r="O79" s="146"/>
      <c r="P79" s="147"/>
      <c r="Q79" s="68">
        <f>IF(COUNT(C79:D79)=2,D79-C79,0)+IF(COUNT(E79:F79)=2,F79-E79,0)+IF(COUNT(G79:H79)=2,H79-G79,0)+IF(COUNT(I79:J79)=2,J79-I79,0)+IF(COUNT(K79:L79)=2,L79-K79,0)+IF(COUNT(M79:N79)=2,N79-M79,0)+IF(COUNT(O79:P79)=2,P79-O79,0)+(SUMPRODUCT(COUNTIF(C79:P79,Absences[Absent]),Absences[Valeur])/24)</f>
        <v>0</v>
      </c>
      <c r="R79" s="59">
        <f t="shared" si="14"/>
        <v>0</v>
      </c>
      <c r="S79" s="207">
        <f t="shared" si="15"/>
        <v>18.958333333333332</v>
      </c>
    </row>
    <row r="80" spans="1:19" ht="30" customHeight="1" thickBot="1">
      <c r="A80" s="223"/>
      <c r="B80" s="12"/>
      <c r="C80" s="86"/>
      <c r="D80" s="87"/>
      <c r="E80" s="86"/>
      <c r="F80" s="87"/>
      <c r="G80" s="86"/>
      <c r="H80" s="87"/>
      <c r="I80" s="86"/>
      <c r="J80" s="87"/>
      <c r="K80" s="86"/>
      <c r="L80" s="87"/>
      <c r="M80" s="86"/>
      <c r="N80" s="87"/>
      <c r="O80" s="86"/>
      <c r="P80" s="87"/>
      <c r="Q80" s="69">
        <f>IF(COUNT(C80:D80)=2,D80-C80,0)+IF(COUNT(E80:F80)=2,F80-E80,0)+IF(COUNT(G80:H80)=2,H80-G80,0)+IF(COUNT(I80:J80)=2,J80-I80,0)+IF(COUNT(K80:L80)=2,L80-K80,0)+IF(COUNT(M80:N80)=2,N80-M80,0)+IF(COUNT(O80:P80)=2,P80-O80,0)+(SUMPRODUCT(COUNTIF(C80:P80,Absences[Absent]),Absences[Valeur])/24)</f>
        <v>0</v>
      </c>
      <c r="R80" s="61">
        <f t="shared" si="14"/>
        <v>0</v>
      </c>
      <c r="S80" s="112">
        <f t="shared" si="15"/>
        <v>18.958333333333332</v>
      </c>
    </row>
    <row r="81" spans="1:19" ht="30" customHeight="1" thickBot="1">
      <c r="A81" s="223"/>
      <c r="B81" s="28"/>
      <c r="C81" s="184"/>
      <c r="D81" s="185"/>
      <c r="E81" s="184"/>
      <c r="F81" s="185"/>
      <c r="G81" s="184"/>
      <c r="H81" s="185"/>
      <c r="I81" s="184"/>
      <c r="J81" s="185"/>
      <c r="K81" s="184"/>
      <c r="L81" s="185"/>
      <c r="M81" s="184"/>
      <c r="N81" s="185"/>
      <c r="O81" s="184"/>
      <c r="P81" s="185"/>
      <c r="Q81" s="138">
        <f>IF(COUNT(C81:D81)=2,D81-C81,0)+IF(COUNT(E81:F81)=2,F81-E81,0)+IF(COUNT(G81:H81)=2,H81-G81,0)+IF(COUNT(I81:J81)=2,J81-I81,0)+IF(COUNT(K81:L81)=2,L81-K81,0)+IF(COUNT(M81:N81)=2,N81-M81,0)+IF(COUNT(O81:P81)=2,P81-O81,0)+(SUMPRODUCT(COUNTIF(C81:P81,Absences[Absent]),Absences[Valeur])/24)</f>
        <v>0</v>
      </c>
      <c r="R81" s="63">
        <f t="shared" si="14"/>
        <v>0</v>
      </c>
      <c r="S81" s="123">
        <f t="shared" si="15"/>
        <v>18.958333333333332</v>
      </c>
    </row>
    <row r="82" spans="1:19" ht="30" customHeight="1" thickBot="1">
      <c r="A82" s="224"/>
      <c r="B82" s="14"/>
      <c r="C82" s="150"/>
      <c r="D82" s="109"/>
      <c r="E82" s="150"/>
      <c r="F82" s="109"/>
      <c r="G82" s="150"/>
      <c r="H82" s="109"/>
      <c r="I82" s="150"/>
      <c r="J82" s="109"/>
      <c r="K82" s="150"/>
      <c r="L82" s="109"/>
      <c r="M82" s="150"/>
      <c r="N82" s="109"/>
      <c r="O82" s="150"/>
      <c r="P82" s="109"/>
      <c r="Q82" s="64">
        <f>IF(COUNT(C82:D82)=2,D82-C82,0)+IF(COUNT(E82:F82)=2,F82-E82,0)+IF(COUNT(G82:H82)=2,H82-G82,0)+IF(COUNT(I82:J82)=2,J82-I82,0)+IF(COUNT(K82:L82)=2,L82-K82,0)+IF(COUNT(M82:N82)=2,N82-M82,0)+IF(COUNT(O82:P82)=2,P82-O82,0)+(SUMPRODUCT(COUNTIF(C82:P82,Absences[Absent]),Absences[Valeur])/24)</f>
        <v>0</v>
      </c>
      <c r="R82" s="65">
        <f t="shared" si="14"/>
        <v>0</v>
      </c>
      <c r="S82" s="73">
        <f t="shared" si="15"/>
        <v>18.958333333333332</v>
      </c>
    </row>
    <row r="83" spans="1:19" ht="15" thickBot="1">
      <c r="B83" s="23"/>
      <c r="C83" s="248">
        <v>45348</v>
      </c>
      <c r="D83" s="249"/>
      <c r="E83" s="248">
        <v>45349</v>
      </c>
      <c r="F83" s="249"/>
      <c r="G83" s="248">
        <v>45350</v>
      </c>
      <c r="H83" s="249"/>
      <c r="I83" s="248">
        <v>45351</v>
      </c>
      <c r="J83" s="249"/>
      <c r="K83" s="248">
        <v>45352</v>
      </c>
      <c r="L83" s="249"/>
      <c r="M83" s="248">
        <v>45353</v>
      </c>
      <c r="N83" s="249"/>
      <c r="O83" s="248">
        <v>45354</v>
      </c>
      <c r="P83" s="249"/>
      <c r="Q83" s="31"/>
      <c r="R83" s="25"/>
    </row>
    <row r="84" spans="1:19" ht="30" customHeight="1" thickBot="1">
      <c r="A84" s="220" t="s">
        <v>24</v>
      </c>
      <c r="B84" s="5"/>
      <c r="C84" s="76"/>
      <c r="D84" s="107"/>
      <c r="E84" s="76"/>
      <c r="F84" s="107"/>
      <c r="G84" s="76"/>
      <c r="H84" s="107"/>
      <c r="I84" s="76"/>
      <c r="J84" s="107"/>
      <c r="K84" s="76"/>
      <c r="L84" s="107"/>
      <c r="M84" s="76"/>
      <c r="N84" s="107"/>
      <c r="O84" s="76"/>
      <c r="P84" s="107"/>
      <c r="Q84" s="58">
        <f>IF(COUNT(C84:D84)=2,D84-C84,0)+IF(COUNT(E84:F84)=2,F84-E84,0)+IF(COUNT(G84:H84)=2,H84-G84,0)+IF(COUNT(I84:J84)=2,J84-I84,0)+IF(COUNT(K84:L84)=2,L84-K84,0)+IF(COUNT(M84:N84)=2,N84-M84,0)+IF(COUNT(O84:P84)=2,P84-O84,0)+(SUMPRODUCT(COUNTIF(C84:P84,Absences[Absent]),Absences[Valeur])/24)</f>
        <v>0</v>
      </c>
      <c r="R84" s="59">
        <f>+R74+Q84</f>
        <v>0.58333333333333337</v>
      </c>
      <c r="S84" s="207">
        <f>+S$3-R84</f>
        <v>18.375</v>
      </c>
    </row>
    <row r="85" spans="1:19" ht="30" customHeight="1" thickBot="1">
      <c r="A85" s="223"/>
      <c r="B85" s="6"/>
      <c r="C85" s="93"/>
      <c r="D85" s="92"/>
      <c r="E85" s="93"/>
      <c r="F85" s="92"/>
      <c r="G85" s="93"/>
      <c r="H85" s="92"/>
      <c r="I85" s="93"/>
      <c r="J85" s="92"/>
      <c r="K85" s="93"/>
      <c r="L85" s="92"/>
      <c r="M85" s="93"/>
      <c r="N85" s="92"/>
      <c r="O85" s="93"/>
      <c r="P85" s="92"/>
      <c r="Q85" s="60">
        <f>IF(COUNT(C85:D85)=2,D85-C85,0)+IF(COUNT(E85:F85)=2,F85-E85,0)+IF(COUNT(G85:H85)=2,H85-G85,0)+IF(COUNT(I85:J85)=2,J85-I85,0)+IF(COUNT(K85:L85)=2,L85-K85,0)+IF(COUNT(M85:N85)=2,N85-M85,0)+IF(COUNT(O85:P85)=2,P85-O85,0)+(SUMPRODUCT(COUNTIF(C85:P85,Absences[Absent]),Absences[Valeur])/24)</f>
        <v>0</v>
      </c>
      <c r="R85" s="61">
        <f t="shared" ref="R85:R92" si="16">+R75+Q85</f>
        <v>0.29166666666666669</v>
      </c>
      <c r="S85" s="112">
        <f t="shared" ref="S85:S92" si="17">+S$3-R85</f>
        <v>18.666666666666664</v>
      </c>
    </row>
    <row r="86" spans="1:19" ht="30" customHeight="1" thickBot="1">
      <c r="A86" s="223"/>
      <c r="B86" s="7"/>
      <c r="C86" s="81"/>
      <c r="D86" s="108"/>
      <c r="E86" s="81"/>
      <c r="F86" s="108"/>
      <c r="G86" s="81"/>
      <c r="H86" s="108"/>
      <c r="I86" s="81"/>
      <c r="J86" s="108"/>
      <c r="K86" s="81"/>
      <c r="L86" s="108"/>
      <c r="M86" s="81"/>
      <c r="N86" s="108"/>
      <c r="O86" s="81"/>
      <c r="P86" s="108"/>
      <c r="Q86" s="111">
        <f>IF(COUNT(C86:D86)=2,D86-C86,0)+IF(COUNT(E86:F86)=2,F86-E86,0)+IF(COUNT(G86:H86)=2,H86-G86,0)+IF(COUNT(I86:J86)=2,J86-I86,0)+IF(COUNT(K86:L86)=2,L86-K86,0)+IF(COUNT(M86:N86)=2,N86-M86,0)+IF(COUNT(O86:P86)=2,P86-O86,0)+(SUMPRODUCT(COUNTIF(C86:P86,Absences[Absent]),Absences[Valeur])/24)</f>
        <v>0</v>
      </c>
      <c r="R86" s="71">
        <f t="shared" si="16"/>
        <v>0.29166666666666669</v>
      </c>
      <c r="S86" s="209">
        <f t="shared" si="17"/>
        <v>18.666666666666664</v>
      </c>
    </row>
    <row r="87" spans="1:19" ht="30" customHeight="1" thickBot="1">
      <c r="A87" s="223"/>
      <c r="B87" s="43"/>
      <c r="C87" s="85"/>
      <c r="D87" s="110"/>
      <c r="E87" s="85"/>
      <c r="F87" s="110"/>
      <c r="G87" s="85"/>
      <c r="H87" s="110"/>
      <c r="I87" s="85"/>
      <c r="J87" s="110"/>
      <c r="K87" s="85"/>
      <c r="L87" s="110"/>
      <c r="M87" s="85"/>
      <c r="N87" s="110"/>
      <c r="O87" s="85"/>
      <c r="P87" s="110"/>
      <c r="Q87" s="64">
        <f>IF(COUNT(C87:D87)=2,D87-C87,0)+IF(COUNT(E87:F87)=2,F87-E87,0)+IF(COUNT(G87:H87)=2,H87-G87,0)+IF(COUNT(I87:J87)=2,J87-I87,0)+IF(COUNT(K87:L87)=2,L87-K87,0)+IF(COUNT(M87:N87)=2,N87-M87,0)+IF(COUNT(O87:P87)=2,P87-O87,0)+(SUMPRODUCT(COUNTIF(C87:P87,Absences[Absent]),Absences[Valeur])/24)</f>
        <v>0</v>
      </c>
      <c r="R87" s="65">
        <f t="shared" si="16"/>
        <v>0</v>
      </c>
      <c r="S87" s="73">
        <f t="shared" si="17"/>
        <v>18.958333333333332</v>
      </c>
    </row>
    <row r="88" spans="1:19" ht="30" customHeight="1" thickBot="1">
      <c r="A88" s="223"/>
      <c r="B88" s="33"/>
      <c r="C88" s="143"/>
      <c r="D88" s="144"/>
      <c r="E88" s="145"/>
      <c r="F88" s="144"/>
      <c r="G88" s="145"/>
      <c r="H88" s="144"/>
      <c r="I88" s="145"/>
      <c r="J88" s="144"/>
      <c r="K88" s="145"/>
      <c r="L88" s="144"/>
      <c r="M88" s="145"/>
      <c r="N88" s="144"/>
      <c r="O88" s="145"/>
      <c r="P88" s="144"/>
      <c r="Q88" s="66">
        <f>IF(COUNT(C88:D88)=2,D88-C88,0)+IF(COUNT(E88:F88)=2,F88-E88,0)+IF(COUNT(G88:H88)=2,H88-G88,0)+IF(COUNT(I88:J88)=2,J88-I88,0)+IF(COUNT(K88:L88)=2,L88-K88,0)+IF(COUNT(M88:N88)=2,N88-M88,0)+IF(COUNT(O88:P88)=2,P88-O88,0)+(SUMPRODUCT(COUNTIF(C88:P88,Absences[Absent]),Absences[Valeur])/24)</f>
        <v>0</v>
      </c>
      <c r="R88" s="67">
        <f t="shared" si="16"/>
        <v>-3.125</v>
      </c>
      <c r="S88" s="208">
        <f t="shared" si="17"/>
        <v>22.083333333333332</v>
      </c>
    </row>
    <row r="89" spans="1:19" ht="30" customHeight="1" thickBot="1">
      <c r="A89" s="223"/>
      <c r="B89" s="20"/>
      <c r="C89" s="146"/>
      <c r="D89" s="147"/>
      <c r="E89" s="146"/>
      <c r="F89" s="147"/>
      <c r="G89" s="146"/>
      <c r="H89" s="147"/>
      <c r="I89" s="146"/>
      <c r="J89" s="147"/>
      <c r="K89" s="146"/>
      <c r="L89" s="147"/>
      <c r="M89" s="146"/>
      <c r="N89" s="147"/>
      <c r="O89" s="146"/>
      <c r="P89" s="147"/>
      <c r="Q89" s="68">
        <f>IF(COUNT(C89:D89)=2,D89-C89,0)+IF(COUNT(E89:F89)=2,F89-E89,0)+IF(COUNT(G89:H89)=2,H89-G89,0)+IF(COUNT(I89:J89)=2,J89-I89,0)+IF(COUNT(K89:L89)=2,L89-K89,0)+IF(COUNT(M89:N89)=2,N89-M89,0)+IF(COUNT(O89:P89)=2,P89-O89,0)+(SUMPRODUCT(COUNTIF(C89:P89,Absences[Absent]),Absences[Valeur])/24)</f>
        <v>0</v>
      </c>
      <c r="R89" s="59">
        <f t="shared" si="16"/>
        <v>0</v>
      </c>
      <c r="S89" s="207">
        <f t="shared" si="17"/>
        <v>18.958333333333332</v>
      </c>
    </row>
    <row r="90" spans="1:19" ht="30" customHeight="1" thickBot="1">
      <c r="A90" s="223"/>
      <c r="B90" s="12"/>
      <c r="C90" s="86"/>
      <c r="D90" s="87"/>
      <c r="E90" s="86"/>
      <c r="F90" s="87"/>
      <c r="G90" s="86"/>
      <c r="H90" s="87"/>
      <c r="I90" s="86"/>
      <c r="J90" s="87"/>
      <c r="K90" s="86"/>
      <c r="L90" s="87"/>
      <c r="M90" s="86"/>
      <c r="N90" s="87"/>
      <c r="O90" s="86"/>
      <c r="P90" s="87"/>
      <c r="Q90" s="69">
        <f>IF(COUNT(C90:D90)=2,D90-C90,0)+IF(COUNT(E90:F90)=2,F90-E90,0)+IF(COUNT(G90:H90)=2,H90-G90,0)+IF(COUNT(I90:J90)=2,J90-I90,0)+IF(COUNT(K90:L90)=2,L90-K90,0)+IF(COUNT(M90:N90)=2,N90-M90,0)+IF(COUNT(O90:P90)=2,P90-O90,0)+(SUMPRODUCT(COUNTIF(C90:P90,Absences[Absent]),Absences[Valeur])/24)</f>
        <v>0</v>
      </c>
      <c r="R90" s="139">
        <f t="shared" si="16"/>
        <v>0</v>
      </c>
      <c r="S90" s="112">
        <f t="shared" si="17"/>
        <v>18.958333333333332</v>
      </c>
    </row>
    <row r="91" spans="1:19" ht="30" customHeight="1" thickBot="1">
      <c r="A91" s="223"/>
      <c r="B91" s="28"/>
      <c r="C91" s="184"/>
      <c r="D91" s="185"/>
      <c r="E91" s="184"/>
      <c r="F91" s="185"/>
      <c r="G91" s="184"/>
      <c r="H91" s="185"/>
      <c r="I91" s="184"/>
      <c r="J91" s="185"/>
      <c r="K91" s="184"/>
      <c r="L91" s="185"/>
      <c r="M91" s="184"/>
      <c r="N91" s="185"/>
      <c r="O91" s="184"/>
      <c r="P91" s="185"/>
      <c r="Q91" s="138">
        <f>IF(COUNT(C91:D91)=2,D91-C91,0)+IF(COUNT(E91:F91)=2,F91-E91,0)+IF(COUNT(G91:H91)=2,H91-G91,0)+IF(COUNT(I91:J91)=2,J91-I91,0)+IF(COUNT(K91:L91)=2,L91-K91,0)+IF(COUNT(M91:N91)=2,N91-M91,0)+IF(COUNT(O91:P91)=2,P91-O91,0)+(SUMPRODUCT(COUNTIF(C91:P91,Absences[Absent]),Absences[Valeur])/24)</f>
        <v>0</v>
      </c>
      <c r="R91" s="63">
        <f t="shared" si="16"/>
        <v>0</v>
      </c>
      <c r="S91" s="123">
        <f t="shared" si="17"/>
        <v>18.958333333333332</v>
      </c>
    </row>
    <row r="92" spans="1:19" ht="30" customHeight="1" thickBot="1">
      <c r="A92" s="224"/>
      <c r="B92" s="38"/>
      <c r="C92" s="150"/>
      <c r="D92" s="109"/>
      <c r="E92" s="150"/>
      <c r="F92" s="109"/>
      <c r="G92" s="150"/>
      <c r="H92" s="109"/>
      <c r="I92" s="150"/>
      <c r="J92" s="109"/>
      <c r="K92" s="150"/>
      <c r="L92" s="109"/>
      <c r="M92" s="150"/>
      <c r="N92" s="109"/>
      <c r="O92" s="150"/>
      <c r="P92" s="109"/>
      <c r="Q92" s="64">
        <f>IF(COUNT(C92:D92)=2,D92-C92,0)+IF(COUNT(E92:F92)=2,F92-E92,0)+IF(COUNT(G92:H92)=2,H92-G92,0)+IF(COUNT(I92:J92)=2,J92-I92,0)+IF(COUNT(K92:L92)=2,L92-K92,0)+IF(COUNT(M92:N92)=2,N92-M92,0)+IF(COUNT(O92:P92)=2,P92-O92,0)+(SUMPRODUCT(COUNTIF(C92:P92,Absences[Absent]),Absences[Valeur])/24)</f>
        <v>0</v>
      </c>
      <c r="R92" s="65">
        <f t="shared" si="16"/>
        <v>0</v>
      </c>
      <c r="S92" s="73">
        <f t="shared" si="17"/>
        <v>18.958333333333332</v>
      </c>
    </row>
    <row r="93" spans="1:19" ht="15.6" thickTop="1" thickBot="1">
      <c r="B93" s="44"/>
      <c r="C93" s="250">
        <v>44989</v>
      </c>
      <c r="D93" s="251"/>
      <c r="E93" s="250">
        <v>44990</v>
      </c>
      <c r="F93" s="251"/>
      <c r="G93" s="250">
        <v>44991</v>
      </c>
      <c r="H93" s="251"/>
      <c r="I93" s="250">
        <v>44992</v>
      </c>
      <c r="J93" s="251"/>
      <c r="K93" s="250">
        <v>44993</v>
      </c>
      <c r="L93" s="251"/>
      <c r="M93" s="250">
        <v>44994</v>
      </c>
      <c r="N93" s="251"/>
      <c r="O93" s="250">
        <v>44995</v>
      </c>
      <c r="P93" s="251"/>
      <c r="Q93" s="31"/>
      <c r="R93" s="25"/>
    </row>
    <row r="94" spans="1:19" ht="30" customHeight="1" thickBot="1">
      <c r="A94" s="225" t="s">
        <v>25</v>
      </c>
      <c r="B94" s="5"/>
      <c r="C94" s="76"/>
      <c r="D94" s="107"/>
      <c r="E94" s="76"/>
      <c r="F94" s="107"/>
      <c r="G94" s="76"/>
      <c r="H94" s="107"/>
      <c r="I94" s="76"/>
      <c r="J94" s="107"/>
      <c r="K94" s="76"/>
      <c r="L94" s="107"/>
      <c r="M94" s="76"/>
      <c r="N94" s="107"/>
      <c r="O94" s="76"/>
      <c r="P94" s="107"/>
      <c r="Q94" s="58">
        <f>IF(COUNT(C94:D94)=2,D94-C94,0)+IF(COUNT(E94:F94)=2,F94-E94,0)+IF(COUNT(G94:H94)=2,H94-G94,0)+IF(COUNT(I94:J94)=2,J94-I94,0)+IF(COUNT(K94:L94)=2,L94-K94,0)+IF(COUNT(M94:N94)=2,N94-M94,0)+IF(COUNT(O94:P94)=2,P94-O94,0)+(SUMPRODUCT(COUNTIF(C94:P94,Absences[Absent]),Absences[Valeur])/24)</f>
        <v>0</v>
      </c>
      <c r="R94" s="59">
        <f>+R84+Q94</f>
        <v>0.58333333333333337</v>
      </c>
      <c r="S94" s="207">
        <f>+S$3-R94</f>
        <v>18.375</v>
      </c>
    </row>
    <row r="95" spans="1:19" ht="30" customHeight="1" thickBot="1">
      <c r="A95" s="226"/>
      <c r="B95" s="6"/>
      <c r="C95" s="93"/>
      <c r="D95" s="92"/>
      <c r="E95" s="93"/>
      <c r="F95" s="92"/>
      <c r="G95" s="93"/>
      <c r="H95" s="92"/>
      <c r="I95" s="93"/>
      <c r="J95" s="92"/>
      <c r="K95" s="93"/>
      <c r="L95" s="92"/>
      <c r="M95" s="93"/>
      <c r="N95" s="92"/>
      <c r="O95" s="93"/>
      <c r="P95" s="92"/>
      <c r="Q95" s="60">
        <f>IF(COUNT(C95:D95)=2,D95-C95,0)+IF(COUNT(E95:F95)=2,F95-E95,0)+IF(COUNT(G95:H95)=2,H95-G95,0)+IF(COUNT(I95:J95)=2,J95-I95,0)+IF(COUNT(K95:L95)=2,L95-K95,0)+IF(COUNT(M95:N95)=2,N95-M95,0)+IF(COUNT(O95:P95)=2,P95-O95,0)+(SUMPRODUCT(COUNTIF(C95:P95,Absences[Absent]),Absences[Valeur])/24)</f>
        <v>0</v>
      </c>
      <c r="R95" s="61">
        <f t="shared" ref="R95:R102" si="18">+R85+Q95</f>
        <v>0.29166666666666669</v>
      </c>
      <c r="S95" s="112">
        <f t="shared" ref="S95:S102" si="19">+S$3-R95</f>
        <v>18.666666666666664</v>
      </c>
    </row>
    <row r="96" spans="1:19" ht="30" customHeight="1" thickBot="1">
      <c r="A96" s="226"/>
      <c r="B96" s="42"/>
      <c r="C96" s="202"/>
      <c r="D96" s="203"/>
      <c r="E96" s="202"/>
      <c r="F96" s="203"/>
      <c r="G96" s="202"/>
      <c r="H96" s="203"/>
      <c r="I96" s="202"/>
      <c r="J96" s="203"/>
      <c r="K96" s="202"/>
      <c r="L96" s="203"/>
      <c r="M96" s="202"/>
      <c r="N96" s="203"/>
      <c r="O96" s="202"/>
      <c r="P96" s="203"/>
      <c r="Q96" s="111">
        <f>IF(COUNT(C96:D96)=2,D96-C96,0)+IF(COUNT(E96:F96)=2,F96-E96,0)+IF(COUNT(G96:H96)=2,H96-G96,0)+IF(COUNT(I96:J96)=2,J96-I96,0)+IF(COUNT(K96:L96)=2,L96-K96,0)+IF(COUNT(M96:N96)=2,N96-M96,0)+IF(COUNT(O96:P96)=2,P96-O96,0)+(SUMPRODUCT(COUNTIF(C96:P96,Absences[Absent]),Absences[Valeur])/24)</f>
        <v>0</v>
      </c>
      <c r="R96" s="71">
        <f t="shared" si="18"/>
        <v>0.29166666666666669</v>
      </c>
      <c r="S96" s="209">
        <f t="shared" si="19"/>
        <v>18.666666666666664</v>
      </c>
    </row>
    <row r="97" spans="1:19" ht="30" customHeight="1" thickBot="1">
      <c r="A97" s="226"/>
      <c r="B97" s="26"/>
      <c r="C97" s="104"/>
      <c r="D97" s="105"/>
      <c r="E97" s="104"/>
      <c r="F97" s="105"/>
      <c r="G97" s="104"/>
      <c r="H97" s="105"/>
      <c r="I97" s="104"/>
      <c r="J97" s="105"/>
      <c r="K97" s="104"/>
      <c r="L97" s="105"/>
      <c r="M97" s="104"/>
      <c r="N97" s="105"/>
      <c r="O97" s="104"/>
      <c r="P97" s="105"/>
      <c r="Q97" s="64">
        <f>IF(COUNT(C97:D97)=2,D97-C97,0)+IF(COUNT(E97:F97)=2,F97-E97,0)+IF(COUNT(G97:H97)=2,H97-G97,0)+IF(COUNT(I97:J97)=2,J97-I97,0)+IF(COUNT(K97:L97)=2,L97-K97,0)+IF(COUNT(M97:N97)=2,N97-M97,0)+IF(COUNT(O97:P97)=2,P97-O97,0)+(SUMPRODUCT(COUNTIF(C97:P97,Absences[Absent]),Absences[Valeur])/24)</f>
        <v>0</v>
      </c>
      <c r="R97" s="65">
        <f t="shared" si="18"/>
        <v>0</v>
      </c>
      <c r="S97" s="73">
        <f t="shared" si="19"/>
        <v>18.958333333333332</v>
      </c>
    </row>
    <row r="98" spans="1:19" ht="30" customHeight="1" thickBot="1">
      <c r="A98" s="226"/>
      <c r="B98" s="27"/>
      <c r="C98" s="145"/>
      <c r="D98" s="144"/>
      <c r="E98" s="145"/>
      <c r="F98" s="144"/>
      <c r="G98" s="145"/>
      <c r="H98" s="144"/>
      <c r="I98" s="145"/>
      <c r="J98" s="144"/>
      <c r="K98" s="145"/>
      <c r="L98" s="144"/>
      <c r="M98" s="145"/>
      <c r="N98" s="144"/>
      <c r="O98" s="145"/>
      <c r="P98" s="144"/>
      <c r="Q98" s="66">
        <f>IF(COUNT(C98:D98)=2,D98-C98,0)+IF(COUNT(E98:F98)=2,F98-E98,0)+IF(COUNT(G98:H98)=2,H98-G98,0)+IF(COUNT(I98:J98)=2,J98-I98,0)+IF(COUNT(K98:L98)=2,L98-K98,0)+IF(COUNT(M98:N98)=2,N98-M98,0)+IF(COUNT(O98:P98)=2,P98-O98,0)+(SUMPRODUCT(COUNTIF(C98:P98,Absences[Absent]),Absences[Valeur])/24)</f>
        <v>0</v>
      </c>
      <c r="R98" s="67">
        <f t="shared" si="18"/>
        <v>-3.125</v>
      </c>
      <c r="S98" s="208">
        <f t="shared" si="19"/>
        <v>22.083333333333332</v>
      </c>
    </row>
    <row r="99" spans="1:19" ht="30" customHeight="1" thickBot="1">
      <c r="A99" s="226"/>
      <c r="B99" s="20"/>
      <c r="C99" s="146"/>
      <c r="D99" s="147"/>
      <c r="E99" s="146"/>
      <c r="F99" s="147"/>
      <c r="G99" s="146"/>
      <c r="H99" s="147"/>
      <c r="I99" s="146"/>
      <c r="J99" s="147"/>
      <c r="K99" s="146"/>
      <c r="L99" s="147"/>
      <c r="M99" s="146"/>
      <c r="N99" s="147"/>
      <c r="O99" s="146"/>
      <c r="P99" s="147"/>
      <c r="Q99" s="68">
        <f>IF(COUNT(C99:D99)=2,D99-C99,0)+IF(COUNT(E99:F99)=2,F99-E99,0)+IF(COUNT(G99:H99)=2,H99-G99,0)+IF(COUNT(I99:J99)=2,J99-I99,0)+IF(COUNT(K99:L99)=2,L99-K99,0)+IF(COUNT(M99:N99)=2,N99-M99,0)+IF(COUNT(O99:P99)=2,P99-O99,0)+(SUMPRODUCT(COUNTIF(C99:P99,Absences[Absent]),Absences[Valeur])/24)</f>
        <v>0</v>
      </c>
      <c r="R99" s="59">
        <f t="shared" si="18"/>
        <v>0</v>
      </c>
      <c r="S99" s="207">
        <f t="shared" si="19"/>
        <v>18.958333333333332</v>
      </c>
    </row>
    <row r="100" spans="1:19" ht="30" customHeight="1" thickBot="1">
      <c r="A100" s="226"/>
      <c r="B100" s="12"/>
      <c r="C100" s="86"/>
      <c r="D100" s="87"/>
      <c r="E100" s="86"/>
      <c r="F100" s="87"/>
      <c r="G100" s="86"/>
      <c r="H100" s="87"/>
      <c r="I100" s="86"/>
      <c r="J100" s="87"/>
      <c r="K100" s="86"/>
      <c r="L100" s="87"/>
      <c r="M100" s="86"/>
      <c r="N100" s="87"/>
      <c r="O100" s="86"/>
      <c r="P100" s="87"/>
      <c r="Q100" s="69">
        <f>IF(COUNT(C100:D100)=2,D100-C100,0)+IF(COUNT(E100:F100)=2,F100-E100,0)+IF(COUNT(G100:H100)=2,H100-G100,0)+IF(COUNT(I100:J100)=2,J100-I100,0)+IF(COUNT(K100:L100)=2,L100-K100,0)+IF(COUNT(M100:N100)=2,N100-M100,0)+IF(COUNT(O100:P100)=2,P100-O100,0)+(SUMPRODUCT(COUNTIF(C100:P100,Absences[Absent]),Absences[Valeur])/24)</f>
        <v>0</v>
      </c>
      <c r="R100" s="61">
        <f t="shared" si="18"/>
        <v>0</v>
      </c>
      <c r="S100" s="112">
        <f t="shared" si="19"/>
        <v>18.958333333333332</v>
      </c>
    </row>
    <row r="101" spans="1:19" ht="30" customHeight="1" thickBot="1">
      <c r="A101" s="226"/>
      <c r="B101" s="28"/>
      <c r="C101" s="184"/>
      <c r="D101" s="185"/>
      <c r="E101" s="184"/>
      <c r="F101" s="185"/>
      <c r="G101" s="184"/>
      <c r="H101" s="185"/>
      <c r="I101" s="184"/>
      <c r="J101" s="185"/>
      <c r="K101" s="184"/>
      <c r="L101" s="185"/>
      <c r="M101" s="184"/>
      <c r="N101" s="185"/>
      <c r="O101" s="184"/>
      <c r="P101" s="185"/>
      <c r="Q101" s="138">
        <f>IF(COUNT(C101:D101)=2,D101-C101,0)+IF(COUNT(E101:F101)=2,F101-E101,0)+IF(COUNT(G101:H101)=2,H101-G101,0)+IF(COUNT(I101:J101)=2,J101-I101,0)+IF(COUNT(K101:L101)=2,L101-K101,0)+IF(COUNT(M101:N101)=2,N101-M101,0)+IF(COUNT(O101:P101)=2,P101-O101,0)+(SUMPRODUCT(COUNTIF(C101:P101,Absences[Absent]),Absences[Valeur])/24)</f>
        <v>0</v>
      </c>
      <c r="R101" s="63">
        <f t="shared" si="18"/>
        <v>0</v>
      </c>
      <c r="S101" s="123">
        <f t="shared" si="19"/>
        <v>18.958333333333332</v>
      </c>
    </row>
    <row r="102" spans="1:19" ht="30" customHeight="1" thickBot="1">
      <c r="A102" s="227"/>
      <c r="B102" s="38"/>
      <c r="C102" s="150"/>
      <c r="D102" s="109"/>
      <c r="E102" s="150"/>
      <c r="F102" s="109"/>
      <c r="G102" s="150"/>
      <c r="H102" s="109"/>
      <c r="I102" s="150"/>
      <c r="J102" s="109"/>
      <c r="K102" s="150"/>
      <c r="L102" s="109"/>
      <c r="M102" s="150"/>
      <c r="N102" s="109"/>
      <c r="O102" s="150"/>
      <c r="P102" s="109"/>
      <c r="Q102" s="64">
        <f>IF(COUNT(C102:D102)=2,D102-C102,0)+IF(COUNT(E102:F102)=2,F102-E102,0)+IF(COUNT(G102:H102)=2,H102-G102,0)+IF(COUNT(I102:J102)=2,J102-I102,0)+IF(COUNT(K102:L102)=2,L102-K102,0)+IF(COUNT(M102:N102)=2,N102-M102,0)+IF(COUNT(O102:P102)=2,P102-O102,0)+(SUMPRODUCT(COUNTIF(C102:P102,Absences[Absent]),Absences[Valeur])/24)</f>
        <v>0</v>
      </c>
      <c r="R102" s="65">
        <f t="shared" si="18"/>
        <v>0</v>
      </c>
      <c r="S102" s="73">
        <f t="shared" si="19"/>
        <v>18.958333333333332</v>
      </c>
    </row>
    <row r="103" spans="1:19" ht="15.6" thickTop="1" thickBot="1">
      <c r="A103" s="32"/>
      <c r="B103" s="41"/>
      <c r="C103" s="233">
        <v>45362</v>
      </c>
      <c r="D103" s="234"/>
      <c r="E103" s="233">
        <v>45363</v>
      </c>
      <c r="F103" s="234"/>
      <c r="G103" s="233">
        <v>45364</v>
      </c>
      <c r="H103" s="234"/>
      <c r="I103" s="233">
        <v>45365</v>
      </c>
      <c r="J103" s="234"/>
      <c r="K103" s="233">
        <v>45366</v>
      </c>
      <c r="L103" s="234"/>
      <c r="M103" s="233">
        <v>45367</v>
      </c>
      <c r="N103" s="234"/>
      <c r="O103" s="233">
        <v>45368</v>
      </c>
      <c r="P103" s="234"/>
      <c r="Q103" s="45"/>
      <c r="R103" s="25"/>
    </row>
    <row r="104" spans="1:19" ht="30" customHeight="1" thickBot="1">
      <c r="A104" s="225" t="s">
        <v>26</v>
      </c>
      <c r="B104" s="5"/>
      <c r="C104" s="76"/>
      <c r="D104" s="107"/>
      <c r="E104" s="76"/>
      <c r="F104" s="107"/>
      <c r="G104" s="76"/>
      <c r="H104" s="107"/>
      <c r="I104" s="76"/>
      <c r="J104" s="107"/>
      <c r="K104" s="76"/>
      <c r="L104" s="107"/>
      <c r="M104" s="76"/>
      <c r="N104" s="107"/>
      <c r="O104" s="76"/>
      <c r="P104" s="107"/>
      <c r="Q104" s="58">
        <f>IF(COUNT(C104:D104)=2,D104-C104,0)+IF(COUNT(E104:F104)=2,F104-E104,0)+IF(COUNT(G104:H104)=2,H104-G104,0)+IF(COUNT(I104:J104)=2,J104-I104,0)+IF(COUNT(K104:L104)=2,L104-K104,0)+IF(COUNT(M104:N104)=2,N104-M104,0)+IF(COUNT(O104:P104)=2,P104-O104,0)+(SUMPRODUCT(COUNTIF(C104:P104,Absences[Absent]),Absences[Valeur])/24)</f>
        <v>0</v>
      </c>
      <c r="R104" s="59">
        <f>R94+Q104</f>
        <v>0.58333333333333337</v>
      </c>
      <c r="S104" s="207">
        <f>+S$3-R104</f>
        <v>18.375</v>
      </c>
    </row>
    <row r="105" spans="1:19" ht="30" customHeight="1" thickBot="1">
      <c r="A105" s="226"/>
      <c r="B105" s="6"/>
      <c r="C105" s="93"/>
      <c r="D105" s="92"/>
      <c r="E105" s="93"/>
      <c r="F105" s="92"/>
      <c r="G105" s="93"/>
      <c r="H105" s="92"/>
      <c r="I105" s="93"/>
      <c r="J105" s="92"/>
      <c r="K105" s="93"/>
      <c r="L105" s="92"/>
      <c r="M105" s="93"/>
      <c r="N105" s="92"/>
      <c r="O105" s="93"/>
      <c r="P105" s="92"/>
      <c r="Q105" s="60">
        <f>IF(COUNT(C105:D105)=2,D105-C105,0)+IF(COUNT(E105:F105)=2,F105-E105,0)+IF(COUNT(G105:H105)=2,H105-G105,0)+IF(COUNT(I105:J105)=2,J105-I105,0)+IF(COUNT(K105:L105)=2,L105-K105,0)+IF(COUNT(M105:N105)=2,N105-M105,0)+IF(COUNT(O105:P105)=2,P105-O105,0)+(SUMPRODUCT(COUNTIF(C105:P105,Absences[Absent]),Absences[Valeur])/24)</f>
        <v>0</v>
      </c>
      <c r="R105" s="61">
        <f>R95+Q105</f>
        <v>0.29166666666666669</v>
      </c>
      <c r="S105" s="112">
        <f t="shared" ref="S105:S112" si="20">+S$3-R105</f>
        <v>18.666666666666664</v>
      </c>
    </row>
    <row r="106" spans="1:19" ht="30" customHeight="1" thickBot="1">
      <c r="A106" s="226"/>
      <c r="B106" s="7"/>
      <c r="C106" s="81"/>
      <c r="D106" s="108"/>
      <c r="E106" s="81"/>
      <c r="F106" s="108"/>
      <c r="G106" s="81"/>
      <c r="H106" s="108"/>
      <c r="I106" s="81"/>
      <c r="J106" s="108"/>
      <c r="K106" s="81"/>
      <c r="L106" s="108"/>
      <c r="M106" s="81"/>
      <c r="N106" s="108"/>
      <c r="O106" s="81"/>
      <c r="P106" s="108"/>
      <c r="Q106" s="111">
        <f>IF(COUNT(C106:D106)=2,D106-C106,0)+IF(COUNT(E106:F106)=2,F106-E106,0)+IF(COUNT(G106:H106)=2,H106-G106,0)+IF(COUNT(I106:J106)=2,J106-I106,0)+IF(COUNT(K106:L106)=2,L106-K106,0)+IF(COUNT(M106:N106)=2,N106-M106,0)+IF(COUNT(O106:P106)=2,P106-O106,0)+(SUMPRODUCT(COUNTIF(C106:P106,Absences[Absent]),Absences[Valeur])/24)</f>
        <v>0</v>
      </c>
      <c r="R106" s="71">
        <f t="shared" ref="R106:R112" si="21">R96+Q106</f>
        <v>0.29166666666666669</v>
      </c>
      <c r="S106" s="209">
        <f t="shared" si="20"/>
        <v>18.666666666666664</v>
      </c>
    </row>
    <row r="107" spans="1:19" ht="30" customHeight="1" thickBot="1">
      <c r="A107" s="226"/>
      <c r="B107" s="26"/>
      <c r="C107" s="104"/>
      <c r="D107" s="105"/>
      <c r="E107" s="104"/>
      <c r="F107" s="105"/>
      <c r="G107" s="104"/>
      <c r="H107" s="105"/>
      <c r="I107" s="104"/>
      <c r="J107" s="105"/>
      <c r="K107" s="104"/>
      <c r="L107" s="105"/>
      <c r="M107" s="104"/>
      <c r="N107" s="105"/>
      <c r="O107" s="104"/>
      <c r="P107" s="105"/>
      <c r="Q107" s="64">
        <f>IF(COUNT(C107:D107)=2,D107-C107,0)+IF(COUNT(E107:F107)=2,F107-E107,0)+IF(COUNT(G107:H107)=2,H107-G107,0)+IF(COUNT(I107:J107)=2,J107-I107,0)+IF(COUNT(K107:L107)=2,L107-K107,0)+IF(COUNT(M107:N107)=2,N107-M107,0)+IF(COUNT(O107:P107)=2,P107-O107,0)+(SUMPRODUCT(COUNTIF(C107:P107,Absences[Absent]),Absences[Valeur])/24)</f>
        <v>0</v>
      </c>
      <c r="R107" s="65">
        <f t="shared" si="21"/>
        <v>0</v>
      </c>
      <c r="S107" s="216">
        <f t="shared" si="20"/>
        <v>18.958333333333332</v>
      </c>
    </row>
    <row r="108" spans="1:19" ht="30" customHeight="1" thickBot="1">
      <c r="A108" s="226"/>
      <c r="B108" s="27"/>
      <c r="C108" s="145"/>
      <c r="D108" s="144"/>
      <c r="E108" s="145"/>
      <c r="F108" s="144"/>
      <c r="G108" s="145"/>
      <c r="H108" s="144"/>
      <c r="I108" s="145"/>
      <c r="J108" s="144"/>
      <c r="K108" s="145"/>
      <c r="L108" s="144"/>
      <c r="M108" s="145"/>
      <c r="N108" s="144"/>
      <c r="O108" s="145"/>
      <c r="P108" s="144"/>
      <c r="Q108" s="66">
        <f>IF(COUNT(C108:D108)=2,D108-C108,0)+IF(COUNT(E108:F108)=2,F108-E108,0)+IF(COUNT(G108:H108)=2,H108-G108,0)+IF(COUNT(I108:J108)=2,J108-I108,0)+IF(COUNT(K108:L108)=2,L108-K108,0)+IF(COUNT(M108:N108)=2,N108-M108,0)+IF(COUNT(O108:P108)=2,P108-O108,0)+(SUMPRODUCT(COUNTIF(C108:P108,Absences[Absent]),Absences[Valeur])/24)</f>
        <v>0</v>
      </c>
      <c r="R108" s="67">
        <f t="shared" si="21"/>
        <v>-3.125</v>
      </c>
      <c r="S108" s="208">
        <f t="shared" si="20"/>
        <v>22.083333333333332</v>
      </c>
    </row>
    <row r="109" spans="1:19" ht="30" customHeight="1" thickBot="1">
      <c r="A109" s="226"/>
      <c r="B109" s="20"/>
      <c r="C109" s="146"/>
      <c r="D109" s="147"/>
      <c r="E109" s="146"/>
      <c r="F109" s="147"/>
      <c r="G109" s="146"/>
      <c r="H109" s="147"/>
      <c r="I109" s="146"/>
      <c r="J109" s="147"/>
      <c r="K109" s="146"/>
      <c r="L109" s="147"/>
      <c r="M109" s="146"/>
      <c r="N109" s="147"/>
      <c r="O109" s="146"/>
      <c r="P109" s="147"/>
      <c r="Q109" s="68">
        <f>IF(COUNT(C109:D109)=2,D109-C109,0)+IF(COUNT(E109:F109)=2,F109-E109,0)+IF(COUNT(G109:H109)=2,H109-G109,0)+IF(COUNT(I109:J109)=2,J109-I109,0)+IF(COUNT(K109:L109)=2,L109-K109,0)+IF(COUNT(M109:N109)=2,N109-M109,0)+IF(COUNT(O109:P109)=2,P109-O109,0)+(SUMPRODUCT(COUNTIF(C109:P109,Absences[Absent]),Absences[Valeur])/24)</f>
        <v>0</v>
      </c>
      <c r="R109" s="59">
        <f t="shared" si="21"/>
        <v>0</v>
      </c>
      <c r="S109" s="207">
        <f t="shared" si="20"/>
        <v>18.958333333333332</v>
      </c>
    </row>
    <row r="110" spans="1:19" ht="30" customHeight="1" thickBot="1">
      <c r="A110" s="226"/>
      <c r="B110" s="12"/>
      <c r="C110" s="86"/>
      <c r="D110" s="87"/>
      <c r="E110" s="86"/>
      <c r="F110" s="87"/>
      <c r="G110" s="86"/>
      <c r="H110" s="87"/>
      <c r="I110" s="86"/>
      <c r="J110" s="87"/>
      <c r="K110" s="86"/>
      <c r="L110" s="87"/>
      <c r="M110" s="86"/>
      <c r="N110" s="87"/>
      <c r="O110" s="86"/>
      <c r="P110" s="87"/>
      <c r="Q110" s="69">
        <f>IF(COUNT(C110:D110)=2,D110-C110,0)+IF(COUNT(E110:F110)=2,F110-E110,0)+IF(COUNT(G110:H110)=2,H110-G110,0)+IF(COUNT(I110:J110)=2,J110-I110,0)+IF(COUNT(K110:L110)=2,L110-K110,0)+IF(COUNT(M110:N110)=2,N110-M110,0)+IF(COUNT(O110:P110)=2,P110-O110,0)+(SUMPRODUCT(COUNTIF(C110:P110,Absences[Absent]),Absences[Valeur])/24)</f>
        <v>0</v>
      </c>
      <c r="R110" s="61">
        <f t="shared" si="21"/>
        <v>0</v>
      </c>
      <c r="S110" s="112">
        <f t="shared" si="20"/>
        <v>18.958333333333332</v>
      </c>
    </row>
    <row r="111" spans="1:19" ht="30" customHeight="1" thickBot="1">
      <c r="A111" s="226"/>
      <c r="B111" s="28"/>
      <c r="C111" s="184"/>
      <c r="D111" s="185"/>
      <c r="E111" s="184"/>
      <c r="F111" s="185"/>
      <c r="G111" s="184"/>
      <c r="H111" s="185"/>
      <c r="I111" s="184"/>
      <c r="J111" s="185"/>
      <c r="K111" s="184"/>
      <c r="L111" s="185"/>
      <c r="M111" s="184"/>
      <c r="N111" s="185"/>
      <c r="O111" s="184"/>
      <c r="P111" s="185"/>
      <c r="Q111" s="138">
        <f>IF(COUNT(C111:D111)=2,D111-C111,0)+IF(COUNT(E111:F111)=2,F111-E111,0)+IF(COUNT(G111:H111)=2,H111-G111,0)+IF(COUNT(I111:J111)=2,J111-I111,0)+IF(COUNT(K111:L111)=2,L111-K111,0)+IF(COUNT(M111:N111)=2,N111-M111,0)+IF(COUNT(O111:P111)=2,P111-O111,0)+(SUMPRODUCT(COUNTIF(C111:P111,Absences[Absent]),Absences[Valeur])/24)</f>
        <v>0</v>
      </c>
      <c r="R111" s="63">
        <f t="shared" si="21"/>
        <v>0</v>
      </c>
      <c r="S111" s="123">
        <f t="shared" si="20"/>
        <v>18.958333333333332</v>
      </c>
    </row>
    <row r="112" spans="1:19" ht="30" customHeight="1" thickBot="1">
      <c r="A112" s="227"/>
      <c r="B112" s="38"/>
      <c r="C112" s="150"/>
      <c r="D112" s="109"/>
      <c r="E112" s="150"/>
      <c r="F112" s="109"/>
      <c r="G112" s="150"/>
      <c r="H112" s="109"/>
      <c r="I112" s="150"/>
      <c r="J112" s="109"/>
      <c r="K112" s="150"/>
      <c r="L112" s="109"/>
      <c r="M112" s="150"/>
      <c r="N112" s="109"/>
      <c r="O112" s="150"/>
      <c r="P112" s="109"/>
      <c r="Q112" s="64">
        <f>IF(COUNT(C112:D112)=2,D112-C112,0)+IF(COUNT(E112:F112)=2,F112-E112,0)+IF(COUNT(G112:H112)=2,H112-G112,0)+IF(COUNT(I112:J112)=2,J112-I112,0)+IF(COUNT(K112:L112)=2,L112-K112,0)+IF(COUNT(M112:N112)=2,N112-M112,0)+IF(COUNT(O112:P112)=2,P112-O112,0)+(SUMPRODUCT(COUNTIF(C112:P112,Absences[Absent]),Absences[Valeur])/24)</f>
        <v>0</v>
      </c>
      <c r="R112" s="65">
        <f t="shared" si="21"/>
        <v>0</v>
      </c>
      <c r="S112" s="73">
        <f t="shared" si="20"/>
        <v>18.958333333333332</v>
      </c>
    </row>
    <row r="113" spans="1:19" ht="15.6" thickTop="1" thickBot="1">
      <c r="B113" s="46"/>
      <c r="C113" s="252">
        <v>45369</v>
      </c>
      <c r="D113" s="251"/>
      <c r="E113" s="252">
        <v>45370</v>
      </c>
      <c r="F113" s="251"/>
      <c r="G113" s="252">
        <v>45371</v>
      </c>
      <c r="H113" s="251"/>
      <c r="I113" s="252">
        <v>45372</v>
      </c>
      <c r="J113" s="251"/>
      <c r="K113" s="252">
        <v>45373</v>
      </c>
      <c r="L113" s="251"/>
      <c r="M113" s="252">
        <v>45374</v>
      </c>
      <c r="N113" s="251"/>
      <c r="O113" s="252">
        <v>45375</v>
      </c>
      <c r="P113" s="251"/>
      <c r="Q113" s="47"/>
      <c r="R113" s="25"/>
    </row>
    <row r="114" spans="1:19" ht="30" customHeight="1" thickTop="1" thickBot="1">
      <c r="A114" s="225" t="s">
        <v>27</v>
      </c>
      <c r="B114" s="17"/>
      <c r="C114" s="140"/>
      <c r="D114" s="107"/>
      <c r="E114" s="76"/>
      <c r="F114" s="107"/>
      <c r="G114" s="76"/>
      <c r="H114" s="107"/>
      <c r="I114" s="76"/>
      <c r="J114" s="107"/>
      <c r="K114" s="76"/>
      <c r="L114" s="107"/>
      <c r="M114" s="76"/>
      <c r="N114" s="107"/>
      <c r="O114" s="76"/>
      <c r="P114" s="107"/>
      <c r="Q114" s="58">
        <f>IF(COUNT(C114:D114)=2,D114-C114,0)+IF(COUNT(E114:F114)=2,F114-E114,0)+IF(COUNT(G114:H114)=2,H114-G114,0)+IF(COUNT(I114:J114)=2,J114-I114,0)+IF(COUNT(K114:L114)=2,L114-K114,0)+IF(COUNT(M114:N114)=2,N114-M114,0)+IF(COUNT(O114:P114)=2,P114-O114,0)+(SUMPRODUCT(COUNTIF(C114:P114,Absences[Absent]),Absences[Valeur])/24)</f>
        <v>0</v>
      </c>
      <c r="R114" s="59">
        <f>+R104+Q114</f>
        <v>0.58333333333333337</v>
      </c>
      <c r="S114" s="207">
        <f>+S$3-R114</f>
        <v>18.375</v>
      </c>
    </row>
    <row r="115" spans="1:19" ht="30" customHeight="1" thickBot="1">
      <c r="A115" s="226"/>
      <c r="B115" s="48"/>
      <c r="C115" s="91"/>
      <c r="D115" s="92"/>
      <c r="E115" s="93"/>
      <c r="F115" s="92"/>
      <c r="G115" s="93"/>
      <c r="H115" s="92"/>
      <c r="I115" s="93"/>
      <c r="J115" s="92"/>
      <c r="K115" s="93"/>
      <c r="L115" s="92"/>
      <c r="M115" s="93"/>
      <c r="N115" s="92"/>
      <c r="O115" s="93"/>
      <c r="P115" s="92"/>
      <c r="Q115" s="60">
        <f>IF(COUNT(C115:D115)=2,D115-C115,0)+IF(COUNT(E115:F115)=2,F115-E115,0)+IF(COUNT(G115:H115)=2,H115-G115,0)+IF(COUNT(I115:J115)=2,J115-I115,0)+IF(COUNT(K115:L115)=2,L115-K115,0)+IF(COUNT(M115:N115)=2,N115-M115,0)+IF(COUNT(O115:P115)=2,P115-O115,0)+(SUMPRODUCT(COUNTIF(C115:P115,Absences[Absent]),Absences[Valeur])/24)</f>
        <v>0</v>
      </c>
      <c r="R115" s="61">
        <f t="shared" ref="R115:R122" si="22">+R105+Q115</f>
        <v>0.29166666666666669</v>
      </c>
      <c r="S115" s="112">
        <f t="shared" ref="S115:S122" si="23">+S$3-R115</f>
        <v>18.666666666666664</v>
      </c>
    </row>
    <row r="116" spans="1:19" ht="30" customHeight="1" thickBot="1">
      <c r="A116" s="226"/>
      <c r="B116" s="7"/>
      <c r="C116" s="141"/>
      <c r="D116" s="108"/>
      <c r="E116" s="81"/>
      <c r="F116" s="108"/>
      <c r="G116" s="81"/>
      <c r="H116" s="108"/>
      <c r="I116" s="81"/>
      <c r="J116" s="108"/>
      <c r="K116" s="81"/>
      <c r="L116" s="108"/>
      <c r="M116" s="81"/>
      <c r="N116" s="108"/>
      <c r="O116" s="81"/>
      <c r="P116" s="108"/>
      <c r="Q116" s="111">
        <f>IF(COUNT(C116:D116)=2,D116-C116,0)+IF(COUNT(E116:F116)=2,F116-E116,0)+IF(COUNT(G116:H116)=2,H116-G116,0)+IF(COUNT(I116:J116)=2,J116-I116,0)+IF(COUNT(K116:L116)=2,L116-K116,0)+IF(COUNT(M116:N116)=2,N116-M116,0)+IF(COUNT(O116:P116)=2,P116-O116,0)+(SUMPRODUCT(COUNTIF(C116:P116,Absences[Absent]),Absences[Valeur])/24)</f>
        <v>0</v>
      </c>
      <c r="R116" s="71">
        <f t="shared" si="22"/>
        <v>0.29166666666666669</v>
      </c>
      <c r="S116" s="209">
        <f t="shared" si="23"/>
        <v>18.666666666666664</v>
      </c>
    </row>
    <row r="117" spans="1:19" ht="30" customHeight="1" thickBot="1">
      <c r="A117" s="226"/>
      <c r="B117" s="43"/>
      <c r="C117" s="142"/>
      <c r="D117" s="105"/>
      <c r="E117" s="104"/>
      <c r="F117" s="105"/>
      <c r="G117" s="104"/>
      <c r="H117" s="105"/>
      <c r="I117" s="104"/>
      <c r="J117" s="105"/>
      <c r="K117" s="104"/>
      <c r="L117" s="105"/>
      <c r="M117" s="104"/>
      <c r="N117" s="105"/>
      <c r="O117" s="104"/>
      <c r="P117" s="105"/>
      <c r="Q117" s="64">
        <f>IF(COUNT(C117:D117)=2,D117-C117,0)+IF(COUNT(E117:F117)=2,F117-E117,0)+IF(COUNT(G117:H117)=2,H117-G117,0)+IF(COUNT(I117:J117)=2,J117-I117,0)+IF(COUNT(K117:L117)=2,L117-K117,0)+IF(COUNT(M117:N117)=2,N117-M117,0)+IF(COUNT(O117:P117)=2,P117-O117,0)+(SUMPRODUCT(COUNTIF(C117:P117,Absences[Absent]),Absences[Valeur])/24)</f>
        <v>0</v>
      </c>
      <c r="R117" s="65">
        <f t="shared" si="22"/>
        <v>0</v>
      </c>
      <c r="S117" s="73">
        <f t="shared" si="23"/>
        <v>18.958333333333332</v>
      </c>
    </row>
    <row r="118" spans="1:19" ht="30" customHeight="1" thickBot="1">
      <c r="A118" s="226"/>
      <c r="B118" s="33"/>
      <c r="C118" s="143"/>
      <c r="D118" s="144"/>
      <c r="E118" s="145"/>
      <c r="F118" s="144"/>
      <c r="G118" s="145"/>
      <c r="H118" s="144"/>
      <c r="I118" s="145"/>
      <c r="J118" s="144"/>
      <c r="K118" s="145"/>
      <c r="L118" s="144"/>
      <c r="M118" s="145"/>
      <c r="N118" s="144"/>
      <c r="O118" s="145"/>
      <c r="P118" s="144"/>
      <c r="Q118" s="66">
        <f>IF(COUNT(C118:D118)=2,D118-C118,0)+IF(COUNT(E118:F118)=2,F118-E118,0)+IF(COUNT(G118:H118)=2,H118-G118,0)+IF(COUNT(I118:J118)=2,J118-I118,0)+IF(COUNT(K118:L118)=2,L118-K118,0)+IF(COUNT(M118:N118)=2,N118-M118,0)+IF(COUNT(O118:P118)=2,P118-O118,0)+(SUMPRODUCT(COUNTIF(C118:P118,Absences[Absent]),Absences[Valeur])/24)</f>
        <v>0</v>
      </c>
      <c r="R118" s="67">
        <f t="shared" si="22"/>
        <v>-3.125</v>
      </c>
      <c r="S118" s="208">
        <f t="shared" si="23"/>
        <v>22.083333333333332</v>
      </c>
    </row>
    <row r="119" spans="1:19" ht="30" customHeight="1" thickBot="1">
      <c r="A119" s="226"/>
      <c r="B119" s="11"/>
      <c r="C119" s="177"/>
      <c r="D119" s="147"/>
      <c r="E119" s="146"/>
      <c r="F119" s="147"/>
      <c r="G119" s="146"/>
      <c r="H119" s="147"/>
      <c r="I119" s="146"/>
      <c r="J119" s="147"/>
      <c r="K119" s="146"/>
      <c r="L119" s="147"/>
      <c r="M119" s="146"/>
      <c r="N119" s="147"/>
      <c r="O119" s="146"/>
      <c r="P119" s="147"/>
      <c r="Q119" s="68">
        <f>IF(COUNT(C119:D119)=2,D119-C119,0)+IF(COUNT(E119:F119)=2,F119-E119,0)+IF(COUNT(G119:H119)=2,H119-G119,0)+IF(COUNT(I119:J119)=2,J119-I119,0)+IF(COUNT(K119:L119)=2,L119-K119,0)+IF(COUNT(M119:N119)=2,N119-M119,0)+IF(COUNT(O119:P119)=2,P119-O119,0)+(SUMPRODUCT(COUNTIF(C119:P119,Absences[Absent]),Absences[Valeur])/24)</f>
        <v>0</v>
      </c>
      <c r="R119" s="59">
        <f t="shared" si="22"/>
        <v>0</v>
      </c>
      <c r="S119" s="207">
        <f t="shared" si="23"/>
        <v>18.958333333333332</v>
      </c>
    </row>
    <row r="120" spans="1:19" ht="30" customHeight="1" thickBot="1">
      <c r="A120" s="226"/>
      <c r="B120" s="12"/>
      <c r="C120" s="86"/>
      <c r="D120" s="87"/>
      <c r="E120" s="86"/>
      <c r="F120" s="87"/>
      <c r="G120" s="86"/>
      <c r="H120" s="87"/>
      <c r="I120" s="86"/>
      <c r="J120" s="87"/>
      <c r="K120" s="86"/>
      <c r="L120" s="87"/>
      <c r="M120" s="86"/>
      <c r="N120" s="87"/>
      <c r="O120" s="86"/>
      <c r="P120" s="87"/>
      <c r="Q120" s="69">
        <f>IF(COUNT(C120:D120)=2,D120-C120,0)+IF(COUNT(E120:F120)=2,F120-E120,0)+IF(COUNT(G120:H120)=2,H120-G120,0)+IF(COUNT(I120:J120)=2,J120-I120,0)+IF(COUNT(K120:L120)=2,L120-K120,0)+IF(COUNT(M120:N120)=2,N120-M120,0)+IF(COUNT(O120:P120)=2,P120-O120,0)+(SUMPRODUCT(COUNTIF(C120:P120,Absences[Absent]),Absences[Valeur])/24)</f>
        <v>0</v>
      </c>
      <c r="R120" s="61">
        <f t="shared" si="22"/>
        <v>0</v>
      </c>
      <c r="S120" s="122">
        <f t="shared" si="23"/>
        <v>18.958333333333332</v>
      </c>
    </row>
    <row r="121" spans="1:19" ht="30" customHeight="1" thickBot="1">
      <c r="A121" s="226"/>
      <c r="B121" s="28"/>
      <c r="C121" s="184"/>
      <c r="D121" s="185"/>
      <c r="E121" s="184"/>
      <c r="F121" s="185"/>
      <c r="G121" s="184"/>
      <c r="H121" s="185"/>
      <c r="I121" s="184"/>
      <c r="J121" s="185"/>
      <c r="K121" s="184"/>
      <c r="L121" s="185"/>
      <c r="M121" s="184"/>
      <c r="N121" s="185"/>
      <c r="O121" s="184"/>
      <c r="P121" s="185"/>
      <c r="Q121" s="138">
        <f>IF(COUNT(C121:D121)=2,D121-C121,0)+IF(COUNT(E121:F121)=2,F121-E121,0)+IF(COUNT(G121:H121)=2,H121-G121,0)+IF(COUNT(I121:J121)=2,J121-I121,0)+IF(COUNT(K121:L121)=2,L121-K121,0)+IF(COUNT(M121:N121)=2,N121-M121,0)+IF(COUNT(O121:P121)=2,P121-O121,0)+(SUMPRODUCT(COUNTIF(C121:P121,Absences[Absent]),Absences[Valeur])/24)</f>
        <v>0</v>
      </c>
      <c r="R121" s="63">
        <f t="shared" si="22"/>
        <v>0</v>
      </c>
      <c r="S121" s="123">
        <f t="shared" si="23"/>
        <v>18.958333333333332</v>
      </c>
    </row>
    <row r="122" spans="1:19" ht="30" customHeight="1" thickBot="1">
      <c r="A122" s="227"/>
      <c r="B122" s="38"/>
      <c r="C122" s="150"/>
      <c r="D122" s="109"/>
      <c r="E122" s="150"/>
      <c r="F122" s="109"/>
      <c r="G122" s="150"/>
      <c r="H122" s="109"/>
      <c r="I122" s="150"/>
      <c r="J122" s="109"/>
      <c r="K122" s="150"/>
      <c r="L122" s="109"/>
      <c r="M122" s="150"/>
      <c r="N122" s="109"/>
      <c r="O122" s="150"/>
      <c r="P122" s="109"/>
      <c r="Q122" s="64">
        <f>IF(COUNT(C122:D122)=2,D122-C122,0)+IF(COUNT(E122:F122)=2,F122-E122,0)+IF(COUNT(G122:H122)=2,H122-G122,0)+IF(COUNT(I122:J122)=2,J122-I122,0)+IF(COUNT(K122:L122)=2,L122-K122,0)+IF(COUNT(M122:N122)=2,N122-M122,0)+IF(COUNT(O122:P122)=2,P122-O122,0)+(SUMPRODUCT(COUNTIF(C122:P122,Absences[Absent]),Absences[Valeur])/24)</f>
        <v>0</v>
      </c>
      <c r="R122" s="65">
        <f t="shared" si="22"/>
        <v>0</v>
      </c>
      <c r="S122" s="73">
        <f t="shared" si="23"/>
        <v>18.958333333333332</v>
      </c>
    </row>
    <row r="123" spans="1:19" ht="15.6" thickTop="1" thickBot="1">
      <c r="B123" s="41"/>
      <c r="C123" s="253">
        <v>45376</v>
      </c>
      <c r="D123" s="254"/>
      <c r="E123" s="253">
        <v>45377</v>
      </c>
      <c r="F123" s="254"/>
      <c r="G123" s="253">
        <v>45378</v>
      </c>
      <c r="H123" s="254"/>
      <c r="I123" s="253">
        <v>45379</v>
      </c>
      <c r="J123" s="254"/>
      <c r="K123" s="253">
        <v>45380</v>
      </c>
      <c r="L123" s="254"/>
      <c r="M123" s="253">
        <v>45381</v>
      </c>
      <c r="N123" s="254"/>
      <c r="O123" s="253">
        <v>45382</v>
      </c>
      <c r="P123" s="254"/>
      <c r="Q123" s="45"/>
      <c r="R123" s="25"/>
    </row>
    <row r="124" spans="1:19" ht="30" customHeight="1" thickBot="1">
      <c r="A124" s="225" t="s">
        <v>28</v>
      </c>
      <c r="B124" s="5"/>
      <c r="C124" s="76"/>
      <c r="D124" s="107"/>
      <c r="E124" s="76"/>
      <c r="F124" s="107"/>
      <c r="G124" s="76"/>
      <c r="H124" s="107"/>
      <c r="I124" s="76"/>
      <c r="J124" s="107"/>
      <c r="K124" s="76"/>
      <c r="L124" s="107"/>
      <c r="M124" s="76"/>
      <c r="N124" s="107"/>
      <c r="O124" s="76"/>
      <c r="P124" s="107"/>
      <c r="Q124" s="58">
        <f>IF(COUNT(C124:D124)=2,D124-C124,0)+IF(COUNT(E124:F124)=2,F124-E124,0)+IF(COUNT(G124:H124)=2,H124-G124,0)+IF(COUNT(I124:J124)=2,J124-I124,0)+IF(COUNT(K124:L124)=2,L124-K124,0)+IF(COUNT(M124:N124)=2,N124-M124,0)+IF(COUNT(O124:P124)=2,P124-O124,0)+(SUMPRODUCT(COUNTIF(C124:P124,Absences[Absent]),Absences[Valeur])/24)</f>
        <v>0</v>
      </c>
      <c r="R124" s="59">
        <f>+R114+Q124</f>
        <v>0.58333333333333337</v>
      </c>
      <c r="S124" s="207">
        <f>+S$3-R124</f>
        <v>18.375</v>
      </c>
    </row>
    <row r="125" spans="1:19" ht="30" customHeight="1" thickBot="1">
      <c r="A125" s="226"/>
      <c r="B125" s="6"/>
      <c r="C125" s="93"/>
      <c r="D125" s="92"/>
      <c r="E125" s="93"/>
      <c r="F125" s="92"/>
      <c r="G125" s="93"/>
      <c r="H125" s="92"/>
      <c r="I125" s="93"/>
      <c r="J125" s="92"/>
      <c r="K125" s="93"/>
      <c r="L125" s="92"/>
      <c r="M125" s="93"/>
      <c r="N125" s="92"/>
      <c r="O125" s="93"/>
      <c r="P125" s="92"/>
      <c r="Q125" s="60">
        <f>IF(COUNT(C125:D125)=2,D125-C125,0)+IF(COUNT(E125:F125)=2,F125-E125,0)+IF(COUNT(G125:H125)=2,H125-G125,0)+IF(COUNT(I125:J125)=2,J125-I125,0)+IF(COUNT(K125:L125)=2,L125-K125,0)+IF(COUNT(M125:N125)=2,N125-M125,0)+IF(COUNT(O125:P125)=2,P125-O125,0)+(SUMPRODUCT(COUNTIF(C125:P125,Absences[Absent]),Absences[Valeur])/24)</f>
        <v>0</v>
      </c>
      <c r="R125" s="61">
        <f t="shared" ref="R125:R132" si="24">+R115+Q125</f>
        <v>0.29166666666666669</v>
      </c>
      <c r="S125" s="112">
        <f t="shared" ref="S125:S132" si="25">+S$3-R125</f>
        <v>18.666666666666664</v>
      </c>
    </row>
    <row r="126" spans="1:19" ht="30" customHeight="1" thickBot="1">
      <c r="A126" s="226"/>
      <c r="B126" s="7"/>
      <c r="C126" s="81"/>
      <c r="D126" s="108"/>
      <c r="E126" s="81"/>
      <c r="F126" s="108"/>
      <c r="G126" s="81"/>
      <c r="H126" s="108"/>
      <c r="I126" s="81"/>
      <c r="J126" s="108"/>
      <c r="K126" s="81"/>
      <c r="L126" s="108"/>
      <c r="M126" s="81"/>
      <c r="N126" s="108"/>
      <c r="O126" s="81"/>
      <c r="P126" s="108"/>
      <c r="Q126" s="111">
        <f>IF(COUNT(C126:D126)=2,D126-C126,0)+IF(COUNT(E126:F126)=2,F126-E126,0)+IF(COUNT(G126:H126)=2,H126-G126,0)+IF(COUNT(I126:J126)=2,J126-I126,0)+IF(COUNT(K126:L126)=2,L126-K126,0)+IF(COUNT(M126:N126)=2,N126-M126,0)+IF(COUNT(O126:P126)=2,P126-O126,0)+(SUMPRODUCT(COUNTIF(C126:P126,Absences[Absent]),Absences[Valeur])/24)</f>
        <v>0</v>
      </c>
      <c r="R126" s="71">
        <f t="shared" si="24"/>
        <v>0.29166666666666669</v>
      </c>
      <c r="S126" s="209">
        <f t="shared" si="25"/>
        <v>18.666666666666664</v>
      </c>
    </row>
    <row r="127" spans="1:19" ht="30" customHeight="1" thickBot="1">
      <c r="A127" s="226"/>
      <c r="B127" s="26"/>
      <c r="C127" s="104"/>
      <c r="D127" s="105"/>
      <c r="E127" s="104"/>
      <c r="F127" s="105"/>
      <c r="G127" s="104"/>
      <c r="H127" s="105"/>
      <c r="I127" s="104"/>
      <c r="J127" s="105"/>
      <c r="K127" s="104"/>
      <c r="L127" s="105"/>
      <c r="M127" s="104"/>
      <c r="N127" s="105"/>
      <c r="O127" s="104"/>
      <c r="P127" s="105"/>
      <c r="Q127" s="64">
        <f>IF(COUNT(C127:D127)=2,D127-C127,0)+IF(COUNT(E127:F127)=2,F127-E127,0)+IF(COUNT(G127:H127)=2,H127-G127,0)+IF(COUNT(I127:J127)=2,J127-I127,0)+IF(COUNT(K127:L127)=2,L127-K127,0)+IF(COUNT(M127:N127)=2,N127-M127,0)+IF(COUNT(O127:P127)=2,P127-O127,0)+(SUMPRODUCT(COUNTIF(C127:P127,Absences[Absent]),Absences[Valeur])/24)</f>
        <v>0</v>
      </c>
      <c r="R127" s="65">
        <f t="shared" si="24"/>
        <v>0</v>
      </c>
      <c r="S127" s="73">
        <f t="shared" si="25"/>
        <v>18.958333333333332</v>
      </c>
    </row>
    <row r="128" spans="1:19" ht="30" customHeight="1" thickBot="1">
      <c r="A128" s="226"/>
      <c r="B128" s="27"/>
      <c r="C128" s="145"/>
      <c r="D128" s="144"/>
      <c r="E128" s="145"/>
      <c r="F128" s="144"/>
      <c r="G128" s="145"/>
      <c r="H128" s="144"/>
      <c r="I128" s="145"/>
      <c r="J128" s="144"/>
      <c r="K128" s="145"/>
      <c r="L128" s="144"/>
      <c r="M128" s="145"/>
      <c r="N128" s="144"/>
      <c r="O128" s="145"/>
      <c r="P128" s="144"/>
      <c r="Q128" s="66">
        <f>IF(COUNT(C128:D128)=2,D128-C128,0)+IF(COUNT(E128:F128)=2,F128-E128,0)+IF(COUNT(G128:H128)=2,H128-G128,0)+IF(COUNT(I128:J128)=2,J128-I128,0)+IF(COUNT(K128:L128)=2,L128-K128,0)+IF(COUNT(M128:N128)=2,N128-M128,0)+IF(COUNT(O128:P128)=2,P128-O128,0)+(SUMPRODUCT(COUNTIF(C128:P128,Absences[Absent]),Absences[Valeur])/24)</f>
        <v>0</v>
      </c>
      <c r="R128" s="67">
        <f t="shared" si="24"/>
        <v>-3.125</v>
      </c>
      <c r="S128" s="208">
        <f t="shared" si="25"/>
        <v>22.083333333333332</v>
      </c>
    </row>
    <row r="129" spans="1:19" ht="30" customHeight="1" thickBot="1">
      <c r="A129" s="226"/>
      <c r="B129" s="20"/>
      <c r="C129" s="146"/>
      <c r="D129" s="147"/>
      <c r="E129" s="146"/>
      <c r="F129" s="147"/>
      <c r="G129" s="146"/>
      <c r="H129" s="147"/>
      <c r="I129" s="146"/>
      <c r="J129" s="147"/>
      <c r="K129" s="146"/>
      <c r="L129" s="147"/>
      <c r="M129" s="146"/>
      <c r="N129" s="147"/>
      <c r="O129" s="146"/>
      <c r="P129" s="147"/>
      <c r="Q129" s="68">
        <f>IF(COUNT(C129:D129)=2,D129-C129,0)+IF(COUNT(E129:F129)=2,F129-E129,0)+IF(COUNT(G129:H129)=2,H129-G129,0)+IF(COUNT(I129:J129)=2,J129-I129,0)+IF(COUNT(K129:L129)=2,L129-K129,0)+IF(COUNT(M129:N129)=2,N129-M129,0)+IF(COUNT(O129:P129)=2,P129-O129,0)+(SUMPRODUCT(COUNTIF(C129:P129,Absences[Absent]),Absences[Valeur])/24)</f>
        <v>0</v>
      </c>
      <c r="R129" s="59">
        <f t="shared" si="24"/>
        <v>0</v>
      </c>
      <c r="S129" s="207">
        <f t="shared" si="25"/>
        <v>18.958333333333332</v>
      </c>
    </row>
    <row r="130" spans="1:19" ht="30" customHeight="1" thickBot="1">
      <c r="A130" s="226"/>
      <c r="B130" s="49"/>
      <c r="C130" s="205"/>
      <c r="D130" s="206"/>
      <c r="E130" s="205"/>
      <c r="F130" s="206"/>
      <c r="G130" s="205"/>
      <c r="H130" s="206"/>
      <c r="I130" s="205"/>
      <c r="J130" s="206"/>
      <c r="K130" s="205"/>
      <c r="L130" s="206"/>
      <c r="M130" s="205"/>
      <c r="N130" s="206"/>
      <c r="O130" s="205"/>
      <c r="P130" s="206"/>
      <c r="Q130" s="69">
        <f>IF(COUNT(C130:D130)=2,D130-C130,0)+IF(COUNT(E130:F130)=2,F130-E130,0)+IF(COUNT(G130:H130)=2,H130-G130,0)+IF(COUNT(I130:J130)=2,J130-I130,0)+IF(COUNT(K130:L130)=2,L130-K130,0)+IF(COUNT(M130:N130)=2,N130-M130,0)+IF(COUNT(O130:P130)=2,P130-O130,0)+(SUMPRODUCT(COUNTIF(C130:P130,Absences[Absent]),Absences[Valeur])/24)</f>
        <v>0</v>
      </c>
      <c r="R130" s="61">
        <f t="shared" si="24"/>
        <v>0</v>
      </c>
      <c r="S130" s="112">
        <f t="shared" si="25"/>
        <v>18.958333333333332</v>
      </c>
    </row>
    <row r="131" spans="1:19" ht="30" customHeight="1" thickBot="1">
      <c r="A131" s="226"/>
      <c r="B131" s="28"/>
      <c r="C131" s="184"/>
      <c r="D131" s="185"/>
      <c r="E131" s="184"/>
      <c r="F131" s="185"/>
      <c r="G131" s="184"/>
      <c r="H131" s="185"/>
      <c r="I131" s="184"/>
      <c r="J131" s="185"/>
      <c r="K131" s="184"/>
      <c r="L131" s="185"/>
      <c r="M131" s="184"/>
      <c r="N131" s="185"/>
      <c r="O131" s="184"/>
      <c r="P131" s="185"/>
      <c r="Q131" s="138">
        <f>IF(COUNT(C131:D131)=2,D131-C131,0)+IF(COUNT(E131:F131)=2,F131-E131,0)+IF(COUNT(G131:H131)=2,H131-G131,0)+IF(COUNT(I131:J131)=2,J131-I131,0)+IF(COUNT(K131:L131)=2,L131-K131,0)+IF(COUNT(M131:N131)=2,N131-M131,0)+IF(COUNT(O131:P131)=2,P131-O131,0)+(SUMPRODUCT(COUNTIF(C131:P131,Absences[Absent]),Absences[Valeur])/24)</f>
        <v>0</v>
      </c>
      <c r="R131" s="63">
        <f t="shared" si="24"/>
        <v>0</v>
      </c>
      <c r="S131" s="123">
        <f t="shared" si="25"/>
        <v>18.958333333333332</v>
      </c>
    </row>
    <row r="132" spans="1:19" ht="30" customHeight="1" thickBot="1">
      <c r="A132" s="227"/>
      <c r="B132" s="14"/>
      <c r="C132" s="104"/>
      <c r="D132" s="105"/>
      <c r="E132" s="104"/>
      <c r="F132" s="105"/>
      <c r="G132" s="104"/>
      <c r="H132" s="105"/>
      <c r="I132" s="104"/>
      <c r="J132" s="105"/>
      <c r="K132" s="104"/>
      <c r="L132" s="105"/>
      <c r="M132" s="104"/>
      <c r="N132" s="105"/>
      <c r="O132" s="104"/>
      <c r="P132" s="105"/>
      <c r="Q132" s="204">
        <f>IF(COUNT(C132:D132)=2,D132-C132,0)+IF(COUNT(E132:F132)=2,F132-E132,0)+IF(COUNT(G132:H132)=2,H132-G132,0)+IF(COUNT(I132:J132)=2,J132-I132,0)+IF(COUNT(K132:L132)=2,L132-K132,0)+IF(COUNT(M132:N132)=2,N132-M132,0)+IF(COUNT(O132:P132)=2,P132-O132,0)+(SUMPRODUCT(COUNTIF(C132:P132,Absences[Absent]),Absences[Valeur])/24)</f>
        <v>0</v>
      </c>
      <c r="R132" s="73">
        <f t="shared" si="24"/>
        <v>0</v>
      </c>
      <c r="S132" s="73">
        <f t="shared" si="25"/>
        <v>18.958333333333332</v>
      </c>
    </row>
    <row r="133" spans="1:19">
      <c r="A133" s="50"/>
      <c r="B133" s="3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51"/>
      <c r="R133" s="52"/>
    </row>
    <row r="134" spans="1:19">
      <c r="A134" s="50"/>
      <c r="B134" s="3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51"/>
      <c r="R134" s="52"/>
    </row>
    <row r="135" spans="1:19">
      <c r="I135" s="135"/>
      <c r="J135" s="135"/>
      <c r="K135" s="135"/>
      <c r="L135" s="135"/>
      <c r="R135" s="53"/>
    </row>
    <row r="136" spans="1:19">
      <c r="D136" s="1" t="s">
        <v>9</v>
      </c>
      <c r="E136" s="1" t="s">
        <v>10</v>
      </c>
      <c r="I136" s="135"/>
      <c r="J136" s="255"/>
      <c r="K136" s="256"/>
      <c r="L136" s="136"/>
    </row>
    <row r="137" spans="1:19">
      <c r="D137" s="1" t="s">
        <v>12</v>
      </c>
      <c r="E137" s="1">
        <v>7</v>
      </c>
    </row>
    <row r="138" spans="1:19">
      <c r="D138" s="1" t="s">
        <v>13</v>
      </c>
      <c r="E138" s="1">
        <v>7</v>
      </c>
    </row>
    <row r="139" spans="1:19">
      <c r="D139" s="1" t="s">
        <v>14</v>
      </c>
      <c r="E139" s="1">
        <v>7</v>
      </c>
      <c r="G139" s="9"/>
    </row>
    <row r="140" spans="1:19">
      <c r="D140" s="1" t="s">
        <v>11</v>
      </c>
      <c r="E140" s="1">
        <v>8.25</v>
      </c>
    </row>
  </sheetData>
  <sheetProtection formatCells="0" sort="0"/>
  <mergeCells count="113">
    <mergeCell ref="M123:N123"/>
    <mergeCell ref="O123:P123"/>
    <mergeCell ref="A124:A132"/>
    <mergeCell ref="J136:K136"/>
    <mergeCell ref="C113:D113"/>
    <mergeCell ref="E113:F113"/>
    <mergeCell ref="G113:H113"/>
    <mergeCell ref="I113:J113"/>
    <mergeCell ref="K113:L113"/>
    <mergeCell ref="C123:D123"/>
    <mergeCell ref="E123:F123"/>
    <mergeCell ref="G123:H123"/>
    <mergeCell ref="I123:J123"/>
    <mergeCell ref="K123:L123"/>
    <mergeCell ref="C103:D103"/>
    <mergeCell ref="E103:F103"/>
    <mergeCell ref="G103:H103"/>
    <mergeCell ref="I103:J103"/>
    <mergeCell ref="K103:L103"/>
    <mergeCell ref="M103:N103"/>
    <mergeCell ref="O103:P103"/>
    <mergeCell ref="M113:N113"/>
    <mergeCell ref="O113:P113"/>
    <mergeCell ref="C83:D83"/>
    <mergeCell ref="E83:F83"/>
    <mergeCell ref="G83:H83"/>
    <mergeCell ref="I83:J83"/>
    <mergeCell ref="K83:L83"/>
    <mergeCell ref="M83:N83"/>
    <mergeCell ref="O83:P83"/>
    <mergeCell ref="C93:D93"/>
    <mergeCell ref="E93:F93"/>
    <mergeCell ref="G93:H93"/>
    <mergeCell ref="I93:J93"/>
    <mergeCell ref="K93:L93"/>
    <mergeCell ref="M93:N93"/>
    <mergeCell ref="O93:P93"/>
    <mergeCell ref="C63:D63"/>
    <mergeCell ref="E63:F63"/>
    <mergeCell ref="G63:H63"/>
    <mergeCell ref="I63:J63"/>
    <mergeCell ref="K63:L63"/>
    <mergeCell ref="M63:N63"/>
    <mergeCell ref="O63:P63"/>
    <mergeCell ref="C73:D73"/>
    <mergeCell ref="E73:F73"/>
    <mergeCell ref="G73:H73"/>
    <mergeCell ref="I73:J73"/>
    <mergeCell ref="K73:L73"/>
    <mergeCell ref="M73:N73"/>
    <mergeCell ref="O73:P73"/>
    <mergeCell ref="C43:D43"/>
    <mergeCell ref="E43:F43"/>
    <mergeCell ref="G43:H43"/>
    <mergeCell ref="I43:J43"/>
    <mergeCell ref="K43:L43"/>
    <mergeCell ref="M43:N43"/>
    <mergeCell ref="O43:P43"/>
    <mergeCell ref="C53:D53"/>
    <mergeCell ref="E53:F53"/>
    <mergeCell ref="G53:H53"/>
    <mergeCell ref="I53:J53"/>
    <mergeCell ref="K53:L53"/>
    <mergeCell ref="M53:N53"/>
    <mergeCell ref="O53:P53"/>
    <mergeCell ref="M23:N23"/>
    <mergeCell ref="O23:P23"/>
    <mergeCell ref="C33:D33"/>
    <mergeCell ref="E33:F33"/>
    <mergeCell ref="G33:H33"/>
    <mergeCell ref="I33:J33"/>
    <mergeCell ref="K33:L33"/>
    <mergeCell ref="M33:N33"/>
    <mergeCell ref="O33:P33"/>
    <mergeCell ref="M13:N13"/>
    <mergeCell ref="O13:P13"/>
    <mergeCell ref="C2:D2"/>
    <mergeCell ref="E2:F2"/>
    <mergeCell ref="G2:H2"/>
    <mergeCell ref="I2:J2"/>
    <mergeCell ref="K2:L2"/>
    <mergeCell ref="M2:N2"/>
    <mergeCell ref="O2:P2"/>
    <mergeCell ref="C3:D3"/>
    <mergeCell ref="E3:F3"/>
    <mergeCell ref="G3:H3"/>
    <mergeCell ref="I3:J3"/>
    <mergeCell ref="K3:L3"/>
    <mergeCell ref="M3:N3"/>
    <mergeCell ref="O3:P3"/>
    <mergeCell ref="A24:A32"/>
    <mergeCell ref="A4:A12"/>
    <mergeCell ref="A14:A22"/>
    <mergeCell ref="A13:B13"/>
    <mergeCell ref="C13:D13"/>
    <mergeCell ref="E13:F13"/>
    <mergeCell ref="G13:H13"/>
    <mergeCell ref="I13:J13"/>
    <mergeCell ref="K13:L13"/>
    <mergeCell ref="C23:D23"/>
    <mergeCell ref="E23:F23"/>
    <mergeCell ref="G23:H23"/>
    <mergeCell ref="I23:J23"/>
    <mergeCell ref="K23:L23"/>
    <mergeCell ref="A44:A52"/>
    <mergeCell ref="A54:A62"/>
    <mergeCell ref="A64:A72"/>
    <mergeCell ref="A74:A82"/>
    <mergeCell ref="A84:A92"/>
    <mergeCell ref="A94:A102"/>
    <mergeCell ref="A104:A112"/>
    <mergeCell ref="A114:A122"/>
    <mergeCell ref="A34:A42"/>
  </mergeCells>
  <pageMargins left="0.25" right="0.25" top="0.75" bottom="0.75" header="0.3" footer="0.3"/>
  <pageSetup paperSize="9" scale="8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Manon CAZIN</cp:lastModifiedBy>
  <cp:lastPrinted>2023-02-23T14:06:00Z</cp:lastPrinted>
  <dcterms:created xsi:type="dcterms:W3CDTF">2023-01-13T09:03:00Z</dcterms:created>
  <dcterms:modified xsi:type="dcterms:W3CDTF">2023-08-30T09:05:26Z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BD0E57CA33E04D428F437F65D4B01FBB</vt:lpwstr>
  </property>
  <property fmtid="{D5CDD505-2E9C-101B-9397-08002B2CF9AE}" pid="3" name="KSOProductBuildVer">
    <vt:lpwstr>1036-11.2.0.11417</vt:lpwstr>
  </property>
</Properties>
</file>