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2920" windowHeight="9540"/>
  </bookViews>
  <sheets>
    <sheet name="GX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GX!$A$1:$T$1</definedName>
    <definedName name="_xlnm.Print_Area" localSheetId="0">GX!#REF!</definedName>
  </definedNames>
  <calcPr calcId="145621"/>
</workbook>
</file>

<file path=xl/calcChain.xml><?xml version="1.0" encoding="utf-8"?>
<calcChain xmlns="http://schemas.openxmlformats.org/spreadsheetml/2006/main">
  <c r="L23" i="4" l="1"/>
  <c r="K23" i="4"/>
  <c r="I23" i="4"/>
  <c r="H23" i="4"/>
  <c r="L22" i="4"/>
  <c r="K22" i="4"/>
  <c r="I22" i="4"/>
  <c r="H22" i="4"/>
  <c r="L21" i="4"/>
  <c r="K21" i="4"/>
  <c r="I21" i="4"/>
  <c r="H21" i="4"/>
  <c r="L20" i="4"/>
  <c r="K20" i="4"/>
  <c r="I20" i="4"/>
  <c r="H20" i="4"/>
  <c r="L19" i="4"/>
  <c r="I19" i="4"/>
  <c r="H19" i="4"/>
  <c r="L18" i="4"/>
  <c r="I18" i="4"/>
  <c r="H18" i="4"/>
  <c r="L17" i="4"/>
  <c r="I17" i="4"/>
  <c r="H17" i="4"/>
  <c r="L16" i="4"/>
  <c r="I16" i="4"/>
  <c r="H16" i="4"/>
  <c r="L15" i="4"/>
  <c r="I15" i="4"/>
  <c r="H15" i="4"/>
  <c r="L14" i="4"/>
  <c r="I14" i="4"/>
  <c r="H14" i="4"/>
  <c r="L11" i="4"/>
  <c r="K11" i="4"/>
  <c r="I11" i="4"/>
  <c r="H11" i="4"/>
  <c r="L10" i="4"/>
  <c r="K10" i="4"/>
  <c r="I10" i="4"/>
  <c r="H10" i="4"/>
  <c r="L9" i="4"/>
  <c r="K9" i="4"/>
  <c r="I9" i="4"/>
  <c r="H9" i="4"/>
  <c r="L8" i="4"/>
  <c r="K8" i="4"/>
  <c r="I8" i="4"/>
  <c r="H8" i="4"/>
  <c r="L7" i="4"/>
  <c r="I7" i="4"/>
  <c r="H7" i="4"/>
  <c r="L6" i="4"/>
  <c r="I6" i="4"/>
  <c r="H6" i="4"/>
  <c r="L5" i="4"/>
  <c r="I5" i="4"/>
  <c r="H5" i="4"/>
  <c r="L4" i="4"/>
  <c r="I4" i="4"/>
  <c r="H4" i="4"/>
  <c r="L3" i="4"/>
  <c r="I3" i="4"/>
  <c r="H3" i="4"/>
  <c r="L2" i="4"/>
  <c r="I2" i="4"/>
  <c r="H2" i="4"/>
  <c r="H25" i="4" l="1"/>
  <c r="L13" i="4"/>
  <c r="L25" i="4"/>
  <c r="H13" i="4"/>
  <c r="I25" i="4" l="1"/>
  <c r="I13" i="4"/>
</calcChain>
</file>

<file path=xl/sharedStrings.xml><?xml version="1.0" encoding="utf-8"?>
<sst xmlns="http://schemas.openxmlformats.org/spreadsheetml/2006/main" count="51" uniqueCount="38">
  <si>
    <t>J1P</t>
  </si>
  <si>
    <t>Date</t>
  </si>
  <si>
    <t>Lot</t>
  </si>
  <si>
    <t>M4</t>
  </si>
  <si>
    <t>M6</t>
  </si>
  <si>
    <t>M9</t>
  </si>
  <si>
    <t>M14</t>
  </si>
  <si>
    <t>Qté</t>
  </si>
  <si>
    <t>Age</t>
  </si>
  <si>
    <t>Poids</t>
  </si>
  <si>
    <t>Nb/kg</t>
  </si>
  <si>
    <t>Poids total</t>
  </si>
  <si>
    <t>T6</t>
  </si>
  <si>
    <t>Cumul</t>
  </si>
  <si>
    <t>J11</t>
  </si>
  <si>
    <t>J12</t>
  </si>
  <si>
    <t>J13</t>
  </si>
  <si>
    <t>J14</t>
  </si>
  <si>
    <t>J15</t>
  </si>
  <si>
    <t>J16</t>
  </si>
  <si>
    <t>J1G</t>
  </si>
  <si>
    <t>J1M</t>
  </si>
  <si>
    <t>21</t>
  </si>
  <si>
    <t>5,7</t>
  </si>
  <si>
    <t>J1D</t>
  </si>
  <si>
    <t>J1</t>
  </si>
  <si>
    <t>4,0</t>
  </si>
  <si>
    <t>d01</t>
  </si>
  <si>
    <t>d02</t>
  </si>
  <si>
    <t>d03</t>
  </si>
  <si>
    <t>d04</t>
  </si>
  <si>
    <t>d05</t>
  </si>
  <si>
    <t>d06</t>
  </si>
  <si>
    <t>d0G</t>
  </si>
  <si>
    <t>d0M</t>
  </si>
  <si>
    <t>d0P</t>
  </si>
  <si>
    <t>d0D</t>
  </si>
  <si>
    <t>d0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</si>
</sst>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dd/mm/yy;@"/>
    <numFmt numFmtId="166" formatCode="d/m;@"/>
    <numFmt numFmtId="167" formatCode="0.000"/>
  </numFmts>
  <fonts count="4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EEB3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ont="1" applyAlignment="1"/>
    <xf numFmtId="0" fontId="0" fillId="2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" fontId="0" fillId="6" borderId="2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1" fontId="0" fillId="6" borderId="0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left" vertical="center"/>
    </xf>
    <xf numFmtId="49" fontId="0" fillId="0" borderId="6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center" vertical="center"/>
    </xf>
    <xf numFmtId="166" fontId="2" fillId="0" borderId="5" xfId="0" applyNumberFormat="1" applyFon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left" vertical="center"/>
    </xf>
    <xf numFmtId="164" fontId="0" fillId="0" borderId="6" xfId="0" applyNumberFormat="1" applyFill="1" applyBorder="1" applyAlignment="1">
      <alignment horizontal="center" vertical="center"/>
    </xf>
    <xf numFmtId="166" fontId="0" fillId="0" borderId="0" xfId="0" applyNumberFormat="1" applyFill="1" applyAlignment="1"/>
    <xf numFmtId="164" fontId="0" fillId="0" borderId="0" xfId="0" applyNumberFormat="1" applyFill="1" applyAlignment="1"/>
    <xf numFmtId="165" fontId="0" fillId="0" borderId="0" xfId="0" applyNumberForma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3" fillId="0" borderId="0" xfId="0" applyNumberFormat="1" applyFont="1" applyAlignment="1"/>
    <xf numFmtId="166" fontId="3" fillId="0" borderId="0" xfId="0" applyNumberFormat="1" applyFont="1" applyFill="1" applyAlignment="1"/>
    <xf numFmtId="164" fontId="3" fillId="0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"/>
  <sheetViews>
    <sheetView showZeros="0" tabSelected="1" topLeftCell="H1" zoomScaleNormal="100" zoomScaleSheetLayoutView="100" workbookViewId="0">
      <pane ySplit="765" activePane="bottomLeft"/>
      <selection activeCell="U34" sqref="U1:BF1048576"/>
      <selection pane="bottomLeft" activeCell="Q15" sqref="Q15"/>
    </sheetView>
  </sheetViews>
  <sheetFormatPr baseColWidth="10" defaultRowHeight="18.75" x14ac:dyDescent="0.3"/>
  <cols>
    <col min="1" max="1" width="9" style="5" customWidth="1"/>
    <col min="2" max="2" width="6.5" style="5" customWidth="1"/>
    <col min="3" max="5" width="5.19921875" style="5" customWidth="1"/>
    <col min="6" max="6" width="5.19921875" style="46" customWidth="1"/>
    <col min="7" max="10" width="7.296875" style="5" customWidth="1"/>
    <col min="11" max="11" width="6.796875" style="5" customWidth="1"/>
    <col min="12" max="12" width="6.59765625" style="5" customWidth="1"/>
    <col min="13" max="13" width="5.19921875" style="44" customWidth="1"/>
    <col min="14" max="14" width="4.69921875" style="45" customWidth="1"/>
    <col min="15" max="15" width="5.09765625" style="44" customWidth="1"/>
    <col min="16" max="16" width="4.69921875" style="45" customWidth="1"/>
    <col min="17" max="17" width="4.69921875" style="44" customWidth="1"/>
    <col min="18" max="18" width="4.69921875" style="45" customWidth="1"/>
    <col min="19" max="19" width="4.69921875" style="44" customWidth="1"/>
    <col min="20" max="20" width="5.296875" style="45" customWidth="1"/>
    <col min="21" max="16384" width="11.19921875" style="5"/>
  </cols>
  <sheetData>
    <row r="1" spans="1:23" s="1" customFormat="1" ht="19.5" thickBot="1" x14ac:dyDescent="0.35">
      <c r="A1" s="6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8" t="s">
        <v>8</v>
      </c>
      <c r="N1" s="9" t="s">
        <v>9</v>
      </c>
      <c r="O1" s="8" t="s">
        <v>8</v>
      </c>
      <c r="P1" s="9" t="s">
        <v>9</v>
      </c>
      <c r="Q1" s="8" t="s">
        <v>8</v>
      </c>
      <c r="R1" s="9" t="s">
        <v>9</v>
      </c>
      <c r="S1" s="8" t="s">
        <v>8</v>
      </c>
      <c r="T1" s="9" t="s">
        <v>9</v>
      </c>
    </row>
    <row r="2" spans="1:23" x14ac:dyDescent="0.3">
      <c r="A2" s="32"/>
      <c r="B2" s="10" t="s">
        <v>14</v>
      </c>
      <c r="C2" s="11"/>
      <c r="D2" s="11"/>
      <c r="E2" s="11"/>
      <c r="F2" s="11"/>
      <c r="G2" s="11">
        <v>0</v>
      </c>
      <c r="H2" s="12">
        <f t="shared" ref="H2:H11" si="0">SUM(C2:F2)*G2</f>
        <v>0</v>
      </c>
      <c r="I2" s="13">
        <f ca="1">(TODAY()-A12)/30</f>
        <v>25.8</v>
      </c>
      <c r="J2" s="14"/>
      <c r="K2" s="13"/>
      <c r="L2" s="13">
        <f t="shared" ref="L2:L11" si="1">SUM(C2:F2)*J2</f>
        <v>0</v>
      </c>
      <c r="M2" s="15"/>
      <c r="N2" s="15"/>
      <c r="O2" s="15"/>
      <c r="P2" s="15"/>
      <c r="Q2" s="15"/>
      <c r="R2" s="15"/>
      <c r="S2" s="15"/>
      <c r="T2" s="15"/>
      <c r="U2" s="1"/>
      <c r="V2" s="1"/>
      <c r="W2" s="1"/>
    </row>
    <row r="3" spans="1:23" x14ac:dyDescent="0.3">
      <c r="A3" s="33"/>
      <c r="B3" s="4" t="s">
        <v>15</v>
      </c>
      <c r="C3" s="7"/>
      <c r="D3" s="7"/>
      <c r="E3" s="7"/>
      <c r="F3" s="7"/>
      <c r="G3" s="7">
        <v>0</v>
      </c>
      <c r="H3" s="16">
        <f t="shared" si="0"/>
        <v>0</v>
      </c>
      <c r="I3" s="17">
        <f>(A3-A12)/30</f>
        <v>-1473.6666666666667</v>
      </c>
      <c r="J3" s="18"/>
      <c r="K3" s="17"/>
      <c r="L3" s="17">
        <f t="shared" si="1"/>
        <v>0</v>
      </c>
      <c r="M3" s="19"/>
      <c r="N3" s="19"/>
      <c r="O3" s="19"/>
      <c r="P3" s="19"/>
      <c r="Q3" s="19"/>
      <c r="R3" s="19"/>
      <c r="S3" s="19"/>
      <c r="T3" s="19"/>
      <c r="U3" s="1"/>
      <c r="V3" s="1"/>
      <c r="W3" s="1"/>
    </row>
    <row r="4" spans="1:23" x14ac:dyDescent="0.3">
      <c r="A4" s="33"/>
      <c r="B4" s="20" t="s">
        <v>16</v>
      </c>
      <c r="C4" s="7"/>
      <c r="D4" s="7"/>
      <c r="E4" s="7"/>
      <c r="F4" s="7"/>
      <c r="G4" s="7">
        <v>0</v>
      </c>
      <c r="H4" s="16">
        <f t="shared" si="0"/>
        <v>0</v>
      </c>
      <c r="I4" s="17">
        <f>(A4-A12)/30</f>
        <v>-1473.6666666666667</v>
      </c>
      <c r="J4" s="18"/>
      <c r="K4" s="17"/>
      <c r="L4" s="17">
        <f t="shared" si="1"/>
        <v>0</v>
      </c>
      <c r="M4" s="19"/>
      <c r="N4" s="19"/>
      <c r="O4" s="19"/>
      <c r="P4" s="19"/>
      <c r="Q4" s="19"/>
      <c r="R4" s="19"/>
      <c r="S4" s="19"/>
      <c r="T4" s="19"/>
      <c r="U4" s="1"/>
      <c r="V4" s="1"/>
      <c r="W4" s="1"/>
    </row>
    <row r="5" spans="1:23" x14ac:dyDescent="0.3">
      <c r="A5" s="33"/>
      <c r="B5" s="21" t="s">
        <v>17</v>
      </c>
      <c r="C5" s="7"/>
      <c r="D5" s="7"/>
      <c r="E5" s="7"/>
      <c r="F5" s="7"/>
      <c r="G5" s="7">
        <v>0</v>
      </c>
      <c r="H5" s="16">
        <f t="shared" si="0"/>
        <v>0</v>
      </c>
      <c r="I5" s="17">
        <f>(A5-A12)/30</f>
        <v>-1473.6666666666667</v>
      </c>
      <c r="J5" s="18"/>
      <c r="K5" s="17"/>
      <c r="L5" s="17">
        <f t="shared" si="1"/>
        <v>0</v>
      </c>
      <c r="M5" s="19"/>
      <c r="N5" s="19"/>
      <c r="O5" s="19"/>
      <c r="P5" s="19"/>
      <c r="Q5" s="19"/>
      <c r="R5" s="19"/>
      <c r="S5" s="19"/>
      <c r="T5" s="19"/>
      <c r="U5" s="1"/>
      <c r="V5" s="1"/>
      <c r="W5" s="1"/>
    </row>
    <row r="6" spans="1:23" x14ac:dyDescent="0.3">
      <c r="A6" s="33"/>
      <c r="B6" s="4" t="s">
        <v>18</v>
      </c>
      <c r="C6" s="7"/>
      <c r="D6" s="7"/>
      <c r="E6" s="7"/>
      <c r="F6" s="7"/>
      <c r="G6" s="7">
        <v>0</v>
      </c>
      <c r="H6" s="16">
        <f t="shared" si="0"/>
        <v>0</v>
      </c>
      <c r="I6" s="17">
        <f>(A6-A12)/30</f>
        <v>-1473.6666666666667</v>
      </c>
      <c r="J6" s="18"/>
      <c r="K6" s="17"/>
      <c r="L6" s="17">
        <f t="shared" si="1"/>
        <v>0</v>
      </c>
      <c r="M6" s="19"/>
      <c r="N6" s="19"/>
      <c r="O6" s="19"/>
      <c r="P6" s="19"/>
      <c r="Q6" s="19"/>
      <c r="R6" s="19"/>
      <c r="S6" s="19"/>
      <c r="T6" s="19"/>
      <c r="U6" s="1"/>
      <c r="V6" s="1"/>
      <c r="W6" s="1"/>
    </row>
    <row r="7" spans="1:23" x14ac:dyDescent="0.3">
      <c r="A7" s="33"/>
      <c r="B7" s="20" t="s">
        <v>19</v>
      </c>
      <c r="C7" s="7"/>
      <c r="D7" s="7"/>
      <c r="E7" s="7"/>
      <c r="F7" s="7"/>
      <c r="G7" s="7">
        <v>0</v>
      </c>
      <c r="H7" s="16">
        <f t="shared" si="0"/>
        <v>0</v>
      </c>
      <c r="I7" s="17">
        <f>(A7-A12)/30</f>
        <v>-1473.6666666666667</v>
      </c>
      <c r="J7" s="18"/>
      <c r="K7" s="17"/>
      <c r="L7" s="17">
        <f t="shared" si="1"/>
        <v>0</v>
      </c>
      <c r="M7" s="19"/>
      <c r="N7" s="19"/>
      <c r="O7" s="19"/>
      <c r="P7" s="19"/>
      <c r="Q7" s="19"/>
      <c r="R7" s="19"/>
      <c r="S7" s="19"/>
      <c r="T7" s="19"/>
      <c r="U7" s="1"/>
      <c r="V7" s="1"/>
      <c r="W7" s="1"/>
    </row>
    <row r="8" spans="1:23" x14ac:dyDescent="0.3">
      <c r="A8" s="33"/>
      <c r="B8" s="21" t="s">
        <v>20</v>
      </c>
      <c r="C8" s="7"/>
      <c r="D8" s="7"/>
      <c r="E8" s="7"/>
      <c r="F8" s="7"/>
      <c r="G8" s="7">
        <v>0</v>
      </c>
      <c r="H8" s="16">
        <f t="shared" si="0"/>
        <v>0</v>
      </c>
      <c r="I8" s="17">
        <f>(A8-A12)/30</f>
        <v>-1473.6666666666667</v>
      </c>
      <c r="J8" s="18"/>
      <c r="K8" s="17" t="e">
        <f>G8/J8</f>
        <v>#DIV/0!</v>
      </c>
      <c r="L8" s="17">
        <f t="shared" si="1"/>
        <v>0</v>
      </c>
      <c r="M8" s="19"/>
      <c r="N8" s="19"/>
      <c r="O8" s="19"/>
      <c r="P8" s="19"/>
      <c r="Q8" s="19"/>
      <c r="R8" s="19"/>
      <c r="S8" s="19"/>
      <c r="T8" s="19"/>
      <c r="U8" s="1"/>
      <c r="V8" s="1"/>
      <c r="W8" s="1"/>
    </row>
    <row r="9" spans="1:23" x14ac:dyDescent="0.3">
      <c r="A9" s="33"/>
      <c r="B9" s="4" t="s">
        <v>21</v>
      </c>
      <c r="C9" s="7"/>
      <c r="D9" s="7"/>
      <c r="E9" s="7"/>
      <c r="F9" s="7"/>
      <c r="G9" s="7">
        <v>0</v>
      </c>
      <c r="H9" s="16">
        <f t="shared" si="0"/>
        <v>0</v>
      </c>
      <c r="I9" s="17">
        <f>(A9-A12)/30</f>
        <v>-1473.6666666666667</v>
      </c>
      <c r="J9" s="18"/>
      <c r="K9" s="17" t="e">
        <f>G9/J9</f>
        <v>#DIV/0!</v>
      </c>
      <c r="L9" s="17">
        <f t="shared" si="1"/>
        <v>0</v>
      </c>
      <c r="M9" s="19"/>
      <c r="N9" s="19"/>
      <c r="O9" s="19"/>
      <c r="P9" s="19"/>
      <c r="Q9" s="19"/>
      <c r="R9" s="19"/>
      <c r="S9" s="19"/>
      <c r="T9" s="19"/>
      <c r="U9" s="1"/>
      <c r="V9" s="1"/>
      <c r="W9" s="1"/>
    </row>
    <row r="10" spans="1:23" x14ac:dyDescent="0.3">
      <c r="A10" s="33">
        <v>44656</v>
      </c>
      <c r="B10" s="20" t="s">
        <v>0</v>
      </c>
      <c r="C10" s="7"/>
      <c r="D10" s="7"/>
      <c r="E10" s="7">
        <v>636</v>
      </c>
      <c r="F10" s="7"/>
      <c r="G10" s="7">
        <v>200</v>
      </c>
      <c r="H10" s="16">
        <f t="shared" si="0"/>
        <v>127200</v>
      </c>
      <c r="I10" s="17">
        <f>(A10-A12)/30</f>
        <v>14.866666666666667</v>
      </c>
      <c r="J10" s="34">
        <v>1.04</v>
      </c>
      <c r="K10" s="17">
        <f>G10/J10</f>
        <v>192.30769230769229</v>
      </c>
      <c r="L10" s="17">
        <f t="shared" si="1"/>
        <v>661.44</v>
      </c>
      <c r="M10" s="19" t="s">
        <v>22</v>
      </c>
      <c r="N10" s="19" t="s">
        <v>23</v>
      </c>
      <c r="O10" s="19"/>
      <c r="P10" s="19"/>
      <c r="Q10" s="19"/>
      <c r="R10" s="19"/>
      <c r="S10" s="19"/>
      <c r="T10" s="19"/>
      <c r="U10" s="1"/>
      <c r="V10" s="1"/>
      <c r="W10" s="1"/>
    </row>
    <row r="11" spans="1:23" x14ac:dyDescent="0.3">
      <c r="A11" s="33"/>
      <c r="B11" s="3" t="s">
        <v>24</v>
      </c>
      <c r="C11" s="7"/>
      <c r="D11" s="7"/>
      <c r="E11" s="7"/>
      <c r="F11" s="7"/>
      <c r="G11" s="7">
        <v>0</v>
      </c>
      <c r="H11" s="16">
        <f t="shared" si="0"/>
        <v>0</v>
      </c>
      <c r="I11" s="17">
        <f>(A11-A12)/30</f>
        <v>-1473.6666666666667</v>
      </c>
      <c r="J11" s="18"/>
      <c r="K11" s="17" t="e">
        <f>G11/J11</f>
        <v>#DIV/0!</v>
      </c>
      <c r="L11" s="17">
        <f t="shared" si="1"/>
        <v>0</v>
      </c>
      <c r="M11" s="19"/>
      <c r="N11" s="19"/>
      <c r="O11" s="19"/>
      <c r="P11" s="19"/>
      <c r="Q11" s="19"/>
      <c r="R11" s="19"/>
      <c r="S11" s="19"/>
      <c r="T11" s="19"/>
      <c r="U11" s="1"/>
      <c r="V11" s="1"/>
      <c r="W11" s="1"/>
    </row>
    <row r="12" spans="1:23" x14ac:dyDescent="0.3">
      <c r="A12" s="35">
        <v>44210</v>
      </c>
      <c r="B12" s="4" t="s">
        <v>25</v>
      </c>
      <c r="C12" s="7"/>
      <c r="D12" s="7"/>
      <c r="E12" s="7"/>
      <c r="F12" s="7"/>
      <c r="G12" s="7">
        <v>1470</v>
      </c>
      <c r="H12" s="2">
        <v>250000</v>
      </c>
      <c r="I12" s="22" t="s">
        <v>12</v>
      </c>
      <c r="J12" s="23">
        <v>0.37</v>
      </c>
      <c r="K12" s="22">
        <v>3373</v>
      </c>
      <c r="L12" s="22">
        <v>65</v>
      </c>
      <c r="M12" s="19">
        <v>12</v>
      </c>
      <c r="N12" s="19" t="s">
        <v>26</v>
      </c>
      <c r="O12" s="19"/>
      <c r="P12" s="19"/>
      <c r="Q12" s="19"/>
      <c r="R12" s="19"/>
      <c r="S12" s="19"/>
      <c r="T12" s="19"/>
      <c r="U12" s="1"/>
      <c r="V12" s="1"/>
      <c r="W12" s="1"/>
    </row>
    <row r="13" spans="1:23" ht="19.5" thickBot="1" x14ac:dyDescent="0.35">
      <c r="A13" s="36" t="s">
        <v>13</v>
      </c>
      <c r="B13" s="24" t="s">
        <v>25</v>
      </c>
      <c r="C13" s="25"/>
      <c r="D13" s="25"/>
      <c r="E13" s="25"/>
      <c r="F13" s="25"/>
      <c r="G13" s="25"/>
      <c r="H13" s="25">
        <f>SUM(H2:H11)</f>
        <v>127200</v>
      </c>
      <c r="I13" s="26" t="e">
        <f>(H13+#REF!)/H12</f>
        <v>#REF!</v>
      </c>
      <c r="J13" s="27"/>
      <c r="K13" s="28"/>
      <c r="L13" s="28">
        <f>SUM(L2:L11)</f>
        <v>661.44</v>
      </c>
      <c r="M13" s="29"/>
      <c r="N13" s="29"/>
      <c r="O13" s="29"/>
      <c r="P13" s="29"/>
      <c r="Q13" s="29"/>
      <c r="R13" s="29"/>
      <c r="S13" s="30"/>
      <c r="T13" s="31"/>
      <c r="U13" s="1"/>
      <c r="V13" s="1"/>
      <c r="W13" s="1"/>
    </row>
    <row r="14" spans="1:23" x14ac:dyDescent="0.3">
      <c r="A14" s="32"/>
      <c r="B14" s="10" t="s">
        <v>27</v>
      </c>
      <c r="C14" s="11"/>
      <c r="D14" s="11"/>
      <c r="E14" s="11"/>
      <c r="F14" s="11"/>
      <c r="G14" s="11">
        <v>0</v>
      </c>
      <c r="H14" s="12">
        <f t="shared" ref="H14:H23" si="2">SUM(C14:F14)*G14</f>
        <v>0</v>
      </c>
      <c r="I14" s="13">
        <f ca="1">(TODAY()-A24)/30</f>
        <v>26.733333333333334</v>
      </c>
      <c r="J14" s="14"/>
      <c r="K14" s="13"/>
      <c r="L14" s="13">
        <f t="shared" ref="L14:L23" si="3">SUM(C14:F14)*J14</f>
        <v>0</v>
      </c>
      <c r="M14" s="37"/>
      <c r="N14" s="38"/>
      <c r="O14" s="37"/>
      <c r="P14" s="38"/>
      <c r="Q14" s="37"/>
      <c r="R14" s="38"/>
      <c r="S14" s="37"/>
      <c r="T14" s="38"/>
      <c r="U14" s="1"/>
      <c r="V14" s="1"/>
      <c r="W14" s="1"/>
    </row>
    <row r="15" spans="1:23" x14ac:dyDescent="0.3">
      <c r="A15" s="33"/>
      <c r="B15" s="4" t="s">
        <v>28</v>
      </c>
      <c r="C15" s="7"/>
      <c r="D15" s="7"/>
      <c r="E15" s="7"/>
      <c r="F15" s="7"/>
      <c r="G15" s="7">
        <v>0</v>
      </c>
      <c r="H15" s="16">
        <f t="shared" si="2"/>
        <v>0</v>
      </c>
      <c r="I15" s="17">
        <f>(A15-A24)/30</f>
        <v>-1472.7333333333333</v>
      </c>
      <c r="J15" s="18"/>
      <c r="K15" s="17"/>
      <c r="L15" s="17">
        <f t="shared" si="3"/>
        <v>0</v>
      </c>
      <c r="M15" s="39"/>
      <c r="N15" s="9"/>
      <c r="O15" s="39"/>
      <c r="P15" s="9"/>
      <c r="Q15" s="39"/>
      <c r="R15" s="9"/>
      <c r="S15" s="39"/>
      <c r="T15" s="9"/>
      <c r="U15" s="1"/>
      <c r="V15" s="1"/>
      <c r="W15" s="1"/>
    </row>
    <row r="16" spans="1:23" x14ac:dyDescent="0.3">
      <c r="A16" s="33"/>
      <c r="B16" s="20" t="s">
        <v>29</v>
      </c>
      <c r="C16" s="7"/>
      <c r="D16" s="7"/>
      <c r="E16" s="7"/>
      <c r="F16" s="7"/>
      <c r="G16" s="7">
        <v>0</v>
      </c>
      <c r="H16" s="16">
        <f t="shared" si="2"/>
        <v>0</v>
      </c>
      <c r="I16" s="17">
        <f>(A16-A24)/30</f>
        <v>-1472.7333333333333</v>
      </c>
      <c r="J16" s="18"/>
      <c r="K16" s="17"/>
      <c r="L16" s="17">
        <f t="shared" si="3"/>
        <v>0</v>
      </c>
      <c r="M16" s="39"/>
      <c r="N16" s="9"/>
      <c r="O16" s="39"/>
      <c r="P16" s="9"/>
      <c r="Q16" s="39"/>
      <c r="R16" s="9"/>
      <c r="S16" s="39"/>
      <c r="T16" s="9"/>
      <c r="U16" s="1"/>
      <c r="V16" s="1"/>
      <c r="W16" s="1"/>
    </row>
    <row r="17" spans="1:23" x14ac:dyDescent="0.3">
      <c r="A17" s="33"/>
      <c r="B17" s="21" t="s">
        <v>30</v>
      </c>
      <c r="C17" s="7"/>
      <c r="D17" s="7"/>
      <c r="E17" s="7"/>
      <c r="F17" s="7"/>
      <c r="G17" s="7">
        <v>0</v>
      </c>
      <c r="H17" s="16">
        <f t="shared" si="2"/>
        <v>0</v>
      </c>
      <c r="I17" s="17">
        <f>(A17-A24)/30</f>
        <v>-1472.7333333333333</v>
      </c>
      <c r="J17" s="18"/>
      <c r="K17" s="17"/>
      <c r="L17" s="17">
        <f t="shared" si="3"/>
        <v>0</v>
      </c>
      <c r="M17" s="39"/>
      <c r="N17" s="9"/>
      <c r="O17" s="39"/>
      <c r="P17" s="9"/>
      <c r="Q17" s="39"/>
      <c r="R17" s="9"/>
      <c r="S17" s="39"/>
      <c r="T17" s="9"/>
      <c r="U17" s="1"/>
      <c r="V17" s="1"/>
      <c r="W17" s="1"/>
    </row>
    <row r="18" spans="1:23" x14ac:dyDescent="0.3">
      <c r="A18" s="33"/>
      <c r="B18" s="4" t="s">
        <v>31</v>
      </c>
      <c r="C18" s="7"/>
      <c r="D18" s="7"/>
      <c r="E18" s="7"/>
      <c r="F18" s="7"/>
      <c r="G18" s="7">
        <v>0</v>
      </c>
      <c r="H18" s="16">
        <f t="shared" si="2"/>
        <v>0</v>
      </c>
      <c r="I18" s="17">
        <f>(A18-A24)/30</f>
        <v>-1472.7333333333333</v>
      </c>
      <c r="J18" s="18"/>
      <c r="K18" s="17"/>
      <c r="L18" s="17">
        <f t="shared" si="3"/>
        <v>0</v>
      </c>
      <c r="M18" s="39"/>
      <c r="N18" s="9"/>
      <c r="O18" s="39"/>
      <c r="P18" s="9"/>
      <c r="Q18" s="39"/>
      <c r="R18" s="9"/>
      <c r="S18" s="39"/>
      <c r="T18" s="9"/>
      <c r="U18" s="1"/>
      <c r="V18" s="1"/>
      <c r="W18" s="1"/>
    </row>
    <row r="19" spans="1:23" x14ac:dyDescent="0.3">
      <c r="A19" s="33"/>
      <c r="B19" s="20" t="s">
        <v>32</v>
      </c>
      <c r="C19" s="7"/>
      <c r="D19" s="7"/>
      <c r="E19" s="7"/>
      <c r="F19" s="7"/>
      <c r="G19" s="7">
        <v>0</v>
      </c>
      <c r="H19" s="16">
        <f t="shared" si="2"/>
        <v>0</v>
      </c>
      <c r="I19" s="17">
        <f>(A19-A24)/30</f>
        <v>-1472.7333333333333</v>
      </c>
      <c r="J19" s="18"/>
      <c r="K19" s="17"/>
      <c r="L19" s="17">
        <f t="shared" si="3"/>
        <v>0</v>
      </c>
      <c r="M19" s="39"/>
      <c r="N19" s="9"/>
      <c r="O19" s="39"/>
      <c r="P19" s="9"/>
      <c r="Q19" s="39"/>
      <c r="R19" s="9"/>
      <c r="S19" s="39"/>
      <c r="T19" s="9"/>
      <c r="U19" s="1"/>
      <c r="V19" s="1"/>
      <c r="W19" s="1"/>
    </row>
    <row r="20" spans="1:23" x14ac:dyDescent="0.3">
      <c r="A20" s="33">
        <v>44968</v>
      </c>
      <c r="B20" s="21" t="s">
        <v>33</v>
      </c>
      <c r="C20" s="7"/>
      <c r="D20" s="7"/>
      <c r="E20" s="7"/>
      <c r="F20" s="7">
        <v>140</v>
      </c>
      <c r="G20" s="7">
        <v>180</v>
      </c>
      <c r="H20" s="16">
        <f t="shared" si="2"/>
        <v>25200</v>
      </c>
      <c r="I20" s="17">
        <f>(A20-A24)/30</f>
        <v>26.2</v>
      </c>
      <c r="J20" s="18">
        <v>5.4</v>
      </c>
      <c r="K20" s="17">
        <f>G20/J20</f>
        <v>33.333333333333329</v>
      </c>
      <c r="L20" s="17">
        <f t="shared" si="3"/>
        <v>756</v>
      </c>
      <c r="M20" s="39"/>
      <c r="N20" s="9"/>
      <c r="O20" s="39"/>
      <c r="P20" s="9"/>
      <c r="Q20" s="39"/>
      <c r="R20" s="9"/>
      <c r="S20" s="39"/>
      <c r="T20" s="9"/>
      <c r="U20" s="1"/>
      <c r="V20" s="1"/>
      <c r="W20" s="1"/>
    </row>
    <row r="21" spans="1:23" x14ac:dyDescent="0.3">
      <c r="A21" s="33">
        <v>44968</v>
      </c>
      <c r="B21" s="4" t="s">
        <v>34</v>
      </c>
      <c r="C21" s="7"/>
      <c r="D21" s="7"/>
      <c r="E21" s="7"/>
      <c r="F21" s="7">
        <v>174</v>
      </c>
      <c r="G21" s="7">
        <v>200</v>
      </c>
      <c r="H21" s="16">
        <f t="shared" si="2"/>
        <v>34800</v>
      </c>
      <c r="I21" s="17">
        <f>(A21-A24)/30</f>
        <v>26.2</v>
      </c>
      <c r="J21" s="18">
        <v>3</v>
      </c>
      <c r="K21" s="17">
        <f>G21/J21</f>
        <v>66.666666666666671</v>
      </c>
      <c r="L21" s="17">
        <f t="shared" si="3"/>
        <v>522</v>
      </c>
      <c r="M21" s="39"/>
      <c r="N21" s="9"/>
      <c r="O21" s="39"/>
      <c r="P21" s="9"/>
      <c r="Q21" s="39"/>
      <c r="R21" s="9"/>
      <c r="S21" s="39"/>
      <c r="T21" s="9"/>
      <c r="U21" s="1"/>
      <c r="V21" s="1"/>
      <c r="W21" s="1"/>
    </row>
    <row r="22" spans="1:23" x14ac:dyDescent="0.3">
      <c r="A22" s="33"/>
      <c r="B22" s="20" t="s">
        <v>35</v>
      </c>
      <c r="C22" s="7"/>
      <c r="D22" s="7"/>
      <c r="E22" s="7"/>
      <c r="F22" s="7"/>
      <c r="G22" s="7">
        <v>0</v>
      </c>
      <c r="H22" s="16">
        <f t="shared" si="2"/>
        <v>0</v>
      </c>
      <c r="I22" s="17">
        <f>(A22-A24)/30</f>
        <v>-1472.7333333333333</v>
      </c>
      <c r="J22" s="18"/>
      <c r="K22" s="17" t="e">
        <f>G22/J22</f>
        <v>#DIV/0!</v>
      </c>
      <c r="L22" s="17">
        <f t="shared" si="3"/>
        <v>0</v>
      </c>
      <c r="M22" s="39"/>
      <c r="N22" s="9"/>
      <c r="O22" s="39"/>
      <c r="P22" s="9"/>
      <c r="Q22" s="39"/>
      <c r="R22" s="9"/>
      <c r="S22" s="39"/>
      <c r="T22" s="9"/>
      <c r="U22" s="1"/>
      <c r="V22" s="1"/>
      <c r="W22" s="1"/>
    </row>
    <row r="23" spans="1:23" x14ac:dyDescent="0.3">
      <c r="A23" s="33">
        <v>44475</v>
      </c>
      <c r="B23" s="3" t="s">
        <v>36</v>
      </c>
      <c r="C23" s="7"/>
      <c r="D23" s="7"/>
      <c r="E23" s="7"/>
      <c r="F23" s="7"/>
      <c r="G23" s="7">
        <v>662</v>
      </c>
      <c r="H23" s="16">
        <f t="shared" si="2"/>
        <v>0</v>
      </c>
      <c r="I23" s="17">
        <f>(A23-A24)/30</f>
        <v>9.7666666666666675</v>
      </c>
      <c r="J23" s="18">
        <v>3.5</v>
      </c>
      <c r="K23" s="17">
        <f>G23/J23</f>
        <v>189.14285714285714</v>
      </c>
      <c r="L23" s="17">
        <f t="shared" si="3"/>
        <v>0</v>
      </c>
      <c r="M23" s="39">
        <v>44578</v>
      </c>
      <c r="N23" s="9">
        <v>3</v>
      </c>
      <c r="O23" s="39">
        <v>44656</v>
      </c>
      <c r="P23" s="9">
        <v>3.24</v>
      </c>
      <c r="Q23" s="39">
        <v>44772</v>
      </c>
      <c r="R23" s="9">
        <v>9.8000000000000007</v>
      </c>
      <c r="S23" s="39"/>
      <c r="T23" s="9"/>
      <c r="U23" s="1"/>
      <c r="V23" s="1"/>
      <c r="W23" s="1"/>
    </row>
    <row r="24" spans="1:23" x14ac:dyDescent="0.3">
      <c r="A24" s="35">
        <v>44182</v>
      </c>
      <c r="B24" s="4" t="s">
        <v>37</v>
      </c>
      <c r="C24" s="7"/>
      <c r="D24" s="7"/>
      <c r="E24" s="7"/>
      <c r="F24" s="7"/>
      <c r="G24" s="7">
        <v>1374</v>
      </c>
      <c r="H24" s="2">
        <v>270000</v>
      </c>
      <c r="I24" s="22" t="s">
        <v>12</v>
      </c>
      <c r="J24" s="23">
        <v>0.41499999999999998</v>
      </c>
      <c r="K24" s="22">
        <v>3373</v>
      </c>
      <c r="L24" s="22"/>
      <c r="M24" s="39">
        <v>44320</v>
      </c>
      <c r="N24" s="9"/>
      <c r="O24" s="39">
        <v>44373</v>
      </c>
      <c r="P24" s="9"/>
      <c r="Q24" s="39">
        <v>44404</v>
      </c>
      <c r="R24" s="9"/>
      <c r="S24" s="39"/>
      <c r="T24" s="9"/>
      <c r="U24" s="1"/>
      <c r="V24" s="1"/>
      <c r="W24" s="1"/>
    </row>
    <row r="25" spans="1:23" ht="19.5" thickBot="1" x14ac:dyDescent="0.35">
      <c r="A25" s="36" t="s">
        <v>13</v>
      </c>
      <c r="B25" s="24" t="s">
        <v>37</v>
      </c>
      <c r="C25" s="25"/>
      <c r="D25" s="25"/>
      <c r="E25" s="25"/>
      <c r="F25" s="25"/>
      <c r="G25" s="25"/>
      <c r="H25" s="25">
        <f>SUM(H14:H23)</f>
        <v>60000</v>
      </c>
      <c r="I25" s="26" t="e">
        <f>(H25+#REF!)/H24</f>
        <v>#REF!</v>
      </c>
      <c r="J25" s="27"/>
      <c r="K25" s="28"/>
      <c r="L25" s="28">
        <f>SUM(L14:L23)</f>
        <v>1278</v>
      </c>
      <c r="M25" s="40"/>
      <c r="N25" s="41"/>
      <c r="O25" s="40"/>
      <c r="P25" s="41"/>
      <c r="Q25" s="40"/>
      <c r="R25" s="41"/>
      <c r="S25" s="42"/>
      <c r="T25" s="43"/>
      <c r="U25" s="1"/>
      <c r="V25" s="1"/>
      <c r="W25" s="1"/>
    </row>
    <row r="26" spans="1:23" x14ac:dyDescent="0.3">
      <c r="F26" s="5"/>
    </row>
    <row r="27" spans="1:23" x14ac:dyDescent="0.3">
      <c r="F27" s="5"/>
    </row>
    <row r="28" spans="1:23" x14ac:dyDescent="0.3">
      <c r="F28" s="5"/>
    </row>
    <row r="29" spans="1:23" x14ac:dyDescent="0.3">
      <c r="F29" s="5"/>
    </row>
    <row r="30" spans="1:23" x14ac:dyDescent="0.3">
      <c r="F30" s="5"/>
    </row>
    <row r="31" spans="1:23" x14ac:dyDescent="0.3">
      <c r="F31" s="5"/>
    </row>
    <row r="32" spans="1:23" x14ac:dyDescent="0.3">
      <c r="F32" s="5"/>
    </row>
    <row r="33" spans="1:20" ht="19.5" customHeight="1" x14ac:dyDescent="0.3">
      <c r="F33" s="5"/>
    </row>
    <row r="34" spans="1:20" ht="19.5" customHeight="1" x14ac:dyDescent="0.3">
      <c r="F34" s="5"/>
    </row>
    <row r="35" spans="1:20" ht="19.5" customHeight="1" x14ac:dyDescent="0.3">
      <c r="F35" s="5"/>
    </row>
    <row r="36" spans="1:20" ht="19.5" customHeight="1" x14ac:dyDescent="0.3">
      <c r="F36" s="5"/>
    </row>
    <row r="37" spans="1:20" x14ac:dyDescent="0.3">
      <c r="F37" s="5"/>
    </row>
    <row r="38" spans="1:20" x14ac:dyDescent="0.3">
      <c r="F38" s="5"/>
    </row>
    <row r="39" spans="1:20" x14ac:dyDescent="0.3">
      <c r="F39" s="5"/>
    </row>
    <row r="40" spans="1:20" x14ac:dyDescent="0.3">
      <c r="F40" s="5"/>
    </row>
    <row r="41" spans="1:20" x14ac:dyDescent="0.3">
      <c r="F41" s="5"/>
    </row>
    <row r="42" spans="1:20" x14ac:dyDescent="0.3">
      <c r="F42" s="5"/>
    </row>
    <row r="43" spans="1:20" x14ac:dyDescent="0.3">
      <c r="F43" s="5"/>
    </row>
    <row r="44" spans="1:20" s="47" customFormat="1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44"/>
      <c r="N44" s="45"/>
      <c r="O44" s="44"/>
      <c r="P44" s="45"/>
      <c r="Q44" s="44"/>
      <c r="R44" s="45"/>
      <c r="S44" s="44"/>
      <c r="T44" s="45"/>
    </row>
    <row r="45" spans="1:20" x14ac:dyDescent="0.3">
      <c r="F45" s="5"/>
    </row>
    <row r="46" spans="1:20" x14ac:dyDescent="0.3">
      <c r="A46" s="47"/>
      <c r="B46" s="47"/>
      <c r="F46" s="5"/>
      <c r="G46" s="48"/>
      <c r="H46" s="47"/>
      <c r="I46" s="47"/>
      <c r="J46" s="47"/>
      <c r="K46" s="49"/>
    </row>
    <row r="47" spans="1:20" x14ac:dyDescent="0.3">
      <c r="F47" s="5"/>
      <c r="G47" s="50"/>
      <c r="K47" s="49"/>
    </row>
    <row r="48" spans="1:20" x14ac:dyDescent="0.3">
      <c r="F48" s="5"/>
      <c r="G48" s="50"/>
      <c r="K48" s="49"/>
    </row>
    <row r="49" spans="6:11" x14ac:dyDescent="0.3">
      <c r="F49" s="5"/>
      <c r="G49" s="50"/>
      <c r="K49" s="49"/>
    </row>
    <row r="50" spans="6:11" x14ac:dyDescent="0.3">
      <c r="F50" s="5"/>
      <c r="G50" s="50"/>
      <c r="K50" s="49"/>
    </row>
    <row r="51" spans="6:11" x14ac:dyDescent="0.3">
      <c r="F51" s="5"/>
      <c r="G51" s="50"/>
      <c r="K51" s="49"/>
    </row>
    <row r="52" spans="6:11" x14ac:dyDescent="0.3">
      <c r="F52" s="5"/>
      <c r="G52" s="50"/>
      <c r="K52" s="49"/>
    </row>
    <row r="53" spans="6:11" x14ac:dyDescent="0.3">
      <c r="F53" s="5"/>
      <c r="G53" s="50"/>
      <c r="K53" s="49"/>
    </row>
    <row r="54" spans="6:11" x14ac:dyDescent="0.3">
      <c r="F54" s="5"/>
      <c r="G54" s="50"/>
      <c r="K54" s="49"/>
    </row>
    <row r="55" spans="6:11" x14ac:dyDescent="0.3">
      <c r="F55" s="5"/>
      <c r="G55" s="50"/>
      <c r="K55" s="49"/>
    </row>
    <row r="56" spans="6:11" x14ac:dyDescent="0.3">
      <c r="F56" s="5"/>
      <c r="G56" s="50"/>
      <c r="K56" s="49"/>
    </row>
    <row r="57" spans="6:11" x14ac:dyDescent="0.3">
      <c r="F57" s="5"/>
      <c r="G57" s="50"/>
      <c r="K57" s="49"/>
    </row>
    <row r="58" spans="6:11" x14ac:dyDescent="0.3">
      <c r="F58" s="5"/>
      <c r="G58" s="50"/>
      <c r="K58" s="49"/>
    </row>
    <row r="59" spans="6:11" x14ac:dyDescent="0.3">
      <c r="F59" s="5"/>
      <c r="G59" s="50"/>
      <c r="K59" s="49"/>
    </row>
    <row r="60" spans="6:11" x14ac:dyDescent="0.3">
      <c r="F60" s="5"/>
      <c r="G60" s="50"/>
      <c r="K60" s="49"/>
    </row>
    <row r="61" spans="6:11" x14ac:dyDescent="0.3">
      <c r="F61" s="5"/>
      <c r="G61" s="50"/>
      <c r="K61" s="49"/>
    </row>
    <row r="62" spans="6:11" x14ac:dyDescent="0.3">
      <c r="F62" s="5"/>
      <c r="G62" s="50"/>
      <c r="K62" s="49"/>
    </row>
    <row r="63" spans="6:11" x14ac:dyDescent="0.3">
      <c r="F63" s="5"/>
      <c r="G63" s="50"/>
      <c r="K63" s="49"/>
    </row>
    <row r="64" spans="6:11" x14ac:dyDescent="0.3">
      <c r="F64" s="5"/>
      <c r="G64" s="50"/>
      <c r="K64" s="46"/>
    </row>
    <row r="65" spans="3:20" x14ac:dyDescent="0.3">
      <c r="C65" s="47"/>
      <c r="D65" s="47"/>
      <c r="E65" s="47"/>
      <c r="F65" s="47"/>
      <c r="G65" s="50"/>
      <c r="K65" s="51"/>
      <c r="L65" s="47"/>
      <c r="M65" s="52"/>
      <c r="N65" s="53"/>
      <c r="O65" s="52"/>
      <c r="P65" s="53"/>
      <c r="Q65" s="52"/>
      <c r="R65" s="53"/>
      <c r="S65" s="52"/>
      <c r="T65" s="53"/>
    </row>
    <row r="66" spans="3:20" x14ac:dyDescent="0.3">
      <c r="F66" s="5"/>
      <c r="G66" s="50"/>
      <c r="K66" s="46"/>
    </row>
    <row r="67" spans="3:20" x14ac:dyDescent="0.3">
      <c r="F67" s="5"/>
      <c r="G67" s="50"/>
      <c r="K67" s="46"/>
    </row>
    <row r="68" spans="3:20" x14ac:dyDescent="0.3">
      <c r="C68" s="50"/>
      <c r="D68" s="46"/>
      <c r="F68" s="5"/>
    </row>
    <row r="69" spans="3:20" x14ac:dyDescent="0.3">
      <c r="E69" s="50"/>
    </row>
  </sheetData>
  <pageMargins left="0.23622047244094491" right="0.23622047244094491" top="0.74803149606299213" bottom="0.74803149606299213" header="0.31496062992125984" footer="0.31496062992125984"/>
  <pageSetup paperSize="9" scale="75" orientation="landscape" horizontalDpi="0" verticalDpi="0" r:id="rId1"/>
  <rowBreaks count="1" manualBreakCount="1">
    <brk id="13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GX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2023-02-27T12:41:20Z</dcterms:created>
  <dcterms:modified xsi:type="dcterms:W3CDTF">2023-02-27T12:51:46Z</dcterms:modified>
</cp:coreProperties>
</file>