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8735" windowHeight="10365"/>
  </bookViews>
  <sheets>
    <sheet name="Feuil2" sheetId="2" r:id="rId1"/>
  </sheets>
  <calcPr calcId="124519"/>
</workbook>
</file>

<file path=xl/calcChain.xml><?xml version="1.0" encoding="utf-8"?>
<calcChain xmlns="http://schemas.openxmlformats.org/spreadsheetml/2006/main">
  <c r="C17" i="2"/>
  <c r="C26" s="1"/>
  <c r="F26" s="1"/>
  <c r="L26" s="1"/>
  <c r="D26" s="1"/>
  <c r="C16"/>
  <c r="C25" s="1"/>
  <c r="F25" s="1"/>
  <c r="L25" s="1"/>
  <c r="D25" s="1"/>
  <c r="C15"/>
  <c r="C24" s="1"/>
  <c r="F24" s="1"/>
  <c r="L24" s="1"/>
  <c r="D24" s="1"/>
  <c r="C14"/>
  <c r="C23" s="1"/>
  <c r="F23" s="1"/>
  <c r="L23" s="1"/>
  <c r="D23" s="1"/>
  <c r="C13"/>
  <c r="C22" s="1"/>
  <c r="C12"/>
  <c r="C21" s="1"/>
  <c r="J21" l="1"/>
  <c r="I21"/>
  <c r="H21"/>
  <c r="G21"/>
  <c r="F21"/>
  <c r="M21" s="1"/>
  <c r="J22"/>
  <c r="I22"/>
  <c r="H22"/>
  <c r="G22"/>
  <c r="F22"/>
  <c r="M22" s="1"/>
  <c r="F12"/>
  <c r="G12"/>
  <c r="H12"/>
  <c r="I12"/>
  <c r="J12"/>
  <c r="L12"/>
  <c r="M12"/>
  <c r="N12"/>
  <c r="F13"/>
  <c r="G13"/>
  <c r="H13"/>
  <c r="I13"/>
  <c r="J13"/>
  <c r="L13"/>
  <c r="M13"/>
  <c r="N13"/>
  <c r="F14"/>
  <c r="L14" s="1"/>
  <c r="D14" s="1"/>
  <c r="F15"/>
  <c r="L15" s="1"/>
  <c r="D15" s="1"/>
  <c r="F16"/>
  <c r="L16" s="1"/>
  <c r="D16" s="1"/>
  <c r="F17"/>
  <c r="L17" s="1"/>
  <c r="D17" s="1"/>
  <c r="N22" l="1"/>
  <c r="N21"/>
  <c r="D13"/>
  <c r="D12"/>
  <c r="D18" s="1"/>
  <c r="L22"/>
  <c r="D22" s="1"/>
  <c r="L21"/>
  <c r="D21" s="1"/>
  <c r="D27" s="1"/>
</calcChain>
</file>

<file path=xl/sharedStrings.xml><?xml version="1.0" encoding="utf-8"?>
<sst xmlns="http://schemas.openxmlformats.org/spreadsheetml/2006/main" count="34" uniqueCount="29">
  <si>
    <t>Scores</t>
  </si>
  <si>
    <t>Pts</t>
  </si>
  <si>
    <t>A) Quel sera le score du match? (7 pts, 3pts ou O) 0-2</t>
  </si>
  <si>
    <t>B) Quel sera le score à la mi-temps? (4 pts, 1 pt, ou 0) 0-1</t>
  </si>
  <si>
    <t>0-1</t>
  </si>
  <si>
    <t>C) Quelle équipe inscrira le premier but? (2 pts ou 0) Genk</t>
  </si>
  <si>
    <t>genk</t>
  </si>
  <si>
    <t>D) Quel joueur inscrira le premier but du Sporting? (3 pts ou 0) Aucun</t>
  </si>
  <si>
    <t>aucun</t>
  </si>
  <si>
    <t>E) Combien de remplacement effectuera l'entraîneur du Sporting? (2 pts ou 0) 2</t>
  </si>
  <si>
    <t>3</t>
  </si>
  <si>
    <t>F) Combien de cartons jaunes pour le Sporting? (2 pts ou 0) 2</t>
  </si>
  <si>
    <t>?</t>
  </si>
  <si>
    <t>A) Quel sera le score du match? (7 pts, 3pts ou O)</t>
  </si>
  <si>
    <t>B) Quel sera le score à la mi-temps? (4 pts, 1 pt, ou 0)</t>
  </si>
  <si>
    <t>C) Quelle équipe inscrira le premier but? (2 pts ou 0)</t>
  </si>
  <si>
    <t>D) Quel joueur inscrira le premier but du Sporting? (3 pts ou 0)</t>
  </si>
  <si>
    <t>E) Combien de remplacement effectuera l'entraîneur du Sporting? (2 pts ou 0)</t>
  </si>
  <si>
    <t>F) Combien de cartons jaunes pour le Sporting? (2 pts ou 0)</t>
  </si>
  <si>
    <t>A) Quel sera le score du match? (7 pts, 3pts ou O) 1-3</t>
  </si>
  <si>
    <t>B) Quel sera le score à la mi-temps? (4 pts, 1 pt, ou 0) 0-2</t>
  </si>
  <si>
    <t>D) Quel joueur inscrira le premier but du Sporting? (3 pts ou 0) Cordaro</t>
  </si>
  <si>
    <t>E) Combien de remplacement effectuera l'entraîneur du Sporting? (2 pts ou 0) 3</t>
  </si>
  <si>
    <t>F) Combien de cartons jaunes pour le Sporting? (2 pts ou 0) 3</t>
  </si>
  <si>
    <t>administrateur</t>
  </si>
  <si>
    <t>joueur 1</t>
  </si>
  <si>
    <t>joueur 2</t>
  </si>
  <si>
    <t>1-3</t>
  </si>
  <si>
    <t>4</t>
  </si>
</sst>
</file>

<file path=xl/styles.xml><?xml version="1.0" encoding="utf-8"?>
<styleSheet xmlns="http://schemas.openxmlformats.org/spreadsheetml/2006/main">
  <numFmts count="1">
    <numFmt numFmtId="164" formatCode="0;0;"/>
  </numFmts>
  <fonts count="8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Arial"/>
      <family val="2"/>
    </font>
    <font>
      <b/>
      <sz val="10"/>
      <name val="Verdana"/>
      <family val="2"/>
    </font>
    <font>
      <sz val="11"/>
      <name val="Calibri"/>
      <family val="2"/>
      <scheme val="minor"/>
    </font>
    <font>
      <sz val="10"/>
      <name val="Verdana"/>
      <family val="2"/>
    </font>
    <font>
      <b/>
      <u/>
      <sz val="10"/>
      <name val="Verdana"/>
      <family val="2"/>
    </font>
    <font>
      <b/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/>
    <xf numFmtId="164" fontId="1" fillId="0" borderId="0" xfId="0" applyNumberFormat="1" applyFont="1" applyFill="1"/>
    <xf numFmtId="0" fontId="4" fillId="0" borderId="0" xfId="0" applyFont="1" applyFill="1"/>
    <xf numFmtId="0" fontId="2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right"/>
    </xf>
    <xf numFmtId="164" fontId="3" fillId="2" borderId="1" xfId="0" applyNumberFormat="1" applyFont="1" applyFill="1" applyBorder="1" applyAlignment="1">
      <alignment horizontal="left"/>
    </xf>
    <xf numFmtId="16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left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133351</xdr:colOff>
      <xdr:row>8</xdr:row>
      <xdr:rowOff>9525</xdr:rowOff>
    </xdr:from>
    <xdr:to>
      <xdr:col>14</xdr:col>
      <xdr:colOff>685803</xdr:colOff>
      <xdr:row>20</xdr:row>
      <xdr:rowOff>28574</xdr:rowOff>
    </xdr:to>
    <xdr:cxnSp macro="">
      <xdr:nvCxnSpPr>
        <xdr:cNvPr id="3" name="Connecteur droit avec flèche 2"/>
        <xdr:cNvCxnSpPr/>
      </xdr:nvCxnSpPr>
      <xdr:spPr>
        <a:xfrm rot="5400000">
          <a:off x="7605715" y="2576511"/>
          <a:ext cx="2828924" cy="762002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66675</xdr:colOff>
      <xdr:row>2</xdr:row>
      <xdr:rowOff>85725</xdr:rowOff>
    </xdr:from>
    <xdr:ext cx="2602507" cy="953466"/>
    <xdr:sp macro="" textlink="">
      <xdr:nvSpPr>
        <xdr:cNvPr id="5" name="ZoneTexte 4"/>
        <xdr:cNvSpPr txBox="1"/>
      </xdr:nvSpPr>
      <xdr:spPr>
        <a:xfrm>
          <a:off x="6457950" y="476250"/>
          <a:ext cx="2602507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pPr algn="l"/>
          <a:r>
            <a:rPr lang="fr-FR" sz="1100"/>
            <a:t>Bonjour,           </a:t>
          </a:r>
        </a:p>
        <a:p>
          <a:pPr algn="l"/>
          <a:r>
            <a:rPr lang="fr-FR" sz="1100"/>
            <a:t>voici mon problème, je ne vois pas</a:t>
          </a:r>
        </a:p>
        <a:p>
          <a:pPr algn="l"/>
          <a:r>
            <a:rPr lang="fr-FR" sz="1100"/>
            <a:t>comment je dois faire pour moi avoir 3 </a:t>
          </a:r>
        </a:p>
        <a:p>
          <a:pPr algn="l"/>
          <a:r>
            <a:rPr lang="fr-FR" sz="1100"/>
            <a:t>dans cette cellule à la place du 1, toutes </a:t>
          </a:r>
        </a:p>
        <a:p>
          <a:pPr algn="l"/>
          <a:r>
            <a:rPr lang="fr-FR" sz="1100"/>
            <a:t>mes autres formules sont nickel mais là ??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7"/>
  <sheetViews>
    <sheetView tabSelected="1" workbookViewId="0">
      <selection activeCell="O23" sqref="O23"/>
    </sheetView>
  </sheetViews>
  <sheetFormatPr baseColWidth="10" defaultRowHeight="15"/>
  <cols>
    <col min="1" max="1" width="1.7109375" style="3" customWidth="1"/>
    <col min="2" max="2" width="78.5703125" style="3" bestFit="1" customWidth="1"/>
    <col min="3" max="3" width="8.28515625" style="3" bestFit="1" customWidth="1"/>
    <col min="4" max="4" width="3.7109375" style="3" bestFit="1" customWidth="1"/>
    <col min="5" max="5" width="3.5703125" style="3" customWidth="1"/>
    <col min="6" max="6" width="9.7109375" style="3" customWidth="1"/>
    <col min="7" max="14" width="3.140625" style="3" customWidth="1"/>
    <col min="15" max="16384" width="11.42578125" style="3"/>
  </cols>
  <sheetData>
    <row r="1" spans="2:15" ht="15.75" thickBot="1"/>
    <row r="2" spans="2:15">
      <c r="B2" s="4" t="s">
        <v>24</v>
      </c>
      <c r="C2" s="5" t="s">
        <v>0</v>
      </c>
      <c r="E2" s="1"/>
      <c r="F2" s="15"/>
      <c r="G2" s="16"/>
      <c r="H2" s="16"/>
      <c r="I2" s="16"/>
      <c r="J2" s="16"/>
      <c r="K2" s="16"/>
      <c r="L2" s="16"/>
      <c r="M2" s="16"/>
      <c r="N2" s="16"/>
      <c r="O2" s="17"/>
    </row>
    <row r="3" spans="2:15">
      <c r="B3" s="6" t="s">
        <v>13</v>
      </c>
      <c r="C3" s="11" t="s">
        <v>27</v>
      </c>
      <c r="E3" s="1"/>
      <c r="F3" s="18"/>
      <c r="G3" s="19"/>
      <c r="H3" s="19"/>
      <c r="I3" s="19"/>
      <c r="J3" s="19"/>
      <c r="K3" s="19"/>
      <c r="L3" s="19"/>
      <c r="M3" s="19"/>
      <c r="N3" s="19"/>
      <c r="O3" s="20"/>
    </row>
    <row r="4" spans="2:15">
      <c r="B4" s="6" t="s">
        <v>14</v>
      </c>
      <c r="C4" s="11" t="s">
        <v>4</v>
      </c>
      <c r="E4" s="1"/>
      <c r="F4" s="18"/>
      <c r="G4" s="19"/>
      <c r="H4" s="19"/>
      <c r="I4" s="19"/>
      <c r="J4" s="19"/>
      <c r="K4" s="19"/>
      <c r="L4" s="19"/>
      <c r="M4" s="19"/>
      <c r="N4" s="19"/>
      <c r="O4" s="20"/>
    </row>
    <row r="5" spans="2:15">
      <c r="B5" s="6" t="s">
        <v>15</v>
      </c>
      <c r="C5" s="11" t="s">
        <v>6</v>
      </c>
      <c r="E5" s="1"/>
      <c r="F5" s="18"/>
      <c r="G5" s="19"/>
      <c r="H5" s="19"/>
      <c r="I5" s="19"/>
      <c r="J5" s="19"/>
      <c r="K5" s="19"/>
      <c r="L5" s="19"/>
      <c r="M5" s="19"/>
      <c r="N5" s="19"/>
      <c r="O5" s="20"/>
    </row>
    <row r="6" spans="2:15">
      <c r="B6" s="6" t="s">
        <v>16</v>
      </c>
      <c r="C6" s="11" t="s">
        <v>8</v>
      </c>
      <c r="E6" s="1"/>
      <c r="F6" s="18"/>
      <c r="G6" s="19"/>
      <c r="H6" s="19"/>
      <c r="I6" s="19"/>
      <c r="J6" s="19"/>
      <c r="K6" s="19"/>
      <c r="L6" s="19"/>
      <c r="M6" s="19"/>
      <c r="N6" s="19"/>
      <c r="O6" s="20"/>
    </row>
    <row r="7" spans="2:15">
      <c r="B7" s="6" t="s">
        <v>17</v>
      </c>
      <c r="C7" s="11" t="s">
        <v>10</v>
      </c>
      <c r="E7" s="1"/>
      <c r="F7" s="18"/>
      <c r="G7" s="19"/>
      <c r="H7" s="19"/>
      <c r="I7" s="19"/>
      <c r="J7" s="19"/>
      <c r="K7" s="19"/>
      <c r="L7" s="19"/>
      <c r="M7" s="19"/>
      <c r="N7" s="19"/>
      <c r="O7" s="20"/>
    </row>
    <row r="8" spans="2:15">
      <c r="B8" s="6" t="s">
        <v>18</v>
      </c>
      <c r="C8" s="11" t="s">
        <v>28</v>
      </c>
      <c r="E8" s="1"/>
      <c r="F8" s="18"/>
      <c r="G8" s="19"/>
      <c r="H8" s="19"/>
      <c r="I8" s="19"/>
      <c r="J8" s="19"/>
      <c r="K8" s="19"/>
      <c r="L8" s="19"/>
      <c r="M8" s="19"/>
      <c r="N8" s="19"/>
      <c r="O8" s="20"/>
    </row>
    <row r="9" spans="2:15" ht="15.75" thickBot="1">
      <c r="B9" s="9"/>
      <c r="C9" s="10"/>
      <c r="E9" s="1"/>
      <c r="F9" s="21"/>
      <c r="G9" s="22"/>
      <c r="H9" s="22"/>
      <c r="I9" s="22"/>
      <c r="J9" s="22"/>
      <c r="K9" s="22"/>
      <c r="L9" s="22"/>
      <c r="M9" s="22"/>
      <c r="N9" s="22"/>
      <c r="O9" s="23"/>
    </row>
    <row r="10" spans="2:15" ht="30.75" customHeight="1">
      <c r="B10" s="1"/>
      <c r="C10" s="2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2:15">
      <c r="B11" s="4" t="s">
        <v>25</v>
      </c>
      <c r="C11" s="5" t="s">
        <v>0</v>
      </c>
      <c r="D11" s="4" t="s">
        <v>1</v>
      </c>
      <c r="E11" s="12"/>
      <c r="F11" s="4"/>
      <c r="G11" s="4"/>
      <c r="H11" s="4"/>
      <c r="I11" s="4"/>
      <c r="J11" s="4"/>
      <c r="K11" s="12"/>
      <c r="L11" s="4"/>
      <c r="M11" s="4"/>
      <c r="N11" s="4"/>
    </row>
    <row r="12" spans="2:15">
      <c r="B12" s="6" t="s">
        <v>19</v>
      </c>
      <c r="C12" s="7" t="str">
        <f>C3</f>
        <v>1-3</v>
      </c>
      <c r="D12" s="8">
        <f>SUM(L12:N12)</f>
        <v>7</v>
      </c>
      <c r="E12" s="13"/>
      <c r="F12" s="4" t="str">
        <f t="shared" ref="F12:F17" si="0">IF(OR($B12=0,$C12=0),"",MID(B12,FIND("µ",SUBSTITUTE(B12," ","µ",LEN(B12)-LEN(SUBSTITUTE(B12," ",""))))+1,10))</f>
        <v>1-3</v>
      </c>
      <c r="G12" s="4">
        <f>IF(OR($B12=0,$C12=0),"",LEFT(MID(B12,FIND("µ",SUBSTITUTE(B12," ","µ",LEN(B12)-LEN(SUBSTITUTE(B12," ",""))))+1,10),FIND("-",MID(B12,FIND("µ",SUBSTITUTE(B12," ","µ",LEN(B12)-LEN(SUBSTITUTE(B12," ",""))))+1,10))-1)*1)</f>
        <v>1</v>
      </c>
      <c r="H12" s="4">
        <f>IF(OR($B12=0,$C12=0),"",MID(MID(B12,FIND("µ",SUBSTITUTE(B12," ","µ",LEN(B12)-LEN(SUBSTITUTE(B12," ",""))))+1,10),FIND("-",MID(B12,FIND("µ",SUBSTITUTE(B12," ","µ",LEN(B12)-LEN(SUBSTITUTE(B12," ",""))))+1,10))+1,10)*1)</f>
        <v>3</v>
      </c>
      <c r="I12" s="4">
        <f t="shared" ref="I12:I13" si="1">IF(OR(C12=0,C12="REM"),"",LEFT(C12,FIND("-",C12)-1)*1)</f>
        <v>1</v>
      </c>
      <c r="J12" s="4">
        <f t="shared" ref="J12:J13" si="2">IF($C12=0,"",MID(C12,FIND("-",C12)+1,10)*1)</f>
        <v>3</v>
      </c>
      <c r="K12" s="13"/>
      <c r="L12" s="4">
        <f>IF(OR($B12=0,$C12=0),"",(F12=C12)*7)</f>
        <v>7</v>
      </c>
      <c r="M12" s="4">
        <f>IF(OR($B12=0,$C12=0),"",IF(C12="REM",0,(F12&lt;&gt;C12)*(G12=H12)*(I12=J12)))</f>
        <v>0</v>
      </c>
      <c r="N12" s="4">
        <f>IF(OR($B12=0,$C12=0),"",IF(C12="REM",3,(SIGN(G12-H12)=SIGN(I12-J12))*(F12&lt;&gt;C12)*(SIGN(G12-H12)&lt;&gt;0)))</f>
        <v>0</v>
      </c>
    </row>
    <row r="13" spans="2:15">
      <c r="B13" s="6" t="s">
        <v>20</v>
      </c>
      <c r="C13" s="7" t="str">
        <f>C4</f>
        <v>0-1</v>
      </c>
      <c r="D13" s="8">
        <f t="shared" ref="D13:D17" si="3">SUM(L13:N13)</f>
        <v>1</v>
      </c>
      <c r="E13" s="13"/>
      <c r="F13" s="4" t="str">
        <f t="shared" si="0"/>
        <v>0-2</v>
      </c>
      <c r="G13" s="4">
        <f>IF(OR($B13=0,$C13=0),"",LEFT(MID(B13,FIND("µ",SUBSTITUTE(B13," ","µ",LEN(B13)-LEN(SUBSTITUTE(B13," ",""))))+1,10),FIND("-",MID(B13,FIND("µ",SUBSTITUTE(B13," ","µ",LEN(B13)-LEN(SUBSTITUTE(B13," ",""))))+1,10))-1)*1)</f>
        <v>0</v>
      </c>
      <c r="H13" s="4">
        <f>IF(OR($B13=0,$C13=0),"",MID(MID(B13,FIND("µ",SUBSTITUTE(B13," ","µ",LEN(B13)-LEN(SUBSTITUTE(B13," ",""))))+1,10),FIND("-",MID(B13,FIND("µ",SUBSTITUTE(B13," ","µ",LEN(B13)-LEN(SUBSTITUTE(B13," ",""))))+1,10))+1,10)*1)</f>
        <v>2</v>
      </c>
      <c r="I13" s="4">
        <f t="shared" si="1"/>
        <v>0</v>
      </c>
      <c r="J13" s="4">
        <f t="shared" si="2"/>
        <v>1</v>
      </c>
      <c r="K13" s="13"/>
      <c r="L13" s="4">
        <f>IF(OR($B13=0,$C13=0),"",(F13=C13)*4)</f>
        <v>0</v>
      </c>
      <c r="M13" s="4">
        <f>IF(OR($B13=0,$C13=0),"",IF(C13="REM",0,(F13&lt;&gt;C13)*(G13=H13)*(I13=J13)))</f>
        <v>0</v>
      </c>
      <c r="N13" s="4">
        <f>IF(OR($B13=0,$C13=0),"",IF(C13="REM",1,(SIGN(G13-H13)=SIGN(I13-J13))*(F13&lt;&gt;C13)*(SIGN(G13-H13)&lt;&gt;0)))</f>
        <v>1</v>
      </c>
    </row>
    <row r="14" spans="2:15">
      <c r="B14" s="6" t="s">
        <v>5</v>
      </c>
      <c r="C14" s="7" t="str">
        <f>C5</f>
        <v>genk</v>
      </c>
      <c r="D14" s="8">
        <f t="shared" si="3"/>
        <v>2</v>
      </c>
      <c r="E14" s="13"/>
      <c r="F14" s="4" t="str">
        <f t="shared" si="0"/>
        <v>Genk</v>
      </c>
      <c r="G14" s="4"/>
      <c r="H14" s="4"/>
      <c r="I14" s="4"/>
      <c r="J14" s="4"/>
      <c r="K14" s="13"/>
      <c r="L14" s="4">
        <f>IF(F14=C14,2,)</f>
        <v>2</v>
      </c>
      <c r="M14" s="4"/>
      <c r="N14" s="4"/>
    </row>
    <row r="15" spans="2:15">
      <c r="B15" s="6" t="s">
        <v>21</v>
      </c>
      <c r="C15" s="7" t="str">
        <f>C6</f>
        <v>aucun</v>
      </c>
      <c r="D15" s="8">
        <f t="shared" si="3"/>
        <v>0</v>
      </c>
      <c r="E15" s="13"/>
      <c r="F15" s="4" t="str">
        <f t="shared" si="0"/>
        <v>Cordaro</v>
      </c>
      <c r="G15" s="4"/>
      <c r="H15" s="4"/>
      <c r="I15" s="4"/>
      <c r="J15" s="4"/>
      <c r="K15" s="13"/>
      <c r="L15" s="4">
        <f>IF(F15=C15,3,)</f>
        <v>0</v>
      </c>
      <c r="M15" s="4"/>
      <c r="N15" s="4"/>
    </row>
    <row r="16" spans="2:15">
      <c r="B16" s="6" t="s">
        <v>22</v>
      </c>
      <c r="C16" s="7" t="str">
        <f>C7</f>
        <v>3</v>
      </c>
      <c r="D16" s="8">
        <f t="shared" si="3"/>
        <v>2</v>
      </c>
      <c r="E16" s="13"/>
      <c r="F16" s="4" t="str">
        <f t="shared" si="0"/>
        <v>3</v>
      </c>
      <c r="G16" s="4"/>
      <c r="H16" s="4"/>
      <c r="I16" s="4"/>
      <c r="J16" s="4"/>
      <c r="K16" s="13"/>
      <c r="L16" s="4">
        <f t="shared" ref="L16:L17" si="4">IF(F16=C16,2,)</f>
        <v>2</v>
      </c>
      <c r="M16" s="4"/>
      <c r="N16" s="4"/>
    </row>
    <row r="17" spans="2:14">
      <c r="B17" s="6" t="s">
        <v>23</v>
      </c>
      <c r="C17" s="7" t="str">
        <f>C8</f>
        <v>4</v>
      </c>
      <c r="D17" s="8">
        <f t="shared" si="3"/>
        <v>0</v>
      </c>
      <c r="E17" s="13"/>
      <c r="F17" s="4" t="str">
        <f t="shared" si="0"/>
        <v>3</v>
      </c>
      <c r="G17" s="4"/>
      <c r="H17" s="4"/>
      <c r="I17" s="4"/>
      <c r="J17" s="4"/>
      <c r="K17" s="13"/>
      <c r="L17" s="4">
        <f t="shared" si="4"/>
        <v>0</v>
      </c>
      <c r="M17" s="4"/>
      <c r="N17" s="4"/>
    </row>
    <row r="18" spans="2:14">
      <c r="B18" s="9" t="s">
        <v>12</v>
      </c>
      <c r="C18" s="10"/>
      <c r="D18" s="4">
        <f>SUM(D12:D17)</f>
        <v>12</v>
      </c>
      <c r="E18" s="14"/>
      <c r="F18" s="4"/>
      <c r="G18" s="4"/>
      <c r="H18" s="4"/>
      <c r="I18" s="4"/>
      <c r="J18" s="4"/>
      <c r="K18" s="14"/>
      <c r="L18" s="4"/>
      <c r="M18" s="4"/>
      <c r="N18" s="4"/>
    </row>
    <row r="19" spans="2:14" ht="39.75" customHeight="1">
      <c r="B19" s="1"/>
      <c r="C19" s="2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2:14">
      <c r="B20" s="4" t="s">
        <v>26</v>
      </c>
      <c r="C20" s="5" t="s">
        <v>0</v>
      </c>
      <c r="D20" s="4" t="s">
        <v>1</v>
      </c>
      <c r="E20" s="12"/>
      <c r="F20" s="4"/>
      <c r="G20" s="4"/>
      <c r="H20" s="4"/>
      <c r="I20" s="4"/>
      <c r="J20" s="4"/>
      <c r="K20" s="12"/>
      <c r="L20" s="4"/>
      <c r="M20" s="4"/>
      <c r="N20" s="4"/>
    </row>
    <row r="21" spans="2:14">
      <c r="B21" s="6" t="s">
        <v>2</v>
      </c>
      <c r="C21" s="7" t="str">
        <f>C12</f>
        <v>1-3</v>
      </c>
      <c r="D21" s="8">
        <f>SUM(L21:N21)</f>
        <v>1</v>
      </c>
      <c r="E21" s="13"/>
      <c r="F21" s="4" t="str">
        <f t="shared" ref="F21:F26" si="5">IF(OR($B21=0,$C21=0),"",MID(B21,FIND("µ",SUBSTITUTE(B21," ","µ",LEN(B21)-LEN(SUBSTITUTE(B21," ",""))))+1,10))</f>
        <v>0-2</v>
      </c>
      <c r="G21" s="4">
        <f>IF(OR($B21=0,$C21=0),"",LEFT(MID(B21,FIND("µ",SUBSTITUTE(B21," ","µ",LEN(B21)-LEN(SUBSTITUTE(B21," ",""))))+1,10),FIND("-",MID(B21,FIND("µ",SUBSTITUTE(B21," ","µ",LEN(B21)-LEN(SUBSTITUTE(B21," ",""))))+1,10))-1)*1)</f>
        <v>0</v>
      </c>
      <c r="H21" s="4">
        <f>IF(OR($B21=0,$C21=0),"",MID(MID(B21,FIND("µ",SUBSTITUTE(B21," ","µ",LEN(B21)-LEN(SUBSTITUTE(B21," ",""))))+1,10),FIND("-",MID(B21,FIND("µ",SUBSTITUTE(B21," ","µ",LEN(B21)-LEN(SUBSTITUTE(B21," ",""))))+1,10))+1,10)*1)</f>
        <v>2</v>
      </c>
      <c r="I21" s="4">
        <f t="shared" ref="I21:I22" si="6">IF(OR(C21=0,C21="REM"),"",LEFT(C21,FIND("-",C21)-1)*1)</f>
        <v>1</v>
      </c>
      <c r="J21" s="4">
        <f t="shared" ref="J21:J22" si="7">IF($C21=0,"",MID(C21,FIND("-",C21)+1,10)*1)</f>
        <v>3</v>
      </c>
      <c r="K21" s="13"/>
      <c r="L21" s="4">
        <f>IF(OR($B21=0,$C21=0),"",(F21=C21)*7)</f>
        <v>0</v>
      </c>
      <c r="M21" s="4">
        <f>IF(OR($B21=0,$C21=0),"",IF(C21="REM",0,(F21&lt;&gt;C21)*(G21=H21)*(I21=J21)))</f>
        <v>0</v>
      </c>
      <c r="N21" s="24">
        <f>IF(OR($B21=0,$C21=0),"",IF(C21="REM",1,(SIGN(G21-H21)=SIGN(I21-J21))*(F21&lt;&gt;C21)*(SIGN(G21-H21)&lt;&gt;0)))</f>
        <v>1</v>
      </c>
    </row>
    <row r="22" spans="2:14">
      <c r="B22" s="6" t="s">
        <v>3</v>
      </c>
      <c r="C22" s="7" t="str">
        <f>C13</f>
        <v>0-1</v>
      </c>
      <c r="D22" s="8">
        <f t="shared" ref="D22:D26" si="8">SUM(L22:N22)</f>
        <v>4</v>
      </c>
      <c r="E22" s="13"/>
      <c r="F22" s="4" t="str">
        <f t="shared" si="5"/>
        <v>0-1</v>
      </c>
      <c r="G22" s="4">
        <f>IF(OR($B22=0,$C22=0),"",LEFT(MID(B22,FIND("µ",SUBSTITUTE(B22," ","µ",LEN(B22)-LEN(SUBSTITUTE(B22," ",""))))+1,10),FIND("-",MID(B22,FIND("µ",SUBSTITUTE(B22," ","µ",LEN(B22)-LEN(SUBSTITUTE(B22," ",""))))+1,10))-1)*1)</f>
        <v>0</v>
      </c>
      <c r="H22" s="4">
        <f>IF(OR($B22=0,$C22=0),"",MID(MID(B22,FIND("µ",SUBSTITUTE(B22," ","µ",LEN(B22)-LEN(SUBSTITUTE(B22," ",""))))+1,10),FIND("-",MID(B22,FIND("µ",SUBSTITUTE(B22," ","µ",LEN(B22)-LEN(SUBSTITUTE(B22," ",""))))+1,10))+1,10)*1)</f>
        <v>1</v>
      </c>
      <c r="I22" s="4">
        <f t="shared" si="6"/>
        <v>0</v>
      </c>
      <c r="J22" s="4">
        <f t="shared" si="7"/>
        <v>1</v>
      </c>
      <c r="K22" s="13"/>
      <c r="L22" s="4">
        <f>IF(OR($B22=0,$C22=0),"",(F22=C22)*4)</f>
        <v>4</v>
      </c>
      <c r="M22" s="4">
        <f>IF(OR($B22=0,$C22=0),"",IF(C22="REM",0,(F22&lt;&gt;C22)*(G22=H22)*(I22=J22)))</f>
        <v>0</v>
      </c>
      <c r="N22" s="4">
        <f>IF(OR($B22=0,$C22=0),"",IF(C22="REM",1,(SIGN(G22-H22)=SIGN(I22-J22))*(F22&lt;&gt;C22)*(SIGN(G22-H22)&lt;&gt;0)))</f>
        <v>0</v>
      </c>
    </row>
    <row r="23" spans="2:14">
      <c r="B23" s="6" t="s">
        <v>5</v>
      </c>
      <c r="C23" s="7" t="str">
        <f>C14</f>
        <v>genk</v>
      </c>
      <c r="D23" s="8">
        <f t="shared" si="8"/>
        <v>2</v>
      </c>
      <c r="E23" s="13"/>
      <c r="F23" s="4" t="str">
        <f t="shared" si="5"/>
        <v>Genk</v>
      </c>
      <c r="G23" s="4"/>
      <c r="H23" s="4"/>
      <c r="I23" s="4"/>
      <c r="J23" s="4"/>
      <c r="K23" s="13"/>
      <c r="L23" s="4">
        <f>IF(F23=C23,2,)</f>
        <v>2</v>
      </c>
      <c r="M23" s="4"/>
      <c r="N23" s="4"/>
    </row>
    <row r="24" spans="2:14">
      <c r="B24" s="6" t="s">
        <v>7</v>
      </c>
      <c r="C24" s="7" t="str">
        <f>C15</f>
        <v>aucun</v>
      </c>
      <c r="D24" s="8">
        <f t="shared" si="8"/>
        <v>3</v>
      </c>
      <c r="E24" s="13"/>
      <c r="F24" s="4" t="str">
        <f t="shared" si="5"/>
        <v>Aucun</v>
      </c>
      <c r="G24" s="4"/>
      <c r="H24" s="4"/>
      <c r="I24" s="4"/>
      <c r="J24" s="4"/>
      <c r="K24" s="13"/>
      <c r="L24" s="4">
        <f>IF(F24=C24,3,)</f>
        <v>3</v>
      </c>
      <c r="M24" s="4"/>
      <c r="N24" s="4"/>
    </row>
    <row r="25" spans="2:14">
      <c r="B25" s="6" t="s">
        <v>9</v>
      </c>
      <c r="C25" s="7" t="str">
        <f>C16</f>
        <v>3</v>
      </c>
      <c r="D25" s="8">
        <f t="shared" si="8"/>
        <v>0</v>
      </c>
      <c r="E25" s="13"/>
      <c r="F25" s="4" t="str">
        <f t="shared" si="5"/>
        <v>2</v>
      </c>
      <c r="G25" s="4"/>
      <c r="H25" s="4"/>
      <c r="I25" s="4"/>
      <c r="J25" s="4"/>
      <c r="K25" s="13"/>
      <c r="L25" s="4">
        <f t="shared" ref="L25:L26" si="9">IF(F25=C25,2,)</f>
        <v>0</v>
      </c>
      <c r="M25" s="4"/>
      <c r="N25" s="4"/>
    </row>
    <row r="26" spans="2:14">
      <c r="B26" s="6" t="s">
        <v>11</v>
      </c>
      <c r="C26" s="7" t="str">
        <f>C17</f>
        <v>4</v>
      </c>
      <c r="D26" s="8">
        <f t="shared" si="8"/>
        <v>0</v>
      </c>
      <c r="E26" s="13"/>
      <c r="F26" s="4" t="str">
        <f t="shared" si="5"/>
        <v>2</v>
      </c>
      <c r="G26" s="4"/>
      <c r="H26" s="4"/>
      <c r="I26" s="4"/>
      <c r="J26" s="4"/>
      <c r="K26" s="13"/>
      <c r="L26" s="4">
        <f t="shared" si="9"/>
        <v>0</v>
      </c>
      <c r="M26" s="4"/>
      <c r="N26" s="4"/>
    </row>
    <row r="27" spans="2:14">
      <c r="B27" s="9" t="s">
        <v>12</v>
      </c>
      <c r="C27" s="10"/>
      <c r="D27" s="4">
        <f>SUM(D21:D26)</f>
        <v>10</v>
      </c>
      <c r="E27" s="14"/>
      <c r="F27" s="4"/>
      <c r="G27" s="4"/>
      <c r="H27" s="4"/>
      <c r="I27" s="4"/>
      <c r="J27" s="4"/>
      <c r="K27" s="14"/>
      <c r="L27" s="4"/>
      <c r="M27" s="4"/>
      <c r="N27" s="4"/>
    </row>
  </sheetData>
  <mergeCells count="1">
    <mergeCell ref="F2:O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Etoile Noire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Obewan Kenobi</dc:creator>
  <cp:lastModifiedBy>Obewan Kenobi</cp:lastModifiedBy>
  <dcterms:created xsi:type="dcterms:W3CDTF">2010-11-21T09:01:02Z</dcterms:created>
  <dcterms:modified xsi:type="dcterms:W3CDTF">2010-11-21T09:23:54Z</dcterms:modified>
</cp:coreProperties>
</file>