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5480" windowHeight="11130" activeTab="1"/>
  </bookViews>
  <sheets>
    <sheet name="Feuil1" sheetId="1" r:id="rId1"/>
    <sheet name="Feuil2" sheetId="2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X26" i="2"/>
  <c r="W26"/>
  <c r="V26"/>
  <c r="U26"/>
  <c r="P26"/>
  <c r="O26"/>
  <c r="X25"/>
  <c r="W25"/>
  <c r="V25"/>
  <c r="U25"/>
  <c r="P25"/>
  <c r="O25"/>
  <c r="X24"/>
  <c r="W24"/>
  <c r="V24"/>
  <c r="U24"/>
  <c r="P24"/>
  <c r="O24"/>
  <c r="X23"/>
  <c r="W23"/>
  <c r="V23"/>
  <c r="U23"/>
  <c r="P23"/>
  <c r="O23"/>
  <c r="X22"/>
  <c r="AC22" s="1"/>
  <c r="W22"/>
  <c r="AB22" s="1"/>
  <c r="V22"/>
  <c r="AA22" s="1"/>
  <c r="U22"/>
  <c r="Z22" s="1"/>
  <c r="P22"/>
  <c r="S22" s="1"/>
  <c r="O22"/>
  <c r="R22" s="1"/>
  <c r="M20"/>
  <c r="X20"/>
  <c r="M19"/>
  <c r="X19"/>
  <c r="M18"/>
  <c r="X18"/>
  <c r="M17"/>
  <c r="X17"/>
  <c r="M16"/>
  <c r="X16"/>
  <c r="AC16" s="1"/>
  <c r="M14"/>
  <c r="X14"/>
  <c r="M13"/>
  <c r="X13"/>
  <c r="M12"/>
  <c r="X12"/>
  <c r="M11"/>
  <c r="X11"/>
  <c r="M10"/>
  <c r="X10"/>
  <c r="AC10" s="1"/>
  <c r="L8"/>
  <c r="M8"/>
  <c r="X8"/>
  <c r="L7"/>
  <c r="M7"/>
  <c r="X7"/>
  <c r="L6"/>
  <c r="M6"/>
  <c r="X6"/>
  <c r="L5"/>
  <c r="I5"/>
  <c r="M5" s="1"/>
  <c r="X5"/>
  <c r="L4"/>
  <c r="K4"/>
  <c r="M4"/>
  <c r="X4"/>
  <c r="AC4" s="1"/>
  <c r="T6" i="1"/>
  <c r="U6"/>
  <c r="V6"/>
  <c r="W6"/>
  <c r="T7"/>
  <c r="U7"/>
  <c r="V7"/>
  <c r="W7"/>
  <c r="T8"/>
  <c r="U8"/>
  <c r="V8"/>
  <c r="W8"/>
  <c r="T9"/>
  <c r="U9"/>
  <c r="V9"/>
  <c r="W9"/>
  <c r="T10"/>
  <c r="U10"/>
  <c r="V10"/>
  <c r="W10"/>
  <c r="T11"/>
  <c r="U11"/>
  <c r="V11"/>
  <c r="W11"/>
  <c r="T12"/>
  <c r="U12"/>
  <c r="V12"/>
  <c r="W12"/>
  <c r="T13"/>
  <c r="U13"/>
  <c r="V13"/>
  <c r="W13"/>
  <c r="T14"/>
  <c r="U14"/>
  <c r="V14"/>
  <c r="W14"/>
  <c r="U5"/>
  <c r="V5"/>
  <c r="W5"/>
  <c r="T5"/>
  <c r="Q5"/>
  <c r="Q12"/>
  <c r="N6"/>
  <c r="O6"/>
  <c r="P6"/>
  <c r="Q6"/>
  <c r="N7"/>
  <c r="O7"/>
  <c r="P7"/>
  <c r="Q7"/>
  <c r="N8"/>
  <c r="O8"/>
  <c r="P8"/>
  <c r="Q8"/>
  <c r="N9"/>
  <c r="O9"/>
  <c r="P9"/>
  <c r="Q9"/>
  <c r="N10"/>
  <c r="O10"/>
  <c r="P10"/>
  <c r="Q10"/>
  <c r="N11"/>
  <c r="O11"/>
  <c r="P11"/>
  <c r="Q11"/>
  <c r="N12"/>
  <c r="O12"/>
  <c r="P12"/>
  <c r="N13"/>
  <c r="O13"/>
  <c r="P13"/>
  <c r="Q13"/>
  <c r="N14"/>
  <c r="O14"/>
  <c r="P14"/>
  <c r="Q14"/>
  <c r="O5"/>
  <c r="P5"/>
  <c r="N5"/>
  <c r="L6"/>
  <c r="L7"/>
  <c r="L8"/>
  <c r="L9"/>
  <c r="L10"/>
  <c r="L11"/>
  <c r="L12"/>
  <c r="L13"/>
  <c r="L14"/>
  <c r="F6"/>
  <c r="F7"/>
  <c r="F8"/>
  <c r="F9"/>
  <c r="F10"/>
  <c r="F11"/>
  <c r="F12"/>
  <c r="F13"/>
  <c r="F14"/>
  <c r="L5"/>
  <c r="F5"/>
  <c r="G4" i="2" l="1"/>
  <c r="O4" s="1"/>
  <c r="U4"/>
  <c r="V4"/>
  <c r="W4"/>
  <c r="G5"/>
  <c r="O5" s="1"/>
  <c r="U5"/>
  <c r="V5"/>
  <c r="W5"/>
  <c r="G6"/>
  <c r="O6" s="1"/>
  <c r="U6"/>
  <c r="V6"/>
  <c r="W6"/>
  <c r="G7"/>
  <c r="O7" s="1"/>
  <c r="U7"/>
  <c r="V7"/>
  <c r="W7"/>
  <c r="G8"/>
  <c r="O8" s="1"/>
  <c r="U8"/>
  <c r="V8"/>
  <c r="W8"/>
  <c r="G10"/>
  <c r="O10" s="1"/>
  <c r="U10"/>
  <c r="V10"/>
  <c r="W10"/>
  <c r="G11"/>
  <c r="O11" s="1"/>
  <c r="U11"/>
  <c r="V11"/>
  <c r="W11"/>
  <c r="G12"/>
  <c r="O12" s="1"/>
  <c r="U12"/>
  <c r="V12"/>
  <c r="W12"/>
  <c r="G13"/>
  <c r="O13" s="1"/>
  <c r="U13"/>
  <c r="V13"/>
  <c r="W13"/>
  <c r="G14"/>
  <c r="O14" s="1"/>
  <c r="U14"/>
  <c r="V14"/>
  <c r="W14"/>
  <c r="G16"/>
  <c r="O16" s="1"/>
  <c r="U16"/>
  <c r="V16"/>
  <c r="W16"/>
  <c r="G17"/>
  <c r="O17" s="1"/>
  <c r="U17"/>
  <c r="V17"/>
  <c r="W17"/>
  <c r="G18"/>
  <c r="O18" s="1"/>
  <c r="U18"/>
  <c r="V18"/>
  <c r="W18"/>
  <c r="G19"/>
  <c r="O19" s="1"/>
  <c r="U19"/>
  <c r="V19"/>
  <c r="W19"/>
  <c r="G20"/>
  <c r="O20" s="1"/>
  <c r="U20"/>
  <c r="V20"/>
  <c r="W20"/>
  <c r="AB16" l="1"/>
  <c r="AA16"/>
  <c r="Z16"/>
  <c r="R16"/>
  <c r="AB10"/>
  <c r="AA10"/>
  <c r="Z10"/>
  <c r="R10"/>
  <c r="AB4"/>
  <c r="AA4"/>
  <c r="Z4"/>
  <c r="R4"/>
  <c r="P20"/>
  <c r="P19"/>
  <c r="P18"/>
  <c r="P17"/>
  <c r="P16"/>
  <c r="S16" s="1"/>
  <c r="P14"/>
  <c r="P13"/>
  <c r="P12"/>
  <c r="P11"/>
  <c r="P10"/>
  <c r="S10" s="1"/>
  <c r="P8"/>
  <c r="P7"/>
  <c r="P6"/>
  <c r="P5"/>
  <c r="P4"/>
  <c r="S4" s="1"/>
</calcChain>
</file>

<file path=xl/sharedStrings.xml><?xml version="1.0" encoding="utf-8"?>
<sst xmlns="http://schemas.openxmlformats.org/spreadsheetml/2006/main" count="76" uniqueCount="38">
  <si>
    <t>Joueur 1</t>
  </si>
  <si>
    <t>Joueur 2</t>
  </si>
  <si>
    <t>Joueur 3</t>
  </si>
  <si>
    <t>Joueur 4</t>
  </si>
  <si>
    <t>totaux</t>
  </si>
  <si>
    <t>Joueur 5</t>
  </si>
  <si>
    <t>Joueur 6</t>
  </si>
  <si>
    <t>Joueur 7</t>
  </si>
  <si>
    <t>Joueur 8</t>
  </si>
  <si>
    <t>phase 1</t>
  </si>
  <si>
    <t>phase 2</t>
  </si>
  <si>
    <t>phase 3</t>
  </si>
  <si>
    <t>phase 4</t>
  </si>
  <si>
    <t>phase 5</t>
  </si>
  <si>
    <t>phase 6</t>
  </si>
  <si>
    <t>phase 7</t>
  </si>
  <si>
    <t>phase 8</t>
  </si>
  <si>
    <t>phase 9</t>
  </si>
  <si>
    <t>phase 10</t>
  </si>
  <si>
    <t>J'aimerais inséré ici une fomule  du style :</t>
  </si>
  <si>
    <t>Expl:</t>
  </si>
  <si>
    <t>SI (B5 &gt; C5;1;0)etc avec D5,E5,H5,I5</t>
  </si>
  <si>
    <t>Rosco12</t>
  </si>
  <si>
    <t>Stakula</t>
  </si>
  <si>
    <t>Jona22</t>
  </si>
  <si>
    <t>John_islacool12</t>
  </si>
  <si>
    <t>Totaux</t>
  </si>
  <si>
    <t>Buts</t>
  </si>
  <si>
    <t>Score</t>
  </si>
  <si>
    <t>Manche 1</t>
  </si>
  <si>
    <t>Phase 1</t>
  </si>
  <si>
    <t>Phase 2</t>
  </si>
  <si>
    <t>Phase 3</t>
  </si>
  <si>
    <t>Phase 4</t>
  </si>
  <si>
    <t>Phase 5</t>
  </si>
  <si>
    <t>Manche 2</t>
  </si>
  <si>
    <t>Manche 3</t>
  </si>
  <si>
    <t>Manche 4</t>
  </si>
</sst>
</file>

<file path=xl/styles.xml><?xml version="1.0" encoding="utf-8"?>
<styleSheet xmlns="http://schemas.openxmlformats.org/spreadsheetml/2006/main">
  <numFmts count="1">
    <numFmt numFmtId="164" formatCode="0;0;"/>
  </numFmts>
  <fonts count="1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6"/>
      <color theme="0" tint="-4.9989318521683403E-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2D4E75"/>
        <bgColor indexed="64"/>
      </patternFill>
    </fill>
    <fill>
      <patternFill patternType="solid">
        <fgColor rgb="FF355C8B"/>
        <bgColor indexed="64"/>
      </patternFill>
    </fill>
    <fill>
      <patternFill patternType="solid">
        <fgColor rgb="FF3C689E"/>
        <bgColor indexed="64"/>
      </patternFill>
    </fill>
    <fill>
      <patternFill patternType="solid">
        <fgColor rgb="FF4476B2"/>
        <bgColor indexed="64"/>
      </patternFill>
    </fill>
    <fill>
      <patternFill patternType="solid">
        <fgColor rgb="FF5383BD"/>
        <bgColor indexed="64"/>
      </patternFill>
    </fill>
    <fill>
      <patternFill patternType="solid">
        <fgColor rgb="FF1F36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49" fontId="1" fillId="0" borderId="1" xfId="0" applyNumberFormat="1" applyFont="1" applyBorder="1" applyAlignment="1">
      <alignment horizontal="center" textRotation="75"/>
    </xf>
    <xf numFmtId="49" fontId="1" fillId="0" borderId="0" xfId="0" applyNumberFormat="1" applyFont="1" applyAlignment="1">
      <alignment horizontal="center" textRotation="75"/>
    </xf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3" borderId="0" xfId="0" applyFont="1" applyFill="1"/>
    <xf numFmtId="0" fontId="0" fillId="3" borderId="0" xfId="0" applyFill="1"/>
    <xf numFmtId="0" fontId="4" fillId="3" borderId="0" xfId="0" applyFont="1" applyFill="1"/>
    <xf numFmtId="0" fontId="5" fillId="4" borderId="1" xfId="0" applyFont="1" applyFill="1" applyBorder="1" applyAlignment="1">
      <alignment horizontal="center" textRotation="90"/>
    </xf>
    <xf numFmtId="0" fontId="5" fillId="5" borderId="1" xfId="0" applyFont="1" applyFill="1" applyBorder="1" applyAlignment="1">
      <alignment horizontal="center" textRotation="90"/>
    </xf>
    <xf numFmtId="0" fontId="5" fillId="6" borderId="1" xfId="0" applyFont="1" applyFill="1" applyBorder="1" applyAlignment="1">
      <alignment horizontal="center" textRotation="90"/>
    </xf>
    <xf numFmtId="0" fontId="5" fillId="7" borderId="2" xfId="0" applyFont="1" applyFill="1" applyBorder="1" applyAlignment="1">
      <alignment horizontal="center" textRotation="90"/>
    </xf>
    <xf numFmtId="0" fontId="5" fillId="8" borderId="1" xfId="0" applyFont="1" applyFill="1" applyBorder="1" applyAlignment="1">
      <alignment horizontal="center" textRotation="90"/>
    </xf>
    <xf numFmtId="0" fontId="5" fillId="3" borderId="0" xfId="0" applyFont="1" applyFill="1"/>
    <xf numFmtId="0" fontId="5" fillId="7" borderId="1" xfId="0" applyFont="1" applyFill="1" applyBorder="1" applyAlignment="1">
      <alignment horizontal="center" textRotation="90"/>
    </xf>
    <xf numFmtId="0" fontId="5" fillId="5" borderId="2" xfId="0" applyFont="1" applyFill="1" applyBorder="1" applyAlignment="1">
      <alignment horizontal="center" textRotation="90"/>
    </xf>
    <xf numFmtId="0" fontId="5" fillId="8" borderId="1" xfId="0" applyFont="1" applyFill="1" applyBorder="1" applyAlignment="1">
      <alignment horizontal="center" textRotation="255" readingOrder="1"/>
    </xf>
    <xf numFmtId="0" fontId="0" fillId="3" borderId="0" xfId="0" applyFill="1" applyBorder="1"/>
    <xf numFmtId="0" fontId="5" fillId="9" borderId="2" xfId="0" applyFont="1" applyFill="1" applyBorder="1" applyAlignment="1">
      <alignment horizontal="center" textRotation="255" wrapText="1"/>
    </xf>
    <xf numFmtId="0" fontId="5" fillId="9" borderId="3" xfId="0" applyFont="1" applyFill="1" applyBorder="1" applyAlignment="1">
      <alignment horizontal="center" textRotation="255" wrapText="1"/>
    </xf>
    <xf numFmtId="0" fontId="6" fillId="3" borderId="0" xfId="0" applyFont="1" applyFill="1"/>
    <xf numFmtId="0" fontId="7" fillId="3" borderId="4" xfId="0" applyFont="1" applyFill="1" applyBorder="1" applyAlignment="1">
      <alignment horizontal="center" vertical="center"/>
    </xf>
    <xf numFmtId="0" fontId="8" fillId="9" borderId="1" xfId="0" applyFont="1" applyFill="1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0" fontId="9" fillId="9" borderId="5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3" fillId="3" borderId="0" xfId="0" applyFont="1" applyFill="1" applyBorder="1"/>
    <xf numFmtId="0" fontId="8" fillId="3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15</xdr:row>
      <xdr:rowOff>171450</xdr:rowOff>
    </xdr:from>
    <xdr:to>
      <xdr:col>20</xdr:col>
      <xdr:colOff>0</xdr:colOff>
      <xdr:row>17</xdr:row>
      <xdr:rowOff>190499</xdr:rowOff>
    </xdr:to>
    <xdr:sp macro="" textlink="">
      <xdr:nvSpPr>
        <xdr:cNvPr id="2" name="Accolade ouvrante 1"/>
        <xdr:cNvSpPr/>
      </xdr:nvSpPr>
      <xdr:spPr>
        <a:xfrm rot="5400000">
          <a:off x="5929313" y="2605087"/>
          <a:ext cx="400049" cy="2486025"/>
        </a:xfrm>
        <a:prstGeom prst="lef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 editAs="oneCell">
    <xdr:from>
      <xdr:col>1</xdr:col>
      <xdr:colOff>85725</xdr:colOff>
      <xdr:row>15</xdr:row>
      <xdr:rowOff>171450</xdr:rowOff>
    </xdr:from>
    <xdr:to>
      <xdr:col>1</xdr:col>
      <xdr:colOff>161925</xdr:colOff>
      <xdr:row>17</xdr:row>
      <xdr:rowOff>19050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47725" y="36480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15</xdr:row>
      <xdr:rowOff>0</xdr:rowOff>
    </xdr:from>
    <xdr:to>
      <xdr:col>10</xdr:col>
      <xdr:colOff>0</xdr:colOff>
      <xdr:row>19</xdr:row>
      <xdr:rowOff>171450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62000" y="3476625"/>
          <a:ext cx="3362325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attribuer 1 point pour le joueur qui a le plus grand scores dans des pronos bien spécifique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joints un petit tableau explicatif.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304799</xdr:colOff>
      <xdr:row>18</xdr:row>
      <xdr:rowOff>9525</xdr:rowOff>
    </xdr:from>
    <xdr:to>
      <xdr:col>29</xdr:col>
      <xdr:colOff>514350</xdr:colOff>
      <xdr:row>26</xdr:row>
      <xdr:rowOff>66675</xdr:rowOff>
    </xdr:to>
    <xdr:sp macro="" textlink="">
      <xdr:nvSpPr>
        <xdr:cNvPr id="2" name="Rectangle 1"/>
        <xdr:cNvSpPr/>
      </xdr:nvSpPr>
      <xdr:spPr>
        <a:xfrm>
          <a:off x="3590924" y="4533900"/>
          <a:ext cx="5457826" cy="15811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 pensais que tout était résolu mais, il reste un léger accroc à mon problème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ici dans votre formule  quand 2 personnes on le même nombre de point, ils ont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1</a:t>
          </a:r>
          <a:r>
            <a:rPr lang="fr-FR" sz="1100" baseline="0">
              <a:solidFill>
                <a:sysClr val="windowText" lastClr="000000"/>
              </a:solidFill>
            </a:rPr>
            <a:t> point chacun et donc je ne veux rien donner si il y a égalité entre certains des 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8 personnes seul  un joueur  peux avoir 1 point, sinon rien.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je ne comptabilise pas les adversaires, mon équipe me suffit.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merci.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238125</xdr:colOff>
      <xdr:row>12</xdr:row>
      <xdr:rowOff>123825</xdr:rowOff>
    </xdr:from>
    <xdr:to>
      <xdr:col>6</xdr:col>
      <xdr:colOff>190500</xdr:colOff>
      <xdr:row>14</xdr:row>
      <xdr:rowOff>76200</xdr:rowOff>
    </xdr:to>
    <xdr:sp macro="" textlink="">
      <xdr:nvSpPr>
        <xdr:cNvPr id="3" name="Ellipse 2"/>
        <xdr:cNvSpPr/>
      </xdr:nvSpPr>
      <xdr:spPr>
        <a:xfrm>
          <a:off x="2000250" y="3562350"/>
          <a:ext cx="109537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190500</xdr:colOff>
      <xdr:row>12</xdr:row>
      <xdr:rowOff>123825</xdr:rowOff>
    </xdr:from>
    <xdr:to>
      <xdr:col>25</xdr:col>
      <xdr:colOff>38100</xdr:colOff>
      <xdr:row>14</xdr:row>
      <xdr:rowOff>76200</xdr:rowOff>
    </xdr:to>
    <xdr:sp macro="" textlink="">
      <xdr:nvSpPr>
        <xdr:cNvPr id="4" name="Ellipse 3"/>
        <xdr:cNvSpPr/>
      </xdr:nvSpPr>
      <xdr:spPr>
        <a:xfrm>
          <a:off x="7800975" y="3562350"/>
          <a:ext cx="109537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9525</xdr:colOff>
      <xdr:row>10</xdr:row>
      <xdr:rowOff>104775</xdr:rowOff>
    </xdr:from>
    <xdr:to>
      <xdr:col>21</xdr:col>
      <xdr:colOff>85726</xdr:colOff>
      <xdr:row>12</xdr:row>
      <xdr:rowOff>57150</xdr:rowOff>
    </xdr:to>
    <xdr:sp macro="" textlink="">
      <xdr:nvSpPr>
        <xdr:cNvPr id="5" name="Ellipse 4"/>
        <xdr:cNvSpPr/>
      </xdr:nvSpPr>
      <xdr:spPr>
        <a:xfrm>
          <a:off x="7134225" y="3162300"/>
          <a:ext cx="561976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285750</xdr:colOff>
      <xdr:row>10</xdr:row>
      <xdr:rowOff>123825</xdr:rowOff>
    </xdr:from>
    <xdr:to>
      <xdr:col>24</xdr:col>
      <xdr:colOff>85726</xdr:colOff>
      <xdr:row>12</xdr:row>
      <xdr:rowOff>76200</xdr:rowOff>
    </xdr:to>
    <xdr:sp macro="" textlink="">
      <xdr:nvSpPr>
        <xdr:cNvPr id="6" name="Ellipse 5"/>
        <xdr:cNvSpPr/>
      </xdr:nvSpPr>
      <xdr:spPr>
        <a:xfrm>
          <a:off x="8277225" y="3181350"/>
          <a:ext cx="561976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542925</xdr:colOff>
      <xdr:row>10</xdr:row>
      <xdr:rowOff>133350</xdr:rowOff>
    </xdr:from>
    <xdr:to>
      <xdr:col>3</xdr:col>
      <xdr:colOff>104776</xdr:colOff>
      <xdr:row>12</xdr:row>
      <xdr:rowOff>85725</xdr:rowOff>
    </xdr:to>
    <xdr:sp macro="" textlink="">
      <xdr:nvSpPr>
        <xdr:cNvPr id="7" name="Ellipse 6"/>
        <xdr:cNvSpPr/>
      </xdr:nvSpPr>
      <xdr:spPr>
        <a:xfrm>
          <a:off x="1304925" y="3190875"/>
          <a:ext cx="561976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304800</xdr:colOff>
      <xdr:row>10</xdr:row>
      <xdr:rowOff>152400</xdr:rowOff>
    </xdr:from>
    <xdr:to>
      <xdr:col>6</xdr:col>
      <xdr:colOff>104776</xdr:colOff>
      <xdr:row>12</xdr:row>
      <xdr:rowOff>104775</xdr:rowOff>
    </xdr:to>
    <xdr:sp macro="" textlink="">
      <xdr:nvSpPr>
        <xdr:cNvPr id="8" name="Ellipse 7"/>
        <xdr:cNvSpPr/>
      </xdr:nvSpPr>
      <xdr:spPr>
        <a:xfrm>
          <a:off x="2447925" y="3209925"/>
          <a:ext cx="561976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552450</xdr:colOff>
      <xdr:row>4</xdr:row>
      <xdr:rowOff>152400</xdr:rowOff>
    </xdr:from>
    <xdr:to>
      <xdr:col>3</xdr:col>
      <xdr:colOff>114301</xdr:colOff>
      <xdr:row>6</xdr:row>
      <xdr:rowOff>104775</xdr:rowOff>
    </xdr:to>
    <xdr:sp macro="" textlink="">
      <xdr:nvSpPr>
        <xdr:cNvPr id="9" name="Ellipse 8"/>
        <xdr:cNvSpPr/>
      </xdr:nvSpPr>
      <xdr:spPr>
        <a:xfrm>
          <a:off x="1314450" y="2038350"/>
          <a:ext cx="561976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304800</xdr:colOff>
      <xdr:row>4</xdr:row>
      <xdr:rowOff>142875</xdr:rowOff>
    </xdr:from>
    <xdr:to>
      <xdr:col>11</xdr:col>
      <xdr:colOff>104776</xdr:colOff>
      <xdr:row>6</xdr:row>
      <xdr:rowOff>95250</xdr:rowOff>
    </xdr:to>
    <xdr:sp macro="" textlink="">
      <xdr:nvSpPr>
        <xdr:cNvPr id="10" name="Ellipse 9"/>
        <xdr:cNvSpPr/>
      </xdr:nvSpPr>
      <xdr:spPr>
        <a:xfrm>
          <a:off x="4076700" y="2028825"/>
          <a:ext cx="561976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28575</xdr:colOff>
      <xdr:row>4</xdr:row>
      <xdr:rowOff>133350</xdr:rowOff>
    </xdr:from>
    <xdr:to>
      <xdr:col>21</xdr:col>
      <xdr:colOff>104776</xdr:colOff>
      <xdr:row>6</xdr:row>
      <xdr:rowOff>85725</xdr:rowOff>
    </xdr:to>
    <xdr:sp macro="" textlink="">
      <xdr:nvSpPr>
        <xdr:cNvPr id="11" name="Ellipse 10"/>
        <xdr:cNvSpPr/>
      </xdr:nvSpPr>
      <xdr:spPr>
        <a:xfrm>
          <a:off x="7153275" y="2019300"/>
          <a:ext cx="561976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oot\Sporting\Pronos\Pronos%202010%20-%202011\ALZ%20-%20Challenge%20RCSC%20-%202010-201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ex"/>
      <sheetName val="Equipes"/>
      <sheetName val="Matches"/>
      <sheetName val="Statistiques"/>
      <sheetName val="Bonscores"/>
      <sheetName val="Buts"/>
      <sheetName val="Feuil3"/>
      <sheetName val="Points par équipiers"/>
      <sheetName val="Journée"/>
      <sheetName val="Journée (2)"/>
      <sheetName val="Journée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81">
          <cell r="F181">
            <v>3</v>
          </cell>
        </row>
        <row r="241">
          <cell r="F241">
            <v>2</v>
          </cell>
        </row>
        <row r="274">
          <cell r="F274">
            <v>1</v>
          </cell>
        </row>
        <row r="280">
          <cell r="F280">
            <v>3</v>
          </cell>
        </row>
        <row r="286">
          <cell r="F286">
            <v>4</v>
          </cell>
        </row>
        <row r="292">
          <cell r="F292">
            <v>4</v>
          </cell>
        </row>
        <row r="298">
          <cell r="F298">
            <v>0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W20"/>
  <sheetViews>
    <sheetView workbookViewId="0">
      <selection activeCell="J23" sqref="J23"/>
    </sheetView>
  </sheetViews>
  <sheetFormatPr baseColWidth="10" defaultRowHeight="15"/>
  <cols>
    <col min="1" max="1" width="11.42578125" style="1"/>
    <col min="2" max="5" width="5.7109375" bestFit="1" customWidth="1"/>
    <col min="6" max="6" width="5.28515625" bestFit="1" customWidth="1"/>
    <col min="7" max="7" width="5.140625" customWidth="1"/>
    <col min="8" max="11" width="5.7109375" bestFit="1" customWidth="1"/>
    <col min="12" max="13" width="5.42578125" customWidth="1"/>
    <col min="14" max="17" width="5.7109375" bestFit="1" customWidth="1"/>
    <col min="18" max="18" width="1.42578125" customWidth="1"/>
    <col min="19" max="19" width="1" customWidth="1"/>
    <col min="20" max="20" width="5.28515625" customWidth="1"/>
    <col min="21" max="21" width="5.7109375" customWidth="1"/>
    <col min="22" max="22" width="4.85546875" customWidth="1"/>
    <col min="23" max="23" width="5.85546875" customWidth="1"/>
  </cols>
  <sheetData>
    <row r="3" spans="1:23" s="3" customFormat="1" ht="63.75" customHeight="1">
      <c r="A3" s="4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7"/>
      <c r="H3" s="6" t="s">
        <v>5</v>
      </c>
      <c r="I3" s="6" t="s">
        <v>6</v>
      </c>
      <c r="J3" s="6" t="s">
        <v>7</v>
      </c>
      <c r="K3" s="6" t="s">
        <v>8</v>
      </c>
      <c r="L3" s="6" t="s">
        <v>4</v>
      </c>
      <c r="M3" s="4"/>
      <c r="N3" s="6" t="s">
        <v>0</v>
      </c>
      <c r="O3" s="6" t="s">
        <v>1</v>
      </c>
      <c r="P3" s="6" t="s">
        <v>2</v>
      </c>
      <c r="Q3" s="6" t="s">
        <v>3</v>
      </c>
      <c r="R3" s="6"/>
      <c r="S3" s="6"/>
      <c r="T3" s="6" t="s">
        <v>5</v>
      </c>
      <c r="U3" s="6" t="s">
        <v>6</v>
      </c>
      <c r="V3" s="6" t="s">
        <v>7</v>
      </c>
      <c r="W3" s="6" t="s">
        <v>8</v>
      </c>
    </row>
    <row r="4" spans="1:23">
      <c r="B4" s="2"/>
      <c r="C4" s="2"/>
      <c r="D4" s="2"/>
      <c r="E4" s="2"/>
      <c r="F4" s="2"/>
      <c r="H4" s="2"/>
      <c r="I4" s="2"/>
      <c r="J4" s="2"/>
      <c r="K4" s="2"/>
      <c r="L4" s="2"/>
      <c r="N4" s="2"/>
      <c r="O4" s="2"/>
      <c r="P4" s="2"/>
      <c r="Q4" s="2"/>
      <c r="R4" s="9"/>
      <c r="S4" s="9"/>
      <c r="T4" s="2"/>
      <c r="U4" s="2"/>
      <c r="V4" s="2"/>
      <c r="W4" s="2"/>
    </row>
    <row r="5" spans="1:23">
      <c r="A5" s="1" t="s">
        <v>9</v>
      </c>
      <c r="B5" s="5">
        <v>6</v>
      </c>
      <c r="C5" s="2">
        <v>14</v>
      </c>
      <c r="D5" s="2">
        <v>5</v>
      </c>
      <c r="E5" s="2">
        <v>9</v>
      </c>
      <c r="F5" s="2">
        <f>SUM(B5:E5)</f>
        <v>34</v>
      </c>
      <c r="H5" s="2">
        <v>1</v>
      </c>
      <c r="I5" s="2">
        <v>3</v>
      </c>
      <c r="J5" s="2">
        <v>14</v>
      </c>
      <c r="K5" s="2">
        <v>8</v>
      </c>
      <c r="L5" s="2">
        <f>SUM(H5:K5)</f>
        <v>26</v>
      </c>
      <c r="N5" s="2" t="str">
        <f>IF(AND(MAX($B5:$E5,$H5:$K5)&gt;0,B5=MAX($B5:$E5,$H5:$K5)),1,"")</f>
        <v/>
      </c>
      <c r="O5" s="2">
        <f>IF(AND(MAX($B5:$E5,$H5:$K5)&gt;0,C5=MAX($B5:$E5,$H5:$K5)),1,"")</f>
        <v>1</v>
      </c>
      <c r="P5" s="2" t="str">
        <f>IF(AND(MAX($B5:$E5,$H5:$K5)&gt;0,D5=MAX($B5:$E5,$H5:$K5)),1,"")</f>
        <v/>
      </c>
      <c r="Q5" s="2" t="str">
        <f>IF(AND(MAX($B5:$E5,$H5:$K5)&gt;0,E5=MAX($B5:$E5,$H5:$K5)),1,"")</f>
        <v/>
      </c>
      <c r="R5" s="9"/>
      <c r="S5" s="9"/>
      <c r="T5" s="2" t="str">
        <f>IF(AND(MAX($B5:$E5,$H5:$K5)&gt;0,H5=MAX($B5:$E5,$H5:$K5)),1,"")</f>
        <v/>
      </c>
      <c r="U5" s="2" t="str">
        <f>IF(AND(MAX($B5:$E5,$H5:$K5)&gt;0,I5=MAX($B5:$E5,$H5:$K5)),1,"")</f>
        <v/>
      </c>
      <c r="V5" s="2">
        <f>IF(AND(MAX($B5:$E5,$H5:$K5)&gt;0,J5=MAX($B5:$E5,$H5:$K5)),1,"")</f>
        <v>1</v>
      </c>
      <c r="W5" s="2" t="str">
        <f>IF(AND(MAX($B5:$E5,$H5:$K5)&gt;0,K5=MAX($B5:$E5,$H5:$K5)),1,"")</f>
        <v/>
      </c>
    </row>
    <row r="6" spans="1:23">
      <c r="A6" s="1" t="s">
        <v>10</v>
      </c>
      <c r="B6" s="2"/>
      <c r="C6" s="2"/>
      <c r="D6" s="2"/>
      <c r="E6" s="2"/>
      <c r="F6" s="2">
        <f t="shared" ref="F6:F14" si="0">SUM(B6:E6)</f>
        <v>0</v>
      </c>
      <c r="H6" s="2"/>
      <c r="I6" s="2"/>
      <c r="J6" s="2"/>
      <c r="K6" s="2"/>
      <c r="L6" s="2">
        <f t="shared" ref="L6:L14" si="1">SUM(H6:K6)</f>
        <v>0</v>
      </c>
      <c r="N6" s="2" t="str">
        <f t="shared" ref="N6:N14" si="2">IF(AND(MAX($B6:$E6,$H6:$K6)&gt;0,B6=MAX($B6:$E6,$H6:$K6)),1,"")</f>
        <v/>
      </c>
      <c r="O6" s="2" t="str">
        <f t="shared" ref="O6:O14" si="3">IF(AND(MAX($B6:$E6,$H6:$K6)&gt;0,C6=MAX($B6:$E6,$H6:$K6)),1,"")</f>
        <v/>
      </c>
      <c r="P6" s="2" t="str">
        <f t="shared" ref="P6:P14" si="4">IF(AND(MAX($B6:$E6,$H6:$K6)&gt;0,D6=MAX($B6:$E6,$H6:$K6)),1,"")</f>
        <v/>
      </c>
      <c r="Q6" s="2" t="str">
        <f t="shared" ref="Q6:Q14" si="5">IF(AND(MAX($B6:$E6,$H6:$K6)&gt;0,E6=MAX($B6:$E6,$H6:$K6)),1,"")</f>
        <v/>
      </c>
      <c r="R6" s="9"/>
      <c r="S6" s="9"/>
      <c r="T6" s="2" t="str">
        <f t="shared" ref="T6:T14" si="6">IF(AND(MAX($B6:$E6,$H6:$K6)&gt;0,H6=MAX($B6:$E6,$H6:$K6)),1,"")</f>
        <v/>
      </c>
      <c r="U6" s="2" t="str">
        <f t="shared" ref="U6:U14" si="7">IF(AND(MAX($B6:$E6,$H6:$K6)&gt;0,I6=MAX($B6:$E6,$H6:$K6)),1,"")</f>
        <v/>
      </c>
      <c r="V6" s="2" t="str">
        <f t="shared" ref="V6:V14" si="8">IF(AND(MAX($B6:$E6,$H6:$K6)&gt;0,J6=MAX($B6:$E6,$H6:$K6)),1,"")</f>
        <v/>
      </c>
      <c r="W6" s="2" t="str">
        <f t="shared" ref="W6:W14" si="9">IF(AND(MAX($B6:$E6,$H6:$K6)&gt;0,K6=MAX($B6:$E6,$H6:$K6)),1,"")</f>
        <v/>
      </c>
    </row>
    <row r="7" spans="1:23">
      <c r="A7" s="1" t="s">
        <v>11</v>
      </c>
      <c r="B7" s="2">
        <v>2</v>
      </c>
      <c r="C7" s="5">
        <v>8</v>
      </c>
      <c r="D7" s="2">
        <v>1</v>
      </c>
      <c r="E7" s="2">
        <v>6</v>
      </c>
      <c r="F7" s="2">
        <f t="shared" si="0"/>
        <v>17</v>
      </c>
      <c r="H7" s="2">
        <v>5</v>
      </c>
      <c r="I7" s="2">
        <v>4</v>
      </c>
      <c r="J7" s="2">
        <v>7</v>
      </c>
      <c r="K7" s="2">
        <v>2</v>
      </c>
      <c r="L7" s="2">
        <f t="shared" si="1"/>
        <v>18</v>
      </c>
      <c r="N7" s="2" t="str">
        <f t="shared" si="2"/>
        <v/>
      </c>
      <c r="O7" s="2">
        <f t="shared" si="3"/>
        <v>1</v>
      </c>
      <c r="P7" s="2" t="str">
        <f t="shared" si="4"/>
        <v/>
      </c>
      <c r="Q7" s="2" t="str">
        <f t="shared" si="5"/>
        <v/>
      </c>
      <c r="R7" s="9"/>
      <c r="S7" s="9"/>
      <c r="T7" s="2" t="str">
        <f t="shared" si="6"/>
        <v/>
      </c>
      <c r="U7" s="2" t="str">
        <f t="shared" si="7"/>
        <v/>
      </c>
      <c r="V7" s="2" t="str">
        <f t="shared" si="8"/>
        <v/>
      </c>
      <c r="W7" s="2" t="str">
        <f t="shared" si="9"/>
        <v/>
      </c>
    </row>
    <row r="8" spans="1:23">
      <c r="A8" s="1" t="s">
        <v>12</v>
      </c>
      <c r="B8" s="2"/>
      <c r="C8" s="2"/>
      <c r="D8" s="2"/>
      <c r="E8" s="2"/>
      <c r="F8" s="2">
        <f t="shared" si="0"/>
        <v>0</v>
      </c>
      <c r="H8" s="2"/>
      <c r="I8" s="2"/>
      <c r="J8" s="2"/>
      <c r="K8" s="2"/>
      <c r="L8" s="2">
        <f t="shared" si="1"/>
        <v>0</v>
      </c>
      <c r="N8" s="2" t="str">
        <f t="shared" si="2"/>
        <v/>
      </c>
      <c r="O8" s="2" t="str">
        <f t="shared" si="3"/>
        <v/>
      </c>
      <c r="P8" s="2" t="str">
        <f t="shared" si="4"/>
        <v/>
      </c>
      <c r="Q8" s="2" t="str">
        <f t="shared" si="5"/>
        <v/>
      </c>
      <c r="R8" s="9"/>
      <c r="S8" s="9"/>
      <c r="T8" s="2" t="str">
        <f t="shared" si="6"/>
        <v/>
      </c>
      <c r="U8" s="2" t="str">
        <f t="shared" si="7"/>
        <v/>
      </c>
      <c r="V8" s="2" t="str">
        <f t="shared" si="8"/>
        <v/>
      </c>
      <c r="W8" s="2" t="str">
        <f t="shared" si="9"/>
        <v/>
      </c>
    </row>
    <row r="9" spans="1:23">
      <c r="A9" s="1" t="s">
        <v>13</v>
      </c>
      <c r="B9" s="2"/>
      <c r="C9" s="2"/>
      <c r="D9" s="2"/>
      <c r="E9" s="2"/>
      <c r="F9" s="2">
        <f t="shared" si="0"/>
        <v>0</v>
      </c>
      <c r="H9" s="2"/>
      <c r="I9" s="2"/>
      <c r="J9" s="2"/>
      <c r="K9" s="2"/>
      <c r="L9" s="2">
        <f t="shared" si="1"/>
        <v>0</v>
      </c>
      <c r="N9" s="2" t="str">
        <f t="shared" si="2"/>
        <v/>
      </c>
      <c r="O9" s="2" t="str">
        <f t="shared" si="3"/>
        <v/>
      </c>
      <c r="P9" s="2" t="str">
        <f t="shared" si="4"/>
        <v/>
      </c>
      <c r="Q9" s="2" t="str">
        <f t="shared" si="5"/>
        <v/>
      </c>
      <c r="R9" s="9"/>
      <c r="S9" s="9"/>
      <c r="T9" s="2" t="str">
        <f t="shared" si="6"/>
        <v/>
      </c>
      <c r="U9" s="2" t="str">
        <f t="shared" si="7"/>
        <v/>
      </c>
      <c r="V9" s="2" t="str">
        <f t="shared" si="8"/>
        <v/>
      </c>
      <c r="W9" s="2" t="str">
        <f t="shared" si="9"/>
        <v/>
      </c>
    </row>
    <row r="10" spans="1:23">
      <c r="A10" s="1" t="s">
        <v>14</v>
      </c>
      <c r="B10" s="2"/>
      <c r="C10" s="2"/>
      <c r="D10" s="2"/>
      <c r="E10" s="2"/>
      <c r="F10" s="2">
        <f t="shared" si="0"/>
        <v>0</v>
      </c>
      <c r="H10" s="2"/>
      <c r="I10" s="2"/>
      <c r="J10" s="2"/>
      <c r="K10" s="2"/>
      <c r="L10" s="2">
        <f t="shared" si="1"/>
        <v>0</v>
      </c>
      <c r="N10" s="2" t="str">
        <f t="shared" si="2"/>
        <v/>
      </c>
      <c r="O10" s="2" t="str">
        <f t="shared" si="3"/>
        <v/>
      </c>
      <c r="P10" s="2" t="str">
        <f t="shared" si="4"/>
        <v/>
      </c>
      <c r="Q10" s="2" t="str">
        <f t="shared" si="5"/>
        <v/>
      </c>
      <c r="R10" s="9"/>
      <c r="S10" s="9"/>
      <c r="T10" s="2" t="str">
        <f t="shared" si="6"/>
        <v/>
      </c>
      <c r="U10" s="2" t="str">
        <f t="shared" si="7"/>
        <v/>
      </c>
      <c r="V10" s="2" t="str">
        <f t="shared" si="8"/>
        <v/>
      </c>
      <c r="W10" s="2" t="str">
        <f t="shared" si="9"/>
        <v/>
      </c>
    </row>
    <row r="11" spans="1:23">
      <c r="A11" s="1" t="s">
        <v>15</v>
      </c>
      <c r="B11" s="2"/>
      <c r="C11" s="2"/>
      <c r="D11" s="2"/>
      <c r="E11" s="2"/>
      <c r="F11" s="2">
        <f t="shared" si="0"/>
        <v>0</v>
      </c>
      <c r="H11" s="2"/>
      <c r="I11" s="2"/>
      <c r="J11" s="2"/>
      <c r="K11" s="2"/>
      <c r="L11" s="2">
        <f t="shared" si="1"/>
        <v>0</v>
      </c>
      <c r="N11" s="2" t="str">
        <f t="shared" si="2"/>
        <v/>
      </c>
      <c r="O11" s="2" t="str">
        <f t="shared" si="3"/>
        <v/>
      </c>
      <c r="P11" s="2" t="str">
        <f t="shared" si="4"/>
        <v/>
      </c>
      <c r="Q11" s="2" t="str">
        <f t="shared" si="5"/>
        <v/>
      </c>
      <c r="R11" s="9"/>
      <c r="S11" s="9"/>
      <c r="T11" s="2" t="str">
        <f t="shared" si="6"/>
        <v/>
      </c>
      <c r="U11" s="2" t="str">
        <f t="shared" si="7"/>
        <v/>
      </c>
      <c r="V11" s="2" t="str">
        <f t="shared" si="8"/>
        <v/>
      </c>
      <c r="W11" s="2" t="str">
        <f t="shared" si="9"/>
        <v/>
      </c>
    </row>
    <row r="12" spans="1:23">
      <c r="A12" s="1" t="s">
        <v>16</v>
      </c>
      <c r="B12" s="2">
        <v>1</v>
      </c>
      <c r="C12" s="2">
        <v>2</v>
      </c>
      <c r="D12" s="2">
        <v>8</v>
      </c>
      <c r="E12" s="5">
        <v>7</v>
      </c>
      <c r="F12" s="2">
        <f t="shared" si="0"/>
        <v>18</v>
      </c>
      <c r="H12" s="2">
        <v>3</v>
      </c>
      <c r="I12" s="2">
        <v>5</v>
      </c>
      <c r="J12" s="2">
        <v>6</v>
      </c>
      <c r="K12" s="2">
        <v>1</v>
      </c>
      <c r="L12" s="2">
        <f t="shared" si="1"/>
        <v>15</v>
      </c>
      <c r="N12" s="2" t="str">
        <f t="shared" si="2"/>
        <v/>
      </c>
      <c r="O12" s="2" t="str">
        <f t="shared" si="3"/>
        <v/>
      </c>
      <c r="P12" s="2">
        <f t="shared" si="4"/>
        <v>1</v>
      </c>
      <c r="Q12" s="2" t="str">
        <f>IF(AND(MAX($B12:$E12,$H12:$K12)&gt;0,E12=MAX($B12:$E12,$H12:$K12)),1,"")</f>
        <v/>
      </c>
      <c r="R12" s="9"/>
      <c r="S12" s="9"/>
      <c r="T12" s="2" t="str">
        <f t="shared" si="6"/>
        <v/>
      </c>
      <c r="U12" s="2" t="str">
        <f t="shared" si="7"/>
        <v/>
      </c>
      <c r="V12" s="2" t="str">
        <f t="shared" si="8"/>
        <v/>
      </c>
      <c r="W12" s="2" t="str">
        <f t="shared" si="9"/>
        <v/>
      </c>
    </row>
    <row r="13" spans="1:23">
      <c r="A13" s="1" t="s">
        <v>17</v>
      </c>
      <c r="B13" s="2"/>
      <c r="C13" s="2"/>
      <c r="D13" s="2"/>
      <c r="E13" s="2"/>
      <c r="F13" s="2">
        <f t="shared" si="0"/>
        <v>0</v>
      </c>
      <c r="H13" s="2"/>
      <c r="I13" s="2"/>
      <c r="J13" s="2"/>
      <c r="K13" s="2"/>
      <c r="L13" s="2">
        <f t="shared" si="1"/>
        <v>0</v>
      </c>
      <c r="N13" s="2" t="str">
        <f t="shared" si="2"/>
        <v/>
      </c>
      <c r="O13" s="2" t="str">
        <f t="shared" si="3"/>
        <v/>
      </c>
      <c r="P13" s="2" t="str">
        <f t="shared" si="4"/>
        <v/>
      </c>
      <c r="Q13" s="2" t="str">
        <f t="shared" si="5"/>
        <v/>
      </c>
      <c r="R13" s="9"/>
      <c r="S13" s="9"/>
      <c r="T13" s="2" t="str">
        <f t="shared" si="6"/>
        <v/>
      </c>
      <c r="U13" s="2" t="str">
        <f t="shared" si="7"/>
        <v/>
      </c>
      <c r="V13" s="2" t="str">
        <f t="shared" si="8"/>
        <v/>
      </c>
      <c r="W13" s="2" t="str">
        <f t="shared" si="9"/>
        <v/>
      </c>
    </row>
    <row r="14" spans="1:23">
      <c r="A14" s="1" t="s">
        <v>18</v>
      </c>
      <c r="B14" s="2"/>
      <c r="C14" s="2"/>
      <c r="D14" s="2"/>
      <c r="E14" s="2"/>
      <c r="F14" s="2">
        <f t="shared" si="0"/>
        <v>0</v>
      </c>
      <c r="H14" s="2"/>
      <c r="I14" s="2"/>
      <c r="J14" s="2"/>
      <c r="K14" s="2"/>
      <c r="L14" s="2">
        <f t="shared" si="1"/>
        <v>0</v>
      </c>
      <c r="N14" s="2" t="str">
        <f t="shared" si="2"/>
        <v/>
      </c>
      <c r="O14" s="2" t="str">
        <f t="shared" si="3"/>
        <v/>
      </c>
      <c r="P14" s="2" t="str">
        <f t="shared" si="4"/>
        <v/>
      </c>
      <c r="Q14" s="2" t="str">
        <f t="shared" si="5"/>
        <v/>
      </c>
      <c r="R14" s="9"/>
      <c r="S14" s="9"/>
      <c r="T14" s="2" t="str">
        <f t="shared" si="6"/>
        <v/>
      </c>
      <c r="U14" s="2" t="str">
        <f t="shared" si="7"/>
        <v/>
      </c>
      <c r="V14" s="2" t="str">
        <f t="shared" si="8"/>
        <v/>
      </c>
      <c r="W14" s="2" t="str">
        <f t="shared" si="9"/>
        <v/>
      </c>
    </row>
    <row r="19" spans="12:21">
      <c r="L19" s="8"/>
      <c r="M19" s="10" t="s">
        <v>19</v>
      </c>
      <c r="N19" s="10"/>
      <c r="O19" s="10"/>
      <c r="P19" s="10"/>
      <c r="Q19" s="10"/>
      <c r="R19" s="10"/>
      <c r="S19" s="10"/>
      <c r="T19" s="10"/>
      <c r="U19" s="8"/>
    </row>
    <row r="20" spans="12:21">
      <c r="M20" t="s">
        <v>20</v>
      </c>
      <c r="N20" s="11" t="s">
        <v>21</v>
      </c>
      <c r="O20" s="11"/>
      <c r="P20" s="11"/>
      <c r="Q20" s="11"/>
      <c r="R20" s="11"/>
      <c r="S20" s="11"/>
      <c r="T20" s="11"/>
    </row>
  </sheetData>
  <mergeCells count="2">
    <mergeCell ref="M19:T19"/>
    <mergeCell ref="N20:T20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36"/>
  <sheetViews>
    <sheetView tabSelected="1" workbookViewId="0">
      <selection activeCell="U16" sqref="U16"/>
    </sheetView>
  </sheetViews>
  <sheetFormatPr baseColWidth="10" defaultRowHeight="15"/>
  <cols>
    <col min="1" max="1" width="10.28515625" customWidth="1"/>
    <col min="2" max="2" width="9.140625" customWidth="1"/>
    <col min="3" max="7" width="4.7109375" bestFit="1" customWidth="1"/>
    <col min="8" max="8" width="1.5703125" customWidth="1"/>
    <col min="9" max="13" width="4.7109375" bestFit="1" customWidth="1"/>
    <col min="14" max="14" width="1.140625" customWidth="1"/>
    <col min="15" max="16" width="4.5703125" bestFit="1" customWidth="1"/>
    <col min="17" max="17" width="1.28515625" customWidth="1"/>
    <col min="18" max="19" width="4" customWidth="1"/>
    <col min="20" max="20" width="1.28515625" customWidth="1"/>
    <col min="21" max="24" width="4.7109375" bestFit="1" customWidth="1"/>
    <col min="25" max="25" width="1.28515625" customWidth="1"/>
    <col min="26" max="29" width="4.7109375" bestFit="1" customWidth="1"/>
  </cols>
  <sheetData>
    <row r="1" spans="1:30" s="13" customFormat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</row>
    <row r="2" spans="1:30" s="13" customForma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</row>
    <row r="3" spans="1:30" s="27" customFormat="1" ht="101.25">
      <c r="A3" s="14"/>
      <c r="B3" s="12"/>
      <c r="C3" s="15" t="s">
        <v>22</v>
      </c>
      <c r="D3" s="16" t="s">
        <v>23</v>
      </c>
      <c r="E3" s="17" t="s">
        <v>24</v>
      </c>
      <c r="F3" s="18" t="s">
        <v>25</v>
      </c>
      <c r="G3" s="19" t="s">
        <v>26</v>
      </c>
      <c r="H3" s="20"/>
      <c r="I3" s="19" t="s">
        <v>0</v>
      </c>
      <c r="J3" s="21" t="s">
        <v>1</v>
      </c>
      <c r="K3" s="17" t="s">
        <v>2</v>
      </c>
      <c r="L3" s="22" t="s">
        <v>3</v>
      </c>
      <c r="M3" s="15" t="s">
        <v>26</v>
      </c>
      <c r="N3" s="20"/>
      <c r="O3" s="23" t="s">
        <v>27</v>
      </c>
      <c r="P3" s="23" t="s">
        <v>27</v>
      </c>
      <c r="Q3" s="24"/>
      <c r="R3" s="25" t="s">
        <v>28</v>
      </c>
      <c r="S3" s="26"/>
      <c r="T3" s="20"/>
      <c r="U3" s="15" t="s">
        <v>22</v>
      </c>
      <c r="V3" s="16" t="s">
        <v>23</v>
      </c>
      <c r="W3" s="17" t="s">
        <v>24</v>
      </c>
      <c r="X3" s="21" t="s">
        <v>25</v>
      </c>
      <c r="Y3" s="20"/>
      <c r="Z3" s="15" t="s">
        <v>22</v>
      </c>
      <c r="AA3" s="16" t="s">
        <v>23</v>
      </c>
      <c r="AB3" s="17" t="s">
        <v>24</v>
      </c>
      <c r="AC3" s="21" t="s">
        <v>25</v>
      </c>
    </row>
    <row r="4" spans="1:30" s="13" customFormat="1">
      <c r="A4" s="28" t="s">
        <v>29</v>
      </c>
      <c r="B4" s="29" t="s">
        <v>30</v>
      </c>
      <c r="C4" s="30">
        <v>0</v>
      </c>
      <c r="D4" s="31">
        <v>0</v>
      </c>
      <c r="E4" s="32">
        <v>0</v>
      </c>
      <c r="F4" s="33">
        <v>4</v>
      </c>
      <c r="G4" s="34">
        <f>SUM(C4:F4)</f>
        <v>4</v>
      </c>
      <c r="I4" s="34">
        <v>1</v>
      </c>
      <c r="J4" s="35">
        <v>0</v>
      </c>
      <c r="K4" s="32">
        <f>[1]Journée!$F$241</f>
        <v>2</v>
      </c>
      <c r="L4" s="36">
        <f>[1]Journée!$F$274</f>
        <v>1</v>
      </c>
      <c r="M4" s="30">
        <f>SUM(I4:L4)</f>
        <v>4</v>
      </c>
      <c r="O4" s="37">
        <f>IF(G4&gt;M4,1,0)</f>
        <v>0</v>
      </c>
      <c r="P4" s="37">
        <f>IF(M4&gt;G4,1,0)</f>
        <v>0</v>
      </c>
      <c r="Q4" s="24"/>
      <c r="R4" s="38">
        <f>SUM(O4:O8)</f>
        <v>2</v>
      </c>
      <c r="S4" s="38">
        <f>SUM(P4:P8)</f>
        <v>2</v>
      </c>
      <c r="U4" s="39">
        <f t="shared" ref="U4:U5" si="0">IF(AND(MAX($C4:$F4,$I4:$L4)&gt;0,C4=MAX($C4:$F4,$I4:$L4)),1,0)</f>
        <v>0</v>
      </c>
      <c r="V4" s="40">
        <f>IF(AND(MAX($C4:$F4,$I4:$L4)&gt;0,D4=MAX($C4:$F4,$I4:$L4)),1,)</f>
        <v>0</v>
      </c>
      <c r="W4" s="41">
        <f>IF(AND(MAX($C4:$F4,$I4:$L4)&gt;0,E4=MAX($C4:$F4,$I4:$L4)),1,)</f>
        <v>0</v>
      </c>
      <c r="X4" s="42">
        <f>IF(AND(MAX($C4:$F4,$I4:$L4)&gt;0,F4=MAX($C4:$F4,$I4:$L4)),1,)</f>
        <v>1</v>
      </c>
      <c r="Z4" s="43">
        <f>U4+U5+U6+U7+U8</f>
        <v>1</v>
      </c>
      <c r="AA4" s="44">
        <f>V4+V5+V6+V7+V8</f>
        <v>1</v>
      </c>
      <c r="AB4" s="45">
        <f>W4+W5+W6+W7+W8</f>
        <v>0</v>
      </c>
      <c r="AC4" s="46">
        <f>SUM(X4+X5+X6+X7+X8)</f>
        <v>2</v>
      </c>
    </row>
    <row r="5" spans="1:30" s="13" customFormat="1">
      <c r="A5" s="28"/>
      <c r="B5" s="29" t="s">
        <v>31</v>
      </c>
      <c r="C5" s="30">
        <v>2</v>
      </c>
      <c r="D5" s="31">
        <v>6</v>
      </c>
      <c r="E5" s="32">
        <v>0</v>
      </c>
      <c r="F5" s="33">
        <v>3</v>
      </c>
      <c r="G5" s="34">
        <f>SUM(C5:F5)</f>
        <v>11</v>
      </c>
      <c r="I5" s="34">
        <f>[1]Journée!$F$181</f>
        <v>3</v>
      </c>
      <c r="J5" s="35">
        <v>0</v>
      </c>
      <c r="K5" s="32">
        <v>2</v>
      </c>
      <c r="L5" s="36">
        <f>[1]Journée!$F$280</f>
        <v>3</v>
      </c>
      <c r="M5" s="30">
        <f>SUM(I5:L5)</f>
        <v>8</v>
      </c>
      <c r="O5" s="37">
        <f>IF(G5&gt;M5,1,0)</f>
        <v>1</v>
      </c>
      <c r="P5" s="37">
        <f>IF(M5&gt;G5,1,0)</f>
        <v>0</v>
      </c>
      <c r="Q5" s="24"/>
      <c r="R5" s="47"/>
      <c r="S5" s="47"/>
      <c r="U5" s="39">
        <f t="shared" si="0"/>
        <v>0</v>
      </c>
      <c r="V5" s="40">
        <f t="shared" ref="V5:X8" si="1">IF(AND(MAX($C5:$F5,$I5:$L5)&gt;0,D5=MAX($C5:$F5,$I5:$L5)),1,)</f>
        <v>1</v>
      </c>
      <c r="W5" s="41">
        <f t="shared" si="1"/>
        <v>0</v>
      </c>
      <c r="X5" s="42">
        <f t="shared" si="1"/>
        <v>0</v>
      </c>
      <c r="Z5" s="43"/>
      <c r="AA5" s="44"/>
      <c r="AB5" s="45"/>
      <c r="AC5" s="46"/>
    </row>
    <row r="6" spans="1:30" s="13" customFormat="1">
      <c r="A6" s="28"/>
      <c r="B6" s="29" t="s">
        <v>32</v>
      </c>
      <c r="C6" s="30">
        <v>5</v>
      </c>
      <c r="D6" s="31">
        <v>0</v>
      </c>
      <c r="E6" s="32">
        <v>0</v>
      </c>
      <c r="F6" s="33">
        <v>3</v>
      </c>
      <c r="G6" s="34">
        <f>SUM(C6:F6)</f>
        <v>8</v>
      </c>
      <c r="I6" s="34">
        <v>3</v>
      </c>
      <c r="J6" s="35">
        <v>0</v>
      </c>
      <c r="K6" s="32">
        <v>5</v>
      </c>
      <c r="L6" s="36">
        <f>[1]Journée!$F$286</f>
        <v>4</v>
      </c>
      <c r="M6" s="30">
        <f>SUM(I6:L6)</f>
        <v>12</v>
      </c>
      <c r="O6" s="37">
        <f>IF(G6&gt;M6,1,0)</f>
        <v>0</v>
      </c>
      <c r="P6" s="37">
        <f>IF(M6&gt;G6,1,0)</f>
        <v>1</v>
      </c>
      <c r="Q6" s="24"/>
      <c r="R6" s="47"/>
      <c r="S6" s="47"/>
      <c r="U6" s="39">
        <f>IF(AND(MAX($C6:$F6,$I6:$L6)&gt;0,C6=MAX($C6:$F6,$I6:$L6)),1,0)</f>
        <v>1</v>
      </c>
      <c r="V6" s="40">
        <f t="shared" si="1"/>
        <v>0</v>
      </c>
      <c r="W6" s="41">
        <f t="shared" si="1"/>
        <v>0</v>
      </c>
      <c r="X6" s="42">
        <f t="shared" si="1"/>
        <v>0</v>
      </c>
      <c r="Z6" s="43"/>
      <c r="AA6" s="44"/>
      <c r="AB6" s="45"/>
      <c r="AC6" s="46"/>
    </row>
    <row r="7" spans="1:30" s="13" customFormat="1">
      <c r="A7" s="28"/>
      <c r="B7" s="29" t="s">
        <v>33</v>
      </c>
      <c r="C7" s="30">
        <v>3</v>
      </c>
      <c r="D7" s="31">
        <v>0</v>
      </c>
      <c r="E7" s="32">
        <v>0</v>
      </c>
      <c r="F7" s="33">
        <v>2</v>
      </c>
      <c r="G7" s="34">
        <f>SUM(C7:F7)</f>
        <v>5</v>
      </c>
      <c r="I7" s="34">
        <v>1</v>
      </c>
      <c r="J7" s="35">
        <v>0</v>
      </c>
      <c r="K7" s="32">
        <v>1</v>
      </c>
      <c r="L7" s="36">
        <f>[1]Journée!$F$292</f>
        <v>4</v>
      </c>
      <c r="M7" s="30">
        <f>SUM(I7:L7)</f>
        <v>6</v>
      </c>
      <c r="O7" s="37">
        <f>IF(G7&gt;M7,1,0)</f>
        <v>0</v>
      </c>
      <c r="P7" s="37">
        <f>IF(M7&gt;G7,1,0)</f>
        <v>1</v>
      </c>
      <c r="Q7" s="24"/>
      <c r="R7" s="47"/>
      <c r="S7" s="47"/>
      <c r="U7" s="39">
        <f t="shared" ref="U7:U8" si="2">IF(AND(MAX($C7:$F7,$I7:$L7)&gt;0,C7=MAX($C7:$F7,$I7:$L7)),1,0)</f>
        <v>0</v>
      </c>
      <c r="V7" s="40">
        <f t="shared" si="1"/>
        <v>0</v>
      </c>
      <c r="W7" s="41">
        <f t="shared" si="1"/>
        <v>0</v>
      </c>
      <c r="X7" s="42">
        <f t="shared" si="1"/>
        <v>0</v>
      </c>
      <c r="Z7" s="43"/>
      <c r="AA7" s="44"/>
      <c r="AB7" s="45"/>
      <c r="AC7" s="46"/>
    </row>
    <row r="8" spans="1:30" s="13" customFormat="1">
      <c r="A8" s="28"/>
      <c r="B8" s="29" t="s">
        <v>34</v>
      </c>
      <c r="C8" s="30">
        <v>0</v>
      </c>
      <c r="D8" s="31">
        <v>0</v>
      </c>
      <c r="E8" s="32">
        <v>0</v>
      </c>
      <c r="F8" s="35">
        <v>4</v>
      </c>
      <c r="G8" s="34">
        <f>SUM(C8:F8)</f>
        <v>4</v>
      </c>
      <c r="I8" s="34">
        <v>1</v>
      </c>
      <c r="J8" s="35">
        <v>0</v>
      </c>
      <c r="K8" s="32">
        <v>1</v>
      </c>
      <c r="L8" s="31">
        <f>[1]Journée!$F$298</f>
        <v>0</v>
      </c>
      <c r="M8" s="30">
        <f>SUM(I8:L8)</f>
        <v>2</v>
      </c>
      <c r="O8" s="37">
        <f>IF(G8&gt;M8,1,0)</f>
        <v>1</v>
      </c>
      <c r="P8" s="37">
        <f>IF(M8&gt;G8,1,0)</f>
        <v>0</v>
      </c>
      <c r="Q8" s="24"/>
      <c r="R8" s="48"/>
      <c r="S8" s="48"/>
      <c r="U8" s="39">
        <f t="shared" si="2"/>
        <v>0</v>
      </c>
      <c r="V8" s="40">
        <f t="shared" si="1"/>
        <v>0</v>
      </c>
      <c r="W8" s="41">
        <f t="shared" si="1"/>
        <v>0</v>
      </c>
      <c r="X8" s="42">
        <f t="shared" si="1"/>
        <v>1</v>
      </c>
      <c r="Z8" s="43"/>
      <c r="AA8" s="44"/>
      <c r="AB8" s="45"/>
      <c r="AC8" s="46"/>
    </row>
    <row r="9" spans="1:30" s="50" customFormat="1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24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13" customFormat="1">
      <c r="A10" s="28" t="s">
        <v>35</v>
      </c>
      <c r="B10" s="29" t="s">
        <v>30</v>
      </c>
      <c r="C10" s="30">
        <v>2</v>
      </c>
      <c r="D10" s="31">
        <v>0</v>
      </c>
      <c r="E10" s="32">
        <v>2</v>
      </c>
      <c r="F10" s="35">
        <v>3</v>
      </c>
      <c r="G10" s="34">
        <f>SUM(C10:F10)</f>
        <v>7</v>
      </c>
      <c r="I10" s="34">
        <v>0</v>
      </c>
      <c r="J10" s="35">
        <v>0</v>
      </c>
      <c r="K10" s="32">
        <v>0</v>
      </c>
      <c r="L10" s="31">
        <v>0</v>
      </c>
      <c r="M10" s="30">
        <f>SUM(I10:L10)</f>
        <v>0</v>
      </c>
      <c r="O10" s="37">
        <f>IF(G10&gt;M10,1,0)</f>
        <v>1</v>
      </c>
      <c r="P10" s="37">
        <f>IF(M10&gt;G10,1,0)</f>
        <v>0</v>
      </c>
      <c r="Q10" s="24"/>
      <c r="R10" s="38">
        <f>SUM(O10:O14)</f>
        <v>5</v>
      </c>
      <c r="S10" s="38">
        <f>SUM(P10:P14)</f>
        <v>0</v>
      </c>
      <c r="U10" s="39">
        <f>IF(AND(MAX($C10:$F10,$I10:$L10)&gt;0,C10=MAX($C10:$F10,$I10:$L10)),1,)</f>
        <v>0</v>
      </c>
      <c r="V10" s="40">
        <f>IF(AND(MAX($C10:$F10,$I10:$L10)&gt;0,D10=MAX($C10:$F10,$I10:$L10)),1,)</f>
        <v>0</v>
      </c>
      <c r="W10" s="41">
        <f>IF(AND(MAX($C10:$F10,$I10:$L10)&gt;0,E10=MAX($C10:$F10,$I10:$L10)),1,)</f>
        <v>0</v>
      </c>
      <c r="X10" s="42">
        <f>IF(AND(MAX($C10:$F10,$I10:$L10)&gt;0,F10=MAX($C10:$F10,$I10:$L10)),1,)</f>
        <v>1</v>
      </c>
      <c r="Z10" s="43">
        <f>U10+U11+U12+U13+U14</f>
        <v>1</v>
      </c>
      <c r="AA10" s="44">
        <f>V10+V11+V12+V13+V14</f>
        <v>0</v>
      </c>
      <c r="AB10" s="45">
        <f>W10+W11+W12+W13+W14</f>
        <v>2</v>
      </c>
      <c r="AC10" s="46">
        <f>SUM(X10+X11+X12+X13+X14)</f>
        <v>4</v>
      </c>
    </row>
    <row r="11" spans="1:30" s="13" customFormat="1">
      <c r="A11" s="28"/>
      <c r="B11" s="29" t="s">
        <v>31</v>
      </c>
      <c r="C11" s="30">
        <v>0</v>
      </c>
      <c r="D11" s="31">
        <v>0</v>
      </c>
      <c r="E11" s="32">
        <v>0</v>
      </c>
      <c r="F11" s="35">
        <v>2</v>
      </c>
      <c r="G11" s="34">
        <f>SUM(C11:F11)</f>
        <v>2</v>
      </c>
      <c r="I11" s="34">
        <v>0</v>
      </c>
      <c r="J11" s="35">
        <v>0</v>
      </c>
      <c r="K11" s="32">
        <v>0</v>
      </c>
      <c r="L11" s="31">
        <v>0</v>
      </c>
      <c r="M11" s="30">
        <f>SUM(I11:L11)</f>
        <v>0</v>
      </c>
      <c r="O11" s="37">
        <f>IF(G11&gt;M11,1,0)</f>
        <v>1</v>
      </c>
      <c r="P11" s="37">
        <f>IF(M11&gt;G11,1,0)</f>
        <v>0</v>
      </c>
      <c r="Q11" s="24"/>
      <c r="R11" s="47"/>
      <c r="S11" s="47"/>
      <c r="U11" s="39">
        <f>IF(AND(MAX($C11:$F11,$I11:$L11)&gt;0,C11=MAX($C11:$F11,$I11:$L11)),1,)</f>
        <v>0</v>
      </c>
      <c r="V11" s="40">
        <f t="shared" ref="V11:X14" si="3">IF(AND(MAX($C11:$F11,$I11:$L11)&gt;0,D11=MAX($C11:$F11,$I11:$L11)),1,)</f>
        <v>0</v>
      </c>
      <c r="W11" s="41">
        <f t="shared" si="3"/>
        <v>0</v>
      </c>
      <c r="X11" s="42">
        <f t="shared" si="3"/>
        <v>1</v>
      </c>
      <c r="Z11" s="43"/>
      <c r="AA11" s="44"/>
      <c r="AB11" s="45"/>
      <c r="AC11" s="46"/>
    </row>
    <row r="12" spans="1:30" s="13" customFormat="1">
      <c r="A12" s="28"/>
      <c r="B12" s="29" t="s">
        <v>32</v>
      </c>
      <c r="C12" s="30">
        <v>2</v>
      </c>
      <c r="D12" s="31">
        <v>0</v>
      </c>
      <c r="E12" s="32">
        <v>0</v>
      </c>
      <c r="F12" s="35">
        <v>2</v>
      </c>
      <c r="G12" s="34">
        <f>SUM(C12:F12)</f>
        <v>4</v>
      </c>
      <c r="I12" s="34">
        <v>0</v>
      </c>
      <c r="J12" s="35">
        <v>0</v>
      </c>
      <c r="K12" s="32">
        <v>0</v>
      </c>
      <c r="L12" s="31">
        <v>0</v>
      </c>
      <c r="M12" s="30">
        <f>SUM(I12:L12)</f>
        <v>0</v>
      </c>
      <c r="O12" s="37">
        <f>IF(G12&gt;M12,1,0)</f>
        <v>1</v>
      </c>
      <c r="P12" s="37">
        <f>IF(M12&gt;G12,1,0)</f>
        <v>0</v>
      </c>
      <c r="Q12" s="24"/>
      <c r="R12" s="47"/>
      <c r="S12" s="47"/>
      <c r="U12" s="39">
        <f>IF(AND(MAX($C12:$F12,$I12:$L12)&gt;0,C12=MAX($C12:$F12,$I12:$L12)),1,)</f>
        <v>1</v>
      </c>
      <c r="V12" s="40">
        <f t="shared" si="3"/>
        <v>0</v>
      </c>
      <c r="W12" s="41">
        <f t="shared" si="3"/>
        <v>0</v>
      </c>
      <c r="X12" s="42">
        <f t="shared" si="3"/>
        <v>1</v>
      </c>
      <c r="Z12" s="43"/>
      <c r="AA12" s="44"/>
      <c r="AB12" s="45"/>
      <c r="AC12" s="46"/>
    </row>
    <row r="13" spans="1:30" s="13" customFormat="1">
      <c r="A13" s="28"/>
      <c r="B13" s="29" t="s">
        <v>33</v>
      </c>
      <c r="C13" s="30">
        <v>1</v>
      </c>
      <c r="D13" s="31">
        <v>0</v>
      </c>
      <c r="E13" s="32">
        <v>3</v>
      </c>
      <c r="F13" s="35">
        <v>2</v>
      </c>
      <c r="G13" s="34">
        <f>SUM(C13:F13)</f>
        <v>6</v>
      </c>
      <c r="I13" s="34">
        <v>0</v>
      </c>
      <c r="J13" s="35">
        <v>0</v>
      </c>
      <c r="K13" s="32">
        <v>0</v>
      </c>
      <c r="L13" s="31">
        <v>0</v>
      </c>
      <c r="M13" s="30">
        <f>SUM(I13:L13)</f>
        <v>0</v>
      </c>
      <c r="O13" s="37">
        <f>IF(G13&gt;M13,1,0)</f>
        <v>1</v>
      </c>
      <c r="P13" s="37">
        <f>IF(M13&gt;G13,1,0)</f>
        <v>0</v>
      </c>
      <c r="Q13" s="24"/>
      <c r="R13" s="47"/>
      <c r="S13" s="47"/>
      <c r="U13" s="39">
        <f>IF(AND(MAX($C13:$F13,$I13:$L13)&gt;0,C13=MAX($C13:$F13,$I13:$L13)),1,)</f>
        <v>0</v>
      </c>
      <c r="V13" s="40">
        <f t="shared" si="3"/>
        <v>0</v>
      </c>
      <c r="W13" s="41">
        <f t="shared" si="3"/>
        <v>1</v>
      </c>
      <c r="X13" s="42">
        <f t="shared" si="3"/>
        <v>0</v>
      </c>
      <c r="Z13" s="43"/>
      <c r="AA13" s="44"/>
      <c r="AB13" s="45"/>
      <c r="AC13" s="46"/>
    </row>
    <row r="14" spans="1:30" s="13" customFormat="1">
      <c r="A14" s="28"/>
      <c r="B14" s="29" t="s">
        <v>34</v>
      </c>
      <c r="C14" s="30">
        <v>2</v>
      </c>
      <c r="D14" s="31">
        <v>0</v>
      </c>
      <c r="E14" s="32">
        <v>5</v>
      </c>
      <c r="F14" s="35">
        <v>5</v>
      </c>
      <c r="G14" s="34">
        <f>SUM(C14:F14)</f>
        <v>12</v>
      </c>
      <c r="I14" s="34">
        <v>0</v>
      </c>
      <c r="J14" s="35">
        <v>0</v>
      </c>
      <c r="K14" s="32">
        <v>0</v>
      </c>
      <c r="L14" s="31">
        <v>0</v>
      </c>
      <c r="M14" s="30">
        <f>SUM(I14:L14)</f>
        <v>0</v>
      </c>
      <c r="O14" s="37">
        <f>IF(G14&gt;M14,1,0)</f>
        <v>1</v>
      </c>
      <c r="P14" s="37">
        <f>IF(M14&gt;G14,1,0)</f>
        <v>0</v>
      </c>
      <c r="Q14" s="24"/>
      <c r="R14" s="48"/>
      <c r="S14" s="48"/>
      <c r="U14" s="39">
        <f>IF(AND(MAX($C14:$F14,$I14:$L14)&gt;0,C14=MAX($C14:$F14,$I14:$L14)),1,)</f>
        <v>0</v>
      </c>
      <c r="V14" s="40">
        <f t="shared" si="3"/>
        <v>0</v>
      </c>
      <c r="W14" s="41">
        <f t="shared" si="3"/>
        <v>1</v>
      </c>
      <c r="X14" s="42">
        <f t="shared" si="3"/>
        <v>1</v>
      </c>
      <c r="Z14" s="43"/>
      <c r="AA14" s="44"/>
      <c r="AB14" s="45"/>
      <c r="AC14" s="46"/>
    </row>
    <row r="15" spans="1:30" s="24" customFormat="1"/>
    <row r="16" spans="1:30" s="13" customFormat="1">
      <c r="A16" s="28" t="s">
        <v>36</v>
      </c>
      <c r="B16" s="29" t="s">
        <v>30</v>
      </c>
      <c r="C16" s="30">
        <v>0</v>
      </c>
      <c r="D16" s="31">
        <v>0</v>
      </c>
      <c r="E16" s="32">
        <v>0</v>
      </c>
      <c r="F16" s="35">
        <v>0</v>
      </c>
      <c r="G16" s="34">
        <f>SUM(C16:F16)</f>
        <v>0</v>
      </c>
      <c r="I16" s="34">
        <v>0</v>
      </c>
      <c r="J16" s="35">
        <v>0</v>
      </c>
      <c r="K16" s="32">
        <v>0</v>
      </c>
      <c r="L16" s="31">
        <v>0</v>
      </c>
      <c r="M16" s="30">
        <f>SUM(I16:L16)</f>
        <v>0</v>
      </c>
      <c r="O16" s="37">
        <f>IF(G16&gt;M16,1,0)</f>
        <v>0</v>
      </c>
      <c r="P16" s="37">
        <f>IF(M16&gt;G16,1,0)</f>
        <v>0</v>
      </c>
      <c r="Q16" s="24"/>
      <c r="R16" s="38">
        <f>SUM(O16:O20)</f>
        <v>0</v>
      </c>
      <c r="S16" s="38">
        <f>SUM(P16:P20)</f>
        <v>0</v>
      </c>
      <c r="U16" s="39">
        <f>IF(AND(MAX($C16:$F16,$I16:$L16)&gt;0,C16=MAX($C16:$F16,$I16:$L16)),1,)</f>
        <v>0</v>
      </c>
      <c r="V16" s="40">
        <f>IF(AND(MAX($C16:$F16,$I16:$L16)&gt;0,D16=MAX($C16:$F16,$I16:$L16)),1,)</f>
        <v>0</v>
      </c>
      <c r="W16" s="41">
        <f>IF(AND(MAX($C16:$F16,$I16:$L16)&gt;0,E16=MAX($C16:$F16,$I16:$L16)),1,)</f>
        <v>0</v>
      </c>
      <c r="X16" s="42">
        <f>IF(AND(MAX($C16:$F16,$I16:$L16)&gt;0,F16=MAX($C16:$F16,$I16:$L16)),1,)</f>
        <v>0</v>
      </c>
      <c r="Z16" s="43">
        <f>U16+U17+U18+U19+U20</f>
        <v>0</v>
      </c>
      <c r="AA16" s="44">
        <f>V16+V17+V18+V19+V20</f>
        <v>0</v>
      </c>
      <c r="AB16" s="45">
        <f>W16+W17+W18+W19+W20</f>
        <v>0</v>
      </c>
      <c r="AC16" s="46">
        <f>SUM(X16+X17+X18+X19+X20)</f>
        <v>0</v>
      </c>
    </row>
    <row r="17" spans="1:29" s="13" customFormat="1">
      <c r="A17" s="28"/>
      <c r="B17" s="29" t="s">
        <v>31</v>
      </c>
      <c r="C17" s="30">
        <v>0</v>
      </c>
      <c r="D17" s="31">
        <v>0</v>
      </c>
      <c r="E17" s="32">
        <v>0</v>
      </c>
      <c r="F17" s="35">
        <v>0</v>
      </c>
      <c r="G17" s="34">
        <f>SUM(C17:F17)</f>
        <v>0</v>
      </c>
      <c r="I17" s="34">
        <v>0</v>
      </c>
      <c r="J17" s="35">
        <v>0</v>
      </c>
      <c r="K17" s="32">
        <v>0</v>
      </c>
      <c r="L17" s="31">
        <v>0</v>
      </c>
      <c r="M17" s="30">
        <f>SUM(I17:L17)</f>
        <v>0</v>
      </c>
      <c r="O17" s="37">
        <f>IF(G17&gt;M17,1,0)</f>
        <v>0</v>
      </c>
      <c r="P17" s="37">
        <f>IF(M17&gt;G17,1,0)</f>
        <v>0</v>
      </c>
      <c r="Q17" s="24"/>
      <c r="R17" s="47"/>
      <c r="S17" s="47"/>
      <c r="U17" s="39">
        <f>IF(AND(MAX($C17:$F17,$I17:$L17)&gt;0,C17=MAX($C17:$F17,$I17:$L17)),1,)</f>
        <v>0</v>
      </c>
      <c r="V17" s="40">
        <f t="shared" ref="V17:X20" si="4">IF(AND(MAX($C17:$F17,$I17:$L17)&gt;0,D17=MAX($C17:$F17,$I17:$L17)),1,)</f>
        <v>0</v>
      </c>
      <c r="W17" s="41">
        <f t="shared" si="4"/>
        <v>0</v>
      </c>
      <c r="X17" s="42">
        <f t="shared" si="4"/>
        <v>0</v>
      </c>
      <c r="Z17" s="43"/>
      <c r="AA17" s="44"/>
      <c r="AB17" s="45"/>
      <c r="AC17" s="46"/>
    </row>
    <row r="18" spans="1:29" s="13" customFormat="1">
      <c r="A18" s="28"/>
      <c r="B18" s="29" t="s">
        <v>32</v>
      </c>
      <c r="C18" s="30">
        <v>0</v>
      </c>
      <c r="D18" s="31">
        <v>0</v>
      </c>
      <c r="E18" s="32">
        <v>0</v>
      </c>
      <c r="F18" s="35">
        <v>0</v>
      </c>
      <c r="G18" s="34">
        <f>SUM(C18:F18)</f>
        <v>0</v>
      </c>
      <c r="I18" s="34">
        <v>0</v>
      </c>
      <c r="J18" s="35">
        <v>0</v>
      </c>
      <c r="K18" s="32">
        <v>0</v>
      </c>
      <c r="L18" s="31">
        <v>0</v>
      </c>
      <c r="M18" s="30">
        <f>SUM(I18:L18)</f>
        <v>0</v>
      </c>
      <c r="O18" s="37">
        <f>IF(G18&gt;M18,1,0)</f>
        <v>0</v>
      </c>
      <c r="P18" s="37">
        <f>IF(M18&gt;G18,1,0)</f>
        <v>0</v>
      </c>
      <c r="Q18" s="24"/>
      <c r="R18" s="47"/>
      <c r="S18" s="47"/>
      <c r="U18" s="39">
        <f>IF(AND(MAX($C18:$F18,$I18:$L18)&gt;0,C18=MAX($C18:$F18,$I18:$L18)),1,)</f>
        <v>0</v>
      </c>
      <c r="V18" s="40">
        <f t="shared" si="4"/>
        <v>0</v>
      </c>
      <c r="W18" s="41">
        <f t="shared" si="4"/>
        <v>0</v>
      </c>
      <c r="X18" s="42">
        <f t="shared" si="4"/>
        <v>0</v>
      </c>
      <c r="Z18" s="43"/>
      <c r="AA18" s="44"/>
      <c r="AB18" s="45"/>
      <c r="AC18" s="46"/>
    </row>
    <row r="19" spans="1:29" s="13" customFormat="1">
      <c r="A19" s="28"/>
      <c r="B19" s="29" t="s">
        <v>33</v>
      </c>
      <c r="C19" s="30">
        <v>0</v>
      </c>
      <c r="D19" s="31">
        <v>0</v>
      </c>
      <c r="E19" s="32">
        <v>0</v>
      </c>
      <c r="F19" s="35">
        <v>0</v>
      </c>
      <c r="G19" s="34">
        <f>SUM(C19:F19)</f>
        <v>0</v>
      </c>
      <c r="I19" s="34">
        <v>0</v>
      </c>
      <c r="J19" s="35">
        <v>0</v>
      </c>
      <c r="K19" s="32">
        <v>0</v>
      </c>
      <c r="L19" s="31">
        <v>0</v>
      </c>
      <c r="M19" s="30">
        <f>SUM(I19:L19)</f>
        <v>0</v>
      </c>
      <c r="O19" s="37">
        <f>IF(G19&gt;M19,1,0)</f>
        <v>0</v>
      </c>
      <c r="P19" s="37">
        <f>IF(M19&gt;G19,1,0)</f>
        <v>0</v>
      </c>
      <c r="Q19" s="24"/>
      <c r="R19" s="47"/>
      <c r="S19" s="47"/>
      <c r="U19" s="39">
        <f>IF(AND(MAX($C19:$F19,$I19:$L19)&gt;0,C19=MAX($C19:$F19,$I19:$L19)),1,)</f>
        <v>0</v>
      </c>
      <c r="V19" s="40">
        <f t="shared" si="4"/>
        <v>0</v>
      </c>
      <c r="W19" s="41">
        <f t="shared" si="4"/>
        <v>0</v>
      </c>
      <c r="X19" s="42">
        <f t="shared" si="4"/>
        <v>0</v>
      </c>
      <c r="Z19" s="43"/>
      <c r="AA19" s="44"/>
      <c r="AB19" s="45"/>
      <c r="AC19" s="46"/>
    </row>
    <row r="20" spans="1:29" s="13" customFormat="1">
      <c r="A20" s="28"/>
      <c r="B20" s="29" t="s">
        <v>34</v>
      </c>
      <c r="C20" s="30">
        <v>0</v>
      </c>
      <c r="D20" s="31">
        <v>0</v>
      </c>
      <c r="E20" s="32">
        <v>0</v>
      </c>
      <c r="F20" s="35">
        <v>0</v>
      </c>
      <c r="G20" s="34">
        <f>SUM(C20:F20)</f>
        <v>0</v>
      </c>
      <c r="I20" s="34">
        <v>0</v>
      </c>
      <c r="J20" s="35">
        <v>0</v>
      </c>
      <c r="K20" s="32">
        <v>0</v>
      </c>
      <c r="L20" s="31">
        <v>0</v>
      </c>
      <c r="M20" s="30">
        <f>SUM(I20:L20)</f>
        <v>0</v>
      </c>
      <c r="O20" s="37">
        <f>IF(G20&gt;M20,1,0)</f>
        <v>0</v>
      </c>
      <c r="P20" s="37">
        <f>IF(M20&gt;G20,1,0)</f>
        <v>0</v>
      </c>
      <c r="Q20" s="24"/>
      <c r="R20" s="48"/>
      <c r="S20" s="48"/>
      <c r="U20" s="39">
        <f>IF(AND(MAX($C20:$F20,$I20:$L20)&gt;0,C20=MAX($C20:$F20,$I20:$L20)),1,)</f>
        <v>0</v>
      </c>
      <c r="V20" s="40">
        <f t="shared" si="4"/>
        <v>0</v>
      </c>
      <c r="W20" s="41">
        <f t="shared" si="4"/>
        <v>0</v>
      </c>
      <c r="X20" s="42">
        <f t="shared" si="4"/>
        <v>0</v>
      </c>
      <c r="Z20" s="43"/>
      <c r="AA20" s="44"/>
      <c r="AB20" s="45"/>
      <c r="AC20" s="46"/>
    </row>
    <row r="21" spans="1:29" s="24" customFormat="1">
      <c r="A21" s="51"/>
      <c r="B21" s="52"/>
      <c r="R21" s="52"/>
      <c r="S21" s="52"/>
    </row>
    <row r="22" spans="1:29" s="13" customFormat="1">
      <c r="A22" s="28" t="s">
        <v>37</v>
      </c>
      <c r="B22" s="29" t="s">
        <v>30</v>
      </c>
      <c r="C22" s="30"/>
      <c r="D22" s="31"/>
      <c r="E22" s="32"/>
      <c r="F22" s="35"/>
      <c r="G22" s="34"/>
      <c r="I22" s="34"/>
      <c r="J22" s="35"/>
      <c r="K22" s="32"/>
      <c r="L22" s="31"/>
      <c r="M22" s="30"/>
      <c r="O22" s="37">
        <f>IF(G22&gt;M22,1,0)</f>
        <v>0</v>
      </c>
      <c r="P22" s="37">
        <f>IF(M22&gt;G22,1,0)</f>
        <v>0</v>
      </c>
      <c r="Q22" s="24"/>
      <c r="R22" s="38">
        <f>SUM(O22:O26)</f>
        <v>0</v>
      </c>
      <c r="S22" s="38">
        <f>SUM(P22:P26)</f>
        <v>0</v>
      </c>
      <c r="U22" s="39">
        <f>IF(AND(MAX($C22:$F22,$I22:$L22)&gt;0,C22=MAX($C22:$F22,$I22:$L22)),1,)</f>
        <v>0</v>
      </c>
      <c r="V22" s="40">
        <f>IF(AND(MAX($C22:$F22,$I22:$L22)&gt;0,D22=MAX($C22:$F22,$I22:$L22)),1,)</f>
        <v>0</v>
      </c>
      <c r="W22" s="41">
        <f>IF(AND(MAX($C22:$F22,$I22:$L22)&gt;0,E22=MAX($C22:$F22,$I22:$L22)),1,)</f>
        <v>0</v>
      </c>
      <c r="X22" s="42">
        <f>IF(AND(MAX($C22:$F22,$I22:$L22)&gt;0,F22=MAX($C22:$F22,$I22:$L22)),1,)</f>
        <v>0</v>
      </c>
      <c r="Z22" s="43">
        <f>U22+U23+U24+U25+U26</f>
        <v>0</v>
      </c>
      <c r="AA22" s="44">
        <f>V22+V23+V24+V25+V26</f>
        <v>0</v>
      </c>
      <c r="AB22" s="45">
        <f>W22+W23+W24+W25+W26</f>
        <v>0</v>
      </c>
      <c r="AC22" s="46">
        <f>SUM(X22+X23+X24+X25+X26)</f>
        <v>0</v>
      </c>
    </row>
    <row r="23" spans="1:29" s="13" customFormat="1">
      <c r="A23" s="28"/>
      <c r="B23" s="29" t="s">
        <v>31</v>
      </c>
      <c r="C23" s="30"/>
      <c r="D23" s="31"/>
      <c r="E23" s="32"/>
      <c r="F23" s="35"/>
      <c r="G23" s="34"/>
      <c r="I23" s="34"/>
      <c r="J23" s="35"/>
      <c r="K23" s="32"/>
      <c r="L23" s="31"/>
      <c r="M23" s="30"/>
      <c r="O23" s="37">
        <f>IF(G23&gt;M23,1,0)</f>
        <v>0</v>
      </c>
      <c r="P23" s="37">
        <f>IF(M23&gt;G23,1,0)</f>
        <v>0</v>
      </c>
      <c r="Q23" s="24"/>
      <c r="R23" s="47"/>
      <c r="S23" s="47"/>
      <c r="U23" s="39">
        <f>IF(AND(MAX($C23:$F23,$I23:$L23)&gt;0,C23=MAX($C23:$F23,$I23:$L23)),1,)</f>
        <v>0</v>
      </c>
      <c r="V23" s="40">
        <f t="shared" ref="V23:X26" si="5">IF(AND(MAX($C23:$F23,$I23:$L23)&gt;0,D23=MAX($C23:$F23,$I23:$L23)),1,)</f>
        <v>0</v>
      </c>
      <c r="W23" s="41">
        <f t="shared" si="5"/>
        <v>0</v>
      </c>
      <c r="X23" s="42">
        <f t="shared" si="5"/>
        <v>0</v>
      </c>
      <c r="Z23" s="43"/>
      <c r="AA23" s="44"/>
      <c r="AB23" s="45"/>
      <c r="AC23" s="46"/>
    </row>
    <row r="24" spans="1:29" s="13" customFormat="1">
      <c r="A24" s="28"/>
      <c r="B24" s="29" t="s">
        <v>32</v>
      </c>
      <c r="C24" s="30"/>
      <c r="D24" s="31"/>
      <c r="E24" s="32"/>
      <c r="F24" s="35"/>
      <c r="G24" s="34"/>
      <c r="I24" s="34"/>
      <c r="J24" s="35"/>
      <c r="K24" s="32"/>
      <c r="L24" s="31"/>
      <c r="M24" s="30"/>
      <c r="O24" s="37">
        <f>IF(G24&gt;M24,1,0)</f>
        <v>0</v>
      </c>
      <c r="P24" s="37">
        <f>IF(M24&gt;G24,1,0)</f>
        <v>0</v>
      </c>
      <c r="Q24" s="24"/>
      <c r="R24" s="47"/>
      <c r="S24" s="47"/>
      <c r="U24" s="39">
        <f>IF(AND(MAX($C24:$F24,$I24:$L24)&gt;0,C24=MAX($C24:$F24,$I24:$L24)),1,)</f>
        <v>0</v>
      </c>
      <c r="V24" s="40">
        <f t="shared" si="5"/>
        <v>0</v>
      </c>
      <c r="W24" s="41">
        <f t="shared" si="5"/>
        <v>0</v>
      </c>
      <c r="X24" s="42">
        <f t="shared" si="5"/>
        <v>0</v>
      </c>
      <c r="Z24" s="43"/>
      <c r="AA24" s="44"/>
      <c r="AB24" s="45"/>
      <c r="AC24" s="46"/>
    </row>
    <row r="25" spans="1:29" s="13" customFormat="1">
      <c r="A25" s="28"/>
      <c r="B25" s="29" t="s">
        <v>33</v>
      </c>
      <c r="C25" s="30"/>
      <c r="D25" s="31"/>
      <c r="E25" s="32"/>
      <c r="F25" s="35"/>
      <c r="G25" s="34"/>
      <c r="I25" s="34"/>
      <c r="J25" s="35"/>
      <c r="K25" s="32"/>
      <c r="L25" s="31"/>
      <c r="M25" s="30"/>
      <c r="O25" s="37">
        <f>IF(G25&gt;M25,1,0)</f>
        <v>0</v>
      </c>
      <c r="P25" s="37">
        <f>IF(M25&gt;G25,1,0)</f>
        <v>0</v>
      </c>
      <c r="Q25" s="24"/>
      <c r="R25" s="47"/>
      <c r="S25" s="47"/>
      <c r="U25" s="39">
        <f>IF(AND(MAX($C25:$F25,$I25:$L25)&gt;0,C25=MAX($C25:$F25,$I25:$L25)),1,)</f>
        <v>0</v>
      </c>
      <c r="V25" s="40">
        <f t="shared" si="5"/>
        <v>0</v>
      </c>
      <c r="W25" s="41">
        <f t="shared" si="5"/>
        <v>0</v>
      </c>
      <c r="X25" s="42">
        <f t="shared" si="5"/>
        <v>0</v>
      </c>
      <c r="Z25" s="43"/>
      <c r="AA25" s="44"/>
      <c r="AB25" s="45"/>
      <c r="AC25" s="46"/>
    </row>
    <row r="26" spans="1:29" s="13" customFormat="1">
      <c r="A26" s="28"/>
      <c r="B26" s="29" t="s">
        <v>34</v>
      </c>
      <c r="C26" s="30"/>
      <c r="D26" s="31"/>
      <c r="E26" s="32"/>
      <c r="F26" s="35"/>
      <c r="G26" s="34"/>
      <c r="I26" s="34"/>
      <c r="J26" s="35"/>
      <c r="K26" s="32"/>
      <c r="L26" s="31"/>
      <c r="M26" s="30"/>
      <c r="O26" s="37">
        <f>IF(G26&gt;M26,1,0)</f>
        <v>0</v>
      </c>
      <c r="P26" s="37">
        <f>IF(M26&gt;G26,1,0)</f>
        <v>0</v>
      </c>
      <c r="Q26" s="24"/>
      <c r="R26" s="48"/>
      <c r="S26" s="48"/>
      <c r="U26" s="39">
        <f>IF(AND(MAX($C26:$F26,$I26:$L26)&gt;0,C26=MAX($C26:$F26,$I26:$L26)),1,)</f>
        <v>0</v>
      </c>
      <c r="V26" s="40">
        <f t="shared" si="5"/>
        <v>0</v>
      </c>
      <c r="W26" s="41">
        <f t="shared" si="5"/>
        <v>0</v>
      </c>
      <c r="X26" s="42">
        <f t="shared" si="5"/>
        <v>0</v>
      </c>
      <c r="Z26" s="43"/>
      <c r="AA26" s="44"/>
      <c r="AB26" s="45"/>
      <c r="AC26" s="46"/>
    </row>
    <row r="27" spans="1:29" s="24" customFormat="1">
      <c r="A27" s="51"/>
      <c r="B27" s="52"/>
      <c r="R27" s="52"/>
      <c r="S27" s="52"/>
    </row>
    <row r="28" spans="1:29" s="24" customFormat="1">
      <c r="A28" s="51"/>
      <c r="B28" s="52"/>
      <c r="R28" s="52"/>
      <c r="S28" s="52"/>
    </row>
    <row r="29" spans="1:29" s="24" customFormat="1">
      <c r="A29" s="51"/>
      <c r="B29" s="52"/>
      <c r="R29" s="52"/>
      <c r="S29" s="52"/>
    </row>
    <row r="30" spans="1:29" s="24" customFormat="1">
      <c r="A30" s="51"/>
      <c r="B30" s="52"/>
      <c r="R30" s="52"/>
      <c r="S30" s="52"/>
    </row>
    <row r="31" spans="1:29" s="24" customFormat="1">
      <c r="A31" s="51"/>
      <c r="B31" s="52"/>
      <c r="R31" s="52"/>
      <c r="S31" s="52"/>
    </row>
    <row r="32" spans="1:29" s="24" customFormat="1">
      <c r="A32" s="51"/>
      <c r="B32" s="52"/>
      <c r="R32" s="52"/>
      <c r="S32" s="52"/>
    </row>
    <row r="33" spans="1:19" s="24" customFormat="1">
      <c r="A33" s="51"/>
      <c r="B33" s="52"/>
      <c r="R33" s="52"/>
      <c r="S33" s="52"/>
    </row>
    <row r="34" spans="1:19" s="24" customFormat="1">
      <c r="A34" s="51"/>
      <c r="B34" s="52"/>
      <c r="R34" s="52"/>
      <c r="S34" s="52"/>
    </row>
    <row r="35" spans="1:19" s="24" customFormat="1">
      <c r="A35" s="51"/>
      <c r="B35" s="52"/>
      <c r="R35" s="52"/>
      <c r="S35" s="52"/>
    </row>
    <row r="36" spans="1:19" s="24" customFormat="1">
      <c r="A36" s="51"/>
      <c r="B36" s="52"/>
      <c r="R36" s="52"/>
      <c r="S36" s="52"/>
    </row>
  </sheetData>
  <mergeCells count="29">
    <mergeCell ref="AC16:AC20"/>
    <mergeCell ref="A22:A26"/>
    <mergeCell ref="R22:R26"/>
    <mergeCell ref="S22:S26"/>
    <mergeCell ref="Z22:Z26"/>
    <mergeCell ref="AA22:AA26"/>
    <mergeCell ref="AB22:AB26"/>
    <mergeCell ref="AC22:AC26"/>
    <mergeCell ref="A16:A20"/>
    <mergeCell ref="R16:R20"/>
    <mergeCell ref="S16:S20"/>
    <mergeCell ref="Z16:Z20"/>
    <mergeCell ref="AA16:AA20"/>
    <mergeCell ref="AB16:AB20"/>
    <mergeCell ref="AB4:AB8"/>
    <mergeCell ref="AC4:AC8"/>
    <mergeCell ref="A10:A14"/>
    <mergeCell ref="R10:R14"/>
    <mergeCell ref="S10:S14"/>
    <mergeCell ref="Z10:Z14"/>
    <mergeCell ref="AA10:AA14"/>
    <mergeCell ref="AB10:AB14"/>
    <mergeCell ref="AC10:AC14"/>
    <mergeCell ref="R3:S3"/>
    <mergeCell ref="A4:A8"/>
    <mergeCell ref="R4:R8"/>
    <mergeCell ref="S4:S8"/>
    <mergeCell ref="Z4:Z8"/>
    <mergeCell ref="AA4:AA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Etoile Noire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Obewan Kenobi</dc:creator>
  <cp:lastModifiedBy>Obewan Kenobi</cp:lastModifiedBy>
  <dcterms:created xsi:type="dcterms:W3CDTF">2010-08-23T15:19:29Z</dcterms:created>
  <dcterms:modified xsi:type="dcterms:W3CDTF">2010-08-24T01:00:12Z</dcterms:modified>
</cp:coreProperties>
</file>