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130" codeName="{AE6600E7-7A62-396C-DE95-9942FA9DD81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elapergue\Documents\Travail_Qgis\Python\"/>
    </mc:Choice>
  </mc:AlternateContent>
  <xr:revisionPtr revIDLastSave="0" documentId="13_ncr:1_{3D2E3C14-D2FE-46E3-BA49-DCFAEA926C1A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Données" sheetId="1" r:id="rId1"/>
    <sheet name="Aire et ratio" sheetId="2" r:id="rId2"/>
    <sheet name="Cotation en gravité" sheetId="3" r:id="rId3"/>
  </sheets>
  <calcPr calcId="191029"/>
</workbook>
</file>

<file path=xl/calcChain.xml><?xml version="1.0" encoding="utf-8"?>
<calcChain xmlns="http://schemas.openxmlformats.org/spreadsheetml/2006/main">
  <c r="D3" i="2" l="1"/>
  <c r="D4" i="2"/>
  <c r="D5" i="2"/>
  <c r="D6" i="2"/>
  <c r="D7" i="2"/>
  <c r="D8" i="2"/>
  <c r="O3" i="2"/>
  <c r="E3" i="2"/>
  <c r="F3" i="2"/>
  <c r="G3" i="2"/>
  <c r="H3" i="2"/>
  <c r="I3" i="2"/>
  <c r="J3" i="2"/>
  <c r="K3" i="2"/>
  <c r="L3" i="2"/>
  <c r="M3" i="2"/>
  <c r="E4" i="2"/>
  <c r="F4" i="2"/>
  <c r="G4" i="2"/>
  <c r="H4" i="2"/>
  <c r="I4" i="2"/>
  <c r="J4" i="2"/>
  <c r="K4" i="2"/>
  <c r="L4" i="2"/>
  <c r="M4" i="2"/>
  <c r="E5" i="2"/>
  <c r="F5" i="2"/>
  <c r="G5" i="2"/>
  <c r="H5" i="2"/>
  <c r="I5" i="2"/>
  <c r="J5" i="2"/>
  <c r="K5" i="2"/>
  <c r="L5" i="2"/>
  <c r="M5" i="2"/>
  <c r="E6" i="2"/>
  <c r="F6" i="2"/>
  <c r="G6" i="2"/>
  <c r="H6" i="2"/>
  <c r="I6" i="2"/>
  <c r="J6" i="2"/>
  <c r="K6" i="2"/>
  <c r="L6" i="2"/>
  <c r="M6" i="2"/>
  <c r="E7" i="2"/>
  <c r="F7" i="2"/>
  <c r="G7" i="2"/>
  <c r="H7" i="2"/>
  <c r="I7" i="2"/>
  <c r="J7" i="2"/>
  <c r="K7" i="2"/>
  <c r="L7" i="2"/>
  <c r="M7" i="2"/>
  <c r="E8" i="2"/>
  <c r="F8" i="2"/>
  <c r="G8" i="2"/>
  <c r="H8" i="2"/>
  <c r="I8" i="2"/>
  <c r="J8" i="2"/>
  <c r="K8" i="2"/>
  <c r="L8" i="2"/>
  <c r="M8" i="2"/>
  <c r="E2" i="2"/>
  <c r="F2" i="2"/>
  <c r="G2" i="2"/>
  <c r="H2" i="2"/>
  <c r="I2" i="2"/>
  <c r="J2" i="2"/>
  <c r="K2" i="2"/>
  <c r="L2" i="2"/>
  <c r="M2" i="2"/>
  <c r="D2" i="2"/>
</calcChain>
</file>

<file path=xl/sharedStrings.xml><?xml version="1.0" encoding="utf-8"?>
<sst xmlns="http://schemas.openxmlformats.org/spreadsheetml/2006/main" count="36" uniqueCount="34">
  <si>
    <t>Zone</t>
  </si>
  <si>
    <t>Aire base</t>
  </si>
  <si>
    <t>Saft America</t>
  </si>
  <si>
    <t>32490.887132</t>
  </si>
  <si>
    <t>Lycée</t>
  </si>
  <si>
    <t>212305.760663</t>
  </si>
  <si>
    <t>Entreprise 1</t>
  </si>
  <si>
    <t>60150.561218</t>
  </si>
  <si>
    <t>Entreprise 2</t>
  </si>
  <si>
    <t>32814.851303</t>
  </si>
  <si>
    <t>Maisons</t>
  </si>
  <si>
    <t>313675.210016</t>
  </si>
  <si>
    <t>Eglise</t>
  </si>
  <si>
    <t>9191.603453</t>
  </si>
  <si>
    <t>ERP 1</t>
  </si>
  <si>
    <t>15382.999802</t>
  </si>
  <si>
    <t>Numéro</t>
  </si>
  <si>
    <t>Section1</t>
  </si>
  <si>
    <t>Section2</t>
  </si>
  <si>
    <t>Section3</t>
  </si>
  <si>
    <t>Section4</t>
  </si>
  <si>
    <t>Section5</t>
  </si>
  <si>
    <t>Section6</t>
  </si>
  <si>
    <t>Section7</t>
  </si>
  <si>
    <t>Section8</t>
  </si>
  <si>
    <t>Section9</t>
  </si>
  <si>
    <t>Section10</t>
  </si>
  <si>
    <t xml:space="preserve">Section </t>
  </si>
  <si>
    <t xml:space="preserve">Seuil 1 </t>
  </si>
  <si>
    <t>Gravité</t>
  </si>
  <si>
    <t>Seuil 2</t>
  </si>
  <si>
    <t>Seuil 3</t>
  </si>
  <si>
    <t>Ratio</t>
  </si>
  <si>
    <t xml:space="preserve">Densité de population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</si>
</sst>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2" xfId="0" applyBorder="1" applyAlignment="1">
      <alignment vertical="center" wrapText="1"/>
    </xf>
    <xf numFmtId="0" fontId="0" fillId="2" borderId="1" xfId="0" applyFill="1" applyBorder="1"/>
    <xf numFmtId="0" fontId="0" fillId="0" borderId="3" xfId="0" applyBorder="1" applyAlignment="1">
      <alignment vertical="center" wrapText="1"/>
    </xf>
    <xf numFmtId="0" fontId="1" fillId="0" borderId="1" xfId="0" applyFont="1" applyBorder="1" applyAlignment="1">
      <alignment horizontal="center" vertical="top"/>
    </xf>
    <xf numFmtId="0" fontId="1" fillId="0" borderId="4" xfId="0" applyFont="1" applyFill="1" applyBorder="1" applyAlignment="1">
      <alignment horizontal="center" vertical="top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J11"/>
  <sheetViews>
    <sheetView tabSelected="1" workbookViewId="0">
      <selection activeCell="G11" sqref="G11"/>
    </sheetView>
  </sheetViews>
  <sheetFormatPr baseColWidth="10" defaultColWidth="8.88671875" defaultRowHeight="14.4" x14ac:dyDescent="0.3"/>
  <cols>
    <col min="1" max="1" width="15.6640625" customWidth="1"/>
    <col min="2" max="2" width="12.109375" customWidth="1"/>
    <col min="3" max="4" width="12.21875" customWidth="1"/>
    <col min="5" max="5" width="11.109375" customWidth="1"/>
    <col min="6" max="6" width="11.88671875" customWidth="1"/>
  </cols>
  <sheetData>
    <row r="1" spans="1:10" x14ac:dyDescent="0.3">
      <c r="A1" s="4">
        <v>0</v>
      </c>
      <c r="B1" s="4">
        <v>1</v>
      </c>
      <c r="C1" s="4">
        <v>4</v>
      </c>
      <c r="D1" s="4">
        <v>5</v>
      </c>
      <c r="E1" s="4">
        <v>3</v>
      </c>
      <c r="F1" s="4">
        <v>2</v>
      </c>
      <c r="G1" s="5">
        <v>6</v>
      </c>
      <c r="H1" s="1"/>
      <c r="I1" s="1"/>
      <c r="J1" s="1"/>
    </row>
    <row r="2" spans="1:10" x14ac:dyDescent="0.3">
      <c r="A2">
        <v>2632.3853937850831</v>
      </c>
      <c r="B2">
        <v>72000.76005771941</v>
      </c>
      <c r="H2" s="1"/>
      <c r="I2" s="1"/>
      <c r="J2" s="1"/>
    </row>
    <row r="3" spans="1:10" x14ac:dyDescent="0.3">
      <c r="A3">
        <v>4469.8077290566816</v>
      </c>
      <c r="H3" s="1"/>
      <c r="I3" s="1"/>
      <c r="J3" s="1"/>
    </row>
    <row r="4" spans="1:10" x14ac:dyDescent="0.3">
      <c r="A4">
        <v>3681.2157921634162</v>
      </c>
      <c r="H4" s="1"/>
      <c r="I4" s="1"/>
      <c r="J4" s="1"/>
    </row>
    <row r="5" spans="1:10" x14ac:dyDescent="0.3">
      <c r="A5">
        <v>6077.0447332621179</v>
      </c>
      <c r="C5">
        <v>1654.976262309021</v>
      </c>
      <c r="H5" s="1"/>
      <c r="I5" s="1"/>
      <c r="J5" s="1"/>
    </row>
    <row r="6" spans="1:10" x14ac:dyDescent="0.3">
      <c r="A6">
        <v>4927.4272763981598</v>
      </c>
      <c r="C6">
        <v>100066.5876798947</v>
      </c>
      <c r="H6" s="1"/>
      <c r="I6" s="1"/>
      <c r="J6" s="1"/>
    </row>
    <row r="7" spans="1:10" x14ac:dyDescent="0.3">
      <c r="A7">
        <v>4053.4447614388928</v>
      </c>
      <c r="C7">
        <v>76183.690984326211</v>
      </c>
      <c r="H7" s="1"/>
      <c r="I7" s="1"/>
      <c r="J7" s="1"/>
    </row>
    <row r="8" spans="1:10" x14ac:dyDescent="0.3">
      <c r="A8">
        <v>1404.6090811936399</v>
      </c>
      <c r="C8">
        <v>135538.90916271761</v>
      </c>
      <c r="D8">
        <v>3862.535977294051</v>
      </c>
      <c r="H8" s="1"/>
      <c r="I8" s="1"/>
      <c r="J8" s="1"/>
    </row>
    <row r="9" spans="1:10" x14ac:dyDescent="0.3">
      <c r="A9">
        <v>992.96234035847351</v>
      </c>
      <c r="D9">
        <v>5322.2887623943452</v>
      </c>
      <c r="E9">
        <v>2159.9829309250081</v>
      </c>
    </row>
    <row r="10" spans="1:10" x14ac:dyDescent="0.3">
      <c r="A10">
        <v>1845.0824804807601</v>
      </c>
      <c r="E10">
        <v>30308.245244450391</v>
      </c>
    </row>
    <row r="11" spans="1:10" x14ac:dyDescent="0.3">
      <c r="A11">
        <v>2382.9382336046451</v>
      </c>
      <c r="B11">
        <v>12537.972768913591</v>
      </c>
      <c r="E11">
        <v>322.39720674109037</v>
      </c>
      <c r="F11">
        <v>28814.29703128009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8913421-A154-4337-B01A-288954D06773}">
  <sheetPr codeName="Feuil2"/>
  <dimension ref="A1:O9"/>
  <sheetViews>
    <sheetView workbookViewId="0">
      <selection activeCell="D8" sqref="D8"/>
    </sheetView>
  </sheetViews>
  <sheetFormatPr baseColWidth="10" defaultRowHeight="14.4" x14ac:dyDescent="0.3"/>
  <cols>
    <col min="14" max="14" width="22.77734375" customWidth="1"/>
  </cols>
  <sheetData>
    <row r="1" spans="1:15" x14ac:dyDescent="0.3">
      <c r="A1" s="1" t="s">
        <v>0</v>
      </c>
      <c r="B1" s="1" t="s">
        <v>1</v>
      </c>
      <c r="C1" t="s">
        <v>16</v>
      </c>
      <c r="D1" t="s">
        <v>17</v>
      </c>
      <c r="E1" t="s">
        <v>18</v>
      </c>
      <c r="F1" t="s">
        <v>19</v>
      </c>
      <c r="G1" t="s">
        <v>20</v>
      </c>
      <c r="H1" t="s">
        <v>21</v>
      </c>
      <c r="I1" t="s">
        <v>22</v>
      </c>
      <c r="J1" t="s">
        <v>23</v>
      </c>
      <c r="K1" t="s">
        <v>24</v>
      </c>
      <c r="L1" t="s">
        <v>25</v>
      </c>
      <c r="M1" t="s">
        <v>26</v>
      </c>
      <c r="N1" t="s">
        <v>33</v>
      </c>
    </row>
    <row r="2" spans="1:15" ht="28.8" x14ac:dyDescent="0.3">
      <c r="A2" s="1" t="s">
        <v>2</v>
      </c>
      <c r="B2" s="1" t="s">
        <v>3</v>
      </c>
      <c r="C2">
        <v>0</v>
      </c>
      <c r="D2" s="2">
        <f>HLOOKUP($C2,Données!$A$1:$F$11,COLUMN()-2,0)</f>
        <v>2632.3853937850831</v>
      </c>
      <c r="E2" s="2">
        <f>HLOOKUP($C2,Données!$A$1:$F$11,COLUMN()-2,0)</f>
        <v>4469.8077290566816</v>
      </c>
      <c r="F2" s="2">
        <f>HLOOKUP($C2,Données!$A$1:$F$11,COLUMN()-2,0)</f>
        <v>3681.2157921634162</v>
      </c>
      <c r="G2" s="2">
        <f>HLOOKUP($C2,Données!$A$1:$F$11,COLUMN()-2,0)</f>
        <v>6077.0447332621179</v>
      </c>
      <c r="H2" s="2">
        <f>HLOOKUP($C2,Données!$A$1:$F$11,COLUMN()-2,0)</f>
        <v>4927.4272763981598</v>
      </c>
      <c r="I2" s="2">
        <f>HLOOKUP($C2,Données!$A$1:$F$11,COLUMN()-2,0)</f>
        <v>4053.4447614388928</v>
      </c>
      <c r="J2" s="2">
        <f>HLOOKUP($C2,Données!$A$1:$F$11,COLUMN()-2,0)</f>
        <v>1404.6090811936399</v>
      </c>
      <c r="K2" s="2">
        <f>HLOOKUP($C2,Données!$A$1:$F$11,COLUMN()-2,0)</f>
        <v>992.96234035847351</v>
      </c>
      <c r="L2" s="2">
        <f>HLOOKUP($C2,Données!$A$1:$F$11,COLUMN()-2,0)</f>
        <v>1845.0824804807601</v>
      </c>
      <c r="M2" s="2">
        <f>HLOOKUP($C2,Données!$A$1:$F$11,COLUMN()-2,0)</f>
        <v>2382.9382336046451</v>
      </c>
      <c r="N2">
        <v>150</v>
      </c>
    </row>
    <row r="3" spans="1:15" ht="28.8" x14ac:dyDescent="0.3">
      <c r="A3" s="1" t="s">
        <v>4</v>
      </c>
      <c r="B3" s="1" t="s">
        <v>5</v>
      </c>
      <c r="C3">
        <v>1</v>
      </c>
      <c r="D3" s="2">
        <f>HLOOKUP($C3,Données!$A$1:$F$11,COLUMN()-2,0)</f>
        <v>72000.76005771941</v>
      </c>
      <c r="E3" s="2">
        <f>HLOOKUP($C3,Données!$A$1:$F$11,COLUMN()-2,0)</f>
        <v>0</v>
      </c>
      <c r="F3" s="2">
        <f>HLOOKUP($C3,Données!$A$1:$F$11,COLUMN()-2,0)</f>
        <v>0</v>
      </c>
      <c r="G3" s="2">
        <f>HLOOKUP($C3,Données!$A$1:$F$11,COLUMN()-2,0)</f>
        <v>0</v>
      </c>
      <c r="H3" s="2">
        <f>HLOOKUP($C3,Données!$A$1:$F$11,COLUMN()-2,0)</f>
        <v>0</v>
      </c>
      <c r="I3" s="2">
        <f>HLOOKUP($C3,Données!$A$1:$F$11,COLUMN()-2,0)</f>
        <v>0</v>
      </c>
      <c r="J3" s="2">
        <f>HLOOKUP($C3,Données!$A$1:$F$11,COLUMN()-2,0)</f>
        <v>0</v>
      </c>
      <c r="K3" s="2">
        <f>HLOOKUP($C3,Données!$A$1:$F$11,COLUMN()-2,0)</f>
        <v>0</v>
      </c>
      <c r="L3" s="2">
        <f>HLOOKUP($C3,Données!$A$1:$F$11,COLUMN()-2,0)</f>
        <v>0</v>
      </c>
      <c r="M3" s="2">
        <f>HLOOKUP($C3,Données!$A$1:$F$11,COLUMN()-2,0)</f>
        <v>12537.972768913591</v>
      </c>
      <c r="N3">
        <v>1300</v>
      </c>
      <c r="O3">
        <f>M3+D3</f>
        <v>84538.732826633001</v>
      </c>
    </row>
    <row r="4" spans="1:15" ht="28.8" x14ac:dyDescent="0.3">
      <c r="A4" s="1" t="s">
        <v>6</v>
      </c>
      <c r="B4" s="1" t="s">
        <v>7</v>
      </c>
      <c r="C4">
        <v>2</v>
      </c>
      <c r="D4" s="2">
        <f>HLOOKUP($C4,Données!$A$1:$F$11,COLUMN()-2,0)</f>
        <v>0</v>
      </c>
      <c r="E4" s="2">
        <f>HLOOKUP($C4,Données!$A$1:$F$11,COLUMN()-2,0)</f>
        <v>0</v>
      </c>
      <c r="F4" s="2">
        <f>HLOOKUP($C4,Données!$A$1:$F$11,COLUMN()-2,0)</f>
        <v>0</v>
      </c>
      <c r="G4" s="2">
        <f>HLOOKUP($C4,Données!$A$1:$F$11,COLUMN()-2,0)</f>
        <v>0</v>
      </c>
      <c r="H4" s="2">
        <f>HLOOKUP($C4,Données!$A$1:$F$11,COLUMN()-2,0)</f>
        <v>0</v>
      </c>
      <c r="I4" s="2">
        <f>HLOOKUP($C4,Données!$A$1:$F$11,COLUMN()-2,0)</f>
        <v>0</v>
      </c>
      <c r="J4" s="2">
        <f>HLOOKUP($C4,Données!$A$1:$F$11,COLUMN()-2,0)</f>
        <v>0</v>
      </c>
      <c r="K4" s="2">
        <f>HLOOKUP($C4,Données!$A$1:$F$11,COLUMN()-2,0)</f>
        <v>0</v>
      </c>
      <c r="L4" s="2">
        <f>HLOOKUP($C4,Données!$A$1:$F$11,COLUMN()-2,0)</f>
        <v>0</v>
      </c>
      <c r="M4" s="2">
        <f>HLOOKUP($C4,Données!$A$1:$F$11,COLUMN()-2,0)</f>
        <v>28814.29703128009</v>
      </c>
      <c r="N4">
        <v>50</v>
      </c>
    </row>
    <row r="5" spans="1:15" ht="28.8" x14ac:dyDescent="0.3">
      <c r="A5" s="1" t="s">
        <v>8</v>
      </c>
      <c r="B5" s="1" t="s">
        <v>9</v>
      </c>
      <c r="C5">
        <v>3</v>
      </c>
      <c r="D5" s="2">
        <f>HLOOKUP($C5,Données!$A$1:$F$11,COLUMN()-2,0)</f>
        <v>0</v>
      </c>
      <c r="E5" s="2">
        <f>HLOOKUP($C5,Données!$A$1:$F$11,COLUMN()-2,0)</f>
        <v>0</v>
      </c>
      <c r="F5" s="2">
        <f>HLOOKUP($C5,Données!$A$1:$F$11,COLUMN()-2,0)</f>
        <v>0</v>
      </c>
      <c r="G5" s="2">
        <f>HLOOKUP($C5,Données!$A$1:$F$11,COLUMN()-2,0)</f>
        <v>0</v>
      </c>
      <c r="H5" s="2">
        <f>HLOOKUP($C5,Données!$A$1:$F$11,COLUMN()-2,0)</f>
        <v>0</v>
      </c>
      <c r="I5" s="2">
        <f>HLOOKUP($C5,Données!$A$1:$F$11,COLUMN()-2,0)</f>
        <v>0</v>
      </c>
      <c r="J5" s="2">
        <f>HLOOKUP($C5,Données!$A$1:$F$11,COLUMN()-2,0)</f>
        <v>0</v>
      </c>
      <c r="K5" s="2">
        <f>HLOOKUP($C5,Données!$A$1:$F$11,COLUMN()-2,0)</f>
        <v>2159.9829309250081</v>
      </c>
      <c r="L5" s="2">
        <f>HLOOKUP($C5,Données!$A$1:$F$11,COLUMN()-2,0)</f>
        <v>30308.245244450391</v>
      </c>
      <c r="M5" s="2">
        <f>HLOOKUP($C5,Données!$A$1:$F$11,COLUMN()-2,0)</f>
        <v>322.39720674109037</v>
      </c>
      <c r="N5">
        <v>30</v>
      </c>
    </row>
    <row r="6" spans="1:15" ht="28.8" x14ac:dyDescent="0.3">
      <c r="A6" s="1" t="s">
        <v>10</v>
      </c>
      <c r="B6" s="1" t="s">
        <v>11</v>
      </c>
      <c r="C6">
        <v>4</v>
      </c>
      <c r="D6" s="2">
        <f>HLOOKUP($C6,Données!$A$1:$F$11,COLUMN()-2,0)</f>
        <v>0</v>
      </c>
      <c r="E6" s="2">
        <f>HLOOKUP($C6,Données!$A$1:$F$11,COLUMN()-2,0)</f>
        <v>0</v>
      </c>
      <c r="F6" s="2">
        <f>HLOOKUP($C6,Données!$A$1:$F$11,COLUMN()-2,0)</f>
        <v>0</v>
      </c>
      <c r="G6" s="2">
        <f>HLOOKUP($C6,Données!$A$1:$F$11,COLUMN()-2,0)</f>
        <v>1654.976262309021</v>
      </c>
      <c r="H6" s="2">
        <f>HLOOKUP($C6,Données!$A$1:$F$11,COLUMN()-2,0)</f>
        <v>100066.5876798947</v>
      </c>
      <c r="I6" s="2">
        <f>HLOOKUP($C6,Données!$A$1:$F$11,COLUMN()-2,0)</f>
        <v>76183.690984326211</v>
      </c>
      <c r="J6" s="2">
        <f>HLOOKUP($C6,Données!$A$1:$F$11,COLUMN()-2,0)</f>
        <v>135538.90916271761</v>
      </c>
      <c r="K6" s="2">
        <f>HLOOKUP($C6,Données!$A$1:$F$11,COLUMN()-2,0)</f>
        <v>0</v>
      </c>
      <c r="L6" s="2">
        <f>HLOOKUP($C6,Données!$A$1:$F$11,COLUMN()-2,0)</f>
        <v>0</v>
      </c>
      <c r="M6" s="2">
        <f>HLOOKUP($C6,Données!$A$1:$F$11,COLUMN()-2,0)</f>
        <v>0</v>
      </c>
      <c r="N6">
        <v>400</v>
      </c>
    </row>
    <row r="7" spans="1:15" x14ac:dyDescent="0.3">
      <c r="A7" s="1" t="s">
        <v>12</v>
      </c>
      <c r="B7" s="1" t="s">
        <v>13</v>
      </c>
      <c r="C7">
        <v>5</v>
      </c>
      <c r="D7" s="2">
        <f>HLOOKUP($C7,Données!$A$1:$F$11,COLUMN()-2,0)</f>
        <v>0</v>
      </c>
      <c r="E7" s="2">
        <f>HLOOKUP($C7,Données!$A$1:$F$11,COLUMN()-2,0)</f>
        <v>0</v>
      </c>
      <c r="F7" s="2">
        <f>HLOOKUP($C7,Données!$A$1:$F$11,COLUMN()-2,0)</f>
        <v>0</v>
      </c>
      <c r="G7" s="2">
        <f>HLOOKUP($C7,Données!$A$1:$F$11,COLUMN()-2,0)</f>
        <v>0</v>
      </c>
      <c r="H7" s="2">
        <f>HLOOKUP($C7,Données!$A$1:$F$11,COLUMN()-2,0)</f>
        <v>0</v>
      </c>
      <c r="I7" s="2">
        <f>HLOOKUP($C7,Données!$A$1:$F$11,COLUMN()-2,0)</f>
        <v>0</v>
      </c>
      <c r="J7" s="2">
        <f>HLOOKUP($C7,Données!$A$1:$F$11,COLUMN()-2,0)</f>
        <v>3862.535977294051</v>
      </c>
      <c r="K7" s="2">
        <f>HLOOKUP($C7,Données!$A$1:$F$11,COLUMN()-2,0)</f>
        <v>5322.2887623943452</v>
      </c>
      <c r="L7" s="2">
        <f>HLOOKUP($C7,Données!$A$1:$F$11,COLUMN()-2,0)</f>
        <v>0</v>
      </c>
      <c r="M7" s="2">
        <f>HLOOKUP($C7,Données!$A$1:$F$11,COLUMN()-2,0)</f>
        <v>0</v>
      </c>
      <c r="N7">
        <v>30</v>
      </c>
    </row>
    <row r="8" spans="1:15" ht="28.8" x14ac:dyDescent="0.3">
      <c r="A8" s="1" t="s">
        <v>14</v>
      </c>
      <c r="B8" s="1" t="s">
        <v>15</v>
      </c>
      <c r="C8">
        <v>6</v>
      </c>
      <c r="D8" s="2" t="e">
        <f>HLOOKUP($C8,Données!$A$1:$F$11,COLUMN()-2,0)</f>
        <v>#N/A</v>
      </c>
      <c r="E8" s="2" t="e">
        <f>HLOOKUP($C8,Données!$A$1:$F$11,COLUMN()-2,0)</f>
        <v>#N/A</v>
      </c>
      <c r="F8" s="2" t="e">
        <f>HLOOKUP($C8,Données!$A$1:$F$11,COLUMN()-2,0)</f>
        <v>#N/A</v>
      </c>
      <c r="G8" s="2" t="e">
        <f>HLOOKUP($C8,Données!$A$1:$F$11,COLUMN()-2,0)</f>
        <v>#N/A</v>
      </c>
      <c r="H8" s="2" t="e">
        <f>HLOOKUP($C8,Données!$A$1:$F$11,COLUMN()-2,0)</f>
        <v>#N/A</v>
      </c>
      <c r="I8" s="2" t="e">
        <f>HLOOKUP($C8,Données!$A$1:$F$11,COLUMN()-2,0)</f>
        <v>#N/A</v>
      </c>
      <c r="J8" s="2" t="e">
        <f>HLOOKUP($C8,Données!$A$1:$F$11,COLUMN()-2,0)</f>
        <v>#N/A</v>
      </c>
      <c r="K8" s="2" t="e">
        <f>HLOOKUP($C8,Données!$A$1:$F$11,COLUMN()-2,0)</f>
        <v>#N/A</v>
      </c>
      <c r="L8" s="2" t="e">
        <f>HLOOKUP($C8,Données!$A$1:$F$11,COLUMN()-2,0)</f>
        <v>#N/A</v>
      </c>
      <c r="M8" s="2" t="e">
        <f>HLOOKUP($C8,Données!$A$1:$F$11,COLUMN()-2,0)</f>
        <v>#N/A</v>
      </c>
      <c r="N8">
        <v>5</v>
      </c>
    </row>
    <row r="9" spans="1:15" x14ac:dyDescent="0.3">
      <c r="A9" s="3" t="s">
        <v>32</v>
      </c>
    </row>
  </sheetData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719521-AAAD-4CCA-A3A3-DC14BEB5F2E5}">
  <sheetPr codeName="Feuil3"/>
  <dimension ref="A1:G1"/>
  <sheetViews>
    <sheetView workbookViewId="0">
      <selection activeCell="I6" sqref="I6"/>
    </sheetView>
  </sheetViews>
  <sheetFormatPr baseColWidth="10" defaultRowHeight="14.4" x14ac:dyDescent="0.3"/>
  <sheetData>
    <row r="1" spans="1:7" x14ac:dyDescent="0.3">
      <c r="A1" t="s">
        <v>27</v>
      </c>
      <c r="B1" t="s">
        <v>28</v>
      </c>
      <c r="C1" t="s">
        <v>29</v>
      </c>
      <c r="D1" t="s">
        <v>30</v>
      </c>
      <c r="E1" t="s">
        <v>29</v>
      </c>
      <c r="F1" t="s">
        <v>31</v>
      </c>
      <c r="G1" t="s">
        <v>29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Données</vt:lpstr>
      <vt:lpstr>Aire et ratio</vt:lpstr>
      <vt:lpstr>Cotation en gravité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Emma Lapergue</dc:creator>
  <cp:lastModifiedBy>Emma Lapergue</cp:lastModifiedBy>
  <dcterms:created xsi:type="dcterms:W3CDTF">2023-03-30T06:43:32Z</dcterms:created>
  <dcterms:modified xsi:type="dcterms:W3CDTF">2023-03-31T13:21:48Z</dcterms:modified>
</cp:coreProperties>
</file>