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480" yWindow="300" windowWidth="18495" windowHeight="11700" activeTab="1"/>
  </bookViews>
  <sheets>
    <sheet name="Classement" sheetId="1" r:id="rId1"/>
    <sheet name="Équipes 4I" sheetId="3" r:id="rId2"/>
    <sheet name="Matches" sheetId="2" r:id="rId3"/>
    <sheet name="Distances" sheetId="4" r:id="rId4"/>
  </sheets>
  <calcPr calcId="144525"/>
</workbook>
</file>

<file path=xl/calcChain.xml><?xml version="1.0" encoding="utf-8"?>
<calcChain xmlns="http://schemas.openxmlformats.org/spreadsheetml/2006/main">
  <c r="I12" i="1" l="1"/>
  <c r="H12" i="1"/>
  <c r="G12" i="1"/>
  <c r="F12" i="1"/>
  <c r="E12" i="1"/>
  <c r="I11" i="1"/>
  <c r="H11" i="1"/>
  <c r="G11" i="1"/>
  <c r="F11" i="1"/>
  <c r="E11" i="1"/>
  <c r="I10" i="1"/>
  <c r="H10" i="1"/>
  <c r="G10" i="1"/>
  <c r="F10" i="1"/>
  <c r="E10" i="1"/>
  <c r="I9" i="1"/>
  <c r="H9" i="1"/>
  <c r="I8" i="1"/>
  <c r="H8" i="1"/>
  <c r="G9" i="1"/>
  <c r="F9" i="1"/>
  <c r="E9" i="1"/>
  <c r="G8" i="1"/>
  <c r="E8" i="1"/>
  <c r="I7" i="1"/>
  <c r="H7" i="1"/>
  <c r="G7" i="1"/>
  <c r="F7" i="1"/>
  <c r="E7" i="1"/>
  <c r="I6" i="1"/>
  <c r="H6" i="1"/>
  <c r="G6" i="1"/>
  <c r="F6" i="1"/>
  <c r="E6" i="1"/>
  <c r="I5" i="1"/>
  <c r="H5" i="1"/>
  <c r="G5" i="1"/>
  <c r="F5" i="1"/>
  <c r="E5" i="1"/>
  <c r="F20" i="1"/>
  <c r="F19" i="1"/>
  <c r="F18" i="1"/>
  <c r="F17" i="1"/>
  <c r="F16" i="1"/>
  <c r="F15" i="1"/>
  <c r="F14" i="1"/>
  <c r="F13" i="1"/>
  <c r="F8" i="1"/>
  <c r="E20" i="1"/>
  <c r="E19" i="1"/>
  <c r="E18" i="1"/>
  <c r="E17" i="1"/>
  <c r="E16" i="1"/>
  <c r="E15" i="1"/>
  <c r="E14" i="1"/>
  <c r="E13" i="1"/>
  <c r="G20" i="1" l="1"/>
  <c r="G19" i="1"/>
  <c r="G18" i="1"/>
  <c r="G17" i="1"/>
  <c r="G16" i="1"/>
  <c r="G15" i="1"/>
  <c r="G14" i="1" l="1"/>
  <c r="G13" i="1"/>
  <c r="K9" i="1" l="1"/>
  <c r="K7" i="1"/>
  <c r="D20" i="1"/>
  <c r="D19" i="1"/>
  <c r="D18" i="1"/>
  <c r="D17" i="1"/>
  <c r="D16" i="1"/>
  <c r="D15" i="1"/>
  <c r="D14" i="1"/>
  <c r="D13" i="1"/>
  <c r="D12" i="1"/>
  <c r="D11" i="1"/>
  <c r="K20" i="1"/>
  <c r="K19" i="1"/>
  <c r="K18" i="1"/>
  <c r="K17" i="1"/>
  <c r="K16" i="1"/>
  <c r="K15" i="1"/>
  <c r="K13" i="1"/>
  <c r="K12" i="1"/>
  <c r="K11" i="1"/>
  <c r="K14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D10" i="1" l="1"/>
  <c r="K10" i="1"/>
  <c r="D9" i="1"/>
  <c r="D8" i="1"/>
  <c r="K8" i="1"/>
  <c r="D7" i="1"/>
  <c r="D6" i="1"/>
  <c r="K6" i="1"/>
  <c r="K5" i="1"/>
  <c r="D5" i="1"/>
  <c r="F5" i="4"/>
  <c r="F6" i="4"/>
  <c r="F7" i="4"/>
  <c r="F8" i="4"/>
  <c r="F9" i="4"/>
  <c r="F11" i="4"/>
  <c r="F12" i="4"/>
  <c r="F13" i="4"/>
  <c r="F14" i="4"/>
  <c r="F15" i="4"/>
  <c r="F16" i="4"/>
  <c r="F17" i="4"/>
  <c r="F18" i="4"/>
  <c r="F19" i="4"/>
  <c r="F20" i="4"/>
  <c r="F10" i="4"/>
  <c r="F21" i="4" l="1"/>
</calcChain>
</file>

<file path=xl/sharedStrings.xml><?xml version="1.0" encoding="utf-8"?>
<sst xmlns="http://schemas.openxmlformats.org/spreadsheetml/2006/main" count="1339" uniqueCount="100">
  <si>
    <t>EC Beaumont B</t>
  </si>
  <si>
    <t>JS Momignies B</t>
  </si>
  <si>
    <t>RFC Lobbes</t>
  </si>
  <si>
    <t>Sivry SP</t>
  </si>
  <si>
    <t>Baileux SP B</t>
  </si>
  <si>
    <t>JS Solre-saint-Géry</t>
  </si>
  <si>
    <t>JS Ragnies</t>
  </si>
  <si>
    <t>EC Erpion B</t>
  </si>
  <si>
    <t>RC Rance B</t>
  </si>
  <si>
    <t>JS Froidchapelle</t>
  </si>
  <si>
    <t>FC Boussu-lez-Walcourt</t>
  </si>
  <si>
    <t>SC Biercée</t>
  </si>
  <si>
    <t>AF US Saint-Amand-Brye</t>
  </si>
  <si>
    <t>JS Jamioulx B</t>
  </si>
  <si>
    <t>Entente Presles</t>
  </si>
  <si>
    <t>R Goutroux Sport B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</si>
  <si>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</si>
  <si>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</si>
  <si>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</si>
  <si>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</si>
  <si>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</si>
  <si>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</si>
  <si>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</si>
  <si>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</si>
  <si>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</si>
  <si>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</si>
  <si>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</si>
  <si>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</si>
  <si>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</si>
  <si>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</si>
  <si>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</si>
  <si>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</si>
  <si>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Matches</t>
  </si>
  <si>
    <t>Victoires</t>
  </si>
  <si>
    <t>Nuls</t>
  </si>
  <si>
    <t>Défaites</t>
  </si>
  <si>
    <t>Équipes</t>
  </si>
  <si>
    <t>Points</t>
  </si>
  <si>
    <t>Buts p.</t>
  </si>
  <si>
    <t>Buts c.</t>
  </si>
  <si>
    <t>Diff.</t>
  </si>
  <si>
    <t>-</t>
  </si>
  <si>
    <t>:</t>
  </si>
  <si>
    <r>
      <t>4</t>
    </r>
    <r>
      <rPr>
        <b/>
        <vertAlign val="superscript"/>
        <sz val="14"/>
        <color theme="1"/>
        <rFont val="Calibri"/>
        <family val="2"/>
        <scheme val="minor"/>
      </rPr>
      <t>e</t>
    </r>
    <r>
      <rPr>
        <b/>
        <sz val="14"/>
        <color theme="1"/>
        <rFont val="Calibri"/>
        <family val="2"/>
        <scheme val="minor"/>
      </rPr>
      <t xml:space="preserve"> provinciale Hainaut I</t>
    </r>
  </si>
  <si>
    <t>Départ</t>
  </si>
  <si>
    <t>Vieux Chemin de Charleroi, 41 - 6500 Beaumont</t>
  </si>
  <si>
    <t>Rue de l'Abattoir - 6500 Beaumont</t>
  </si>
  <si>
    <t>Rue Sainte-Anne - 6500 Solre-saint-Géry</t>
  </si>
  <si>
    <t>Rue des Catias - 6532 Ragnies</t>
  </si>
  <si>
    <t>Rue des Sarts - 6533 Biercée</t>
  </si>
  <si>
    <t>Chemin d'Hourpes - 6540 Lobbes</t>
  </si>
  <si>
    <t>Rue Là-Haut - 6470 Sivry</t>
  </si>
  <si>
    <t>Rue de Pétin - 6460 Baileux</t>
  </si>
  <si>
    <t>Rue Général Gallet - 6441 Erpion</t>
  </si>
  <si>
    <t>Rue Pauline Hubert - 6470 Rance</t>
  </si>
  <si>
    <t>Rue des Arzillières - 6440 Froidchapelle</t>
  </si>
  <si>
    <t>Route de Castillon - 6440 Boussu-lez-Walcourt</t>
  </si>
  <si>
    <t>Kilométrage</t>
  </si>
  <si>
    <t>Rue Tourne en Pierre - 6221 Saint-Amand</t>
  </si>
  <si>
    <t>Rue du Parc - 6120 Jamioulx</t>
  </si>
  <si>
    <t>Rue des Prêcheurs - 6200 Châtelet</t>
  </si>
  <si>
    <t>Rue de Leernes - 6030 Goutroux</t>
  </si>
  <si>
    <t>Route Verte - 6593 Macquenoise</t>
  </si>
  <si>
    <r>
      <t>1</t>
    </r>
    <r>
      <rPr>
        <vertAlign val="superscript"/>
        <sz val="11"/>
        <color theme="1"/>
        <rFont val="Calibri"/>
        <family val="2"/>
        <scheme val="minor"/>
      </rPr>
      <t>re</t>
    </r>
    <r>
      <rPr>
        <sz val="11"/>
        <color theme="1"/>
        <rFont val="Calibri"/>
        <family val="2"/>
        <scheme val="minor"/>
      </rPr>
      <t xml:space="preserve"> journée (22/08/2010)</t>
    </r>
  </si>
  <si>
    <r>
      <t>2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(29/08/2010)</t>
    </r>
  </si>
  <si>
    <r>
      <t>3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(05/09/2010)</t>
    </r>
  </si>
  <si>
    <r>
      <t>4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(12/09/2010)</t>
    </r>
  </si>
  <si>
    <r>
      <t>5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(19/09/2010)</t>
    </r>
  </si>
  <si>
    <r>
      <t>7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(03/10/2010)</t>
    </r>
  </si>
  <si>
    <r>
      <t>6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(26/09/2010)</t>
    </r>
  </si>
  <si>
    <r>
      <t>8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(10/10/2010)</t>
    </r>
  </si>
  <si>
    <r>
      <t>9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(17/10/2010)</t>
    </r>
  </si>
  <si>
    <r>
      <t>10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(24/10/2010)</t>
    </r>
  </si>
  <si>
    <r>
      <t>11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(31/10/2010)</t>
    </r>
  </si>
  <si>
    <r>
      <t>12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(07/11/2010)</t>
    </r>
  </si>
  <si>
    <r>
      <t>13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(14/11/2010)</t>
    </r>
  </si>
  <si>
    <r>
      <t>14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(21/11/2010)</t>
    </r>
  </si>
  <si>
    <r>
      <t>15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(28/11/2010)</t>
    </r>
  </si>
  <si>
    <r>
      <t>16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(05/12/2010)</t>
    </r>
  </si>
  <si>
    <r>
      <t>17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(12/12/2010)</t>
    </r>
  </si>
  <si>
    <r>
      <t>18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(19/12/2010)</t>
    </r>
  </si>
  <si>
    <r>
      <t>19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(09/01/2011)</t>
    </r>
  </si>
  <si>
    <r>
      <t>20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(16/01/2011)</t>
    </r>
  </si>
  <si>
    <r>
      <t>21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(23/01/2011)</t>
    </r>
  </si>
  <si>
    <r>
      <t>22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(30/01/2011)</t>
    </r>
  </si>
  <si>
    <r>
      <t>23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(06/02/2011)</t>
    </r>
  </si>
  <si>
    <r>
      <t>24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(20/02/2011)</t>
    </r>
  </si>
  <si>
    <r>
      <t>25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(27/02/2011)</t>
    </r>
  </si>
  <si>
    <r>
      <t>26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(20/03/2011)</t>
    </r>
  </si>
  <si>
    <r>
      <t>27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(27/03/2011)</t>
    </r>
  </si>
  <si>
    <r>
      <t>28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(03/04/2011)</t>
    </r>
  </si>
  <si>
    <r>
      <t>29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(17/04/2011)</t>
    </r>
  </si>
  <si>
    <r>
      <t>30</t>
    </r>
    <r>
      <rPr>
        <vertAlign val="super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journée (01/05/2011)</t>
    </r>
  </si>
  <si>
    <t>ES Mominoise B</t>
  </si>
  <si>
    <t>E Presles</t>
  </si>
  <si>
    <t>REC Beaumont B</t>
  </si>
  <si>
    <t>AF US St.-Amand-Brye</t>
  </si>
  <si>
    <t>R Goutroux SP B</t>
  </si>
  <si>
    <t>R Baileux SP B</t>
  </si>
  <si>
    <t>JS Solre-St.-Géry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</si>
</sst>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7" xfId="0" applyBorder="1"/>
    <xf numFmtId="0" fontId="0" fillId="0" borderId="19" xfId="0" applyBorder="1" applyAlignment="1">
      <alignment horizontal="center" textRotation="90"/>
    </xf>
    <xf numFmtId="0" fontId="0" fillId="0" borderId="28" xfId="0" applyBorder="1" applyAlignment="1">
      <alignment horizontal="center" textRotation="90"/>
    </xf>
    <xf numFmtId="0" fontId="0" fillId="0" borderId="9" xfId="0" applyBorder="1" applyAlignment="1">
      <alignment vertical="center"/>
    </xf>
    <xf numFmtId="0" fontId="0" fillId="0" borderId="0" xfId="0" applyAlignment="1"/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/>
    </xf>
    <xf numFmtId="164" fontId="0" fillId="0" borderId="0" xfId="0" applyNumberFormat="1"/>
    <xf numFmtId="164" fontId="3" fillId="0" borderId="0" xfId="0" applyNumberFormat="1" applyFont="1"/>
    <xf numFmtId="49" fontId="0" fillId="3" borderId="0" xfId="0" applyNumberForma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49" fontId="0" fillId="3" borderId="27" xfId="0" applyNumberForma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4" borderId="0" xfId="0" applyNumberFormat="1" applyFill="1" applyBorder="1" applyAlignment="1">
      <alignment horizontal="center" vertical="center"/>
    </xf>
    <xf numFmtId="49" fontId="0" fillId="4" borderId="9" xfId="0" applyNumberFormat="1" applyFill="1" applyBorder="1" applyAlignment="1">
      <alignment horizontal="center" vertical="center"/>
    </xf>
    <xf numFmtId="49" fontId="0" fillId="4" borderId="18" xfId="0" applyNumberFormat="1" applyFill="1" applyBorder="1" applyAlignment="1">
      <alignment horizontal="center" vertical="center"/>
    </xf>
    <xf numFmtId="49" fontId="0" fillId="4" borderId="10" xfId="0" applyNumberFormat="1" applyFill="1" applyBorder="1" applyAlignment="1">
      <alignment horizontal="center" vertical="center"/>
    </xf>
    <xf numFmtId="49" fontId="0" fillId="4" borderId="7" xfId="0" applyNumberFormat="1" applyFill="1" applyBorder="1" applyAlignment="1">
      <alignment horizontal="center" vertical="center"/>
    </xf>
    <xf numFmtId="49" fontId="0" fillId="4" borderId="19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9" xfId="0" applyFill="1" applyBorder="1" applyAlignment="1">
      <alignment horizontal="center" textRotation="90"/>
    </xf>
    <xf numFmtId="1" fontId="0" fillId="0" borderId="0" xfId="0" applyNumberForma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0" fontId="0" fillId="2" borderId="12" xfId="0" applyFill="1" applyBorder="1" applyAlignment="1">
      <alignment horizontal="right" vertical="center"/>
    </xf>
    <xf numFmtId="0" fontId="0" fillId="2" borderId="15" xfId="0" applyFill="1" applyBorder="1" applyAlignment="1">
      <alignment horizontal="right" vertical="center"/>
    </xf>
    <xf numFmtId="0" fontId="0" fillId="2" borderId="19" xfId="0" applyFill="1" applyBorder="1" applyAlignment="1">
      <alignment horizontal="right" vertical="center"/>
    </xf>
    <xf numFmtId="49" fontId="0" fillId="2" borderId="21" xfId="0" applyNumberFormat="1" applyFill="1" applyBorder="1" applyAlignment="1">
      <alignment horizontal="right" vertical="center"/>
    </xf>
    <xf numFmtId="0" fontId="0" fillId="2" borderId="22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0" fillId="2" borderId="17" xfId="0" applyFill="1" applyBorder="1" applyAlignment="1">
      <alignment horizontal="right" vertical="center"/>
    </xf>
    <xf numFmtId="0" fontId="0" fillId="2" borderId="23" xfId="0" applyFill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2" borderId="24" xfId="0" applyFill="1" applyBorder="1" applyAlignment="1">
      <alignment horizontal="right" vertical="center"/>
    </xf>
    <xf numFmtId="0" fontId="0" fillId="2" borderId="13" xfId="0" applyFill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49" fontId="0" fillId="2" borderId="7" xfId="0" applyNumberFormat="1" applyFill="1" applyBorder="1" applyAlignment="1">
      <alignment horizontal="right" vertical="center"/>
    </xf>
    <xf numFmtId="0" fontId="0" fillId="2" borderId="8" xfId="0" applyFill="1" applyBorder="1" applyAlignment="1">
      <alignment vertical="center"/>
    </xf>
    <xf numFmtId="49" fontId="0" fillId="0" borderId="9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49" fontId="0" fillId="2" borderId="9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vertical="center"/>
    </xf>
    <xf numFmtId="49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vertical="center"/>
    </xf>
    <xf numFmtId="1" fontId="0" fillId="0" borderId="16" xfId="0" applyNumberFormat="1" applyBorder="1" applyAlignment="1">
      <alignment horizontal="right" vertical="center"/>
    </xf>
    <xf numFmtId="1" fontId="0" fillId="0" borderId="0" xfId="0" applyNumberFormat="1" applyBorder="1" applyAlignment="1">
      <alignment horizontal="right" vertical="center"/>
    </xf>
    <xf numFmtId="1" fontId="0" fillId="2" borderId="16" xfId="0" applyNumberFormat="1" applyFill="1" applyBorder="1" applyAlignment="1">
      <alignment horizontal="right" vertical="center"/>
    </xf>
    <xf numFmtId="1" fontId="0" fillId="2" borderId="0" xfId="0" applyNumberFormat="1" applyFill="1" applyBorder="1" applyAlignment="1">
      <alignment horizontal="right" vertical="center"/>
    </xf>
    <xf numFmtId="1" fontId="0" fillId="0" borderId="26" xfId="0" applyNumberFormat="1" applyBorder="1" applyAlignment="1">
      <alignment horizontal="right" vertical="center"/>
    </xf>
    <xf numFmtId="0" fontId="0" fillId="2" borderId="0" xfId="0" applyFill="1"/>
    <xf numFmtId="0" fontId="0" fillId="2" borderId="16" xfId="0" applyFill="1" applyBorder="1"/>
    <xf numFmtId="0" fontId="0" fillId="0" borderId="16" xfId="0" applyBorder="1"/>
    <xf numFmtId="0" fontId="0" fillId="2" borderId="29" xfId="0" applyFill="1" applyBorder="1"/>
    <xf numFmtId="0" fontId="0" fillId="2" borderId="0" xfId="0" applyFill="1" applyBorder="1"/>
    <xf numFmtId="0" fontId="0" fillId="0" borderId="26" xfId="0" applyBorder="1"/>
    <xf numFmtId="1" fontId="0" fillId="2" borderId="15" xfId="0" applyNumberFormat="1" applyFill="1" applyBorder="1"/>
    <xf numFmtId="1" fontId="0" fillId="2" borderId="16" xfId="0" applyNumberFormat="1" applyFill="1" applyBorder="1"/>
    <xf numFmtId="1" fontId="0" fillId="0" borderId="16" xfId="0" applyNumberFormat="1" applyBorder="1" applyAlignment="1">
      <alignment vertical="center"/>
    </xf>
    <xf numFmtId="1" fontId="0" fillId="0" borderId="16" xfId="0" applyNumberFormat="1" applyBorder="1"/>
    <xf numFmtId="49" fontId="0" fillId="0" borderId="0" xfId="0" applyNumberForma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9" fontId="0" fillId="0" borderId="9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6"/>
  <sheetViews>
    <sheetView zoomScaleNormal="100" workbookViewId="0">
      <selection activeCell="C21" sqref="C21"/>
    </sheetView>
  </sheetViews>
  <sheetFormatPr baseColWidth="10" defaultRowHeight="15" x14ac:dyDescent="0.25"/>
  <cols>
    <col min="2" max="2" width="3.7109375" customWidth="1"/>
    <col min="3" max="3" width="23.7109375" customWidth="1"/>
  </cols>
  <sheetData>
    <row r="2" spans="2:11" ht="15.75" thickBot="1" x14ac:dyDescent="0.3"/>
    <row r="3" spans="2:11" ht="21.75" thickBot="1" x14ac:dyDescent="0.3">
      <c r="B3" s="84" t="s">
        <v>43</v>
      </c>
      <c r="C3" s="85"/>
      <c r="D3" s="85"/>
      <c r="E3" s="85"/>
      <c r="F3" s="85"/>
      <c r="G3" s="85"/>
      <c r="H3" s="85"/>
      <c r="I3" s="85"/>
      <c r="J3" s="85"/>
      <c r="K3" s="86"/>
    </row>
    <row r="4" spans="2:11" ht="16.5" thickBot="1" x14ac:dyDescent="0.3">
      <c r="B4" s="2"/>
      <c r="C4" s="3" t="s">
        <v>36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38</v>
      </c>
      <c r="I4" s="1" t="s">
        <v>39</v>
      </c>
      <c r="J4" s="1" t="s">
        <v>40</v>
      </c>
      <c r="K4" s="1" t="s">
        <v>37</v>
      </c>
    </row>
    <row r="5" spans="2:11" x14ac:dyDescent="0.25">
      <c r="B5" s="60" t="s">
        <v>16</v>
      </c>
      <c r="C5" s="61" t="s">
        <v>95</v>
      </c>
      <c r="D5" s="38">
        <f t="shared" ref="D5:D20" si="0">E5+F5+G5</f>
        <v>0</v>
      </c>
      <c r="E5" s="39">
        <f>IF(Matches!F8&gt;Matches!H8,1,0)+IF(Matches!F19&gt;Matches!H19,1,0)+IF(Matches!H26&gt;Matches!F26,1,0)+IF(Matches!F39&gt;Matches!H39,1,0)+IF(Matches!H48&gt;Matches!F48,1,0)+IF(Matches!F54&gt;Matches!H54,1,0)+IF(Matches!H66&gt;Matches!F66,1,0)+IF(Matches!F74&gt;Matches!H74,1,0)+IF(Matches!H85&gt;Matches!F85,1,0)+IF(Matches!F99&gt;Matches!H99,1,0)+IF(Matches!H105&gt;Matches!F105,1,0)+IF(Matches!F119&gt;Matches!H119,1,0)+IF(Matches!H125&gt;Matches!F125,1,0)+IF(Matches!H133&gt;Matches!F133,1,0)+IF(Matches!F149&gt;Matches!H149,1,0)+IF(Matches!N3&gt;Matches!P3,1,0)+IF(Matches!P13&gt;Matches!N13,1,0)+IF(Matches!N25&gt;Matches!P25,1,0)+IF(Matches!P39&gt;Matches!N39,1,0)+IF(Matches!N45&gt;Matches!P45,1,0)+IF(Matches!N60&gt;Matches!P60,1,0)+IF(Matches!P65&gt;Matches!N65,1,0)+IF(Matches!P73&gt;Matches!N73,1,0)+IF(Matches!N89&gt;Matches!P89,1,0)+IF(Matches!P98&gt;Matches!N98,1,0)+IF(Matches!P110&gt;Matches!N110,1,0)+IF(Matches!N117&gt;Matches!P117,1,0)+IF(Matches!P130&gt;Matches!N130,1,0)+IF(Matches!N138&gt;Matches!P138,1,0)+IF(Matches!P143&gt;Matches!N143,1,0)</f>
        <v>0</v>
      </c>
      <c r="F5" s="40">
        <f>IF(AND(Matches!F8&lt;&gt;"",Matches!H8&lt;&gt;"",Matches!F8=Matches!H8),1,0)+IF(AND(Matches!F19&lt;&gt;"",Matches!H19&lt;&gt;"",Matches!F19=Matches!H19),1,0)+IF(AND(Matches!H26&lt;&gt;"",Matches!F26&lt;&gt;"",Matches!H26=Matches!F26),1,0)+IF(AND(Matches!F39&lt;&gt;"",Matches!H39&lt;&gt;"",Matches!F39=Matches!H39),1,0)+IF(AND(Matches!H48&lt;&gt;"",Matches!F48&lt;&gt;"",Matches!H48=Matches!F48),1,0)+IF(AND(Matches!F54&lt;&gt;"",Matches!H54&lt;&gt;"",Matches!F54=Matches!H54),1,0)+IF(AND(Matches!H66&lt;&gt;"",Matches!F66&lt;&gt;"",Matches!H66=Matches!F66),1,0)+IF(AND(Matches!F74&lt;&gt;"",Matches!H74&lt;&gt;"",Matches!F74=Matches!H74),1,0)+IF(AND(Matches!H85&lt;&gt;"",Matches!F85&lt;&gt;"",Matches!H85=Matches!F85),1,0)+IF(AND(Matches!F99&lt;&gt;"",Matches!H99&lt;&gt;"",Matches!F99=Matches!H99),1,0)+IF(AND(Matches!H105&lt;&gt;"",Matches!F105&lt;&gt;"",Matches!H105=Matches!F105),1,0)+IF(AND(Matches!F119&lt;&gt;"",Matches!H119&lt;&gt;"",Matches!F119=Matches!H119),1,0)+IF(AND(Matches!H125&lt;&gt;"",Matches!F125&lt;&gt;"",Matches!H125=Matches!F125),1,0)+IF(AND(Matches!H133&lt;&gt;"",Matches!F133&lt;&gt;"",Matches!H133=Matches!F133),1,0)+IF(AND(Matches!F149&lt;&gt;"",Matches!H149&lt;&gt;"",Matches!F149=Matches!H149),1,0)+IF(AND(Matches!N3&lt;&gt;"",Matches!P3&lt;&gt;"",Matches!N3=Matches!P3),1,0)+IF(AND(Matches!P13&lt;&gt;"",Matches!N13&lt;&gt;"",Matches!P13=Matches!N13),1,0)+IF(AND(Matches!N25&lt;&gt;"",Matches!P25&lt;&gt;"",Matches!N25=Matches!P25),1,0)+IF(AND(Matches!P39&lt;&gt;"",Matches!N39&lt;&gt;"",Matches!P39=Matches!N39),1,0)+IF(AND(Matches!N45&lt;&gt;"",Matches!P45&lt;&gt;"",Matches!N45=Matches!P45),1,0)+IF(AND(Matches!N60&lt;&gt;"",Matches!P60&lt;&gt;"",Matches!N60=Matches!P60),1,0)+IF(AND(Matches!P65&lt;&gt;"",Matches!N65&lt;&gt;"",Matches!P65=Matches!N65),1,0)+IF(AND(Matches!P73&lt;&gt;"",Matches!N73&lt;&gt;"",Matches!P73=Matches!N73),1,0)+IF(AND(Matches!N89&lt;&gt;"",Matches!P89&lt;&gt;"",Matches!N89=Matches!P89),1,0)+IF(AND(Matches!P98&lt;&gt;"",Matches!N98&lt;&gt;"",Matches!P98=Matches!N98),1,0)+IF(AND(Matches!P110&lt;&gt;"",Matches!N110&lt;&gt;"",Matches!P110=Matches!N110),1,0)+IF(AND(Matches!N117&lt;&gt;"",Matches!P117&lt;&gt;"",Matches!N117=Matches!P117),1,0)+IF(AND(Matches!P130&lt;&gt;"",Matches!N130&lt;&gt;"",Matches!P130=Matches!N130),1,0)+IF(AND(Matches!N138&lt;&gt;"",Matches!P138&lt;&gt;"",Matches!N138=Matches!P138),1,0)+IF(AND(Matches!P143&lt;&gt;"",Matches!N143&lt;&gt;"",Matches!P143=Matches!N143),1,0)</f>
        <v>0</v>
      </c>
      <c r="G5" s="39">
        <f>IF(Matches!F8&lt;Matches!H8,1,0)+IF(Matches!F19&lt;Matches!H19,1,0)+IF(Matches!H26&lt;Matches!F26,1,0)+IF(Matches!F39&lt;Matches!H39,1,0)+IF(Matches!H48&lt;Matches!F48,1,0)+IF(Matches!F54&lt;Matches!H54,1,0)+IF(Matches!H66&lt;Matches!F66,1,0)+IF(Matches!F74&lt;Matches!H74,1,0)+IF(Matches!H85&lt;Matches!F85,1,0)+IF(Matches!F99&lt;Matches!H99,1,0)+IF(Matches!H105&lt;Matches!F105,1,0)+IF(Matches!F119&lt;Matches!H119,1,0)+IF(Matches!H125&lt;Matches!F125,1,0)+IF(Matches!H133&lt;Matches!F133,1,0)+IF(Matches!F149&lt;Matches!H149,1,0)+IF(Matches!N3&lt;Matches!P3,1,0)+IF(Matches!P13&lt;Matches!N13,1,0)+IF(Matches!N25&lt;Matches!P25,1,0)+IF(Matches!P39&lt;Matches!N39,1,0)+IF(Matches!N45&lt;Matches!P45,1,0)+IF(Matches!N60&lt;Matches!P60,1,0)+IF(Matches!P65&lt;Matches!N65,1,0)+IF(Matches!P73&lt;Matches!N73,1,0)+IF(Matches!N89&lt;Matches!P89,1,0)+IF(Matches!P98&lt;Matches!N98,1,0)+IF(Matches!P110&lt;Matches!N110,1,0)+IF(Matches!N117&lt;Matches!P117,1,0)+IF(Matches!P130&lt;Matches!N130,1,0)+IF(Matches!N138&lt;Matches!P138,1,0)+IF(Matches!P143&lt;Matches!N143,1,0)</f>
        <v>0</v>
      </c>
      <c r="H5" s="79">
        <f>Matches!F8+Matches!F19+Matches!H26+Matches!F39+Matches!H48+Matches!F54+Matches!H66+Matches!F74+Matches!H85+Matches!F99+Matches!H105+Matches!F119+Matches!H125+Matches!H133+Matches!F149+Matches!N3+Matches!P13+Matches!N25+Matches!P39+Matches!N45+Matches!N60+Matches!P65+Matches!P73+Matches!N89+Matches!P98+Matches!P110+Matches!N117+Matches!P130+Matches!N138+Matches!P143</f>
        <v>0</v>
      </c>
      <c r="I5" s="79">
        <f>Matches!H8+Matches!H19+Matches!F26+Matches!H39+Matches!F48+Matches!H54+Matches!F66+Matches!H74+Matches!F85+Matches!H99+Matches!F105+Matches!H119+Matches!F125+Matches!F133+Matches!H149+Matches!P3+Matches!N13+Matches!P25+Matches!N39+Matches!P45+Matches!P60+Matches!N65+Matches!N73+Matches!P89+Matches!N98+Matches!N110+Matches!P117+Matches!N130+Matches!P138+Matches!N143</f>
        <v>0</v>
      </c>
      <c r="J5" s="41">
        <f t="shared" ref="J5:J20" si="1">H5-I5</f>
        <v>0</v>
      </c>
      <c r="K5" s="42">
        <f t="shared" ref="K5:K20" si="2">E5*3+F5</f>
        <v>0</v>
      </c>
    </row>
    <row r="6" spans="2:11" x14ac:dyDescent="0.25">
      <c r="B6" s="62" t="s">
        <v>17</v>
      </c>
      <c r="C6" s="63" t="s">
        <v>93</v>
      </c>
      <c r="D6" s="43">
        <f t="shared" si="0"/>
        <v>0</v>
      </c>
      <c r="E6" s="44">
        <f>IF(Matches!F3&gt;Matches!H3,1,0)+IF(Matches!H19&gt;Matches!F19,1,0)+IF(Matches!F23&gt;Matches!H23,1,0)+IF(Matches!F33&gt;Matches!H33,1,0)+IF(Matches!H49&gt;Matches!F49,1,0)+IF(Matches!F53&gt;Matches!H53,1,0)+IF(Matches!H67&gt;Matches!F67,1,0)+IF(Matches!F73&gt;Matches!H73,1,0)+IF(Matches!H87&gt;Matches!F87,1,0)+IF(Matches!F93&gt;Matches!H93,1,0)+IF(Matches!H104&gt;Matches!F104,1,0)+IF(Matches!F113&gt;Matches!H113,1,0)+IF(Matches!H126&gt;Matches!F126,1,0)+IF(Matches!H134&gt;Matches!F134,1,0)+IF(Matches!F150&gt;Matches!H150,1,0)+IF(Matches!N4&gt;Matches!P4,1,0)+IF(Matches!N13&gt;Matches!P13,1,0)+IF(Matches!P24&gt;Matches!N24,1,0)+IF(Matches!P38&gt;Matches!N38,1,0)+IF(Matches!N46&gt;Matches!P46,1,0)+IF(Matches!N53&gt;Matches!P53,1,0)+IF(Matches!P66&gt;Matches!N66,1,0)+IF(Matches!P74&gt;Matches!N74,1,0)+IF(Matches!N83&gt;Matches!P83,1,0)+IF(Matches!P99&gt;Matches!N99,1,0)+IF(Matches!P103&gt;Matches!N103,1,0)+IF(Matches!N113&gt;Matches!P113,1,0)+IF(Matches!P127&gt;Matches!N127,1,0)+IF(Matches!N133&gt;Matches!P133,1,0)+IF(Matches!P144&gt;Matches!N144,1,0)</f>
        <v>0</v>
      </c>
      <c r="F6" s="4">
        <f>IF(AND(Matches!F3&lt;&gt;"",Matches!H3&lt;&gt;"",Matches!F3=Matches!H3),1,0)+IF(AND(Matches!H19&lt;&gt;"",Matches!F19&lt;&gt;"",Matches!H19=Matches!F19),1,0)+IF(AND(Matches!F23&lt;&gt;"",Matches!H23&lt;&gt;"",Matches!F23=Matches!H23),1,0)+IF(AND(Matches!F33&lt;&gt;"",Matches!H33&lt;&gt;"",Matches!F33=Matches!H33),1,0)+IF(AND(Matches!H49&lt;&gt;"",Matches!F49&lt;&gt;"",Matches!H49=Matches!F49),1,0)+IF(AND(Matches!F53&lt;&gt;"",Matches!H53&lt;&gt;"",Matches!F53=Matches!H53),1,0)+IF(AND(Matches!H67&lt;&gt;"",Matches!F67&lt;&gt;"",Matches!H67=Matches!F67),1,0)+IF(AND(Matches!F73&lt;&gt;"",Matches!H73&lt;&gt;"",Matches!F73=Matches!H73),1,0)+IF(AND(Matches!H87&lt;&gt;"",Matches!F87&lt;&gt;"",Matches!H87=Matches!F87),1,0)+IF(AND(Matches!F93&lt;&gt;"",Matches!H93&lt;&gt;"",Matches!F93=Matches!H93),1,0)+IF(AND(Matches!H104&lt;&gt;"",Matches!F104&lt;&gt;"",Matches!H104=Matches!F104),1,0)+IF(AND(Matches!F113&lt;&gt;"",Matches!H113&lt;&gt;"",Matches!F113=Matches!H113),1,0)+IF(AND(Matches!H126&lt;&gt;"",Matches!F126&lt;&gt;"",Matches!H126=Matches!F126),1,0)+IF(AND(Matches!H134&lt;&gt;"",Matches!F134&lt;&gt;"",Matches!H134=Matches!F134),1,0)+IF(AND(Matches!F150&lt;&gt;"",Matches!H150&lt;&gt;"",Matches!F150=Matches!H150),1,0)+IF(AND(Matches!N4&lt;&gt;"",Matches!P4&lt;&gt;"",Matches!N4=Matches!P4),1,0)+IF(AND(Matches!N13&lt;&gt;"",Matches!P13&lt;&gt;"",Matches!N13=Matches!P13),1,0)+IF(AND(Matches!P24&lt;&gt;"",Matches!N24&lt;&gt;"",Matches!P24=Matches!N24),1,0)+IF(AND(Matches!P38&lt;&gt;"",Matches!N38&lt;&gt;"",Matches!P38=Matches!N38),1,0)+IF(AND(Matches!N46&lt;&gt;"",Matches!P46&lt;&gt;"",Matches!N46=Matches!P46),1,0)+IF(AND(Matches!N53&lt;&gt;"",Matches!P53&lt;&gt;"",Matches!N53=Matches!P53),1,0)+IF(AND(Matches!P66&lt;&gt;"",Matches!N66&lt;&gt;"",Matches!P66=Matches!N66),1,0)+IF(AND(Matches!P74&lt;&gt;"",Matches!N74&lt;&gt;"",Matches!P74=Matches!N74),1,0)+IF(AND(Matches!N83&lt;&gt;"",Matches!P83&lt;&gt;"",Matches!N83=Matches!P83),1,0)+IF(AND(Matches!P99&lt;&gt;"",Matches!N99&lt;&gt;"",Matches!P99=Matches!N99),1,0)+IF(AND(Matches!P103&lt;&gt;"",Matches!N103&lt;&gt;"",Matches!P103=Matches!N103),1,0)+IF(AND(Matches!N113&lt;&gt;"",Matches!P113&lt;&gt;"",Matches!N113=Matches!P113),1,0)+IF(AND(Matches!P127&lt;&gt;"",Matches!N127&lt;&gt;"",Matches!P127=Matches!N127),1,0)+IF(AND(Matches!N133&lt;&gt;"",Matches!P133&lt;&gt;"",Matches!N133=Matches!P133),1,0)+IF(AND(Matches!P144&lt;&gt;"",Matches!N144&lt;&gt;"",Matches!P144=Matches!N144),1,0)</f>
        <v>0</v>
      </c>
      <c r="G6" s="44">
        <f>IF(Matches!F3&lt;Matches!H3,1,0)+IF(Matches!H19&lt;Matches!F19,1,0)+IF(Matches!F23&lt;Matches!H23,1,0)+IF(Matches!F33&lt;Matches!H33,1,0)+IF(Matches!H49&lt;Matches!F49,1,0)+IF(Matches!F53&lt;Matches!H53,1,0)+IF(Matches!H67&lt;Matches!F67,1,0)+IF(Matches!F73&lt;Matches!H73,1,0)+IF(Matches!H87&lt;Matches!F87,1,0)+IF(Matches!F93&lt;Matches!H93,1,0)+IF(Matches!H104&lt;Matches!F104,1,0)+IF(Matches!F113&lt;Matches!H113,1,0)+IF(Matches!H126&lt;Matches!F126,1,0)+IF(Matches!H134&lt;Matches!F134,1,0)+IF(Matches!F150&lt;Matches!H150,1,0)+IF(Matches!N4&lt;Matches!P4,1,0)+IF(Matches!N13&lt;Matches!P13,1,0)+IF(Matches!P24&lt;Matches!N24,1,0)+IF(Matches!P38&lt;Matches!N38,1,0)+IF(Matches!N46&lt;Matches!P46,1,0)+IF(Matches!N53&lt;Matches!P53,1,0)+IF(Matches!P66&lt;Matches!N66,1,0)+IF(Matches!P74&lt;Matches!N74,1,0)+IF(Matches!N83&lt;Matches!P83,1,0)+IF(Matches!P99&lt;Matches!N99,1,0)+IF(Matches!P103&lt;Matches!N103,1,0)+IF(Matches!N113&lt;Matches!P113,1,0)+IF(Matches!P127&lt;Matches!N127,1,0)+IF(Matches!N133&lt;Matches!P133,1,0)+IF(Matches!P144&lt;Matches!N144,1,0)</f>
        <v>0</v>
      </c>
      <c r="H6" s="68">
        <f>Matches!F3+Matches!H19+Matches!F23+Matches!F33+Matches!H49+Matches!F53+Matches!H67+Matches!F73+Matches!H87+Matches!F93+Matches!H104+Matches!F113+Matches!H126+Matches!H134+Matches!F150+Matches!N4+Matches!N13+Matches!P24+Matches!P38+Matches!N46+Matches!N53+Matches!P66+Matches!P74+Matches!N83+Matches!P99+Matches!P103+Matches!N113+Matches!P127+Matches!N133+Matches!P144</f>
        <v>0</v>
      </c>
      <c r="I6" s="81">
        <f>Matches!H3+Matches!F19+Matches!H23+Matches!H33+Matches!F49+Matches!H53+Matches!F67+Matches!H73+Matches!F87+Matches!H93+Matches!F104+Matches!H113+Matches!P4+Matches!P13+Matches!N24+Matches!N38+Matches!P46+Matches!P53+Matches!N66+Matches!N74+Matches!P83+Matches!N99+Matches!N103+Matches!P113+Matches!N144+Matches!P133+Matches!N127</f>
        <v>0</v>
      </c>
      <c r="J6" s="44">
        <f t="shared" si="1"/>
        <v>0</v>
      </c>
      <c r="K6" s="47">
        <f t="shared" si="2"/>
        <v>0</v>
      </c>
    </row>
    <row r="7" spans="2:11" x14ac:dyDescent="0.25">
      <c r="B7" s="64" t="s">
        <v>18</v>
      </c>
      <c r="C7" s="65" t="s">
        <v>2</v>
      </c>
      <c r="D7" s="48">
        <f t="shared" si="0"/>
        <v>0</v>
      </c>
      <c r="E7" s="49">
        <f>IF(Matches!H3&gt;Matches!F3,1,0)+IF(Matches!F20&gt;Matches!H20,1,0)+IF(Matches!H27&gt;Matches!F27,1,0)+IF(Matches!H40&gt;Matches!F40,1,0)+IF(Matches!F44&gt;Matches!H44,1,0)+IF(Matches!H58&gt;Matches!F58,1,0)+IF(Matches!F64&gt;Matches!H64,1,0)+IF(Matches!H76&gt;Matches!F76,1,0)+IF(Matches!F84&gt;Matches!H84,1,0)+IF(Matches!H99&gt;Matches!F99,1,0)+IF(Matches!F104&gt;Matches!H104,1,0)+IF(Matches!H118&gt;Matches!F118,1,0)+IF(Matches!F128&gt;Matches!H128,1,0)+IF(Matches!F138&gt;Matches!H138,1,0)+IF(Matches!H146&gt;Matches!F146,1,0)+IF(Matches!P9&gt;Matches!N9,1,0)+IF(Matches!P14&gt;Matches!N14,1,0)+IF(Matches!N23&gt;Matches!P23,1,0)+IF(Matches!N40&gt;Matches!P40,1,0)+IF(Matches!P48&gt;Matches!N48,1,0)+IF(Matches!P58&gt;Matches!N58,1,0)+IF(Matches!N67&gt;Matches!P67,1,0)+IF(Matches!N76&gt;Matches!P76,1,0)+IF(Matches!P90&gt;Matches!N90,1,0)+IF(Matches!N93&gt;Matches!P93,1,0)+IF(Matches!N110&gt;Matches!P110,1,0)+IF(Matches!P120&gt;Matches!N120,1,0)+IF(Matches!N124&gt;Matches!P124,1,0)+IF(Matches!P135&gt;Matches!N135,1,0)+IF(Matches!N149&gt;Matches!P149,1,0)</f>
        <v>0</v>
      </c>
      <c r="F7" s="77">
        <f>IF(AND(Matches!H3&lt;&gt;"",Matches!F3&lt;&gt;"",Matches!H3=Matches!F3),1,0)+IF(AND(Matches!F20&lt;&gt;"",Matches!H20&lt;&gt;"",Matches!F20=Matches!H20),1,0)+IF(AND(Matches!H27&lt;&gt;"",Matches!F27&lt;&gt;"",Matches!H27=Matches!F27),1,0)+IF(AND(Matches!H40&lt;&gt;"",Matches!F40&lt;&gt;"",Matches!H40=Matches!F40),1,0)+IF(AND(Matches!F44&lt;&gt;"",Matches!H44&lt;&gt;"",Matches!F44=Matches!H44),1,0)+IF(AND(Matches!H58&lt;&gt;"",Matches!F58&lt;&gt;"",Matches!H58=Matches!F58),1,0)+IF(AND(Matches!F64&lt;&gt;"",Matches!H64&lt;&gt;"",Matches!F64=Matches!H64),1,0)+IF(AND(Matches!H76&lt;&gt;"",Matches!F76&lt;&gt;"",Matches!H76=Matches!F76),1,0)+IF(AND(Matches!F84&lt;&gt;"",Matches!H84&lt;&gt;"",Matches!F84=Matches!H84),1,0)+IF(AND(Matches!H99&lt;&gt;"",Matches!F99&lt;&gt;"",Matches!H99=Matches!F99),1,0)+IF(AND(Matches!F104&lt;&gt;"",Matches!H104&lt;&gt;"",Matches!F104=Matches!H104),1,0)+IF(AND(Matches!H118&lt;&gt;"",Matches!F118&lt;&gt;"",Matches!H118=Matches!F118),1,0)+IF(AND(Matches!F128&lt;&gt;"",Matches!H128&lt;&gt;"",Matches!F128=Matches!H128),1,0)+IF(AND(Matches!F138&lt;&gt;"",Matches!H138&lt;&gt;"",Matches!F138=Matches!H138),1,0)+IF(AND(Matches!H146&lt;&gt;"",Matches!F146&lt;&gt;"",Matches!H146=Matches!F146),1,0)+IF(AND(Matches!P9&lt;&gt;"",Matches!N9&lt;&gt;"",Matches!P9=Matches!N9),1,0)+IF(AND(Matches!P14&lt;&gt;"",Matches!N14&lt;&gt;"",Matches!P14=Matches!N14),1,0)+IF(AND(Matches!N23&lt;&gt;"",Matches!P23&lt;&gt;"",Matches!N23=Matches!P23),1,0)+IF(AND(Matches!N40&lt;&gt;"",Matches!P40&lt;&gt;"",Matches!N40=Matches!P40),1,0)+IF(AND(Matches!P48&lt;&gt;"",Matches!N48&lt;&gt;"",Matches!P48=Matches!N48),1,0)+IF(AND(Matches!P58&lt;&gt;"",Matches!N58&lt;&gt;"",Matches!P58=Matches!N58),1,0)+IF(AND(Matches!N67&lt;&gt;"",Matches!P67&lt;&gt;"",Matches!N67=Matches!P67),1,0)+IF(AND(Matches!N76&lt;&gt;"",Matches!P76&lt;&gt;"",Matches!N76=Matches!P76),1,0)+IF(AND(Matches!P90&lt;&gt;"",Matches!N90&lt;&gt;"",Matches!P90=Matches!N90),1,0)+IF(AND(Matches!N93&lt;&gt;"",Matches!P93&lt;&gt;"",Matches!N93=Matches!P93),1,0)+IF(AND(Matches!N110&lt;&gt;"",Matches!P110&lt;&gt;"",Matches!N110=Matches!P110),1,0)+IF(AND(Matches!P120&lt;&gt;"",Matches!N120&lt;&gt;"",Matches!P120=Matches!N120),1,0)+IF(AND(Matches!N124&lt;&gt;"",Matches!P124&lt;&gt;"",Matches!N124=Matches!P124),1,0)+IF(AND(Matches!P135&lt;&gt;"",Matches!N135&lt;&gt;"",Matches!P135=Matches!N135),1,0)+IF(AND(Matches!N149&lt;&gt;"",Matches!P149&lt;&gt;"",Matches!N149=Matches!P149),1,0)</f>
        <v>0</v>
      </c>
      <c r="G7" s="49">
        <f>IF(Matches!H3&lt;Matches!F3,1,0)+IF(Matches!F20&lt;Matches!H20,1,0)+IF(Matches!H27&lt;Matches!F27,1,0)+IF(Matches!H40&lt;Matches!F40,1,0)+IF(Matches!F44&lt;Matches!H44,1,0)+IF(Matches!H58&lt;Matches!F58,1,0)+IF(Matches!F64&lt;Matches!H64,1,0)+IF(Matches!H76&lt;Matches!F76,1,0)+IF(Matches!F84&lt;Matches!H84,1,0)+IF(Matches!H99&lt;Matches!F99,1,0)+IF(Matches!F104&lt;Matches!H104,1,0)+IF(Matches!H118&lt;Matches!F118,1,0)+IF(Matches!F128&lt;Matches!H128,1,0)+IF(Matches!F138&lt;Matches!H138,1,0)+IF(Matches!H146&lt;Matches!F146,1,0)+IF(Matches!P9&lt;Matches!N9,1,0)+IF(Matches!P14&lt;Matches!N14,1,0)+IF(Matches!N23&lt;Matches!P23,1,0)+IF(Matches!N40&lt;Matches!P40,1,0)+IF(Matches!P48&lt;Matches!N48,1,0)+IF(Matches!P58&lt;Matches!N58,1,0)+IF(Matches!N67&lt;Matches!P67,1,0)+IF(Matches!N76&lt;Matches!P76,1,0)+IF(Matches!P90&lt;Matches!N90,1,0)+IF(Matches!N93&lt;Matches!P93,1,0)+IF(Matches!N110&lt;Matches!P110,1,0)+IF(Matches!P120&lt;Matches!N120,1,0)+IF(Matches!N124&lt;Matches!P124,1,0)+IF(Matches!P135&lt;Matches!N135,1,0)+IF(Matches!N149&lt;Matches!P149,1,0)</f>
        <v>0</v>
      </c>
      <c r="H7" s="80">
        <f>Matches!H3+Matches!F20+Matches!H27+Matches!H40+Matches!F44+Matches!H58+Matches!F64+Matches!H76+Matches!F84+Matches!H99+Matches!F104+Matches!H118+Matches!F128+Matches!F138+Matches!H146+Matches!P9+Matches!P14+Matches!N23+Matches!N40+Matches!P48+Matches!P58+Matches!N67+Matches!N76+Matches!P90+Matches!N93+Matches!N110+Matches!P120+Matches!N124+Matches!P135+Matches!N149</f>
        <v>0</v>
      </c>
      <c r="I7" s="80">
        <f>Matches!F3+Matches!H20+Matches!F27+Matches!F40+Matches!H44+Matches!F58+Matches!H64+Matches!F76+Matches!H84+Matches!F99+Matches!H104+Matches!F118+Matches!H128+Matches!H138+Matches!F146+Matches!N9+Matches!N14+Matches!P23+Matches!P40+Matches!N48+Matches!N58+Matches!P67+Matches!P76+Matches!N90+Matches!P93+Matches!P110+Matches!N120+Matches!P124+Matches!N135+Matches!P149</f>
        <v>0</v>
      </c>
      <c r="J7" s="51">
        <f t="shared" si="1"/>
        <v>0</v>
      </c>
      <c r="K7" s="52">
        <f t="shared" si="2"/>
        <v>0</v>
      </c>
    </row>
    <row r="8" spans="2:11" x14ac:dyDescent="0.25">
      <c r="B8" s="62" t="s">
        <v>19</v>
      </c>
      <c r="C8" s="63" t="s">
        <v>3</v>
      </c>
      <c r="D8" s="43">
        <f t="shared" si="0"/>
        <v>0</v>
      </c>
      <c r="E8" s="44">
        <f>IF(Matches!F9&gt;Matches!H9,1,0)+IF(Matches!H14&gt;Matches!F14,1,0)+IF(Matches!F26&gt;Matches!H26,1,0)+IF(Matches!H33&gt;Matches!F33,1,0)+IF(Matches!F50&gt;Matches!H50,1,0)+IF(Matches!F59&gt;Matches!H59,1,0)+IF(Matches!H68&gt;Matches!F68,1,0)+IF(Matches!F79&gt;Matches!H79,1,0)+IF(Matches!H88&gt;Matches!F88,1,0)+IF(Matches!F94&gt;Matches!H94,1,0)+IF(Matches!H103&gt;Matches!F103,1,0)+IF(Matches!F118&gt;Matches!H118,1,0)+IF(Matches!H127&gt;Matches!F127,1,0)+IF(Matches!H135&gt;Matches!F135,1,0)+IF(Matches!F148&gt;Matches!H148,1,0)+IF(Matches!N5&gt;Matches!P5,1,0)+IF(Matches!N19&gt;Matches!P19,1,0)+IF(Matches!P25&gt;Matches!N25,1,0)+IF(Matches!N38&gt;Matches!P38,1,0)+IF(Matches!P47&gt;Matches!N47,1,0)+IF(Matches!N56&gt;Matches!P56,1,0)+IF(Matches!P67&gt;Matches!N67,1,0)+IF(Matches!P75&gt;Matches!N75,1,0)+IF(Matches!N84&gt;Matches!P84,1,0)+IF(Matches!P96&gt;Matches!N96,1,0)+IF(Matches!P104&gt;Matches!N104,1,0)+IF(Matches!N118&gt;Matches!P118,1,0)+IF(Matches!P128&gt;Matches!N128,1,0)+IF(Matches!N137&gt;Matches!P137,1,0)+IF(Matches!P145&gt;Matches!N145,1,0)</f>
        <v>0</v>
      </c>
      <c r="F8" s="4">
        <f>IF(AND(Matches!F9&lt;&gt;"",Matches!H9&lt;&gt;"",Matches!F9=Matches!H9),1,0)+IF(AND(Matches!H14&lt;&gt;"",Matches!F14&lt;&gt;"",Matches!H14=Matches!F14),1,0)+IF(AND(Matches!F26&lt;&gt;"",Matches!H26&lt;&gt;"",Matches!F26=Matches!H26),1,0)+IF(AND(Matches!H33&lt;&gt;"",Matches!F33&lt;&gt;"",Matches!H33=Matches!F33),1,0)+IF(AND(Matches!F50&lt;&gt;"",Matches!H50&lt;&gt;"",Matches!F50=Matches!H50),1,0)+IF(AND(Matches!F59&lt;&gt;"",Matches!H59&lt;&gt;"",Matches!F59=Matches!H59),1,0)+IF(AND(Matches!H68&lt;&gt;"",Matches!F68&lt;&gt;"",Matches!H68=Matches!F68),1,0)+IF(AND(Matches!F79&lt;&gt;"",Matches!H79&lt;&gt;"",Matches!F79=Matches!H79),1,0)+IF(AND(Matches!H88&lt;&gt;"",Matches!F88&lt;&gt;"",Matches!H88=Matches!F88),1,0)+IF(AND(Matches!F94&lt;&gt;"",Matches!H94&lt;&gt;"",Matches!F94=Matches!H94),1,0)+IF(AND(Matches!H103&lt;&gt;"",Matches!F103&lt;&gt;"",Matches!H103=Matches!F103),1,0)+IF(AND(Matches!F118&lt;&gt;"",Matches!H118&lt;&gt;"",Matches!F118=Matches!H118),1,0)+IF(AND(Matches!H127&lt;&gt;"",Matches!F127&lt;&gt;"",Matches!H127=Matches!F127),1,0)+IF(AND(Matches!H135&lt;&gt;"",Matches!F135&lt;&gt;"",Matches!H135=Matches!F135),1,0)+IF(AND(Matches!F148&lt;&gt;"",Matches!H148&lt;&gt;"",Matches!F148=Matches!H148),1,0)+IF(AND(Matches!N5&lt;&gt;"",Matches!P5&lt;&gt;"",Matches!N5=Matches!P5),1,0)+IF(AND(Matches!N19&lt;&gt;"",Matches!P19&lt;&gt;"",Matches!N19=Matches!P19),1,0)+IF(AND(Matches!P25&lt;&gt;"",Matches!N25&lt;&gt;"",Matches!P25=Matches!N25),1,0)+IF(AND(Matches!N38&lt;&gt;"",Matches!P38&lt;&gt;"",Matches!N38=Matches!P38),1,0)+IF(AND(Matches!P47&lt;&gt;"",Matches!N47&lt;&gt;"",Matches!P47=Matches!N47),1,0)+IF(AND(Matches!N56&lt;&gt;"",Matches!P56&lt;&gt;"",Matches!N56=Matches!P56),1,0)+IF(AND(Matches!P67&lt;&gt;"",Matches!N67&lt;&gt;"",Matches!P67=Matches!N67),1,0)+IF(AND(Matches!P75&lt;&gt;"",Matches!N75&lt;&gt;"",Matches!P75=Matches!N75),1,0)+IF(AND(Matches!N84&lt;&gt;"",Matches!P84&lt;&gt;"",Matches!N84=Matches!P84),1,0)+IF(AND(Matches!P96&lt;&gt;"",Matches!N96&lt;&gt;"",Matches!P96=Matches!N96),1,0)+IF(AND(Matches!P104&lt;&gt;"",Matches!N104&lt;&gt;"",Matches!P104=Matches!N104),1,0)+IF(AND(Matches!N118&lt;&gt;"",Matches!P118&lt;&gt;"",Matches!N118=Matches!P118),1,0)+IF(AND(Matches!P128&lt;&gt;"",Matches!N128&lt;&gt;"",Matches!P128=Matches!N128),1,0)+IF(AND(Matches!N137&lt;&gt;"",Matches!P137&lt;&gt;"",Matches!N137=Matches!P137),1,0)+IF(AND(Matches!P145&lt;&gt;"",Matches!N145&lt;&gt;"",Matches!P145=Matches!N145),1,0)</f>
        <v>0</v>
      </c>
      <c r="G8" s="44">
        <f>IF(Matches!F9&lt;Matches!H9,1,0)+IF(Matches!H14&lt;Matches!F14,1,0)+IF(Matches!F26&lt;Matches!H26,1,0)+IF(Matches!H33&lt;Matches!F33,1,0)+IF(Matches!F50&lt;Matches!H50,1,0)+IF(Matches!F59&lt;Matches!H59,1,0)+IF(Matches!H68&lt;Matches!F68,1,0)+IF(Matches!F79&lt;Matches!H79,1,0)+IF(Matches!H88&lt;Matches!F88,1,0)+IF(Matches!F94&lt;Matches!H94,1,0)+IF(Matches!H103&lt;Matches!F103,1,0)+IF(Matches!F118&lt;Matches!H118,1,0)+IF(Matches!H127&lt;Matches!F127,1,0)+IF(Matches!H135&lt;Matches!F135,1,0)+IF(Matches!F148&lt;Matches!H148,1,0)+IF(Matches!N5&lt;Matches!P5,1,0)+IF(Matches!N19&lt;Matches!P19,1,0)+IF(Matches!P25&lt;Matches!N25,1,0)+IF(Matches!N38&lt;Matches!P38,1,0)+IF(Matches!P47&lt;Matches!N47,1,0)+IF(Matches!N56&lt;Matches!P56,1,0)+IF(Matches!P67&lt;Matches!N67,1,0)+IF(Matches!P75&lt;Matches!N75,1,0)+IF(Matches!N84&lt;Matches!P84,1,0)+IF(Matches!P96&lt;Matches!N96,1,0)+IF(Matches!P104&lt;Matches!N104,1,0)+IF(Matches!N118&lt;Matches!P118,1,0)+IF(Matches!P128&lt;Matches!N128,1,0)+IF(Matches!N137&lt;Matches!P137,1,0)+IF(Matches!P145&lt;Matches!N145,1,0)</f>
        <v>0</v>
      </c>
      <c r="H8" s="68">
        <f>Matches!F9+Matches!H14+Matches!F26+Matches!H33+Matches!F50+Matches!F59+Matches!H68+Matches!F79+Matches!H88+Matches!F94+Matches!H103+Matches!F118+Matches!H127+Matches!H135+Matches!F148+Matches!N5+Matches!N19+Matches!P25+Matches!N38+Matches!P47+Matches!N56+Matches!P67+Matches!P75+Matches!N84+Matches!P96+Matches!P104+Matches!N118+Matches!P128+Matches!N137+Matches!P145</f>
        <v>0</v>
      </c>
      <c r="I8" s="68">
        <f>Matches!H9+Matches!F14+Matches!H26+Matches!F33+Matches!H50+Matches!H59+Matches!F68+Matches!H79+Matches!F88+Matches!H94+Matches!F103+Matches!H118+Matches!F127+Matches!F135+Matches!H148+Matches!P5+Matches!P19+Matches!N25+Matches!P38+Matches!N47+Matches!P56+Matches!N67+Matches!N75+Matches!P84+Matches!N96+Matches!N104+Matches!P118+Matches!N128+Matches!P137+Matches!N145</f>
        <v>0</v>
      </c>
      <c r="J8" s="46">
        <f t="shared" si="1"/>
        <v>0</v>
      </c>
      <c r="K8" s="47">
        <f t="shared" si="2"/>
        <v>0</v>
      </c>
    </row>
    <row r="9" spans="2:11" x14ac:dyDescent="0.25">
      <c r="B9" s="64" t="s">
        <v>20</v>
      </c>
      <c r="C9" s="65" t="s">
        <v>4</v>
      </c>
      <c r="D9" s="48">
        <f t="shared" si="0"/>
        <v>0</v>
      </c>
      <c r="E9" s="74">
        <f>IF(Matches!H7&gt;Matches!F7,1,0)+IF(Matches!F17&gt;Matches!H17,1,0)+IF(Matches!H28&gt;Matches!F28,1,0)+IF(Matches!F37&gt;Matches!H37,1,0)+IF(Matches!H43&gt;Matches!F43,1,0)+IF(Matches!F58&gt;Matches!H58,1,0)+IF(Matches!H63&gt;Matches!F63,1,0)+IF(Matches!H80&gt;Matches!F80,1,0)+IF(Matches!F86&gt;Matches!H86,1,0)+IF(Matches!H97&gt;Matches!F97,1,0)+IF(Matches!F109&gt;Matches!H109,1,0)+IF(Matches!H119&gt;Matches!F119,1,0)+IF(Matches!F126&gt;Matches!H126,1,0)+IF(Matches!F136&gt;Matches!H136,1,0)+IF(Matches!H148&gt;Matches!F148,1,0)+IF(Matches!P7&gt;Matches!N7,1,0)+IF(Matches!P16&gt;Matches!N16,1,0)+IF(Matches!N29&gt;Matches!P29,1,0)+IF(Matches!P36&gt;Matches!N36,1,0)+IF(Matches!N49&gt;Matches!P49,1,0)+IF(Matches!N54&gt;Matches!P54,1,0)+IF(Matches!N65&gt;Matches!P65,1,0)+IF(Matches!P76&gt;Matches!N76,1,0)+IF(Matches!P87&gt;Matches!N87,1,0)+IF(Matches!N100&gt;Matches!P100,1,0)+IF(Matches!N108&gt;Matches!P108,1,0)+IF(Matches!P113&gt;Matches!N113,1,0)+IF(Matches!N128&gt;Matches!P128,1,0)+IF(Matches!P140&gt;Matches!N140,1,0)+IF(Matches!N147&gt;Matches!P147,1,0)</f>
        <v>0</v>
      </c>
      <c r="F9" s="74">
        <f>IF(AND(Matches!H7&lt;&gt;"",Matches!F7&lt;&gt;"",Matches!H7=Matches!F7),1,0)+IF(AND(Matches!F17&lt;&gt;"",Matches!H17&lt;&gt;"",Matches!F17=Matches!H17),1,0)+IF(AND(Matches!H28&lt;&gt;"",Matches!F28&lt;&gt;"",Matches!H28=Matches!F28),1,0)+IF(AND(Matches!F37&lt;&gt;"",Matches!H37&lt;&gt;"",Matches!F37=Matches!H37),1,0)+IF(AND(Matches!H43&lt;&gt;"",Matches!F43&lt;&gt;"",Matches!H43=Matches!F43),1,0)+IF(AND(Matches!F58&lt;&gt;"",Matches!H58&lt;&gt;"",Matches!F58=Matches!H58),1,0)+IF(AND(Matches!H63&lt;&gt;"",Matches!F63&lt;&gt;"",Matches!H63=Matches!F63),1,0)+IF(AND(Matches!H80&lt;&gt;"",Matches!F80&lt;&gt;"",Matches!H80=Matches!F80),1,0)+IF(AND(Matches!F86&lt;&gt;"",Matches!H86&lt;&gt;"",Matches!F86=Matches!H86),1,0)+IF(AND(Matches!H97&lt;&gt;"",Matches!F97&lt;&gt;"",Matches!H97=Matches!F97),1,0)+IF(AND(Matches!F109&lt;&gt;"",Matches!H109&lt;&gt;"",Matches!F109=Matches!H109),1,0)+IF(AND(Matches!H119&lt;&gt;"",Matches!F119&lt;&gt;"",Matches!H119=Matches!F119),1,0)+IF(AND(Matches!F126&lt;&gt;"",Matches!H126&lt;&gt;"",Matches!F126=Matches!H126),1,0)+IF(AND(Matches!F136&lt;&gt;"",Matches!H136&lt;&gt;"",Matches!F136=Matches!H136),1,0)+IF(AND(Matches!H148&lt;&gt;"",Matches!F148&lt;&gt;"",Matches!H148=Matches!F148),1,0)+IF(AND(Matches!P7&lt;&gt;"",Matches!N7&lt;&gt;"",Matches!P7=Matches!N7),1,0)+IF(AND(Matches!P16&lt;&gt;"",Matches!N16&lt;&gt;"",Matches!P16=Matches!N16),1,0)+IF(AND(Matches!N29&lt;&gt;"",Matches!P29&lt;&gt;"",Matches!N29=Matches!P29),1,0)+IF(AND(Matches!P36&lt;&gt;"",Matches!N36&lt;&gt;"",Matches!P36=Matches!N36),1,0)+IF(AND(Matches!N49&lt;&gt;"",Matches!P49&lt;&gt;"",Matches!N49=Matches!P49),1,0)+IF(AND(Matches!N54&lt;&gt;"",Matches!P54&lt;&gt;"",Matches!N54=Matches!P54),1,0)+IF(AND(Matches!N65&lt;&gt;"",Matches!P65&lt;&gt;"",Matches!N65=Matches!P65),1,0)+IF(AND(Matches!P76&lt;&gt;"",Matches!N76&lt;&gt;"",Matches!P76=Matches!N76),1,0)+IF(AND(Matches!P87&lt;&gt;"",Matches!N87&lt;&gt;"",Matches!P87=Matches!N87),1,0)+IF(AND(Matches!N100&lt;&gt;"",Matches!P100&lt;&gt;"",Matches!N100=Matches!P100),1,0)+IF(AND(Matches!N108&lt;&gt;"",Matches!P108&lt;&gt;"",Matches!N108=Matches!P108),1,0)+IF(AND(Matches!P113&lt;&gt;"",Matches!N113&lt;&gt;"",Matches!P113=Matches!N113),1,0)+IF(AND(Matches!N128&lt;&gt;"",Matches!P128&lt;&gt;"",Matches!N128=Matches!P128),1,0)+IF(AND(Matches!P140&lt;&gt;"",Matches!N140&lt;&gt;"",Matches!P140=Matches!N140),1,0)+IF(AND(Matches!N147&lt;&gt;"",Matches!P147&lt;&gt;"",Matches!N147=Matches!P147),1,0)</f>
        <v>0</v>
      </c>
      <c r="G9" s="74">
        <f>IF(Matches!H7&lt;Matches!F7,1,0)+IF(Matches!F17&lt;Matches!H17,1,0)+IF(Matches!H28&lt;Matches!F28,1,0)+IF(Matches!F37&lt;Matches!H37,1,0)+IF(Matches!H43&lt;Matches!F43,1,0)+IF(Matches!F58&lt;Matches!H58,1,0)+IF(Matches!H63&lt;Matches!F63,1,0)+IF(Matches!H80&lt;Matches!F80,1,0)+IF(Matches!F86&lt;Matches!H86,1,0)+IF(Matches!H97&lt;Matches!F97,1,0)+IF(Matches!F109&lt;Matches!H109,1,0)+IF(Matches!H119&lt;Matches!F119,1,0)+IF(Matches!F126&lt;Matches!H126,1,0)+IF(Matches!F136&lt;Matches!H136,1,0)+IF(Matches!H148&lt;Matches!F148,1,0)+IF(Matches!P7&lt;Matches!N7,1,0)+IF(Matches!P16&lt;Matches!N16,1,0)+IF(Matches!N29&lt;Matches!P29,1,0)+IF(Matches!P36&lt;Matches!N36,1,0)+IF(Matches!N49&lt;Matches!P49,1,0)+IF(Matches!N54&lt;Matches!P54,1,0)+IF(Matches!N65&lt;Matches!P65,1,0)+IF(Matches!P76&lt;Matches!N76,1,0)+IF(Matches!P87&lt;Matches!N87,1,0)+IF(Matches!N100&lt;Matches!P100,1,0)+IF(Matches!N108&lt;Matches!P108,1,0)+IF(Matches!P113&lt;Matches!N113,1,0)+IF(Matches!N128&lt;Matches!P128,1,0)+IF(Matches!P140&lt;Matches!N140,1,0)+IF(Matches!N147&lt;Matches!P147,1,0)</f>
        <v>0</v>
      </c>
      <c r="H9" s="70">
        <f>Matches!H7+Matches!F17+Matches!H28+Matches!F37+Matches!H43+Matches!F58+Matches!H63+Matches!H80+Matches!F86+Matches!H97+Matches!F109+Matches!H119+Matches!F126+Matches!F136+Matches!H148+Matches!P7+Matches!P16+Matches!N29+Matches!P36+Matches!N49+Matches!N54+Matches!N65+Matches!P76+Matches!P87+Matches!N100+Matches!N108+Matches!P113+Matches!N128+Matches!P140+Matches!N147</f>
        <v>0</v>
      </c>
      <c r="I9" s="70">
        <f>Matches!F7+Matches!H17+Matches!F28+Matches!H37+Matches!F43+Matches!H58+Matches!F63+Matches!F80+Matches!H86+Matches!F97+Matches!H109+Matches!F119+Matches!H126+Matches!H136+Matches!F148+Matches!N7+Matches!N16+Matches!P29+Matches!N36+Matches!P49+Matches!P54+Matches!P65+Matches!N76+Matches!N87+Matches!P100+Matches!P108+Matches!N113+Matches!P128+Matches!N140+Matches!P147</f>
        <v>0</v>
      </c>
      <c r="J9" s="51">
        <f t="shared" si="1"/>
        <v>0</v>
      </c>
      <c r="K9" s="52">
        <f t="shared" si="2"/>
        <v>0</v>
      </c>
    </row>
    <row r="10" spans="2:11" x14ac:dyDescent="0.25">
      <c r="B10" s="62" t="s">
        <v>21</v>
      </c>
      <c r="C10" s="63" t="s">
        <v>99</v>
      </c>
      <c r="D10" s="43">
        <f t="shared" si="0"/>
        <v>0</v>
      </c>
      <c r="E10">
        <f>IF(Matches!H8&gt;Matches!F8,1,0)+IF(Matches!F18&gt;Matches!H18,1,0)+IF(Matches!H29&gt;Matches!F29,1,0)+IF(Matches!F38&gt;Matches!H38,1,0)+IF(Matches!H44&gt;Matches!F44,1,0)+IF(Matches!H60&gt;Matches!F60,1,0)+IF(Matches!F63&gt;Matches!H63,1,0)+IF(Matches!H77&gt;Matches!F77,1,0)+IF(Matches!F83&gt;Matches!H83,1,0)+IF(Matches!H98&gt;Matches!F98,1,0)+IF(Matches!F105&gt;Matches!H105,1,0)+IF(Matches!H113&gt;Matches!F113,1,0)+IF(Matches!F127&gt;Matches!H127,1,0)+IF(Matches!F137&gt;Matches!H137,1,0)+IF(Matches!H147&gt;Matches!F147,1,0)+IF(Matches!P8&gt;Matches!N8,1,0)+IF(Matches!P15&gt;Matches!N15,1,0)+IF(Matches!N26&gt;Matches!P26,1,0)+IF(Matches!P37&gt;Matches!N37,1,0)+IF(Matches!N48&gt;Matches!P48,1,0)+IF(Matches!P54&gt;Matches!N54,1,0)+IF(Matches!N66&gt;Matches!P66,1,0)+IF(Matches!N80&gt;Matches!P80,1,0)+IF(Matches!P88&gt;Matches!N88,1,0)+IF(Matches!N94&gt;Matches!P94,1,0)+IF(Matches!N109&gt;Matches!P109,1,0)+IF(Matches!P118&gt;Matches!N118,1,0)+IF(Matches!N125&gt;Matches!P125,1,0)+IF(Matches!P136&gt;Matches!N136,1,0)+IF(Matches!N148&gt;Matches!P148,1,0)</f>
        <v>0</v>
      </c>
      <c r="F10" s="75">
        <f>IF(AND(Matches!H8&lt;&gt;"",Matches!F8&lt;&gt;"",Matches!H8=Matches!F8),1,0)+IF(AND(Matches!F18&lt;&gt;"",Matches!H18&lt;&gt;"",Matches!F18=Matches!H18),1,0)+IF(AND(Matches!H29&lt;&gt;"",Matches!F29&lt;&gt;"",Matches!H29=Matches!F29),1,0)+IF(AND(Matches!F38&lt;&gt;"",Matches!H38&lt;&gt;"",Matches!F38=Matches!H38),1,0)+IF(AND(Matches!H44&lt;&gt;"",Matches!F44&lt;&gt;"",Matches!H44=Matches!F44),1,0)+IF(AND(Matches!H60&lt;&gt;"",Matches!F60&lt;&gt;"",Matches!H60=Matches!F60),1,0)+IF(AND(Matches!F63&lt;&gt;"",Matches!H63&lt;&gt;"",Matches!F63=Matches!H63),1,0)+IF(AND(Matches!H77&lt;&gt;"",Matches!F77&lt;&gt;"",Matches!H77=Matches!F77),1,0)+IF(AND(Matches!F83&lt;&gt;"",Matches!H83&lt;&gt;"",Matches!F83=Matches!H83),1,0)+IF(AND(Matches!H98&lt;&gt;"",Matches!F98&lt;&gt;"",Matches!H98=Matches!F98),1,0)+IF(AND(Matches!F105&lt;&gt;"",Matches!H105&lt;&gt;"",Matches!F105=Matches!H105),1,0)+IF(AND(Matches!H113&lt;&gt;"",Matches!F113&lt;&gt;"",Matches!H113=Matches!F113),1,0)+IF(AND(Matches!F127&lt;&gt;"",Matches!H127&lt;&gt;"",Matches!F127=Matches!H127),1,0)+IF(AND(Matches!F137&lt;&gt;"",Matches!H137&lt;&gt;"",Matches!F137=Matches!H137),1,0)+IF(AND(Matches!H147&lt;&gt;"",Matches!F147&lt;&gt;"",Matches!H147=Matches!F147),1,0)+IF(AND(Matches!P8&lt;&gt;"",Matches!N8&lt;&gt;"",Matches!P8=Matches!N8),1,0)+IF(AND(Matches!P15&lt;&gt;"",Matches!N15&lt;&gt;"",Matches!P15=Matches!N15),1,0)+IF(AND(Matches!N26&lt;&gt;"",Matches!P26&lt;&gt;"",Matches!N26=Matches!P26),1,0)+IF(AND(Matches!P37&lt;&gt;"",Matches!N37&lt;&gt;"",Matches!P37=Matches!N37),1,0)+IF(AND(Matches!N48&lt;&gt;"",Matches!P48&lt;&gt;"",Matches!N48=Matches!P48),1,0)+IF(AND(Matches!P54&lt;&gt;"",Matches!N54&lt;&gt;"",Matches!P54=Matches!N54),1,0)+IF(AND(Matches!N66&lt;&gt;"",Matches!P66&lt;&gt;"",Matches!N66=Matches!P66),1,0)+IF(AND(Matches!N80&lt;&gt;"",Matches!P80&lt;&gt;"",Matches!N80=Matches!P80),1,0)+IF(AND(Matches!P88&lt;&gt;"",Matches!N88&lt;&gt;"",Matches!P88=Matches!N88),1,0)+IF(AND(Matches!N94&lt;&gt;"",Matches!P94&lt;&gt;"",Matches!N94=Matches!P94),1,0)+IF(AND(Matches!N109&lt;&gt;"",Matches!P109&lt;&gt;"",Matches!N109=Matches!P109),1,0)+IF(AND(Matches!P118&lt;&gt;"",Matches!N118&lt;&gt;"",Matches!P118=Matches!N118),1,0)+IF(AND(Matches!N125&lt;&gt;"",Matches!P125&lt;&gt;"",Matches!N125=Matches!P125),1,0)+IF(AND(Matches!P136&lt;&gt;"",Matches!N136&lt;&gt;"",Matches!P136=Matches!N136),1,0)+IF(AND(Matches!N148&lt;&gt;"",Matches!P148&lt;&gt;"",Matches!N148=Matches!P148),1,0)</f>
        <v>0</v>
      </c>
      <c r="G10" s="75">
        <f>IF(Matches!H8&lt;Matches!F8,1,0)+IF(Matches!F18&lt;Matches!H18,1,0)+IF(Matches!H29&lt;Matches!F29,1,0)+IF(Matches!F38&lt;Matches!H38,1,0)+IF(Matches!H44&lt;Matches!F44,1,0)+IF(Matches!H60&lt;Matches!F60,1,0)+IF(Matches!F63&lt;Matches!H63,1,0)+IF(Matches!H77&lt;Matches!F77,1,0)+IF(Matches!F83&lt;Matches!H83,1,0)+IF(Matches!H98&lt;Matches!F98,1,0)+IF(Matches!F105&lt;Matches!H105,1,0)+IF(Matches!H113&lt;Matches!F113,1,0)+IF(Matches!F127&lt;Matches!H127,1,0)+IF(Matches!F137&lt;Matches!H137,1,0)+IF(Matches!H147&lt;Matches!F147,1,0)+IF(Matches!P8&lt;Matches!N8,1,0)+IF(Matches!P15&lt;Matches!N15,1,0)+IF(Matches!N26&lt;Matches!P26,1,0)+IF(Matches!P37&lt;Matches!N37,1,0)+IF(Matches!N48&lt;Matches!P48,1,0)+IF(Matches!P54&lt;Matches!N54,1,0)+IF(Matches!N66&lt;Matches!P66,1,0)+IF(Matches!N80&lt;Matches!P80,1,0)+IF(Matches!P88&lt;Matches!N88,1,0)+IF(Matches!N94&lt;Matches!P94,1,0)+IF(Matches!N109&lt;Matches!P109,1,0)+IF(Matches!P118&lt;Matches!N118,1,0)+IF(Matches!N125&lt;Matches!P125,1,0)+IF(Matches!P136&lt;Matches!N136,1,0)+IF(Matches!N148&lt;Matches!P148,1,0)</f>
        <v>0</v>
      </c>
      <c r="H10" s="82">
        <f>Matches!H8+Matches!F18+Matches!H29+Matches!F38+Matches!H44+Matches!H60+Matches!F63+Matches!H77+Matches!F83+Matches!H98+Matches!F105+Matches!H113+Matches!F127+Matches!F137+Matches!H147+Matches!P8+Matches!P15+Matches!N26+Matches!P37+Matches!N48+Matches!P54+Matches!N66+Matches!N80+Matches!P88+Matches!N94+Matches!N109+Matches!P118+Matches!N125+Matches!P136+Matches!N148</f>
        <v>0</v>
      </c>
      <c r="I10" s="82">
        <f>Matches!F8+Matches!H18+Matches!F29+Matches!H38+Matches!F44+Matches!F60+Matches!H63+Matches!F77+Matches!H83+Matches!F98+Matches!H105+Matches!F113+Matches!H127+Matches!H137+Matches!F147+Matches!N8+Matches!N15+Matches!P26+Matches!N37+Matches!P48+Matches!N54+Matches!P66+Matches!P80+Matches!N88+Matches!P94+Matches!P109+Matches!N118+Matches!P125+Matches!N136+Matches!P148</f>
        <v>0</v>
      </c>
      <c r="J10" s="46">
        <f t="shared" si="1"/>
        <v>0</v>
      </c>
      <c r="K10" s="47">
        <f t="shared" si="2"/>
        <v>0</v>
      </c>
    </row>
    <row r="11" spans="2:11" x14ac:dyDescent="0.25">
      <c r="B11" s="64" t="s">
        <v>22</v>
      </c>
      <c r="C11" s="65" t="s">
        <v>6</v>
      </c>
      <c r="D11" s="48">
        <f t="shared" si="0"/>
        <v>0</v>
      </c>
      <c r="E11" s="74">
        <f>IF(Matches!F4&gt;Matches!H4,1,0)+IF(Matches!H16&gt;Matches!F16,1,0)+IF(Matches!F24&gt;Matches!H24,1,0)+IF(Matches!H34&gt;Matches!F34,1,0)+IF(Matches!F48&gt;Matches!H48,1,0)+IF(Matches!H53&gt;Matches!F53,1,0)+IF(Matches!F68&gt;Matches!H68,1,0)+IF(Matches!H78&gt;Matches!F78,1,0)+IF(Matches!F90&gt;Matches!H90,1,0)+IF(Matches!F96&gt;Matches!H96,1,0)+IF(Matches!H106&gt;Matches!F106,1,0)+IF(Matches!F116&gt;Matches!H116,1,0)+IF(Matches!H129&gt;Matches!F129,1,0)+IF(Matches!H137&gt;Matches!F137,1,0)+IF(Matches!F146&gt;Matches!H146,1,0)+IF(Matches!N7&gt;Matches!P7,1,0)+IF(Matches!N17&gt;Matches!P17,1,0)+IF(Matches!P27&gt;Matches!N27,1,0)+IF(Matches!N33&gt;Matches!P33,1,0)+IF(Matches!P45&gt;Matches!N45,1,0)+IF(Matches!P56&gt;Matches!N56,1,0)+IF(Matches!P68&gt;Matches!N68,1,0)+IF(Matches!N74&gt;Matches!P74,1,0)+IF(Matches!P86&gt;Matches!N86,1,0)+IF(Matches!N95&gt;Matches!P95,1,0)+IF(Matches!P106&gt;Matches!N106,1,0)+IF(Matches!N119&gt;Matches!P119,1,0)+IF(Matches!P124&gt;Matches!N124,1,0)+IF(Matches!N136&gt;Matches!P136,1,0)+IF(Matches!P147&gt;Matches!N147,1,0)</f>
        <v>0</v>
      </c>
      <c r="F11" s="74">
        <f>IF(AND(Matches!F4&lt;&gt;"",Matches!H4&lt;&gt;"",Matches!F4=Matches!H4),1,0)+IF(AND(Matches!H16&lt;&gt;"",Matches!F16&lt;&gt;"",Matches!H16=Matches!F16),1,0)+IF(AND(Matches!F24&lt;&gt;"",Matches!H24&lt;&gt;"",Matches!F24=Matches!H24),1,0)+IF(AND(Matches!H34&lt;&gt;"",Matches!F34&lt;&gt;"",Matches!H34=Matches!F34),1,0)+IF(AND(Matches!F48&lt;&gt;"",Matches!H48&lt;&gt;"",Matches!F48=Matches!H48),1,0)+IF(AND(Matches!H53&lt;&gt;"",Matches!F53&lt;&gt;"",Matches!H53=Matches!F53),1,0)+IF(AND(Matches!F68&lt;&gt;"",Matches!H68&lt;&gt;"",Matches!F68=Matches!H68),1,0)+IF(AND(Matches!H78&lt;&gt;"",Matches!F78&lt;&gt;"",Matches!H78=Matches!F78),1,0)+IF(AND(Matches!F90&lt;&gt;"",Matches!H90&lt;&gt;"",Matches!F90=Matches!H90),1,0)+IF(AND(Matches!F96&lt;&gt;"",Matches!H96&lt;&gt;"",Matches!F96=Matches!H96),1,0)+IF(AND(Matches!H106&lt;&gt;"",Matches!F106&lt;&gt;"",Matches!H106=Matches!F106),1,0)+IF(AND(Matches!F116&lt;&gt;"",Matches!H116&lt;&gt;"",Matches!F116=Matches!H116),1,0)+IF(AND(Matches!H129&lt;&gt;"",Matches!F129&lt;&gt;"",Matches!H129=Matches!F129),1,0)+IF(AND(Matches!H137&lt;&gt;"",Matches!F137&lt;&gt;"",Matches!H137=Matches!F137),1,0)+IF(AND(Matches!F146&lt;&gt;"",Matches!H146&lt;&gt;"",Matches!F146=Matches!H146),1,0)+IF(AND(Matches!N7&lt;&gt;"",Matches!P7&lt;&gt;"",Matches!N7=Matches!P7),1,0)+IF(AND(Matches!N17&lt;&gt;"",Matches!P17&lt;&gt;"",Matches!N17=Matches!P17),1,0)+IF(AND(Matches!P27&lt;&gt;"",Matches!N27&lt;&gt;"",Matches!P27=Matches!N27),1,0)+IF(AND(Matches!N33&lt;&gt;"",Matches!P33&lt;&gt;"",Matches!N33=Matches!P33),1,0)+IF(AND(Matches!P45&lt;&gt;"",Matches!N45&lt;&gt;"",Matches!P45=Matches!N45),1,0)+IF(AND(Matches!P56&lt;&gt;"",Matches!N56&lt;&gt;"",Matches!P56=Matches!N56),1,0)+IF(AND(Matches!P68&lt;&gt;"",Matches!N68&lt;&gt;"",Matches!P68=Matches!N68),1,0)+IF(AND(Matches!N74&lt;&gt;"",Matches!P74&lt;&gt;"",Matches!N74=Matches!P74),1,0)+IF(AND(Matches!P86&lt;&gt;"",Matches!N86&lt;&gt;"",Matches!P86=Matches!N86),1,0)+IF(AND(Matches!N95&lt;&gt;"",Matches!P95&lt;&gt;"",Matches!N95=Matches!P95),1,0)+IF(AND(Matches!P106&lt;&gt;"",Matches!N106&lt;&gt;"",Matches!P106=Matches!N106),1,0)+IF(AND(Matches!N119&lt;&gt;"",Matches!P119&lt;&gt;"",Matches!N119=Matches!P119),1,0)+IF(AND(Matches!P124&lt;&gt;"",Matches!N124&lt;&gt;"",Matches!P124=Matches!N124),1,0)+IF(AND(Matches!N136&lt;&gt;"",Matches!P136&lt;&gt;"",Matches!N136=Matches!P136),1,0)+IF(AND(Matches!P147&lt;&gt;"",Matches!N147&lt;&gt;"",Matches!P147=Matches!N147),1,0)</f>
        <v>0</v>
      </c>
      <c r="G11" s="73">
        <f>IF(Matches!F4&lt;Matches!H4,1,0)+IF(Matches!H16&lt;Matches!F16,1,0)+IF(Matches!F24&lt;Matches!H24,1,0)+IF(Matches!H34&lt;Matches!F34,1,0)+IF(Matches!F48&lt;Matches!H48,1,0)+IF(Matches!H53&lt;Matches!F53,1,0)+IF(Matches!F68&lt;Matches!H68,1,0)+IF(Matches!H78&lt;Matches!F78,1,0)+IF(Matches!F90&lt;Matches!H90,1,0)+IF(Matches!F96&lt;Matches!H96,1,0)+IF(Matches!H106&lt;Matches!F106,1,0)+IF(Matches!F116&lt;Matches!H116,1,0)+IF(Matches!H129&lt;Matches!F129,1,0)+IF(Matches!H137&lt;Matches!F137,1,0)+IF(Matches!F146&lt;Matches!H146,1,0)+IF(Matches!N7&lt;Matches!P7,1,0)+IF(Matches!N17&lt;Matches!P17,1,0)+IF(Matches!P27&lt;Matches!N27,1,0)+IF(Matches!N33&lt;Matches!P33,1,0)+IF(Matches!P45&lt;Matches!N45,1,0)+IF(Matches!P56&lt;Matches!N56,1,0)+IF(Matches!P68&lt;Matches!N68,1,0)+IF(Matches!N74&lt;Matches!P74,1,0)+IF(Matches!P86&lt;Matches!N86,1,0)+IF(Matches!N95&lt;Matches!P95,1,0)+IF(Matches!P106&lt;Matches!N106,1,0)+IF(Matches!N119&lt;Matches!P119,1,0)+IF(Matches!P124&lt;Matches!N124,1,0)+IF(Matches!N136&lt;Matches!P136,1,0)+IF(Matches!P147&lt;Matches!N147,1,0)</f>
        <v>0</v>
      </c>
      <c r="H11" s="70">
        <f>Matches!F4+Matches!H16+Matches!F24+Matches!H34+Matches!F48+Matches!H53+Matches!F68+Matches!H78+Matches!F90+Matches!F96+Matches!H106+Matches!F116+Matches!H129+Matches!H137+Matches!F146+Matches!N7+Matches!N17+Matches!P27+Matches!N33+Matches!P45+Matches!P56+Matches!P68+Matches!N74+Matches!P86+Matches!N95+Matches!P106+Matches!N119+Matches!P124+Matches!N136+Matches!P147</f>
        <v>0</v>
      </c>
      <c r="I11" s="70">
        <f>Matches!H4+Matches!F16+Matches!H24+Matches!F34+Matches!H48+Matches!F53+Matches!H68+Matches!F78+Matches!H90+Matches!H96+Matches!F106+Matches!H116+Matches!F129+Matches!F137+Matches!H146+Matches!P7+Matches!P17+Matches!N27+Matches!P33+Matches!N45+Matches!N56+Matches!N68+Matches!P74+Matches!N86+Matches!P95+Matches!N106+Matches!P119+Matches!N124+Matches!P136+Matches!N147</f>
        <v>0</v>
      </c>
      <c r="J11" s="51">
        <f t="shared" si="1"/>
        <v>0</v>
      </c>
      <c r="K11" s="52">
        <f t="shared" si="2"/>
        <v>0</v>
      </c>
    </row>
    <row r="12" spans="2:11" x14ac:dyDescent="0.25">
      <c r="B12" s="62" t="s">
        <v>23</v>
      </c>
      <c r="C12" s="63" t="s">
        <v>7</v>
      </c>
      <c r="D12" s="43">
        <f t="shared" si="0"/>
        <v>0</v>
      </c>
      <c r="E12" s="75">
        <f>IF(Matches!H9&gt;Matches!F9,1,0)+IF(Matches!H13&gt;Matches!F13,1,0)+IF(Matches!F27&gt;Matches!H27,1,0)+IF(Matches!H38&gt;Matches!F38,1,0)+IF(Matches!F43&gt;Matches!H43,1,0)+IF(Matches!H57&gt;Matches!F57,1,0)+IF(Matches!F70&gt;Matches!H70,1,0)+IF(Matches!H75&gt;Matches!F75,1,0)+IF(Matches!F85&gt;Matches!H85,1,0)+IF(Matches!H93&gt;Matches!F93,1,0)+IF(Matches!F103&gt;Matches!H103,1,0)+IF(Matches!H117&gt;Matches!F117,1,0)+IF(Matches!F129&gt;Matches!H129,1,0)+IF(Matches!F139&gt;Matches!H139,1,0)+IF(Matches!H145&gt;Matches!F145,1,0)+IF(Matches!P6&gt;Matches!N6,1,0)+IF(Matches!N20&gt;Matches!P20,1,0)+IF(Matches!P23&gt;Matches!N23,1,0)+IF(Matches!N37&gt;Matches!P37,1,0)+IF(Matches!P49&gt;Matches!N49,1,0)+IF(Matches!P57&gt;Matches!N57,1,0)+IF(Matches!N69&gt;Matches!P69,1,0)+IF(Matches!N77&gt;Matches!P77,1,0)+IF(Matches!P89&gt;Matches!N89,1,0)+IF(Matches!N97&gt;Matches!P97,1,0)+IF(Matches!N103&gt;Matches!P103,1,0)+IF(Matches!P119&gt;Matches!N119,1,0)+IF(Matches!N123&gt;Matches!P123,1,0)+IF(Matches!P134&gt;Matches!N134,1,0)+IF(Matches!N150&gt;Matches!P150,1,0)</f>
        <v>0</v>
      </c>
      <c r="F12" s="75">
        <f>IF(AND(Matches!H9&lt;&gt;"",Matches!F9&lt;&gt;"",Matches!H9=Matches!F9),1,0)+IF(AND(Matches!H13&lt;&gt;"",Matches!F13&lt;&gt;"",Matches!H13=Matches!F13),1,0)+IF(AND(Matches!F27&lt;&gt;"",Matches!H27&lt;&gt;"",Matches!F27=Matches!H27),1,0)+IF(AND(Matches!H38&lt;&gt;"",Matches!F38&lt;&gt;"",Matches!H38=Matches!F38),1,0)+IF(AND(Matches!F43&lt;&gt;"",Matches!H43&lt;&gt;"",Matches!F43=Matches!H43),1,0)+IF(AND(Matches!H57&lt;&gt;"",Matches!F57&lt;&gt;"",Matches!H57=Matches!F57),1,0)+IF(AND(Matches!F70&lt;&gt;"",Matches!H70&lt;&gt;"",Matches!F70=Matches!H70),1,0)+IF(AND(Matches!H75&lt;&gt;"",Matches!F75&lt;&gt;"",Matches!H75=Matches!F75),1,0)+IF(AND(Matches!F85&lt;&gt;"",Matches!H85&lt;&gt;"",Matches!F85=Matches!H85),1,0)+IF(AND(Matches!H93&lt;&gt;"",Matches!F93&lt;&gt;"",Matches!H93=Matches!F93),1,0)+IF(AND(Matches!F103&lt;&gt;"",Matches!H103&lt;&gt;"",Matches!F103=Matches!H103),1,0)+IF(AND(Matches!H117&lt;&gt;"",Matches!F117&lt;&gt;"",Matches!H117=Matches!F117),1,0)+IF(AND(Matches!F129&lt;&gt;"",Matches!H129&lt;&gt;"",Matches!F129=Matches!H129),1,0)+IF(AND(Matches!F139&lt;&gt;"",Matches!H139&lt;&gt;"",Matches!F139=Matches!H139),1,0)+IF(AND(Matches!H145&lt;&gt;"",Matches!F145&lt;&gt;"",Matches!H145=Matches!F145),1,0)+IF(AND(Matches!P6&lt;&gt;"",Matches!N6&lt;&gt;"",Matches!P6=Matches!N6),1,0)+IF(AND(Matches!N20&lt;&gt;"",Matches!P20&lt;&gt;"",Matches!N20=Matches!P20),1,0)+IF(AND(Matches!P23&lt;&gt;"",Matches!N23&lt;&gt;"",Matches!P23=Matches!N23),1,0)+IF(AND(Matches!N37&lt;&gt;"",Matches!P37&lt;&gt;"",Matches!N37=Matches!P37),1,0)+IF(AND(Matches!P49&lt;&gt;"",Matches!N49&lt;&gt;"",Matches!P49=Matches!N49),1,0)+IF(AND(Matches!P57&lt;&gt;"",Matches!N57&lt;&gt;"",Matches!P57=Matches!N57),1,0)+IF(AND(Matches!N69&lt;&gt;"",Matches!P69&lt;&gt;"",Matches!N69=Matches!P69),1,0)+IF(AND(Matches!N77&lt;&gt;"",Matches!P77&lt;&gt;"",Matches!N77=Matches!P77),1,0)+IF(AND(Matches!P89&lt;&gt;"",Matches!N89&lt;&gt;"",Matches!P89=Matches!N89),1,0)+IF(AND(Matches!N97&lt;&gt;"",Matches!P97&lt;&gt;"",Matches!N97=Matches!P97),1,0)+IF(AND(Matches!N103&lt;&gt;"",Matches!P103&lt;&gt;"",Matches!N103=Matches!P103),1,0)+IF(AND(Matches!P119&lt;&gt;"",Matches!N119&lt;&gt;"",Matches!P119=Matches!N119),1,0)+IF(AND(Matches!N123&lt;&gt;"",Matches!P123&lt;&gt;"",Matches!N123=Matches!P123),1,0)+IF(AND(Matches!P134&lt;&gt;"",Matches!N134&lt;&gt;"",Matches!P134=Matches!N134),1,0)+IF(AND(Matches!N150&lt;&gt;"",Matches!P150&lt;&gt;"",Matches!N150=Matches!P150),1,0)</f>
        <v>0</v>
      </c>
      <c r="G12">
        <f>IF(Matches!H9&lt;Matches!F9,1,0)+IF(Matches!H13&lt;Matches!F13,1,0)+IF(Matches!F27&lt;Matches!H27,1,0)+IF(Matches!H38&lt;Matches!F38,1,0)+IF(Matches!F43&lt;Matches!H43,1,0)+IF(Matches!H57&lt;Matches!F57,1,0)+IF(Matches!F70&lt;Matches!H70,1,0)+IF(Matches!H75&lt;Matches!F75,1,0)+IF(Matches!F85&lt;Matches!H85,1,0)+IF(Matches!H93&lt;Matches!F93,1,0)+IF(Matches!F103&lt;Matches!H103,1,0)+IF(Matches!H117&lt;Matches!F117,1,0)+IF(Matches!F129&lt;Matches!H129,1,0)+IF(Matches!F139&lt;Matches!H139,1,0)+IF(Matches!H145&lt;Matches!F145,1,0)+IF(Matches!P6&lt;Matches!N6,1,0)+IF(Matches!N20&lt;Matches!P20,1,0)+IF(Matches!P23&lt;Matches!N23,1,0)+IF(Matches!N37&lt;Matches!P37,1,0)+IF(Matches!P49&lt;Matches!N49,1,0)+IF(Matches!P57&lt;Matches!N57,1,0)+IF(Matches!N69&lt;Matches!P69,1,0)+IF(Matches!N77&lt;Matches!P77,1,0)+IF(Matches!P89&lt;Matches!N89,1,0)+IF(Matches!N97&lt;Matches!P97,1,0)+IF(Matches!N103&lt;Matches!P103,1,0)+IF(Matches!P119&lt;Matches!N119,1,0)+IF(Matches!N123&lt;Matches!P123,1,0)+IF(Matches!P134&lt;Matches!N134,1,0)+IF(Matches!N150&lt;Matches!P150,1,0)</f>
        <v>0</v>
      </c>
      <c r="H12" s="68">
        <f>Matches!H9+Matches!H13+Matches!F27+Matches!H38+Matches!F43+Matches!H57+Matches!F70+Matches!H75+Matches!F85+Matches!H93+Matches!F103+Matches!H117+Matches!F129+Matches!F139+Matches!H145+Matches!P6+Matches!N20+Matches!P23+Matches!N37+Matches!P49+Matches!P57+Matches!N69+Matches!N77+Matches!P89+Matches!N97+Matches!N103+Matches!P119+Matches!N123+Matches!P134+Matches!N150</f>
        <v>0</v>
      </c>
      <c r="I12" s="68">
        <f>Matches!F9+Matches!F13+Matches!H27+Matches!F38+Matches!H43+Matches!F57+Matches!H70+Matches!F75+Matches!H85+Matches!F93+Matches!H103+Matches!F117+Matches!H129+Matches!H139+Matches!F145+Matches!N6+Matches!P20+Matches!N23+Matches!P37+Matches!N49+Matches!N57+Matches!P69+Matches!P77+Matches!N89+Matches!P97+Matches!P103+Matches!N119+Matches!P123+Matches!N134+Matches!P150</f>
        <v>0</v>
      </c>
      <c r="J12" s="44">
        <f t="shared" si="1"/>
        <v>0</v>
      </c>
      <c r="K12" s="47">
        <f t="shared" si="2"/>
        <v>0</v>
      </c>
    </row>
    <row r="13" spans="2:11" x14ac:dyDescent="0.25">
      <c r="B13" s="64" t="s">
        <v>24</v>
      </c>
      <c r="C13" s="65" t="s">
        <v>8</v>
      </c>
      <c r="D13" s="48">
        <f t="shared" si="0"/>
        <v>0</v>
      </c>
      <c r="E13" s="51">
        <f>IF(Matches!F10&gt;Matches!H10,1,0)+IF(Matches!H15&gt;Matches!F15,1,0)+IF(Matches!F25&gt;Matches!H25,1,0)+IF(Matches!H39&gt;Matches!F39,1,0)+IF(Matches!N10&gt;Matches!P10,1,0)+IF(Matches!N18&gt;Matches!P18,1,0)+IF(Matches!P30&gt;Matches!N30,1,0)+IF(Matches!N39&gt;Matches!P39,1,0)+IF(Matches!F49&gt;Matches!H49,1,0)+IF(Matches!H59&gt;Matches!F59,1,0)+IF(Matches!F69&gt;Matches!H69,1,0)+IF(Matches!F78&gt;Matches!H78,1,0)+IF(Matches!P46&gt;Matches!N46,1,0)+IF(Matches!P55&gt;Matches!N55,1,0)+IF(Matches!P69&gt;Matches!N69,1,0)+IF(Matches!N75&gt;Matches!P75,1,0)+IF(Matches!H89&gt;Matches!F89,1,0)+IF(Matches!F95&gt;Matches!H95,1,0)+IF(Matches!H110&gt;Matches!F110,1,0)+IF(Matches!F117&gt;Matches!H117,1,0)+IF(Matches!N85&gt;Matches!P85,1,0)+IF(Matches!P95&gt;Matches!N95,1,0)+IF(Matches!P105&gt;Matches!N105,1,0)+IF(Matches!N120&gt;Matches!P120,1,0)+IF(Matches!H128&gt;Matches!F128,1,0)+IF(Matches!H136&gt;Matches!F136,1,0)+IF(Matches!F147&gt;Matches!H147,1,0)+IF(Matches!P125&gt;Matches!N125,1,0)+IF(Matches!N140&gt;Matches!P140,1,0)+IF(Matches!P146&gt;Matches!N146,1,0)</f>
        <v>0</v>
      </c>
      <c r="F13" s="74">
        <f>IF(AND(Matches!F10&lt;&gt;"",Matches!H10&lt;&gt;"",Matches!F10=Matches!H10),1,0)+IF(AND(Matches!H15&lt;&gt;"",Matches!F15&lt;&gt;"",Matches!H15=Matches!F15),1,0)+IF(AND(Matches!F25&lt;&gt;"",Matches!H25&lt;&gt;"",Matches!F25=Matches!H25),1,0)+IF(AND(Matches!H39&lt;&gt;"",Matches!F39&lt;&gt;"",Matches!H39=Matches!F39),1,0)+IF(AND(Matches!N10&lt;&gt;"",Matches!P10&lt;&gt;"",Matches!N10=Matches!P10),1,0)+IF(AND(Matches!N18&lt;&gt;"",Matches!P18&lt;&gt;"",Matches!N18=Matches!P18),1,0)+IF(AND(Matches!P30&lt;&gt;"",Matches!N30&lt;&gt;"",Matches!P30=Matches!N30),1,0)+IF(AND(Matches!N39&lt;&gt;"",Matches!P39&lt;&gt;"",Matches!N39=Matches!P39),1,0)+IF(AND(Matches!F49&lt;&gt;"",Matches!H49&lt;&gt;"",Matches!F49=Matches!H49),1,0)+IF(AND(Matches!H59&lt;&gt;"",Matches!F59&lt;&gt;"",Matches!H59=Matches!F59),1,0)+IF(AND(Matches!F69&lt;&gt;"",Matches!H69&lt;&gt;"",Matches!F69=Matches!H69),1,0)+IF(AND(Matches!F78&lt;&gt;"",Matches!H78&lt;&gt;"",Matches!F78=Matches!H78),1,0)+IF(AND(Matches!P46&lt;&gt;"",Matches!N46&lt;&gt;"",Matches!P46=Matches!N46),1,0)+IF(AND(Matches!P55&lt;&gt;"",Matches!N55&lt;&gt;"",Matches!P55=Matches!N55),1,0)+IF(AND(Matches!P69&lt;&gt;"",Matches!N69&lt;&gt;"",Matches!P69=Matches!N69),1,0)+IF(AND(Matches!N75&lt;&gt;"",Matches!P75&lt;&gt;"",Matches!N75=Matches!P75),1,0)+IF(AND(Matches!H89&lt;&gt;"",Matches!F89&lt;&gt;"",Matches!H89=Matches!F89),1,0)+IF(AND(Matches!F95&lt;&gt;"",Matches!H95&lt;&gt;"",Matches!F95=Matches!H95),1,0)+IF(AND(Matches!H110&lt;&gt;"",Matches!F110&lt;&gt;"",Matches!H110=Matches!F110),1,0)+IF(AND(Matches!F117&lt;&gt;"",Matches!H117&lt;&gt;"",Matches!F117=Matches!H117),1,0)+IF(AND(Matches!N85&lt;&gt;"",Matches!P85&lt;&gt;"",Matches!N85=Matches!P85),1,0)+IF(AND(Matches!P95&lt;&gt;"",Matches!N95&lt;&gt;"",Matches!P95=Matches!N95),1,0)+IF(AND(Matches!P105&lt;&gt;"",Matches!N105&lt;&gt;"",Matches!P105=Matches!N105),1,0)+IF(AND(Matches!N120&lt;&gt;"",Matches!P120&lt;&gt;"",Matches!N120=Matches!P120),1,0)+IF(AND(Matches!H128&lt;&gt;"",Matches!F128&lt;&gt;"",Matches!H128=Matches!F128),1,0)+IF(AND(Matches!H136&lt;&gt;"",Matches!F136&lt;&gt;"",Matches!H136=Matches!F136),1,0)+IF(AND(Matches!F147&lt;&gt;"",Matches!H147&lt;&gt;"",Matches!F147=Matches!H147),1,0)+IF(AND(Matches!P125&lt;&gt;"",Matches!N125&lt;&gt;"",Matches!P125=Matches!N125),1,0)+IF(AND(Matches!N140&lt;&gt;"",Matches!P140&lt;&gt;"",Matches!N140=Matches!P140),1,0)+IF(AND(Matches!P146&lt;&gt;"",Matches!N146&lt;&gt;"",Matches!P146=Matches!N146),1,0)</f>
        <v>0</v>
      </c>
      <c r="G13" s="50">
        <f>IF(Matches!F10&lt;Matches!H10,1,0)+IF(Matches!H15&lt;Matches!F15,1,0)+IF(Matches!F25&lt;Matches!H25,1,0)+IF(Matches!H39&lt;Matches!F39,1,0)+IF(Matches!N10&lt;Matches!P10,1,0)+IF(Matches!N18&lt;Matches!P18,1,0)+IF(Matches!P30&lt;Matches!N30,1,0)+IF(Matches!N39&lt;Matches!P39,1,0)+IF(Matches!F49&lt;Matches!H49,1,0)+IF(Matches!H59&lt;Matches!F59,1,0)+IF(Matches!F69&lt;Matches!H69,1,0)+IF(Matches!F78&lt;Matches!H78,1,0)+IF(Matches!P46&lt;Matches!N46,1,0)+IF(Matches!P55&lt;Matches!N55,1,0)+IF(Matches!P69&lt;Matches!N69,1,0)+IF(Matches!N75&lt;Matches!P75,1,0)+IF(Matches!H89&lt;Matches!F89,1,0)+IF(Matches!F95&lt;Matches!H95,1,0)+IF(Matches!H110&lt;Matches!F110,1,0)+IF(Matches!F117&lt;Matches!H117,1,0)+IF(Matches!N85&lt;Matches!P85,1,0)+IF(Matches!P95&lt;Matches!N95,1,0)+IF(Matches!P105&lt;Matches!N105,1,0)+IF(Matches!N120&lt;Matches!P120,1,0)+IF(Matches!H128&lt;Matches!F128,1,0)+IF(Matches!H136&lt;Matches!F136,1,0)+IF(Matches!F147&lt;Matches!H147,1,0)+IF(Matches!P125&lt;Matches!N125,1,0)+IF(Matches!N140&lt;Matches!P140,1,0)+IF(Matches!P146&lt;Matches!N146,1,0)</f>
        <v>0</v>
      </c>
      <c r="H13" s="70"/>
      <c r="I13" s="70"/>
      <c r="J13" s="49">
        <f t="shared" si="1"/>
        <v>0</v>
      </c>
      <c r="K13" s="52">
        <f t="shared" si="2"/>
        <v>0</v>
      </c>
    </row>
    <row r="14" spans="2:11" x14ac:dyDescent="0.25">
      <c r="B14" s="62" t="s">
        <v>25</v>
      </c>
      <c r="C14" s="63" t="s">
        <v>9</v>
      </c>
      <c r="D14" s="53">
        <f t="shared" si="0"/>
        <v>0</v>
      </c>
      <c r="E14" s="45">
        <f>IF(Matches!H5&gt;Matches!F5,1,0)+IF(Matches!H17&gt;Matches!F17,1,0)+IF(Matches!F30&gt;Matches!H30,1,0)+IF(Matches!H35&gt;Matches!F35,1,0)+IF(Matches!N8&gt;Matches!P8,1,0)+IF(Matches!N16&gt;Matches!P16,1,0)+IF(Matches!P28&gt;Matches!N28,1,0)+IF(Matches!N34&gt;Matches!P34,1,0)+IF(Matches!F47&gt;Matches!H47,1,0)+IF(Matches!H54&gt;Matches!F54,1,0)+IF(Matches!F67&gt;Matches!H67,1,0)+IF(Matches!H79&gt;Matches!F79,1,0)+IF(Matches!P44&gt;Matches!N44,1,0)+IF(Matches!P53&gt;Matches!N53,1,0)+IF(Matches!P70&gt;Matches!N70,1,0)+IF(Matches!N73&gt;Matches!P73,1,0)+IF(Matches!F89&gt;Matches!H89,1,0)+IF(Matches!H96&gt;Matches!F96,1,0)+IF(Matches!F107&gt;Matches!H107,1,0)+IF(Matches!F115&gt;Matches!H115,1,0)+IF(Matches!P85&gt;Matches!N85,1,0)+IF(Matches!N96&gt;Matches!P96,1,0)+IF(Matches!N106&gt;Matches!P106,1,0)+IF(Matches!N114&gt;Matches!P114,1,0)+IF(Matches!H130&gt;Matches!F130,1,0)+IF(Matches!H138&gt;Matches!F138,1,0)+IF(Matches!F145&gt;Matches!H145,1,0)+IF(Matches!P123&gt;Matches!N123,1,0)+IF(Matches!N135&gt;Matches!P135,1,0)+IF(Matches!P148&gt;Matches!N148,1,0)</f>
        <v>0</v>
      </c>
      <c r="F14" s="75">
        <f>IF(AND(Matches!H5&lt;&gt;"",Matches!F5&lt;&gt;"",Matches!H5&gt;Matches!F5),1,0)+IF(AND(Matches!H17&lt;&gt;"",Matches!F17&lt;&gt;"",Matches!H17&gt;Matches!F17),1,0)+IF(AND(Matches!F30&lt;&gt;"",Matches!H30&lt;&gt;"",Matches!F30&gt;Matches!H30),1,0)+IF(AND(Matches!H35&lt;&gt;"",Matches!F35&lt;&gt;"",Matches!H35&gt;Matches!F35),1,0)+IF(AND(Matches!N8&lt;&gt;"",Matches!P8&lt;&gt;"",Matches!N8&gt;Matches!P8),1,0)+IF(AND(Matches!N16&lt;&gt;"",Matches!P16&lt;&gt;"",Matches!N16&gt;Matches!P16),1,0)+IF(AND(Matches!P28&lt;&gt;"",Matches!N28&lt;&gt;"",Matches!P28&gt;Matches!N28),1,0)+IF(AND(Matches!N34&lt;&gt;"",Matches!P34&lt;&gt;"",Matches!N34&gt;Matches!P34),1,0)+IF(AND(Matches!F47&lt;&gt;"",Matches!H47&lt;&gt;"",Matches!F47&gt;Matches!H47),1,0)+IF(AND(Matches!H54&lt;&gt;"",Matches!F54&lt;&gt;"",Matches!H54&gt;Matches!F54),1,0)+IF(AND(Matches!F67&lt;&gt;"",Matches!H67&lt;&gt;"",Matches!F67&gt;Matches!H67),1,0)+IF(AND(Matches!H79&lt;&gt;"",Matches!F79&lt;&gt;"",Matches!H79&gt;Matches!F79),1,0)+IF(AND(Matches!P44&lt;&gt;"",Matches!N44&lt;&gt;"",Matches!P44&gt;Matches!N44),1,0)+IF(AND(Matches!P53&lt;&gt;"",Matches!N53&lt;&gt;"",Matches!P53&gt;Matches!N53),1,0)+IF(AND(Matches!P70&lt;&gt;"",Matches!N70&lt;&gt;"",Matches!P70&gt;Matches!N70),1,0)+IF(AND(Matches!N73&lt;&gt;"",Matches!P73&lt;&gt;"",Matches!N73&gt;Matches!P73),1,0)+IF(AND(Matches!F89&lt;&gt;"",Matches!H89&lt;&gt;"",Matches!F89&gt;Matches!H89),1,0)+IF(AND(Matches!H96&lt;&gt;"",Matches!F96&lt;&gt;"",Matches!H96&gt;Matches!F96),1,0)+IF(AND(Matches!F107&lt;&gt;"",Matches!H107&lt;&gt;"",Matches!F107&gt;Matches!H107),1,0)+IF(AND(Matches!F115&lt;&gt;"",Matches!H115&lt;&gt;"",Matches!F115&gt;Matches!H115),1,0)+IF(AND(Matches!P85&lt;&gt;"",Matches!N85&lt;&gt;"",Matches!P85&gt;Matches!N85),1,0)+IF(AND(Matches!N96&lt;&gt;"",Matches!P96&lt;&gt;"",Matches!N96&gt;Matches!P96),1,0)+IF(AND(Matches!N106&lt;&gt;"",Matches!P106&lt;&gt;"",Matches!N106&gt;Matches!P106),1,0)+IF(AND(Matches!N114&lt;&gt;"",Matches!P114&lt;&gt;"",Matches!N114&gt;Matches!P114),1,0)+IF(AND(Matches!H130&lt;&gt;"",Matches!F130&lt;&gt;"",Matches!H130&gt;Matches!F130),1,0)+IF(AND(Matches!H138&lt;&gt;"",Matches!F138&lt;&gt;"",Matches!H138&gt;Matches!F138),1,0)+IF(AND(Matches!F145&lt;&gt;"",Matches!H145&lt;&gt;"",Matches!F145&gt;Matches!H145),1,0)+IF(AND(Matches!P123&lt;&gt;"",Matches!N123&lt;&gt;"",Matches!P123&gt;Matches!N123),1,0)+IF(AND(Matches!N135&lt;&gt;"",Matches!P135&lt;&gt;"",Matches!N135&gt;Matches!P135),1,0)+IF(AND(Matches!P148&lt;&gt;"",Matches!N148&lt;&gt;"",Matches!P148&gt;Matches!N148),1,0)</f>
        <v>0</v>
      </c>
      <c r="G14" s="45">
        <f>IF(Matches!H5&lt;Matches!F5,1,0)+IF(Matches!H17&lt;Matches!F17,1,0)+IF(Matches!F30&lt;Matches!H30,1,0)+IF(Matches!H35&lt;Matches!F35,1,0)+IF(Matches!N8&lt;Matches!P8,1,0)+IF(Matches!N16&lt;Matches!P16,1,0)+IF(Matches!P28&lt;Matches!N28,1,0)+IF(Matches!N34&lt;Matches!P34,1,0)+IF(Matches!F47&lt;Matches!H47,1,0)+IF(Matches!H54&lt;Matches!F54,1,0)+IF(Matches!F67&lt;Matches!H67,1,0)+IF(Matches!H79&lt;Matches!F79,1,0)+IF(Matches!P44&lt;Matches!N44,1,0)+IF(Matches!P53&lt;Matches!N53,1,0)+IF(Matches!P70&lt;Matches!N70,1,0)+IF(Matches!N73&lt;Matches!P73,1,0)+IF(Matches!F89&lt;Matches!H89,1,0)+IF(Matches!H96&lt;Matches!F96,1,0)+IF(Matches!F107&lt;Matches!H107,1,0)+IF(Matches!F115&lt;Matches!H115,1,0)+IF(Matches!P85&lt;Matches!N85,1,0)+IF(Matches!N96&lt;Matches!P96,1,0)+IF(Matches!N106&lt;Matches!P106,1,0)+IF(Matches!N114&lt;Matches!P114,1,0)+IF(Matches!H130&lt;Matches!F130,1,0)+IF(Matches!H138&lt;Matches!F138,1,0)+IF(Matches!F145&lt;Matches!H145,1,0)+IF(Matches!P123&lt;Matches!N123,1,0)+IF(Matches!N135&lt;Matches!P135,1,0)+IF(Matches!P148&lt;Matches!N148,1,0)</f>
        <v>0</v>
      </c>
      <c r="H14" s="68"/>
      <c r="I14" s="69"/>
      <c r="J14" s="44">
        <f t="shared" si="1"/>
        <v>0</v>
      </c>
      <c r="K14" s="47">
        <f t="shared" si="2"/>
        <v>0</v>
      </c>
    </row>
    <row r="15" spans="2:11" x14ac:dyDescent="0.25">
      <c r="B15" s="64" t="s">
        <v>26</v>
      </c>
      <c r="C15" s="65" t="s">
        <v>10</v>
      </c>
      <c r="D15" s="48">
        <f t="shared" si="0"/>
        <v>0</v>
      </c>
      <c r="E15" s="51">
        <f>IF(Matches!F6&gt;Matches!H6,1,0)+IF(Matches!F15&gt;Matches!H15,1,0)+IF(Matches!H24&gt;Matches!F24,1,0)+IF(Matches!F35&gt;Matches!H35,1,0)+IF(Matches!P5&gt;Matches!N5,1,0)+IF(Matches!P18&gt;Matches!N18,1,0)+IF(Matches!N27&gt;Matches!P27,1,0)+IF(Matches!P34&gt;Matches!N34,1,0)+IF(Matches!H46&gt;Matches!F46,1,0)+IF(Matches!F56&gt;Matches!H56,1,0)+IF(Matches!H70&gt;Matches!F70,1,0)+IF(Matches!F76&gt;Matches!H76,1,0)+IF(Matches!H83&gt;Matches!F83,1,0)+IF(Matches!N43&gt;Matches!P43,1,0)+IF(Matches!N57&gt;Matches!P57,1,0)+IF(Matches!N64&gt;Matches!P64,1,0)+IF(Matches!P78&gt;Matches!N78,1,0)+IF(Matches!F97&gt;Matches!H97,1,0)+IF(Matches!H108&gt;Matches!F108,1,0)+IF(Matches!H120&gt;Matches!F120,1,0)+IF(Matches!N88&gt;Matches!P88,1,0)+IF(Matches!P93&gt;Matches!N93,1,0)+IF(Matches!P108&gt;Matches!N108,1,0)+IF(Matches!P116&gt;Matches!N116,1,0)+IF(Matches!F124&gt;Matches!H124,1,0)+IF(Matches!F134&gt;Matches!H134,1,0)+IF(Matches!H149&gt;Matches!F149,1,0)+IF(Matches!N130&gt;Matches!P130,1,0)+IF(Matches!P133&gt;Matches!N133,1,0)+IF(Matches!N145&gt;Matches!P145,1,0)</f>
        <v>0</v>
      </c>
      <c r="F15" s="74">
        <f>IF(AND(Matches!F6&lt;&gt;"",Matches!H6&lt;&gt;"",Matches!F6=Matches!H6),1,0)+IF(AND(Matches!F15&lt;&gt;"",Matches!H15&lt;&gt;"",Matches!F15=Matches!H15),1,0)+IF(AND(Matches!H24&lt;&gt;"",Matches!F24&lt;&gt;"",Matches!H24=Matches!F24),1,0)+IF(AND(Matches!F35&lt;&gt;"",Matches!H35&lt;&gt;"",Matches!F35=Matches!H35),1,0)+IF(AND(Matches!P5&lt;&gt;"",Matches!N5&lt;&gt;"",Matches!P5=Matches!N5),1,0)+IF(AND(Matches!P18&lt;&gt;"",Matches!N18&lt;&gt;"",Matches!P18=Matches!N18),1,0)+IF(AND(Matches!N27&lt;&gt;"",Matches!P27&lt;&gt;"",Matches!N27=Matches!P27),1,0)+IF(AND(Matches!P34&lt;&gt;"",Matches!N34&lt;&gt;"",Matches!P34=Matches!N34),1,0)+IF(AND(Matches!H46&lt;&gt;"",Matches!F46&lt;&gt;"",Matches!H46=Matches!F46),1,0)+IF(AND(Matches!F56&lt;&gt;"",Matches!H56&lt;&gt;"",Matches!F56=Matches!H56),1,0)+IF(AND(Matches!H70&lt;&gt;"",Matches!F70&lt;&gt;"",Matches!H70=Matches!F70),1,0)+IF(AND(Matches!F76&lt;&gt;"",Matches!H76&lt;&gt;"",Matches!F76=Matches!H76),1,0)+IF(AND(Matches!H83&lt;&gt;"",Matches!F83&lt;&gt;"",Matches!H83=Matches!F83),1,0)+IF(AND(Matches!N43&lt;&gt;"",Matches!P43&lt;&gt;"",Matches!N43=Matches!P43),1,0)+IF(AND(Matches!N57&lt;&gt;"",Matches!P57&lt;&gt;"",Matches!N57=Matches!P57),1,0)+IF(AND(Matches!N64&lt;&gt;"",Matches!P64&lt;&gt;"",Matches!N64=Matches!P64),1,0)+IF(AND(Matches!P78&lt;&gt;"",Matches!N78&lt;&gt;"",Matches!P78=Matches!N78),1,0)+IF(AND(Matches!F97&lt;&gt;"",Matches!H97&lt;&gt;"",Matches!F97=Matches!H97),1,0)+IF(AND(Matches!H108&lt;&gt;"",Matches!F108&lt;&gt;"",Matches!H108=Matches!F108),1,0)+IF(AND(Matches!H120&lt;&gt;"",Matches!F120&lt;&gt;"",Matches!H120=Matches!F120),1,0)+IF(AND(Matches!N88&lt;&gt;"",Matches!P88&lt;&gt;"",Matches!N88=Matches!P88),1,0)+IF(AND(Matches!P93&lt;&gt;"",Matches!N93&lt;&gt;"",Matches!P93=Matches!N93),1,0)+IF(AND(Matches!P108&lt;&gt;"",Matches!N108&lt;&gt;"",Matches!P108=Matches!N108),1,0)+IF(AND(Matches!P116&lt;&gt;"",Matches!N116&lt;&gt;"",Matches!P116=Matches!N116),1,0)+IF(AND(Matches!F124&lt;&gt;"",Matches!H124&lt;&gt;"",Matches!F124=Matches!H124),1,0)+IF(AND(Matches!F134&lt;&gt;"",Matches!H134&lt;&gt;"",Matches!F134=Matches!H134),1,0)+IF(AND(Matches!H149&lt;&gt;"",Matches!F149&lt;&gt;"",Matches!H149=Matches!F149),1,0)+IF(AND(Matches!N130&lt;&gt;"",Matches!P130&lt;&gt;"",Matches!N130=Matches!P130),1,0)+IF(AND(Matches!P133&lt;&gt;"",Matches!N133&lt;&gt;"",Matches!P133=Matches!N133),1,0)+IF(AND(Matches!N145&lt;&gt;"",Matches!P145&lt;&gt;"",Matches!N145=Matches!P145),1,0)</f>
        <v>0</v>
      </c>
      <c r="G15" s="51">
        <f>IF(Matches!F6&lt;Matches!H6,1,0)+IF(Matches!F15&lt;Matches!H15,1,0)+IF(Matches!H24&lt;Matches!F24,1,0)+IF(Matches!F35&lt;Matches!H35,1,0)+IF(Matches!P5&lt;Matches!N5,1,0)+IF(Matches!P18&lt;Matches!N18,1,0)+IF(Matches!N27&lt;Matches!P27,1,0)+IF(Matches!P34&lt;Matches!N34,1,0)+IF(Matches!H46&lt;Matches!F46,1,0)+IF(Matches!F56&lt;Matches!H56,1,0)+IF(Matches!H70&lt;Matches!F70,1,0)+IF(Matches!F76&lt;Matches!H76,1,0)+IF(Matches!H83&lt;Matches!F83,1,0)+IF(Matches!N43&lt;Matches!P43,1,0)+IF(Matches!N57&lt;Matches!P57,1,0)+IF(Matches!N64&lt;Matches!P64,1,0)+IF(Matches!P78&lt;Matches!N78,1,0)+IF(Matches!F97&lt;Matches!H97,1,0)+IF(Matches!H108&lt;Matches!F108,1,0)+IF(Matches!H120&lt;Matches!F120,1,0)+IF(Matches!N88&lt;Matches!P88,1,0)+IF(Matches!P93&lt;Matches!N93,1,0)+IF(Matches!P108&lt;Matches!N108,1,0)+IF(Matches!P116&lt;Matches!N116,1,0)+IF(Matches!F124&lt;Matches!H124,1,0)+IF(Matches!F134&lt;Matches!H134,1,0)+IF(Matches!H149&lt;Matches!F149,1,0)+IF(Matches!N130&lt;Matches!P130,1,0)+IF(Matches!P133&lt;Matches!N133,1,0)+IF(Matches!N145&lt;Matches!P145,1,0)</f>
        <v>0</v>
      </c>
      <c r="H15" s="70"/>
      <c r="I15" s="71"/>
      <c r="J15" s="49">
        <f t="shared" si="1"/>
        <v>0</v>
      </c>
      <c r="K15" s="54">
        <f t="shared" si="2"/>
        <v>0</v>
      </c>
    </row>
    <row r="16" spans="2:11" x14ac:dyDescent="0.25">
      <c r="B16" s="62" t="s">
        <v>27</v>
      </c>
      <c r="C16" s="63" t="s">
        <v>11</v>
      </c>
      <c r="D16" s="43">
        <f t="shared" si="0"/>
        <v>0</v>
      </c>
      <c r="E16" s="44">
        <f>IF(Matches!H4&gt;Matches!F4,1,0)+IF(Matches!H18&gt;Matches!F18,1,0)+IF(Matches!F28&gt;Matches!H28,1,0)+IF(Matches!H36&gt;Matches!F36,1,0)+IF(Matches!N9&gt;Matches!P9,1,0)+IF(Matches!N15&gt;Matches!P15,1,0)+IF(Matches!P29&gt;Matches!N29,1,0)+IF(Matches!N35&gt;Matches!P35,1,0)+IF(Matches!F46&gt;Matches!H46,1,0)+IF(Matches!H55&gt;Matches!F55,1,0)+IF(Matches!F66&gt;Matches!H66,1,0)+IF(Matches!H73&gt;Matches!F73,1,0)+IF(Matches!P43&gt;Matches!N43,1,0)+IF(Matches!P60&gt;Matches!N60,1,0)+IF(Matches!N70&gt;Matches!P70,1,0)+IF(Matches!N79&gt;Matches!P79,1,0)+IF(Matches!F88&gt;Matches!H88,1,0)+IF(Matches!H95&gt;Matches!F95,1,0)+IF(Matches!F106&gt;Matches!H106,1,0)+IF(Matches!H115&gt;Matches!F115,1,0)+IF(Matches!P84&gt;Matches!N84,1,0)+IF(Matches!N99&gt;Matches!P99,1,0)+IF(Matches!N105&gt;Matches!P105,1,0)+IF(Matches!P115&gt;Matches!N115,1,0)+IF(Matches!F123&gt;Matches!H123,1,0)+IF(Matches!H139&gt;Matches!F139,1,0)+IF(Matches!F144&gt;Matches!H144,1,0)+IF(Matches!P129&gt;Matches!N129,1,0)+IF(Matches!N134&gt;Matches!P134,1,0)+IF(Matches!P149&gt;Matches!N149,1,0)</f>
        <v>0</v>
      </c>
      <c r="F16" s="4">
        <f>IF(AND(Matches!H4&lt;&gt;"",Matches!F4&lt;&gt;"",Matches!H4=Matches!F4),1,0)+IF(AND(Matches!H18&lt;&gt;"",Matches!F18&lt;&gt;"",Matches!H18=Matches!F18),1,0)+IF(AND(Matches!F28&lt;&gt;"",Matches!H28&lt;&gt;"",Matches!F28=Matches!H28),1,0)+IF(AND(Matches!H36&lt;&gt;"",Matches!F36&lt;&gt;"",Matches!H36=Matches!F36),1,0)+IF(AND(Matches!N9&lt;&gt;"",Matches!P9&lt;&gt;"",Matches!N9=Matches!P9),1,0)+IF(AND(Matches!N15&lt;&gt;"",Matches!P15&lt;&gt;"",Matches!N15=Matches!P15),1,0)+IF(AND(Matches!P29&lt;&gt;"",Matches!N29&lt;&gt;"",Matches!P29=Matches!N29),1,0)+IF(AND(Matches!N35&lt;&gt;"",Matches!P35&lt;&gt;"",Matches!N35=Matches!P35),1,0)+IF(AND(Matches!F46&lt;&gt;"",Matches!H46&lt;&gt;"",Matches!F46=Matches!H46),1,0)+IF(AND(Matches!H55&lt;&gt;"",Matches!F55&lt;&gt;"",Matches!H55=Matches!F55),1,0)+IF(AND(Matches!F66&lt;&gt;"",Matches!H66&lt;&gt;"",Matches!F66=Matches!H66),1,0)+IF(AND(Matches!H73&lt;&gt;"",Matches!F73&lt;&gt;"",Matches!H73=Matches!F73),1,0)+IF(AND(Matches!P43&lt;&gt;"",Matches!N43&lt;&gt;"",Matches!P43=Matches!N43),1,0)+IF(AND(Matches!P60&lt;&gt;"",Matches!N60&lt;&gt;"",Matches!P60=Matches!N60),1,0)+IF(AND(Matches!N70&lt;&gt;"",Matches!P70&lt;&gt;"",Matches!N70=Matches!P70),1,0)+IF(AND(Matches!N79&lt;&gt;"",Matches!P79&lt;&gt;"",Matches!N79=Matches!P79),1,0)+IF(AND(Matches!F88&lt;&gt;"",Matches!H88&lt;&gt;"",Matches!F88=Matches!H88),1,0)+IF(AND(Matches!H95&lt;&gt;"",Matches!F95&lt;&gt;"",Matches!H95=Matches!F95),1,0)+IF(AND(Matches!F106&lt;&gt;"",Matches!H106&lt;&gt;"",Matches!F106=Matches!H106),1,0)+IF(AND(Matches!H115&lt;&gt;"",Matches!F115&lt;&gt;"",Matches!H115=Matches!F115),1,0)+IF(AND(Matches!P84&lt;&gt;"",Matches!N84&lt;&gt;"",Matches!P84=Matches!N84),1,0)+IF(AND(Matches!N99&lt;&gt;"",Matches!P99&lt;&gt;"",Matches!N99=Matches!P99),1,0)+IF(AND(Matches!N105&lt;&gt;"",Matches!P105&lt;&gt;"",Matches!N105=Matches!P105),1,0)+IF(AND(Matches!P115&lt;&gt;"",Matches!N115&lt;&gt;"",Matches!P115=Matches!N115),1,0)+IF(AND(Matches!F123&lt;&gt;"",Matches!H123&lt;&gt;"",Matches!F123=Matches!H123),1,0)+IF(AND(Matches!H139&lt;&gt;"",Matches!F139&lt;&gt;"",Matches!H139=Matches!F139),1,0)+IF(AND(Matches!F144&lt;&gt;"",Matches!H144&lt;&gt;"",Matches!F144=Matches!H144),1,0)+IF(AND(Matches!P129&lt;&gt;"",Matches!N129&lt;&gt;"",Matches!P129=Matches!N129),1,0)+IF(AND(Matches!N134&lt;&gt;"",Matches!P134&lt;&gt;"",Matches!N134=Matches!P134),1,0)+IF(AND(Matches!P149&lt;&gt;"",Matches!N149&lt;&gt;"",Matches!P149=Matches!N149),1,0)</f>
        <v>0</v>
      </c>
      <c r="G16" s="46">
        <f>IF(Matches!H4&lt;Matches!F4,1,0)+IF(Matches!H18&lt;Matches!F18,1,0)+IF(Matches!F28&lt;Matches!H28,1,0)+IF(Matches!H36&lt;Matches!F36,1,0)+IF(Matches!N9&lt;Matches!P9,1,0)+IF(Matches!N15&lt;Matches!P15,1,0)+IF(Matches!P29&lt;Matches!N29,1,0)+IF(Matches!N35&lt;Matches!P35,1,0)+IF(Matches!F46&lt;Matches!H46,1,0)+IF(Matches!H55&lt;Matches!F55,1,0)+IF(Matches!F66&lt;Matches!H66,1,0)+IF(Matches!H73&lt;Matches!F73,1,0)+IF(Matches!P43&lt;Matches!N43,1,0)+IF(Matches!P60&lt;Matches!N60,1,0)+IF(Matches!N70&lt;Matches!P70,1,0)+IF(Matches!N79&lt;Matches!P79,1,0)+IF(Matches!F88&lt;Matches!H88,1,0)+IF(Matches!H95&lt;Matches!F95,1,0)+IF(Matches!F106&lt;Matches!H106,1,0)+IF(Matches!H115&lt;Matches!F115,1,0)+IF(Matches!P84&lt;Matches!N84,1,0)+IF(Matches!N99&lt;Matches!P99,1,0)+IF(Matches!N105&lt;Matches!P105,1,0)+IF(Matches!P115&lt;Matches!N115,1,0)+IF(Matches!F123&lt;Matches!H123,1,0)+IF(Matches!H139&lt;Matches!F139,1,0)+IF(Matches!F144&lt;Matches!H144,1,0)+IF(Matches!P129&lt;Matches!N129,1,0)+IF(Matches!N134&lt;Matches!P134,1,0)+IF(Matches!P149&lt;Matches!N149,1,0)</f>
        <v>0</v>
      </c>
      <c r="H16" s="68"/>
      <c r="I16" s="68"/>
      <c r="J16" s="44">
        <f t="shared" si="1"/>
        <v>0</v>
      </c>
      <c r="K16" s="47">
        <f t="shared" si="2"/>
        <v>0</v>
      </c>
    </row>
    <row r="17" spans="2:11" x14ac:dyDescent="0.25">
      <c r="B17" s="64" t="s">
        <v>28</v>
      </c>
      <c r="C17" s="65" t="s">
        <v>96</v>
      </c>
      <c r="D17" s="55">
        <f t="shared" si="0"/>
        <v>0</v>
      </c>
      <c r="E17" s="49">
        <f>IF(Matches!F5&gt;Matches!H5,1,0)+IF(Matches!F13&gt;Matches!H13,1,0)+IF(Matches!H23&gt;Matches!F23,1,0)+IF(Matches!F40&gt;Matches!H40,1,0)+IF(Matches!P3&gt;Matches!N3,1,0)+IF(Matches!P20&gt;Matches!N20,1,0)+IF(Matches!N24&gt;Matches!P24,1,0)+IF(Matches!P40&gt;Matches!N40,1,0)+IF(Matches!H50&gt;Matches!F50,1,0)+IF(Matches!F60&gt;Matches!H60,1,0)+IF(Matches!H69&gt;Matches!F69,1,0)+IF(Matches!F80&gt;Matches!H80,1,0)+IF(Matches!N47&gt;Matches!P47,1,0)+IF(Matches!N55&gt;Matches!P55,1,0)+IF(Matches!P64&gt;Matches!N64,1,0)+IF(Matches!P80&gt;Matches!N80,1,0)+IF(Matches!H90&gt;Matches!F90,1,0)+IF(Matches!F100&gt;Matches!H100,1,0)+IF(Matches!H107&gt;Matches!F107,1,0)+IF(Matches!F120&gt;Matches!H120,1,0)+IF(Matches!N86&gt;Matches!P86,1,0)+IF(Matches!P100&gt;Matches!N100,1,0)+IF(Matches!P107&gt;Matches!N107,1,0)+IF(Matches!N115&gt;Matches!P115,1,0)+IF(Matches!H123&gt;Matches!F123,1,0)+IF(Matches!F140&gt;Matches!H140,1,0)+IF(Matches!F143&gt;Matches!H143,1,0)+IF(Matches!P126&gt;Matches!N126,1,0)+IF(Matches!P139&gt;Matches!N139,1,0)+IF(Matches!N143&gt;Matches!P143,1,0)</f>
        <v>0</v>
      </c>
      <c r="F17" s="76">
        <f>IF(AND(Matches!F5&lt;&gt;"",Matches!H5&lt;&gt;"",Matches!F5=Matches!H5),1,0)+IF(AND(Matches!F13&lt;&gt;"",Matches!H13&lt;&gt;"",Matches!F13=Matches!H13),1,0)+IF(AND(Matches!H23&lt;&gt;"",Matches!F23&lt;&gt;"",Matches!H23=Matches!F23),1,0)+IF(AND(Matches!F40&lt;&gt;"",Matches!H40&lt;&gt;"",Matches!F40=Matches!H40),1,0)+IF(AND(Matches!P3&lt;&gt;"",Matches!N3&lt;&gt;"",Matches!P3=Matches!N3),1,0)+IF(AND(Matches!P20&lt;&gt;"",Matches!N20&lt;&gt;"",Matches!P20=Matches!N20),1,0)+IF(AND(Matches!N24&lt;&gt;"",Matches!P24&lt;&gt;"",Matches!N24=Matches!P24),1,0)+IF(AND(Matches!P40&lt;&gt;"",Matches!N40&lt;&gt;"",Matches!P40=Matches!N40),1,0)+IF(AND(Matches!H50&lt;&gt;"",Matches!F50&lt;&gt;"",Matches!H50=Matches!F50),1,0)+IF(AND(Matches!F60&lt;&gt;"",Matches!H60&lt;&gt;"",Matches!F60=Matches!H60),1,0)+IF(AND(Matches!H69&lt;&gt;"",Matches!F69&lt;&gt;"",Matches!H69=Matches!F69),1,0)+IF(AND(Matches!F80&lt;&gt;"",Matches!H80&lt;&gt;"",Matches!F80=Matches!H80),1,0)+IF(AND(Matches!N47&lt;&gt;"",Matches!P47&lt;&gt;"",Matches!N47=Matches!P47),1,0)+IF(AND(Matches!N55&lt;&gt;"",Matches!P55&lt;&gt;"",Matches!N55=Matches!P55),1,0)+IF(AND(Matches!P64&lt;&gt;"",Matches!N64&lt;&gt;"",Matches!P64=Matches!N64),1,0)+IF(AND(Matches!P80&lt;&gt;"",Matches!N80&lt;&gt;"",Matches!P80=Matches!N80),1,0)+IF(AND(Matches!H90&lt;&gt;"",Matches!F90&lt;&gt;"",Matches!H90=Matches!F90),1,0)+IF(AND(Matches!F100&lt;&gt;"",Matches!H100&lt;&gt;"",Matches!F100=Matches!H100),1,0)+IF(AND(Matches!H107&lt;&gt;"",Matches!F107&lt;&gt;"",Matches!H107=Matches!F107),1,0)+IF(AND(Matches!F120&lt;&gt;"",Matches!H120&lt;&gt;"",Matches!F120=Matches!H120),1,0)+IF(AND(Matches!N86&lt;&gt;"",Matches!P86&lt;&gt;"",Matches!N86=Matches!P86),1,0)+IF(AND(Matches!P100&lt;&gt;"",Matches!N100&lt;&gt;"",Matches!P100=Matches!N100),1,0)+IF(AND(Matches!P107&lt;&gt;"",Matches!N107&lt;&gt;"",Matches!P107=Matches!N107),1,0)+IF(AND(Matches!N115&lt;&gt;"",Matches!P115&lt;&gt;"",Matches!N115=Matches!P115),1,0)+IF(AND(Matches!H123&lt;&gt;"",Matches!F123&lt;&gt;"",Matches!H123=Matches!F123),1,0)+IF(AND(Matches!F140&lt;&gt;"",Matches!H140&lt;&gt;"",Matches!F140=Matches!H140),1,0)+IF(AND(Matches!F143&lt;&gt;"",Matches!H143&lt;&gt;"",Matches!F143=Matches!H143),1,0)+IF(AND(Matches!P126&lt;&gt;"",Matches!N126&lt;&gt;"",Matches!P126=Matches!N126),1,0)+IF(AND(Matches!P139&lt;&gt;"",Matches!N139&lt;&gt;"",Matches!P139=Matches!N139),1,0)+IF(AND(Matches!N143&lt;&gt;"",Matches!P143&lt;&gt;"",Matches!N143=Matches!P143),1,0)</f>
        <v>0</v>
      </c>
      <c r="G17" s="51">
        <f>IF(Matches!F5&lt;Matches!H5,1,0)+IF(Matches!F13&lt;Matches!H13,1,0)+IF(Matches!H23&lt;Matches!F23,1,0)+IF(Matches!F40&lt;Matches!H40,1,0)+IF(Matches!P3&lt;Matches!N3,1,0)+IF(Matches!P20&lt;Matches!N20,1,0)+IF(Matches!N24&lt;Matches!P24,1,0)+IF(Matches!P40&lt;Matches!N40,1,0)+IF(Matches!H50&lt;Matches!F50,1,0)+IF(Matches!F60&lt;Matches!H60,1,0)+IF(Matches!H69&lt;Matches!F69,1,0)+IF(Matches!F80&lt;Matches!H80,1,0)+IF(Matches!N47&lt;Matches!P47,1,0)+IF(Matches!N55&lt;Matches!P55,1,0)+IF(Matches!P64&lt;Matches!N64,1,0)+IF(Matches!P80&lt;Matches!N80,1,0)+IF(Matches!H90&lt;Matches!F90,1,0)+IF(Matches!F100&lt;Matches!H100,1,0)+IF(Matches!H107&lt;Matches!F107,1,0)+IF(Matches!F120&lt;Matches!H120,1,0)+IF(Matches!N86&lt;Matches!P86,1,0)+IF(Matches!P100&lt;Matches!N100,1,0)+IF(Matches!P107&lt;Matches!N107,1,0)+IF(Matches!N115&lt;Matches!P115,1,0)+IF(Matches!H123&lt;Matches!F123,1,0)+IF(Matches!F140&lt;Matches!H140,1,0)+IF(Matches!F143&lt;Matches!H143,1,0)+IF(Matches!P126&lt;Matches!N126,1,0)+IF(Matches!P139&lt;Matches!N139,1,0)+IF(Matches!N143&lt;Matches!P143,1,0)</f>
        <v>0</v>
      </c>
      <c r="H17" s="70"/>
      <c r="I17" s="70"/>
      <c r="J17" s="49">
        <f t="shared" si="1"/>
        <v>0</v>
      </c>
      <c r="K17" s="52">
        <f t="shared" si="2"/>
        <v>0</v>
      </c>
    </row>
    <row r="18" spans="2:11" x14ac:dyDescent="0.25">
      <c r="B18" s="62" t="s">
        <v>29</v>
      </c>
      <c r="C18" s="63" t="s">
        <v>13</v>
      </c>
      <c r="D18" s="53">
        <f t="shared" si="0"/>
        <v>0</v>
      </c>
      <c r="E18" s="44">
        <f>IF(Matches!H6&gt;Matches!F6,1,0)+IF(Matches!F16&gt;Matches!H16,1,0)+IF(Matches!H30&gt;Matches!F30,1,0)+IF(Matches!F36&gt;Matches!H36,1,0)+IF(Matches!P10&gt;Matches!N10,1,0)+IF(Matches!P17&gt;Matches!N17,1,0)+IF(Matches!N28&gt;Matches!P28,1,0)+IF(Matches!P35&gt;Matches!N35,1,0)+IF(Matches!H45&gt;Matches!F45,1,0)+IF(Matches!F57&gt;Matches!H57,1,0)+IF(Matches!H64&gt;Matches!F64,1,0)+IF(Matches!F77&gt;Matches!H77,1,0)+IF(Matches!N50&gt;Matches!P50,1,0)+IF(Matches!N58&gt;Matches!P58,1,0)+IF(Matches!N63&gt;Matches!P63,1,0)+IF(Matches!P77&gt;Matches!N77,1,0)+IF(Matches!H86&gt;Matches!F86,1,0)+IF(Matches!H100&gt;Matches!F100,1,0)+IF(Matches!F108&gt;Matches!H108,1,0)+IF(Matches!H114&gt;Matches!F114,1,0)+IF(Matches!N87&gt;Matches!P87,1,0)+IF(Matches!P94&gt;Matches!N94,1,0)+IF(Matches!N107&gt;Matches!P107,1,0)+IF(Matches!P117&gt;Matches!N117,1,0)+IF(Matches!F125&gt;Matches!H125,1,0)+IF(Matches!F135&gt;Matches!H135,1,0)+IF(Matches!H150&gt;Matches!F150,1,0)+IF(Matches!N127&gt;Matches!P127,1,0)+IF(Matches!P137&gt;Matches!N137,1,0)+IF(Matches!N146&gt;Matches!P146,1,0)</f>
        <v>0</v>
      </c>
      <c r="F18" s="4">
        <f>IF(AND(Matches!H6&lt;&gt;"",Matches!F6&lt;&gt;"",Matches!H6=Matches!F6),1,0)+IF(AND(Matches!F16&lt;&gt;"",Matches!H16&lt;&gt;"",Matches!F16=Matches!H16),1,0)+IF(AND(Matches!H30&lt;&gt;"",Matches!F30&lt;&gt;"",Matches!H30=Matches!F30),1,0)+IF(AND(Matches!F36&lt;&gt;"",Matches!H36&lt;&gt;"",Matches!F36=Matches!H36),1,0)+IF(AND(Matches!P10&lt;&gt;"",Matches!N10&lt;&gt;"",Matches!P10=Matches!N10),1,0)+IF(AND(Matches!P17&lt;&gt;"",Matches!N17&lt;&gt;"",Matches!P17=Matches!N17),1,0)+IF(AND(Matches!N28&lt;&gt;"",Matches!P28&lt;&gt;"",Matches!N28=Matches!P28),1,0)+IF(AND(Matches!P35&lt;&gt;"",Matches!N35&lt;&gt;"",Matches!P35=Matches!N35),1,0)+IF(AND(Matches!H45&lt;&gt;"",Matches!F45&lt;&gt;"",Matches!H45=Matches!F45),1,0)+IF(AND(Matches!F57&lt;&gt;"",Matches!H57&lt;&gt;"",Matches!F57=Matches!H57),1,0)+IF(AND(Matches!H64&lt;&gt;"",Matches!F64&lt;&gt;"",Matches!H64=Matches!F64),1,0)+IF(AND(Matches!F77&lt;&gt;"",Matches!H77&lt;&gt;"",Matches!F77=Matches!H77),1,0)+IF(AND(Matches!N50&lt;&gt;"",Matches!P50&lt;&gt;"",Matches!N50=Matches!P50),1,0)+IF(AND(Matches!N58&lt;&gt;"",Matches!P58&lt;&gt;"",Matches!N58=Matches!P58),1,0)+IF(AND(Matches!N63&lt;&gt;"",Matches!P63&lt;&gt;"",Matches!N63=Matches!P63),1,0)+IF(AND(Matches!P77&lt;&gt;"",Matches!N77&lt;&gt;"",Matches!P77=Matches!N77),1,0)+IF(AND(Matches!H86&lt;&gt;"",Matches!F86&lt;&gt;"",Matches!H86=Matches!F86),1,0)+IF(AND(Matches!H100&lt;&gt;"",Matches!F100&lt;&gt;"",Matches!H100=Matches!F100),1,0)+IF(AND(Matches!F108&lt;&gt;"",Matches!H108&lt;&gt;"",Matches!F108=Matches!H108),1,0)+IF(AND(Matches!H114&lt;&gt;"",Matches!F114&lt;&gt;"",Matches!H114=Matches!F114),1,0)+IF(AND(Matches!N87&lt;&gt;"",Matches!P87&lt;&gt;"",Matches!N87=Matches!P87),1,0)+IF(AND(Matches!P94&lt;&gt;"",Matches!N94&lt;&gt;"",Matches!P94=Matches!N94),1,0)+IF(AND(Matches!N107&lt;&gt;"",Matches!P107&lt;&gt;"",Matches!N107=Matches!P107),1,0)+IF(AND(Matches!P117&lt;&gt;"",Matches!N117&lt;&gt;"",Matches!P117=Matches!N117),1,0)+IF(AND(Matches!F125&lt;&gt;"",Matches!H125&lt;&gt;"",Matches!F125=Matches!H125),1,0)+IF(AND(Matches!F135&lt;&gt;"",Matches!H135&lt;&gt;"",Matches!F135=Matches!H135),1,0)+IF(AND(Matches!H150&lt;&gt;"",Matches!F150&lt;&gt;"",Matches!H150=Matches!F150),1,0)+IF(AND(Matches!N127&lt;&gt;"",Matches!P127&lt;&gt;"",Matches!N127=Matches!P127),1,0)+IF(AND(Matches!P137&lt;&gt;"",Matches!N137&lt;&gt;"",Matches!P137=Matches!N137),1,0)+IF(AND(Matches!N146&lt;&gt;"",Matches!P146&lt;&gt;"",Matches!N146=Matches!P146),1,0)</f>
        <v>0</v>
      </c>
      <c r="G18" s="46">
        <f>IF(Matches!H6&lt;Matches!F6,1,0)+IF(Matches!F16&lt;Matches!H16,1,0)+IF(Matches!H30&lt;Matches!F30,1,0)+IF(Matches!F36&lt;Matches!H36,1,0)+IF(Matches!P10&lt;Matches!N10,1,0)+IF(Matches!P17&lt;Matches!N17,1,0)+IF(Matches!N28&lt;Matches!P28,1,0)+IF(Matches!P35&lt;Matches!N35,1,0)+IF(Matches!H45&lt;Matches!F45,1,0)+IF(Matches!F57&lt;Matches!H57,1,0)+IF(Matches!H64&lt;Matches!F64,1,0)+IF(Matches!F77&lt;Matches!H77,1,0)+IF(Matches!N50&lt;Matches!P50,1,0)+IF(Matches!N58&lt;Matches!P58,1,0)+IF(Matches!N63&lt;Matches!P63,1,0)+IF(Matches!P77&lt;Matches!N77,1,0)+IF(Matches!H86&lt;Matches!F86,1,0)+IF(Matches!H100&lt;Matches!F100,1,0)+IF(Matches!F108&lt;Matches!H108,1,0)+IF(Matches!H114&lt;Matches!F114,1,0)+IF(Matches!N87&lt;Matches!P87,1,0)+IF(Matches!P94&lt;Matches!N94,1,0)+IF(Matches!N107&lt;Matches!P107,1,0)+IF(Matches!P117&lt;Matches!N117,1,0)+IF(Matches!F125&lt;Matches!H125,1,0)+IF(Matches!F135&lt;Matches!H135,1,0)+IF(Matches!H150&lt;Matches!F150,1,0)+IF(Matches!N127&lt;Matches!P127,1,0)+IF(Matches!P137&lt;Matches!N137,1,0)+IF(Matches!N146&lt;Matches!P146,1,0)</f>
        <v>0</v>
      </c>
      <c r="H18" s="68"/>
      <c r="I18" s="68"/>
      <c r="J18" s="44">
        <f t="shared" si="1"/>
        <v>0</v>
      </c>
      <c r="K18" s="47">
        <f t="shared" si="2"/>
        <v>0</v>
      </c>
    </row>
    <row r="19" spans="2:11" x14ac:dyDescent="0.25">
      <c r="B19" s="64" t="s">
        <v>30</v>
      </c>
      <c r="C19" s="65" t="s">
        <v>94</v>
      </c>
      <c r="D19" s="55">
        <f t="shared" si="0"/>
        <v>0</v>
      </c>
      <c r="E19" s="49">
        <f>IF(Matches!F7&gt;Matches!H7,1,0)+IF(Matches!F14&gt;Matches!H14,1,0)+IF(Matches!H25&gt;Matches!F25,1,0)+IF(Matches!F34&gt;Matches!H34,1,0)+IF(Matches!P4&gt;Matches!N4,1,0)+IF(Matches!P19&gt;Matches!N19,1,0)+IF(Matches!N30&gt;Matches!P30,1,0)+IF(Matches!P33&gt;Matches!N33,1,0)+IF(Matches!H47&gt;Matches!F47,1,0)+IF(Matches!F55&gt;Matches!H55,1,0)+IF(Matches!H65&gt;Matches!F65,1,0)+IF(Matches!F75&gt;Matches!H75,1,0)+IF(Matches!N44&gt;Matches!P44,1,0)+IF(Matches!N59&gt;Matches!P59,1,0)+IF(Matches!P63&gt;Matches!N63,1,0)+IF(Matches!P79&gt;Matches!N79,1,0)+IF(Matches!H84&gt;Matches!F84,1,0)+IF(Matches!F98&gt;Matches!H98,1,0)+IF(Matches!H109&gt;Matches!F109,1,0)+IF(Matches!F114&gt;Matches!H114,1,0)+IF(Matches!N90&gt;Matches!P90,1,0)+IF(Matches!P97&gt;Matches!N97,1,0)+IF(Matches!P109&gt;Matches!N109,1,0)+IF(Matches!N116&gt;Matches!P116,1,0)+IF(Matches!H124&gt;Matches!F124,1,0)+IF(Matches!F133&gt;Matches!H133,1,0)+IF(Matches!H143&gt;Matches!F143,1,0)+IF(Matches!N126&gt;Matches!P126,1,0)+IF(Matches!P138&gt;Matches!N138,1,0)+IF(Matches!N144&gt;Matches!P144,1,0)</f>
        <v>0</v>
      </c>
      <c r="F19" s="74">
        <f>IF(AND(Matches!F7&lt;&gt;"",Matches!H7&lt;&gt;"",Matches!F7=Matches!H7),1,0)+IF(AND(Matches!F14&lt;&gt;"",Matches!H14&lt;&gt;"",Matches!F14=Matches!H14),1,0)+IF(AND(Matches!H25&lt;&gt;"",Matches!F25&lt;&gt;"",Matches!H25=Matches!F25),1,0)+IF(AND(Matches!F34&lt;&gt;"",Matches!H34&lt;&gt;"",Matches!F34=Matches!H34),1,0)+IF(AND(Matches!P4&lt;&gt;"",Matches!N4&lt;&gt;"",Matches!P4=Matches!N4),1,0)+IF(AND(Matches!P19&lt;&gt;"",Matches!N19&lt;&gt;"",Matches!P19=Matches!N19),1,0)+IF(AND(Matches!N30&lt;&gt;"",Matches!P30&lt;&gt;"",Matches!N30=Matches!P30),1,0)+IF(AND(Matches!P33&lt;&gt;"",Matches!N33&lt;&gt;"",Matches!P33=Matches!N33),1,0)+IF(AND(Matches!H47&lt;&gt;"",Matches!F47&lt;&gt;"",Matches!H47=Matches!F47),1,0)+IF(AND(Matches!F55&lt;&gt;"",Matches!H55&lt;&gt;"",Matches!F55=Matches!H55),1,0)+IF(AND(Matches!H65&lt;&gt;"",Matches!F65&lt;&gt;"",Matches!H65=Matches!F65),1,0)+IF(AND(Matches!F75&lt;&gt;"",Matches!H75&lt;&gt;"",Matches!F75=Matches!H75),1,0)+IF(AND(Matches!N44&lt;&gt;"",Matches!P44&lt;&gt;"",Matches!N44=Matches!P44),1,0)+IF(AND(Matches!N59&lt;&gt;"",Matches!P59&lt;&gt;"",Matches!N59=Matches!P59),1,0)+IF(AND(Matches!P63&lt;&gt;"",Matches!N63&lt;&gt;"",Matches!P63=Matches!N63),1,0)+IF(AND(Matches!P79&lt;&gt;"",Matches!N79&lt;&gt;"",Matches!P79=Matches!N79),1,0)+IF(AND(Matches!H84&lt;&gt;"",Matches!F84&lt;&gt;"",Matches!H84=Matches!F84),1,0)+IF(AND(Matches!F98&lt;&gt;"",Matches!H98&lt;&gt;"",Matches!F98=Matches!H98),1,0)+IF(AND(Matches!H109&lt;&gt;"",Matches!F109&lt;&gt;"",Matches!H109=Matches!F109),1,0)+IF(AND(Matches!F114&lt;&gt;"",Matches!H114&lt;&gt;"",Matches!F114=Matches!H114),1,0)+IF(AND(Matches!N90&lt;&gt;"",Matches!P90&lt;&gt;"",Matches!N90=Matches!P90),1,0)+IF(AND(Matches!P97&lt;&gt;"",Matches!N97&lt;&gt;"",Matches!P97=Matches!N97),1,0)+IF(AND(Matches!P109&lt;&gt;"",Matches!N109&lt;&gt;"",Matches!P109=Matches!N109),1,0)+IF(AND(Matches!N116&lt;&gt;"",Matches!P116&lt;&gt;"",Matches!N116=Matches!P116),1,0)+IF(AND(Matches!H124&lt;&gt;"",Matches!F124&lt;&gt;"",Matches!H124=Matches!F124),1,0)+IF(AND(Matches!F133&lt;&gt;"",Matches!H133&lt;&gt;"",Matches!F133=Matches!H133),1,0)+IF(AND(Matches!H143&lt;&gt;"",Matches!F143&lt;&gt;"",Matches!H143=Matches!F143),1,0)+IF(AND(Matches!N126&lt;&gt;"",Matches!P126&lt;&gt;"",Matches!N126=Matches!P126),1,0)+IF(AND(Matches!P138&lt;&gt;"",Matches!N138&lt;&gt;"",Matches!P138=Matches!N138),1,0)+IF(AND(Matches!N144&lt;&gt;"",Matches!P144&lt;&gt;"",Matches!N144=Matches!P144),1,0)</f>
        <v>0</v>
      </c>
      <c r="G19" s="51">
        <f>IF(Matches!F7&lt;Matches!H7,1,0)+IF(Matches!F14&lt;Matches!H14,1,0)+IF(Matches!H25&lt;Matches!F25,1,0)+IF(Matches!F34&lt;Matches!H34,1,0)+IF(Matches!P4&lt;Matches!N4,1,0)+IF(Matches!P19&lt;Matches!N19,1,0)+IF(Matches!N30&lt;Matches!P30,1,0)+IF(Matches!P33&lt;Matches!N33,1,0)+IF(Matches!H47&lt;Matches!F47,1,0)+IF(Matches!F55&lt;Matches!H55,1,0)+IF(Matches!H65&lt;Matches!F65,1,0)+IF(Matches!F75&lt;Matches!H75,1,0)+IF(Matches!N44&lt;Matches!P44,1,0)+IF(Matches!N59&lt;Matches!P59,1,0)+IF(Matches!P63&lt;Matches!N63,1,0)+IF(Matches!P79&lt;Matches!N79,1,0)+IF(Matches!H84&lt;Matches!F84,1,0)+IF(Matches!F98&lt;Matches!H98,1,0)+IF(Matches!H109&lt;Matches!F109,1,0)+IF(Matches!F114&lt;Matches!H114,1,0)+IF(Matches!N90&lt;Matches!P90,1,0)+IF(Matches!P97&lt;Matches!N97,1,0)+IF(Matches!P109&lt;Matches!N109,1,0)+IF(Matches!N116&lt;Matches!P116,1,0)+IF(Matches!H124&lt;Matches!F124,1,0)+IF(Matches!F133&lt;Matches!H133,1,0)+IF(Matches!H143&lt;Matches!F143,1,0)+IF(Matches!N126&lt;Matches!P126,1,0)+IF(Matches!P138&lt;Matches!N138,1,0)+IF(Matches!N144&lt;Matches!P144,1,0)</f>
        <v>0</v>
      </c>
      <c r="H19" s="70"/>
      <c r="I19" s="70"/>
      <c r="J19" s="49">
        <f t="shared" si="1"/>
        <v>0</v>
      </c>
      <c r="K19" s="52">
        <f t="shared" si="2"/>
        <v>0</v>
      </c>
    </row>
    <row r="20" spans="2:11" ht="15.75" thickBot="1" x14ac:dyDescent="0.3">
      <c r="B20" s="66" t="s">
        <v>31</v>
      </c>
      <c r="C20" s="67" t="s">
        <v>97</v>
      </c>
      <c r="D20" s="56">
        <f t="shared" si="0"/>
        <v>0</v>
      </c>
      <c r="E20" s="58">
        <f>IF(Matches!H10&gt;Matches!F10,1,0)+IF(Matches!H20&gt;Matches!F20,1,0)+IF(Matches!F29&gt;Matches!H29,1,0)+IF(Matches!H37&gt;Matches!F37,1,0)+IF(Matches!N6&gt;Matches!P6,1,0)+IF(Matches!N14&gt;Matches!P14,1,0)+IF(Matches!P26&gt;Matches!N26,1,0)+IF(Matches!N36&gt;Matches!P36,1,0)+IF(Matches!F45&gt;Matches!H45,1,0)+IF(Matches!H56&gt;Matches!F56,1,0)+IF(Matches!F65&gt;Matches!H65,1,0)+IF(Matches!H74&gt;Matches!F74,1,0)+IF(Matches!P50&gt;Matches!N50,1,0)+IF(Matches!P59&gt;Matches!N59,1,0)+IF(Matches!N68&gt;Matches!P68,1,0)+IF(Matches!N78&gt;Matches!P78,1,0)+IF(Matches!F87&gt;Matches!H87,1,0)+IF(Matches!H94&gt;Matches!F94,1,0)+IF(Matches!F110&gt;Matches!H110,1,0)+IF(Matches!H116&gt;Matches!F116,1,0)+IF(Matches!P83&gt;Matches!N83,1,0)+IF(Matches!N98&gt;Matches!P98,1,0)+IF(Matches!N104&gt;Matches!P104,1,0)+IF(Matches!P114&gt;Matches!N114,1,0)+IF(Matches!F130&gt;Matches!H130,1,0)+IF(Matches!H140&gt;Matches!F140,1,0)+IF(Matches!H144&gt;Matches!F144,1,0)+IF(Matches!N129&gt;Matches!P139,1,0)+IF(Matches!N139&gt;Matches!P139,1,0)+IF(Matches!P150&gt;Matches!N150,1,0)</f>
        <v>0</v>
      </c>
      <c r="F20" s="78">
        <f>IF(AND(Matches!H10&lt;&gt;"",Matches!F10&lt;&gt;"",Matches!H10=Matches!F10),1,0)+IF(AND(Matches!H20&lt;&gt;"",Matches!F20&lt;&gt;"",Matches!H20=Matches!F20),1,0)+IF(AND(Matches!F29&lt;&gt;"",Matches!H29&lt;&gt;"",Matches!F29=Matches!H29),1,0)+IF(AND(Matches!H37&lt;&gt;"",Matches!F37&lt;&gt;"",Matches!H37=Matches!F37),1,0)+IF(AND(Matches!N6&lt;&gt;"",Matches!P6&lt;&gt;"",Matches!N6=Matches!P6),1,0)+IF(AND(Matches!N14&lt;&gt;"",Matches!P14&lt;&gt;"",Matches!N14=Matches!P14),1,0)+IF(AND(Matches!P26&lt;&gt;"",Matches!N26&lt;&gt;"",Matches!P26=Matches!N26),1,0)+IF(AND(Matches!N36&lt;&gt;"",Matches!P36&lt;&gt;"",Matches!N36=Matches!P36),1,0)+IF(AND(Matches!F45&lt;&gt;"",Matches!H45&lt;&gt;"",Matches!F45=Matches!H45),1,0)+IF(AND(Matches!H56&lt;&gt;"",Matches!F56&lt;&gt;"",Matches!H56=Matches!F56),1,0)+IF(AND(Matches!F65&lt;&gt;"",Matches!H65&lt;&gt;"",Matches!F65=Matches!H65),1,0)+IF(AND(Matches!H74&lt;&gt;"",Matches!F74&lt;&gt;"",Matches!H74=Matches!F74),1,0)+IF(AND(Matches!P50&lt;&gt;"",Matches!N50&lt;&gt;"",Matches!P50=Matches!N50),1,0)+IF(AND(Matches!P59&lt;&gt;"",Matches!N59&lt;&gt;"",Matches!P59=Matches!N59),1,0)+IF(AND(Matches!N68&lt;&gt;"",Matches!P68&lt;&gt;"",Matches!N68=Matches!P68),1,0)+IF(AND(Matches!N78&lt;&gt;"",Matches!P78&lt;&gt;"",Matches!N78=Matches!P78),1,0)+IF(AND(Matches!F87&lt;&gt;"",Matches!H87&lt;&gt;"",Matches!F87=Matches!H87),1,0)+IF(AND(Matches!H94&lt;&gt;"",Matches!F94&lt;&gt;"",Matches!H94=Matches!F94),1,0)+IF(AND(Matches!F110&lt;&gt;"",Matches!H110&lt;&gt;"",Matches!F110=Matches!H110),1,0)+IF(AND(Matches!H116&lt;&gt;"",Matches!F116&lt;&gt;"",Matches!H116=Matches!F116),1,0)+IF(AND(Matches!P83&lt;&gt;"",Matches!N83&lt;&gt;"",Matches!P83=Matches!N83),1,0)+IF(AND(Matches!N98&lt;&gt;"",Matches!P98&lt;&gt;"",Matches!N98=Matches!P98),1,0)+IF(AND(Matches!N104&lt;&gt;"",Matches!P104&lt;&gt;"",Matches!N104=Matches!P104),1,0)+IF(AND(Matches!P114&lt;&gt;"",Matches!N114&lt;&gt;"",Matches!P114=Matches!N114),1,0)+IF(AND(Matches!F130&lt;&gt;"",Matches!H130&lt;&gt;"",Matches!F130=Matches!H130),1,0)+IF(AND(Matches!H140&lt;&gt;"",Matches!F140&lt;&gt;"",Matches!H140=Matches!F140),1,0)+IF(AND(Matches!H144&lt;&gt;"",Matches!F144&lt;&gt;"",Matches!H144=Matches!F144),1,0)+IF(AND(Matches!N129&lt;&gt;"",Matches!P139&lt;&gt;"",Matches!N129=Matches!P139),1,0)+IF(AND(Matches!N139&lt;&gt;"",Matches!P139&lt;&gt;"",Matches!N139=Matches!P139),1,0)+IF(AND(Matches!P150&lt;&gt;"",Matches!N150&lt;&gt;"",Matches!P150=Matches!N150),1,0)</f>
        <v>0</v>
      </c>
      <c r="G20" s="57">
        <f>IF(Matches!H10&lt;Matches!F10,1,0)+IF(Matches!H20&lt;Matches!F20,1,0)+IF(Matches!F29&lt;Matches!H29,1,0)+IF(Matches!H37&lt;Matches!F37,1,0)+IF(Matches!N6&lt;Matches!P6,1,0)+IF(Matches!N14&lt;Matches!P14,1,0)+IF(Matches!P26&lt;Matches!N26,1,0)+IF(Matches!N36&lt;Matches!P36,1,0)+IF(Matches!F45&lt;Matches!H45,1,0)+IF(Matches!H56&lt;Matches!F56,1,0)+IF(Matches!F65&lt;Matches!H65,1,0)+IF(Matches!H74&lt;Matches!F74,1,0)+IF(Matches!P50&lt;Matches!N50,1,0)+IF(Matches!P59&lt;Matches!N59,1,0)+IF(Matches!N68&lt;Matches!P68,1,0)+IF(Matches!N78&lt;Matches!P78,1,0)+IF(Matches!F87&lt;Matches!H87,1,0)+IF(Matches!H94&lt;Matches!F94,1,0)+IF(Matches!F110&lt;Matches!H110,1,0)+IF(Matches!H116&lt;Matches!F116,1,0)+IF(Matches!P83&lt;Matches!N83,1,0)+IF(Matches!N98&lt;Matches!P98,1,0)+IF(Matches!N104&lt;Matches!P104,1,0)+IF(Matches!P114&lt;Matches!N114,1,0)+IF(Matches!F130&lt;Matches!H130,1,0)+IF(Matches!H140&lt;Matches!F140,1,0)+IF(Matches!H144&lt;Matches!F144,1,0)+IF(Matches!N129&lt;Matches!P139,1,0)+IF(Matches!N139&lt;Matches!P139,1,0)+IF(Matches!P150&lt;Matches!N150,1,0)</f>
        <v>0</v>
      </c>
      <c r="H20" s="72"/>
      <c r="I20" s="72"/>
      <c r="J20" s="58">
        <f t="shared" si="1"/>
        <v>0</v>
      </c>
      <c r="K20" s="59">
        <f t="shared" si="2"/>
        <v>0</v>
      </c>
    </row>
    <row r="26" spans="2:11" x14ac:dyDescent="0.25">
      <c r="E26" s="83"/>
    </row>
  </sheetData>
  <mergeCells count="1">
    <mergeCell ref="B3:K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9"/>
  <sheetViews>
    <sheetView tabSelected="1" workbookViewId="0">
      <selection activeCell="H4" sqref="H4"/>
    </sheetView>
  </sheetViews>
  <sheetFormatPr baseColWidth="10" defaultRowHeight="15" x14ac:dyDescent="0.25"/>
  <cols>
    <col min="1" max="1" width="4.7109375" customWidth="1"/>
    <col min="2" max="2" width="23.7109375" customWidth="1"/>
    <col min="3" max="18" width="4.7109375" customWidth="1"/>
  </cols>
  <sheetData>
    <row r="1" spans="2:18" ht="15.75" thickBot="1" x14ac:dyDescent="0.3"/>
    <row r="2" spans="2:18" ht="116.25" x14ac:dyDescent="0.25">
      <c r="B2" s="10"/>
      <c r="C2" s="11" t="s">
        <v>95</v>
      </c>
      <c r="D2" s="11" t="s">
        <v>93</v>
      </c>
      <c r="E2" s="11" t="s">
        <v>2</v>
      </c>
      <c r="F2" s="11" t="s">
        <v>3</v>
      </c>
      <c r="G2" s="11" t="s">
        <v>4</v>
      </c>
      <c r="H2" s="31" t="s">
        <v>99</v>
      </c>
      <c r="I2" s="11" t="s">
        <v>6</v>
      </c>
      <c r="J2" s="11" t="s">
        <v>7</v>
      </c>
      <c r="K2" s="11" t="s">
        <v>8</v>
      </c>
      <c r="L2" s="11" t="s">
        <v>9</v>
      </c>
      <c r="M2" s="11" t="s">
        <v>10</v>
      </c>
      <c r="N2" s="11" t="s">
        <v>11</v>
      </c>
      <c r="O2" s="11" t="s">
        <v>96</v>
      </c>
      <c r="P2" s="11" t="s">
        <v>13</v>
      </c>
      <c r="Q2" s="11" t="s">
        <v>94</v>
      </c>
      <c r="R2" s="12" t="s">
        <v>97</v>
      </c>
    </row>
    <row r="3" spans="2:18" ht="21" customHeight="1" x14ac:dyDescent="0.25">
      <c r="B3" s="13" t="s">
        <v>95</v>
      </c>
      <c r="C3" s="19"/>
      <c r="D3" s="5"/>
      <c r="E3" s="5"/>
      <c r="F3" s="5"/>
      <c r="G3" s="5"/>
      <c r="H3" s="32"/>
      <c r="I3" s="5"/>
      <c r="J3" s="5"/>
      <c r="K3" s="5"/>
      <c r="L3" s="5"/>
      <c r="M3" s="5"/>
      <c r="N3" s="5"/>
      <c r="O3" s="5"/>
      <c r="P3" s="5"/>
      <c r="Q3" s="5"/>
      <c r="R3" s="7"/>
    </row>
    <row r="4" spans="2:18" ht="21" customHeight="1" x14ac:dyDescent="0.25">
      <c r="B4" s="93" t="s">
        <v>93</v>
      </c>
      <c r="C4" s="5"/>
      <c r="D4" s="19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7"/>
    </row>
    <row r="5" spans="2:18" ht="21" customHeight="1" x14ac:dyDescent="0.25">
      <c r="B5" s="13" t="s">
        <v>2</v>
      </c>
      <c r="C5" s="5"/>
      <c r="D5" s="5"/>
      <c r="E5" s="19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7"/>
    </row>
    <row r="6" spans="2:18" ht="21" customHeight="1" x14ac:dyDescent="0.25">
      <c r="B6" s="13" t="s">
        <v>3</v>
      </c>
      <c r="C6" s="5"/>
      <c r="D6" s="5"/>
      <c r="E6" s="5"/>
      <c r="F6" s="19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7"/>
    </row>
    <row r="7" spans="2:18" ht="21" customHeight="1" x14ac:dyDescent="0.25">
      <c r="B7" s="13" t="s">
        <v>4</v>
      </c>
      <c r="C7" s="5"/>
      <c r="D7" s="5"/>
      <c r="E7" s="5"/>
      <c r="F7" s="5"/>
      <c r="G7" s="19"/>
      <c r="H7" s="5"/>
      <c r="I7" s="5"/>
      <c r="J7" s="5"/>
      <c r="K7" s="5"/>
      <c r="L7" s="5"/>
      <c r="M7" s="5"/>
      <c r="N7" s="5"/>
      <c r="O7" s="5"/>
      <c r="P7" s="5"/>
      <c r="Q7" s="5"/>
      <c r="R7" s="7"/>
    </row>
    <row r="8" spans="2:18" ht="21" customHeight="1" x14ac:dyDescent="0.25">
      <c r="B8" s="30" t="s">
        <v>99</v>
      </c>
      <c r="C8" s="5"/>
      <c r="D8" s="5"/>
      <c r="E8" s="5"/>
      <c r="F8" s="5"/>
      <c r="G8" s="5"/>
      <c r="H8" s="19"/>
      <c r="I8" s="5"/>
      <c r="J8" s="5"/>
      <c r="K8" s="5"/>
      <c r="L8" s="5"/>
      <c r="M8" s="5"/>
      <c r="N8" s="5"/>
      <c r="O8" s="5"/>
      <c r="P8" s="5"/>
      <c r="Q8" s="5"/>
      <c r="R8" s="7"/>
    </row>
    <row r="9" spans="2:18" ht="21" customHeight="1" x14ac:dyDescent="0.25">
      <c r="B9" s="13" t="s">
        <v>6</v>
      </c>
      <c r="C9" s="5"/>
      <c r="D9" s="5"/>
      <c r="E9" s="5"/>
      <c r="F9" s="5"/>
      <c r="G9" s="5"/>
      <c r="H9" s="5"/>
      <c r="I9" s="19"/>
      <c r="J9" s="5"/>
      <c r="K9" s="5"/>
      <c r="L9" s="5"/>
      <c r="M9" s="5"/>
      <c r="N9" s="5"/>
      <c r="O9" s="5"/>
      <c r="P9" s="5"/>
      <c r="Q9" s="5"/>
      <c r="R9" s="7"/>
    </row>
    <row r="10" spans="2:18" ht="21" customHeight="1" x14ac:dyDescent="0.25">
      <c r="B10" s="13" t="s">
        <v>7</v>
      </c>
      <c r="C10" s="5"/>
      <c r="D10" s="5"/>
      <c r="E10" s="5"/>
      <c r="F10" s="5"/>
      <c r="G10" s="5"/>
      <c r="H10" s="5"/>
      <c r="I10" s="5"/>
      <c r="J10" s="19"/>
      <c r="K10" s="5"/>
      <c r="L10" s="5"/>
      <c r="M10" s="5"/>
      <c r="N10" s="5"/>
      <c r="O10" s="5"/>
      <c r="P10" s="5"/>
      <c r="Q10" s="5"/>
      <c r="R10" s="7"/>
    </row>
    <row r="11" spans="2:18" ht="21" customHeight="1" x14ac:dyDescent="0.25">
      <c r="B11" s="13" t="s">
        <v>8</v>
      </c>
      <c r="C11" s="5"/>
      <c r="D11" s="5"/>
      <c r="E11" s="5"/>
      <c r="F11" s="5"/>
      <c r="G11" s="5"/>
      <c r="H11" s="5"/>
      <c r="I11" s="5"/>
      <c r="J11" s="5"/>
      <c r="K11" s="19"/>
      <c r="L11" s="5"/>
      <c r="M11" s="5"/>
      <c r="N11" s="5"/>
      <c r="O11" s="5"/>
      <c r="P11" s="5"/>
      <c r="Q11" s="5"/>
      <c r="R11" s="7"/>
    </row>
    <row r="12" spans="2:18" ht="21" customHeight="1" x14ac:dyDescent="0.25">
      <c r="B12" s="13" t="s">
        <v>9</v>
      </c>
      <c r="C12" s="5"/>
      <c r="D12" s="5"/>
      <c r="E12" s="5"/>
      <c r="F12" s="5"/>
      <c r="G12" s="5"/>
      <c r="H12" s="5"/>
      <c r="I12" s="5"/>
      <c r="J12" s="5"/>
      <c r="K12" s="5"/>
      <c r="L12" s="19"/>
      <c r="M12" s="5"/>
      <c r="N12" s="5"/>
      <c r="O12" s="5"/>
      <c r="P12" s="5"/>
      <c r="Q12" s="5"/>
      <c r="R12" s="7"/>
    </row>
    <row r="13" spans="2:18" ht="21" customHeight="1" x14ac:dyDescent="0.25">
      <c r="B13" s="13" t="s">
        <v>10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19"/>
      <c r="N13" s="5"/>
      <c r="O13" s="5"/>
      <c r="P13" s="5"/>
      <c r="Q13" s="5"/>
      <c r="R13" s="7"/>
    </row>
    <row r="14" spans="2:18" ht="21" customHeight="1" x14ac:dyDescent="0.25">
      <c r="B14" s="13" t="s">
        <v>11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19"/>
      <c r="O14" s="5"/>
      <c r="P14" s="5"/>
      <c r="Q14" s="5"/>
      <c r="R14" s="7"/>
    </row>
    <row r="15" spans="2:18" ht="21" customHeight="1" x14ac:dyDescent="0.25">
      <c r="B15" s="13" t="s">
        <v>96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19"/>
      <c r="P15" s="5"/>
      <c r="Q15" s="5"/>
      <c r="R15" s="7"/>
    </row>
    <row r="16" spans="2:18" ht="21" customHeight="1" x14ac:dyDescent="0.25">
      <c r="B16" s="13" t="s">
        <v>13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19"/>
      <c r="Q16" s="5"/>
      <c r="R16" s="7"/>
    </row>
    <row r="17" spans="2:18" ht="21" customHeight="1" x14ac:dyDescent="0.25">
      <c r="B17" s="13" t="s">
        <v>94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19"/>
      <c r="R17" s="7"/>
    </row>
    <row r="18" spans="2:18" ht="21" customHeight="1" thickBot="1" x14ac:dyDescent="0.3">
      <c r="B18" s="20" t="s">
        <v>97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21"/>
    </row>
    <row r="19" spans="2:18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50"/>
  <sheetViews>
    <sheetView zoomScale="73" zoomScaleNormal="73" workbookViewId="0">
      <selection activeCell="L15" sqref="L15"/>
    </sheetView>
  </sheetViews>
  <sheetFormatPr baseColWidth="10" defaultRowHeight="15" x14ac:dyDescent="0.25"/>
  <cols>
    <col min="2" max="2" width="23.7109375" customWidth="1"/>
    <col min="3" max="3" width="4.7109375" customWidth="1"/>
    <col min="4" max="4" width="23.7109375" customWidth="1"/>
    <col min="5" max="5" width="4.7109375" customWidth="1"/>
    <col min="6" max="6" width="5.7109375" customWidth="1"/>
    <col min="7" max="7" width="4.7109375" customWidth="1"/>
    <col min="8" max="8" width="5.7109375" customWidth="1"/>
    <col min="10" max="10" width="23.7109375" customWidth="1"/>
    <col min="11" max="11" width="4.7109375" customWidth="1"/>
    <col min="12" max="12" width="23.7109375" customWidth="1"/>
    <col min="13" max="13" width="5" customWidth="1"/>
    <col min="14" max="14" width="5.7109375" customWidth="1"/>
    <col min="15" max="15" width="4.7109375" customWidth="1"/>
    <col min="16" max="16" width="5.7109375" customWidth="1"/>
    <col min="19" max="20" width="16.140625" bestFit="1" customWidth="1"/>
    <col min="22" max="22" width="23" bestFit="1" customWidth="1"/>
  </cols>
  <sheetData>
    <row r="1" spans="2:16" ht="15.75" thickBot="1" x14ac:dyDescent="0.3"/>
    <row r="2" spans="2:16" ht="18" thickBot="1" x14ac:dyDescent="0.3">
      <c r="B2" s="87" t="s">
        <v>63</v>
      </c>
      <c r="C2" s="88"/>
      <c r="D2" s="88"/>
      <c r="E2" s="88"/>
      <c r="F2" s="88"/>
      <c r="G2" s="88"/>
      <c r="H2" s="89"/>
      <c r="J2" s="87" t="s">
        <v>78</v>
      </c>
      <c r="K2" s="88"/>
      <c r="L2" s="88"/>
      <c r="M2" s="88"/>
      <c r="N2" s="88"/>
      <c r="O2" s="88"/>
      <c r="P2" s="89"/>
    </row>
    <row r="3" spans="2:16" x14ac:dyDescent="0.25">
      <c r="B3" s="8" t="s">
        <v>93</v>
      </c>
      <c r="C3" s="5" t="s">
        <v>41</v>
      </c>
      <c r="D3" s="5" t="s">
        <v>2</v>
      </c>
      <c r="E3" s="5" t="s">
        <v>42</v>
      </c>
      <c r="F3" s="32"/>
      <c r="G3" s="5" t="s">
        <v>41</v>
      </c>
      <c r="H3" s="34"/>
      <c r="J3" s="8" t="s">
        <v>95</v>
      </c>
      <c r="K3" s="5" t="s">
        <v>41</v>
      </c>
      <c r="L3" s="5" t="s">
        <v>96</v>
      </c>
      <c r="M3" s="5" t="s">
        <v>42</v>
      </c>
      <c r="N3" s="32"/>
      <c r="O3" s="5" t="s">
        <v>41</v>
      </c>
      <c r="P3" s="34"/>
    </row>
    <row r="4" spans="2:16" x14ac:dyDescent="0.25">
      <c r="B4" s="8" t="s">
        <v>6</v>
      </c>
      <c r="C4" s="5" t="s">
        <v>41</v>
      </c>
      <c r="D4" s="5" t="s">
        <v>11</v>
      </c>
      <c r="E4" s="5" t="s">
        <v>42</v>
      </c>
      <c r="F4" s="32"/>
      <c r="G4" s="5" t="s">
        <v>41</v>
      </c>
      <c r="H4" s="34"/>
      <c r="J4" s="8" t="s">
        <v>93</v>
      </c>
      <c r="K4" s="5" t="s">
        <v>41</v>
      </c>
      <c r="L4" s="5" t="s">
        <v>94</v>
      </c>
      <c r="M4" s="5" t="s">
        <v>42</v>
      </c>
      <c r="N4" s="32"/>
      <c r="O4" s="5" t="s">
        <v>41</v>
      </c>
      <c r="P4" s="34"/>
    </row>
    <row r="5" spans="2:16" x14ac:dyDescent="0.25">
      <c r="B5" s="8" t="s">
        <v>96</v>
      </c>
      <c r="C5" s="5" t="s">
        <v>41</v>
      </c>
      <c r="D5" s="5" t="s">
        <v>9</v>
      </c>
      <c r="E5" s="5" t="s">
        <v>42</v>
      </c>
      <c r="F5" s="32"/>
      <c r="G5" s="5" t="s">
        <v>41</v>
      </c>
      <c r="H5" s="34"/>
      <c r="J5" s="8" t="s">
        <v>3</v>
      </c>
      <c r="K5" s="5" t="s">
        <v>41</v>
      </c>
      <c r="L5" s="5" t="s">
        <v>10</v>
      </c>
      <c r="M5" s="5" t="s">
        <v>42</v>
      </c>
      <c r="N5" s="32"/>
      <c r="O5" s="5" t="s">
        <v>41</v>
      </c>
      <c r="P5" s="34"/>
    </row>
    <row r="6" spans="2:16" x14ac:dyDescent="0.25">
      <c r="B6" s="8" t="s">
        <v>10</v>
      </c>
      <c r="C6" s="5" t="s">
        <v>41</v>
      </c>
      <c r="D6" s="5" t="s">
        <v>13</v>
      </c>
      <c r="E6" s="5" t="s">
        <v>42</v>
      </c>
      <c r="F6" s="32"/>
      <c r="G6" s="5" t="s">
        <v>41</v>
      </c>
      <c r="H6" s="34"/>
      <c r="J6" s="8" t="s">
        <v>97</v>
      </c>
      <c r="K6" s="5" t="s">
        <v>41</v>
      </c>
      <c r="L6" s="5" t="s">
        <v>7</v>
      </c>
      <c r="M6" s="5" t="s">
        <v>42</v>
      </c>
      <c r="N6" s="32"/>
      <c r="O6" s="5" t="s">
        <v>41</v>
      </c>
      <c r="P6" s="34"/>
    </row>
    <row r="7" spans="2:16" x14ac:dyDescent="0.25">
      <c r="B7" s="8" t="s">
        <v>94</v>
      </c>
      <c r="C7" s="5" t="s">
        <v>41</v>
      </c>
      <c r="D7" s="5" t="s">
        <v>98</v>
      </c>
      <c r="E7" s="5" t="s">
        <v>42</v>
      </c>
      <c r="F7" s="32"/>
      <c r="G7" s="5" t="s">
        <v>41</v>
      </c>
      <c r="H7" s="34"/>
      <c r="J7" s="8" t="s">
        <v>6</v>
      </c>
      <c r="K7" s="5" t="s">
        <v>41</v>
      </c>
      <c r="L7" s="5" t="s">
        <v>98</v>
      </c>
      <c r="M7" s="5" t="s">
        <v>42</v>
      </c>
      <c r="N7" s="32"/>
      <c r="O7" s="5" t="s">
        <v>41</v>
      </c>
      <c r="P7" s="34"/>
    </row>
    <row r="8" spans="2:16" x14ac:dyDescent="0.25">
      <c r="B8" s="8" t="s">
        <v>95</v>
      </c>
      <c r="C8" s="5" t="s">
        <v>41</v>
      </c>
      <c r="D8" s="24" t="s">
        <v>99</v>
      </c>
      <c r="E8" s="5" t="s">
        <v>42</v>
      </c>
      <c r="F8" s="32"/>
      <c r="G8" s="5" t="s">
        <v>41</v>
      </c>
      <c r="H8" s="34"/>
      <c r="J8" s="8" t="s">
        <v>9</v>
      </c>
      <c r="K8" s="5" t="s">
        <v>41</v>
      </c>
      <c r="L8" s="24" t="s">
        <v>99</v>
      </c>
      <c r="M8" s="5" t="s">
        <v>42</v>
      </c>
      <c r="N8" s="32"/>
      <c r="O8" s="5" t="s">
        <v>41</v>
      </c>
      <c r="P8" s="34"/>
    </row>
    <row r="9" spans="2:16" x14ac:dyDescent="0.25">
      <c r="B9" s="8" t="s">
        <v>3</v>
      </c>
      <c r="C9" s="5" t="s">
        <v>41</v>
      </c>
      <c r="D9" s="5" t="s">
        <v>7</v>
      </c>
      <c r="E9" s="5" t="s">
        <v>42</v>
      </c>
      <c r="F9" s="32"/>
      <c r="G9" s="5" t="s">
        <v>41</v>
      </c>
      <c r="H9" s="34"/>
      <c r="J9" s="8" t="s">
        <v>11</v>
      </c>
      <c r="K9" s="5" t="s">
        <v>41</v>
      </c>
      <c r="L9" s="5" t="s">
        <v>2</v>
      </c>
      <c r="M9" s="5" t="s">
        <v>42</v>
      </c>
      <c r="N9" s="32"/>
      <c r="O9" s="5" t="s">
        <v>41</v>
      </c>
      <c r="P9" s="34"/>
    </row>
    <row r="10" spans="2:16" ht="15.75" thickBot="1" x14ac:dyDescent="0.3">
      <c r="B10" s="9" t="s">
        <v>8</v>
      </c>
      <c r="C10" s="6" t="s">
        <v>41</v>
      </c>
      <c r="D10" s="6" t="s">
        <v>97</v>
      </c>
      <c r="E10" s="6" t="s">
        <v>42</v>
      </c>
      <c r="F10" s="33"/>
      <c r="G10" s="6" t="s">
        <v>41</v>
      </c>
      <c r="H10" s="35"/>
      <c r="J10" s="9" t="s">
        <v>8</v>
      </c>
      <c r="K10" s="6" t="s">
        <v>41</v>
      </c>
      <c r="L10" s="6" t="s">
        <v>13</v>
      </c>
      <c r="M10" s="6" t="s">
        <v>42</v>
      </c>
      <c r="N10" s="33"/>
      <c r="O10" s="6" t="s">
        <v>41</v>
      </c>
      <c r="P10" s="35"/>
    </row>
    <row r="11" spans="2:16" ht="15.75" thickBot="1" x14ac:dyDescent="0.3"/>
    <row r="12" spans="2:16" ht="18" thickBot="1" x14ac:dyDescent="0.3">
      <c r="B12" s="87" t="s">
        <v>64</v>
      </c>
      <c r="C12" s="88"/>
      <c r="D12" s="88"/>
      <c r="E12" s="88"/>
      <c r="F12" s="88"/>
      <c r="G12" s="88"/>
      <c r="H12" s="89"/>
      <c r="J12" s="87" t="s">
        <v>79</v>
      </c>
      <c r="K12" s="88"/>
      <c r="L12" s="88"/>
      <c r="M12" s="88"/>
      <c r="N12" s="88"/>
      <c r="O12" s="88"/>
      <c r="P12" s="89"/>
    </row>
    <row r="13" spans="2:16" x14ac:dyDescent="0.25">
      <c r="B13" s="8" t="s">
        <v>96</v>
      </c>
      <c r="C13" s="5" t="s">
        <v>41</v>
      </c>
      <c r="D13" s="5" t="s">
        <v>7</v>
      </c>
      <c r="E13" s="5" t="s">
        <v>42</v>
      </c>
      <c r="F13" s="32"/>
      <c r="G13" s="5" t="s">
        <v>41</v>
      </c>
      <c r="H13" s="34"/>
      <c r="J13" s="8" t="s">
        <v>93</v>
      </c>
      <c r="K13" s="5" t="s">
        <v>41</v>
      </c>
      <c r="L13" s="5" t="s">
        <v>95</v>
      </c>
      <c r="M13" s="5" t="s">
        <v>42</v>
      </c>
      <c r="N13" s="32"/>
      <c r="O13" s="5" t="s">
        <v>41</v>
      </c>
      <c r="P13" s="34"/>
    </row>
    <row r="14" spans="2:16" x14ac:dyDescent="0.25">
      <c r="B14" s="8" t="s">
        <v>94</v>
      </c>
      <c r="C14" s="5" t="s">
        <v>41</v>
      </c>
      <c r="D14" s="5" t="s">
        <v>3</v>
      </c>
      <c r="E14" s="5" t="s">
        <v>42</v>
      </c>
      <c r="F14" s="32"/>
      <c r="G14" s="5" t="s">
        <v>41</v>
      </c>
      <c r="H14" s="34"/>
      <c r="J14" s="8" t="s">
        <v>97</v>
      </c>
      <c r="K14" s="5" t="s">
        <v>41</v>
      </c>
      <c r="L14" s="5" t="s">
        <v>2</v>
      </c>
      <c r="M14" s="5" t="s">
        <v>42</v>
      </c>
      <c r="N14" s="32"/>
      <c r="O14" s="5" t="s">
        <v>41</v>
      </c>
      <c r="P14" s="34"/>
    </row>
    <row r="15" spans="2:16" x14ac:dyDescent="0.25">
      <c r="B15" s="8" t="s">
        <v>10</v>
      </c>
      <c r="C15" s="5" t="s">
        <v>41</v>
      </c>
      <c r="D15" s="5" t="s">
        <v>8</v>
      </c>
      <c r="E15" s="5" t="s">
        <v>42</v>
      </c>
      <c r="F15" s="32"/>
      <c r="G15" s="5" t="s">
        <v>41</v>
      </c>
      <c r="H15" s="34"/>
      <c r="J15" s="8" t="s">
        <v>11</v>
      </c>
      <c r="K15" s="5" t="s">
        <v>41</v>
      </c>
      <c r="L15" s="24" t="s">
        <v>99</v>
      </c>
      <c r="M15" s="5" t="s">
        <v>42</v>
      </c>
      <c r="N15" s="32"/>
      <c r="O15" s="5" t="s">
        <v>41</v>
      </c>
      <c r="P15" s="34"/>
    </row>
    <row r="16" spans="2:16" x14ac:dyDescent="0.25">
      <c r="B16" s="8" t="s">
        <v>13</v>
      </c>
      <c r="C16" s="5" t="s">
        <v>41</v>
      </c>
      <c r="D16" s="5" t="s">
        <v>6</v>
      </c>
      <c r="E16" s="5" t="s">
        <v>42</v>
      </c>
      <c r="F16" s="32"/>
      <c r="G16" s="5" t="s">
        <v>41</v>
      </c>
      <c r="H16" s="34"/>
      <c r="J16" s="8" t="s">
        <v>9</v>
      </c>
      <c r="K16" s="5" t="s">
        <v>41</v>
      </c>
      <c r="L16" s="5" t="s">
        <v>98</v>
      </c>
      <c r="M16" s="5" t="s">
        <v>42</v>
      </c>
      <c r="N16" s="32"/>
      <c r="O16" s="5" t="s">
        <v>41</v>
      </c>
      <c r="P16" s="34"/>
    </row>
    <row r="17" spans="2:16" x14ac:dyDescent="0.25">
      <c r="B17" s="8" t="s">
        <v>98</v>
      </c>
      <c r="C17" s="5" t="s">
        <v>41</v>
      </c>
      <c r="D17" s="5" t="s">
        <v>9</v>
      </c>
      <c r="E17" s="5" t="s">
        <v>42</v>
      </c>
      <c r="F17" s="32"/>
      <c r="G17" s="5" t="s">
        <v>41</v>
      </c>
      <c r="H17" s="34"/>
      <c r="J17" s="8" t="s">
        <v>6</v>
      </c>
      <c r="K17" s="5" t="s">
        <v>41</v>
      </c>
      <c r="L17" s="5" t="s">
        <v>13</v>
      </c>
      <c r="M17" s="5" t="s">
        <v>42</v>
      </c>
      <c r="N17" s="32"/>
      <c r="O17" s="5" t="s">
        <v>41</v>
      </c>
      <c r="P17" s="34"/>
    </row>
    <row r="18" spans="2:16" x14ac:dyDescent="0.25">
      <c r="B18" s="25" t="s">
        <v>99</v>
      </c>
      <c r="C18" s="5" t="s">
        <v>41</v>
      </c>
      <c r="D18" s="5" t="s">
        <v>11</v>
      </c>
      <c r="E18" s="5" t="s">
        <v>42</v>
      </c>
      <c r="F18" s="32"/>
      <c r="G18" s="5" t="s">
        <v>41</v>
      </c>
      <c r="H18" s="34"/>
      <c r="J18" s="8" t="s">
        <v>8</v>
      </c>
      <c r="K18" s="5" t="s">
        <v>41</v>
      </c>
      <c r="L18" s="5" t="s">
        <v>10</v>
      </c>
      <c r="M18" s="5" t="s">
        <v>42</v>
      </c>
      <c r="N18" s="32"/>
      <c r="O18" s="5" t="s">
        <v>41</v>
      </c>
      <c r="P18" s="34"/>
    </row>
    <row r="19" spans="2:16" x14ac:dyDescent="0.25">
      <c r="B19" s="8" t="s">
        <v>95</v>
      </c>
      <c r="C19" s="5" t="s">
        <v>41</v>
      </c>
      <c r="D19" s="5" t="s">
        <v>93</v>
      </c>
      <c r="E19" s="5" t="s">
        <v>42</v>
      </c>
      <c r="F19" s="32"/>
      <c r="G19" s="5" t="s">
        <v>41</v>
      </c>
      <c r="H19" s="34"/>
      <c r="J19" s="8" t="s">
        <v>3</v>
      </c>
      <c r="K19" s="5" t="s">
        <v>41</v>
      </c>
      <c r="L19" s="5" t="s">
        <v>94</v>
      </c>
      <c r="M19" s="5" t="s">
        <v>42</v>
      </c>
      <c r="N19" s="32"/>
      <c r="O19" s="5" t="s">
        <v>41</v>
      </c>
      <c r="P19" s="34"/>
    </row>
    <row r="20" spans="2:16" ht="15.75" thickBot="1" x14ac:dyDescent="0.3">
      <c r="B20" s="9" t="s">
        <v>2</v>
      </c>
      <c r="C20" s="6" t="s">
        <v>41</v>
      </c>
      <c r="D20" s="6" t="s">
        <v>97</v>
      </c>
      <c r="E20" s="6" t="s">
        <v>42</v>
      </c>
      <c r="F20" s="33"/>
      <c r="G20" s="6" t="s">
        <v>41</v>
      </c>
      <c r="H20" s="35"/>
      <c r="J20" s="9" t="s">
        <v>7</v>
      </c>
      <c r="K20" s="6" t="s">
        <v>41</v>
      </c>
      <c r="L20" s="6" t="s">
        <v>96</v>
      </c>
      <c r="M20" s="6" t="s">
        <v>42</v>
      </c>
      <c r="N20" s="33"/>
      <c r="O20" s="6" t="s">
        <v>41</v>
      </c>
      <c r="P20" s="35"/>
    </row>
    <row r="21" spans="2:16" ht="15.75" thickBot="1" x14ac:dyDescent="0.3"/>
    <row r="22" spans="2:16" ht="18" thickBot="1" x14ac:dyDescent="0.3">
      <c r="B22" s="90" t="s">
        <v>65</v>
      </c>
      <c r="C22" s="91"/>
      <c r="D22" s="91"/>
      <c r="E22" s="91"/>
      <c r="F22" s="91"/>
      <c r="G22" s="91"/>
      <c r="H22" s="92"/>
      <c r="J22" s="87" t="s">
        <v>80</v>
      </c>
      <c r="K22" s="88"/>
      <c r="L22" s="88"/>
      <c r="M22" s="88"/>
      <c r="N22" s="88"/>
      <c r="O22" s="88"/>
      <c r="P22" s="89"/>
    </row>
    <row r="23" spans="2:16" x14ac:dyDescent="0.25">
      <c r="B23" s="22" t="s">
        <v>93</v>
      </c>
      <c r="C23" s="23" t="s">
        <v>41</v>
      </c>
      <c r="D23" s="23" t="s">
        <v>96</v>
      </c>
      <c r="E23" s="23" t="s">
        <v>42</v>
      </c>
      <c r="F23" s="36"/>
      <c r="G23" s="23" t="s">
        <v>41</v>
      </c>
      <c r="H23" s="37"/>
      <c r="J23" s="8" t="s">
        <v>2</v>
      </c>
      <c r="K23" s="5" t="s">
        <v>41</v>
      </c>
      <c r="L23" s="5" t="s">
        <v>7</v>
      </c>
      <c r="M23" s="5" t="s">
        <v>42</v>
      </c>
      <c r="N23" s="32"/>
      <c r="O23" s="5" t="s">
        <v>41</v>
      </c>
      <c r="P23" s="34"/>
    </row>
    <row r="24" spans="2:16" x14ac:dyDescent="0.25">
      <c r="B24" s="8" t="s">
        <v>6</v>
      </c>
      <c r="C24" s="5" t="s">
        <v>41</v>
      </c>
      <c r="D24" s="5" t="s">
        <v>10</v>
      </c>
      <c r="E24" s="5" t="s">
        <v>42</v>
      </c>
      <c r="F24" s="32"/>
      <c r="G24" s="5" t="s">
        <v>41</v>
      </c>
      <c r="H24" s="34"/>
      <c r="J24" s="8" t="s">
        <v>96</v>
      </c>
      <c r="K24" s="5" t="s">
        <v>41</v>
      </c>
      <c r="L24" s="5" t="s">
        <v>93</v>
      </c>
      <c r="M24" s="5" t="s">
        <v>42</v>
      </c>
      <c r="N24" s="32"/>
      <c r="O24" s="5" t="s">
        <v>41</v>
      </c>
      <c r="P24" s="34"/>
    </row>
    <row r="25" spans="2:16" x14ac:dyDescent="0.25">
      <c r="B25" s="8" t="s">
        <v>8</v>
      </c>
      <c r="C25" s="5" t="s">
        <v>41</v>
      </c>
      <c r="D25" s="5" t="s">
        <v>94</v>
      </c>
      <c r="E25" s="5" t="s">
        <v>42</v>
      </c>
      <c r="F25" s="32"/>
      <c r="G25" s="5" t="s">
        <v>41</v>
      </c>
      <c r="H25" s="34"/>
      <c r="J25" s="8" t="s">
        <v>95</v>
      </c>
      <c r="K25" s="5" t="s">
        <v>41</v>
      </c>
      <c r="L25" s="5" t="s">
        <v>3</v>
      </c>
      <c r="M25" s="5" t="s">
        <v>42</v>
      </c>
      <c r="N25" s="32"/>
      <c r="O25" s="5" t="s">
        <v>41</v>
      </c>
      <c r="P25" s="34"/>
    </row>
    <row r="26" spans="2:16" x14ac:dyDescent="0.25">
      <c r="B26" s="8" t="s">
        <v>3</v>
      </c>
      <c r="C26" s="5" t="s">
        <v>41</v>
      </c>
      <c r="D26" s="5" t="s">
        <v>95</v>
      </c>
      <c r="E26" s="5" t="s">
        <v>42</v>
      </c>
      <c r="F26" s="32"/>
      <c r="G26" s="5" t="s">
        <v>41</v>
      </c>
      <c r="H26" s="34"/>
      <c r="J26" s="25" t="s">
        <v>99</v>
      </c>
      <c r="K26" s="5" t="s">
        <v>41</v>
      </c>
      <c r="L26" s="5" t="s">
        <v>97</v>
      </c>
      <c r="M26" s="5" t="s">
        <v>42</v>
      </c>
      <c r="N26" s="32"/>
      <c r="O26" s="5" t="s">
        <v>41</v>
      </c>
      <c r="P26" s="34"/>
    </row>
    <row r="27" spans="2:16" x14ac:dyDescent="0.25">
      <c r="B27" s="8" t="s">
        <v>7</v>
      </c>
      <c r="C27" s="5" t="s">
        <v>41</v>
      </c>
      <c r="D27" s="5" t="s">
        <v>2</v>
      </c>
      <c r="E27" s="5" t="s">
        <v>42</v>
      </c>
      <c r="F27" s="32"/>
      <c r="G27" s="5" t="s">
        <v>41</v>
      </c>
      <c r="H27" s="34"/>
      <c r="J27" s="8" t="s">
        <v>10</v>
      </c>
      <c r="K27" s="5" t="s">
        <v>41</v>
      </c>
      <c r="L27" s="5" t="s">
        <v>6</v>
      </c>
      <c r="M27" s="5" t="s">
        <v>42</v>
      </c>
      <c r="N27" s="32"/>
      <c r="O27" s="5" t="s">
        <v>41</v>
      </c>
      <c r="P27" s="34"/>
    </row>
    <row r="28" spans="2:16" x14ac:dyDescent="0.25">
      <c r="B28" s="8" t="s">
        <v>11</v>
      </c>
      <c r="C28" s="5" t="s">
        <v>41</v>
      </c>
      <c r="D28" s="5" t="s">
        <v>98</v>
      </c>
      <c r="E28" s="5" t="s">
        <v>42</v>
      </c>
      <c r="F28" s="32"/>
      <c r="G28" s="5" t="s">
        <v>41</v>
      </c>
      <c r="H28" s="34"/>
      <c r="J28" s="8" t="s">
        <v>13</v>
      </c>
      <c r="K28" s="5" t="s">
        <v>41</v>
      </c>
      <c r="L28" s="5" t="s">
        <v>9</v>
      </c>
      <c r="M28" s="5" t="s">
        <v>42</v>
      </c>
      <c r="N28" s="32"/>
      <c r="O28" s="5" t="s">
        <v>41</v>
      </c>
      <c r="P28" s="34"/>
    </row>
    <row r="29" spans="2:16" x14ac:dyDescent="0.25">
      <c r="B29" s="8" t="s">
        <v>97</v>
      </c>
      <c r="C29" s="5" t="s">
        <v>41</v>
      </c>
      <c r="D29" s="24" t="s">
        <v>99</v>
      </c>
      <c r="E29" s="5" t="s">
        <v>42</v>
      </c>
      <c r="F29" s="32"/>
      <c r="G29" s="5" t="s">
        <v>41</v>
      </c>
      <c r="H29" s="34"/>
      <c r="J29" s="8" t="s">
        <v>98</v>
      </c>
      <c r="K29" s="5" t="s">
        <v>41</v>
      </c>
      <c r="L29" s="5" t="s">
        <v>11</v>
      </c>
      <c r="M29" s="5" t="s">
        <v>42</v>
      </c>
      <c r="N29" s="32"/>
      <c r="O29" s="5" t="s">
        <v>41</v>
      </c>
      <c r="P29" s="34"/>
    </row>
    <row r="30" spans="2:16" ht="15.75" thickBot="1" x14ac:dyDescent="0.3">
      <c r="B30" s="9" t="s">
        <v>9</v>
      </c>
      <c r="C30" s="6" t="s">
        <v>41</v>
      </c>
      <c r="D30" s="6" t="s">
        <v>13</v>
      </c>
      <c r="E30" s="6" t="s">
        <v>42</v>
      </c>
      <c r="F30" s="33"/>
      <c r="G30" s="6" t="s">
        <v>41</v>
      </c>
      <c r="H30" s="35"/>
      <c r="J30" s="9" t="s">
        <v>94</v>
      </c>
      <c r="K30" s="6" t="s">
        <v>41</v>
      </c>
      <c r="L30" s="6" t="s">
        <v>8</v>
      </c>
      <c r="M30" s="6" t="s">
        <v>42</v>
      </c>
      <c r="N30" s="33"/>
      <c r="O30" s="6" t="s">
        <v>41</v>
      </c>
      <c r="P30" s="35"/>
    </row>
    <row r="31" spans="2:16" ht="15.75" thickBot="1" x14ac:dyDescent="0.3"/>
    <row r="32" spans="2:16" ht="18" thickBot="1" x14ac:dyDescent="0.3">
      <c r="B32" s="87" t="s">
        <v>66</v>
      </c>
      <c r="C32" s="88"/>
      <c r="D32" s="88"/>
      <c r="E32" s="88"/>
      <c r="F32" s="88"/>
      <c r="G32" s="88"/>
      <c r="H32" s="89"/>
      <c r="J32" s="87" t="s">
        <v>81</v>
      </c>
      <c r="K32" s="88"/>
      <c r="L32" s="88"/>
      <c r="M32" s="88"/>
      <c r="N32" s="88"/>
      <c r="O32" s="88"/>
      <c r="P32" s="89"/>
    </row>
    <row r="33" spans="2:16" x14ac:dyDescent="0.25">
      <c r="B33" s="22" t="s">
        <v>93</v>
      </c>
      <c r="C33" s="23" t="s">
        <v>41</v>
      </c>
      <c r="D33" s="23" t="s">
        <v>3</v>
      </c>
      <c r="E33" s="23" t="s">
        <v>42</v>
      </c>
      <c r="F33" s="36"/>
      <c r="G33" s="23" t="s">
        <v>41</v>
      </c>
      <c r="H33" s="37"/>
      <c r="J33" s="8" t="s">
        <v>6</v>
      </c>
      <c r="K33" s="5" t="s">
        <v>41</v>
      </c>
      <c r="L33" s="5" t="s">
        <v>94</v>
      </c>
      <c r="M33" s="5" t="s">
        <v>42</v>
      </c>
      <c r="N33" s="32"/>
      <c r="O33" s="5" t="s">
        <v>41</v>
      </c>
      <c r="P33" s="34"/>
    </row>
    <row r="34" spans="2:16" x14ac:dyDescent="0.25">
      <c r="B34" s="8" t="s">
        <v>94</v>
      </c>
      <c r="C34" s="5" t="s">
        <v>41</v>
      </c>
      <c r="D34" s="5" t="s">
        <v>6</v>
      </c>
      <c r="E34" s="5" t="s">
        <v>42</v>
      </c>
      <c r="F34" s="32"/>
      <c r="G34" s="5" t="s">
        <v>41</v>
      </c>
      <c r="H34" s="34"/>
      <c r="J34" s="8" t="s">
        <v>9</v>
      </c>
      <c r="K34" s="5" t="s">
        <v>41</v>
      </c>
      <c r="L34" s="5" t="s">
        <v>10</v>
      </c>
      <c r="M34" s="5" t="s">
        <v>42</v>
      </c>
      <c r="N34" s="32"/>
      <c r="O34" s="5" t="s">
        <v>41</v>
      </c>
      <c r="P34" s="34"/>
    </row>
    <row r="35" spans="2:16" x14ac:dyDescent="0.25">
      <c r="B35" s="8" t="s">
        <v>10</v>
      </c>
      <c r="C35" s="5" t="s">
        <v>41</v>
      </c>
      <c r="D35" s="5" t="s">
        <v>9</v>
      </c>
      <c r="E35" s="5" t="s">
        <v>42</v>
      </c>
      <c r="F35" s="32"/>
      <c r="G35" s="5" t="s">
        <v>41</v>
      </c>
      <c r="H35" s="34"/>
      <c r="J35" s="8" t="s">
        <v>11</v>
      </c>
      <c r="K35" s="5" t="s">
        <v>41</v>
      </c>
      <c r="L35" s="5" t="s">
        <v>13</v>
      </c>
      <c r="M35" s="5" t="s">
        <v>42</v>
      </c>
      <c r="N35" s="32"/>
      <c r="O35" s="5" t="s">
        <v>41</v>
      </c>
      <c r="P35" s="34"/>
    </row>
    <row r="36" spans="2:16" x14ac:dyDescent="0.25">
      <c r="B36" s="8" t="s">
        <v>13</v>
      </c>
      <c r="C36" s="5" t="s">
        <v>41</v>
      </c>
      <c r="D36" s="5" t="s">
        <v>11</v>
      </c>
      <c r="E36" s="5" t="s">
        <v>42</v>
      </c>
      <c r="F36" s="32"/>
      <c r="G36" s="5" t="s">
        <v>41</v>
      </c>
      <c r="H36" s="34"/>
      <c r="J36" s="8" t="s">
        <v>97</v>
      </c>
      <c r="K36" s="5" t="s">
        <v>41</v>
      </c>
      <c r="L36" s="5" t="s">
        <v>98</v>
      </c>
      <c r="M36" s="5" t="s">
        <v>42</v>
      </c>
      <c r="N36" s="32"/>
      <c r="O36" s="5" t="s">
        <v>41</v>
      </c>
      <c r="P36" s="34"/>
    </row>
    <row r="37" spans="2:16" x14ac:dyDescent="0.25">
      <c r="B37" s="8" t="s">
        <v>98</v>
      </c>
      <c r="C37" s="5" t="s">
        <v>41</v>
      </c>
      <c r="D37" s="5" t="s">
        <v>97</v>
      </c>
      <c r="E37" s="5" t="s">
        <v>42</v>
      </c>
      <c r="F37" s="32"/>
      <c r="G37" s="5" t="s">
        <v>41</v>
      </c>
      <c r="H37" s="34"/>
      <c r="J37" s="8" t="s">
        <v>7</v>
      </c>
      <c r="K37" s="5" t="s">
        <v>41</v>
      </c>
      <c r="L37" s="24" t="s">
        <v>99</v>
      </c>
      <c r="M37" s="5" t="s">
        <v>42</v>
      </c>
      <c r="N37" s="32"/>
      <c r="O37" s="5" t="s">
        <v>41</v>
      </c>
      <c r="P37" s="34"/>
    </row>
    <row r="38" spans="2:16" x14ac:dyDescent="0.25">
      <c r="B38" s="25" t="s">
        <v>99</v>
      </c>
      <c r="C38" s="5" t="s">
        <v>41</v>
      </c>
      <c r="D38" s="5" t="s">
        <v>7</v>
      </c>
      <c r="E38" s="5" t="s">
        <v>42</v>
      </c>
      <c r="F38" s="32"/>
      <c r="G38" s="5" t="s">
        <v>41</v>
      </c>
      <c r="H38" s="34"/>
      <c r="J38" s="8" t="s">
        <v>3</v>
      </c>
      <c r="K38" s="5" t="s">
        <v>41</v>
      </c>
      <c r="L38" s="5" t="s">
        <v>93</v>
      </c>
      <c r="M38" s="5" t="s">
        <v>42</v>
      </c>
      <c r="N38" s="32"/>
      <c r="O38" s="5" t="s">
        <v>41</v>
      </c>
      <c r="P38" s="34"/>
    </row>
    <row r="39" spans="2:16" x14ac:dyDescent="0.25">
      <c r="B39" s="8" t="s">
        <v>95</v>
      </c>
      <c r="C39" s="5" t="s">
        <v>41</v>
      </c>
      <c r="D39" s="5" t="s">
        <v>8</v>
      </c>
      <c r="E39" s="5" t="s">
        <v>42</v>
      </c>
      <c r="F39" s="32"/>
      <c r="G39" s="5" t="s">
        <v>41</v>
      </c>
      <c r="H39" s="34"/>
      <c r="J39" s="8" t="s">
        <v>8</v>
      </c>
      <c r="K39" s="5" t="s">
        <v>41</v>
      </c>
      <c r="L39" s="5" t="s">
        <v>95</v>
      </c>
      <c r="M39" s="5" t="s">
        <v>42</v>
      </c>
      <c r="N39" s="32"/>
      <c r="O39" s="5" t="s">
        <v>41</v>
      </c>
      <c r="P39" s="34"/>
    </row>
    <row r="40" spans="2:16" ht="15.75" thickBot="1" x14ac:dyDescent="0.3">
      <c r="B40" s="9" t="s">
        <v>96</v>
      </c>
      <c r="C40" s="6" t="s">
        <v>41</v>
      </c>
      <c r="D40" s="6" t="s">
        <v>2</v>
      </c>
      <c r="E40" s="6" t="s">
        <v>42</v>
      </c>
      <c r="F40" s="33"/>
      <c r="G40" s="6" t="s">
        <v>41</v>
      </c>
      <c r="H40" s="35"/>
      <c r="J40" s="9" t="s">
        <v>2</v>
      </c>
      <c r="K40" s="6" t="s">
        <v>41</v>
      </c>
      <c r="L40" s="6" t="s">
        <v>96</v>
      </c>
      <c r="M40" s="6" t="s">
        <v>42</v>
      </c>
      <c r="N40" s="33"/>
      <c r="O40" s="6" t="s">
        <v>41</v>
      </c>
      <c r="P40" s="35"/>
    </row>
    <row r="41" spans="2:16" ht="15.75" thickBot="1" x14ac:dyDescent="0.3"/>
    <row r="42" spans="2:16" ht="18" thickBot="1" x14ac:dyDescent="0.3">
      <c r="B42" s="87" t="s">
        <v>67</v>
      </c>
      <c r="C42" s="88"/>
      <c r="D42" s="88"/>
      <c r="E42" s="88"/>
      <c r="F42" s="88"/>
      <c r="G42" s="88"/>
      <c r="H42" s="89"/>
      <c r="J42" s="87" t="s">
        <v>82</v>
      </c>
      <c r="K42" s="88"/>
      <c r="L42" s="88"/>
      <c r="M42" s="88"/>
      <c r="N42" s="88"/>
      <c r="O42" s="88"/>
      <c r="P42" s="89"/>
    </row>
    <row r="43" spans="2:16" x14ac:dyDescent="0.25">
      <c r="B43" s="22" t="s">
        <v>7</v>
      </c>
      <c r="C43" s="23" t="s">
        <v>41</v>
      </c>
      <c r="D43" s="23" t="s">
        <v>98</v>
      </c>
      <c r="E43" s="23" t="s">
        <v>42</v>
      </c>
      <c r="F43" s="36"/>
      <c r="G43" s="23" t="s">
        <v>41</v>
      </c>
      <c r="H43" s="37"/>
      <c r="J43" s="8" t="s">
        <v>10</v>
      </c>
      <c r="K43" s="5" t="s">
        <v>41</v>
      </c>
      <c r="L43" s="5" t="s">
        <v>11</v>
      </c>
      <c r="M43" s="5" t="s">
        <v>42</v>
      </c>
      <c r="N43" s="32"/>
      <c r="O43" s="5" t="s">
        <v>41</v>
      </c>
      <c r="P43" s="34"/>
    </row>
    <row r="44" spans="2:16" x14ac:dyDescent="0.25">
      <c r="B44" s="8" t="s">
        <v>2</v>
      </c>
      <c r="C44" s="5" t="s">
        <v>41</v>
      </c>
      <c r="D44" s="24" t="s">
        <v>99</v>
      </c>
      <c r="E44" s="5" t="s">
        <v>42</v>
      </c>
      <c r="F44" s="32"/>
      <c r="G44" s="5" t="s">
        <v>41</v>
      </c>
      <c r="H44" s="34"/>
      <c r="J44" s="8" t="s">
        <v>94</v>
      </c>
      <c r="K44" s="5" t="s">
        <v>41</v>
      </c>
      <c r="L44" s="5" t="s">
        <v>9</v>
      </c>
      <c r="M44" s="5" t="s">
        <v>42</v>
      </c>
      <c r="N44" s="32"/>
      <c r="O44" s="5" t="s">
        <v>41</v>
      </c>
      <c r="P44" s="34"/>
    </row>
    <row r="45" spans="2:16" x14ac:dyDescent="0.25">
      <c r="B45" s="8" t="s">
        <v>97</v>
      </c>
      <c r="C45" s="5" t="s">
        <v>41</v>
      </c>
      <c r="D45" s="5" t="s">
        <v>13</v>
      </c>
      <c r="E45" s="5" t="s">
        <v>42</v>
      </c>
      <c r="F45" s="32"/>
      <c r="G45" s="5" t="s">
        <v>41</v>
      </c>
      <c r="H45" s="34"/>
      <c r="J45" s="8" t="s">
        <v>95</v>
      </c>
      <c r="K45" s="5" t="s">
        <v>41</v>
      </c>
      <c r="L45" s="5" t="s">
        <v>6</v>
      </c>
      <c r="M45" s="5" t="s">
        <v>42</v>
      </c>
      <c r="N45" s="32"/>
      <c r="O45" s="5" t="s">
        <v>41</v>
      </c>
      <c r="P45" s="34"/>
    </row>
    <row r="46" spans="2:16" x14ac:dyDescent="0.25">
      <c r="B46" s="8" t="s">
        <v>11</v>
      </c>
      <c r="C46" s="5" t="s">
        <v>41</v>
      </c>
      <c r="D46" s="5" t="s">
        <v>10</v>
      </c>
      <c r="E46" s="5" t="s">
        <v>42</v>
      </c>
      <c r="F46" s="32"/>
      <c r="G46" s="5" t="s">
        <v>41</v>
      </c>
      <c r="H46" s="34"/>
      <c r="J46" s="8" t="s">
        <v>93</v>
      </c>
      <c r="K46" s="5" t="s">
        <v>41</v>
      </c>
      <c r="L46" s="5" t="s">
        <v>8</v>
      </c>
      <c r="M46" s="5" t="s">
        <v>42</v>
      </c>
      <c r="N46" s="32"/>
      <c r="O46" s="5" t="s">
        <v>41</v>
      </c>
      <c r="P46" s="34"/>
    </row>
    <row r="47" spans="2:16" x14ac:dyDescent="0.25">
      <c r="B47" s="8" t="s">
        <v>9</v>
      </c>
      <c r="C47" s="5" t="s">
        <v>41</v>
      </c>
      <c r="D47" s="5" t="s">
        <v>94</v>
      </c>
      <c r="E47" s="5" t="s">
        <v>42</v>
      </c>
      <c r="F47" s="32"/>
      <c r="G47" s="5" t="s">
        <v>41</v>
      </c>
      <c r="H47" s="34"/>
      <c r="J47" s="8" t="s">
        <v>96</v>
      </c>
      <c r="K47" s="5" t="s">
        <v>41</v>
      </c>
      <c r="L47" s="5" t="s">
        <v>3</v>
      </c>
      <c r="M47" s="5" t="s">
        <v>42</v>
      </c>
      <c r="N47" s="32"/>
      <c r="O47" s="5" t="s">
        <v>41</v>
      </c>
      <c r="P47" s="34"/>
    </row>
    <row r="48" spans="2:16" x14ac:dyDescent="0.25">
      <c r="B48" s="8" t="s">
        <v>6</v>
      </c>
      <c r="C48" s="5" t="s">
        <v>41</v>
      </c>
      <c r="D48" s="5" t="s">
        <v>95</v>
      </c>
      <c r="E48" s="5" t="s">
        <v>42</v>
      </c>
      <c r="F48" s="32"/>
      <c r="G48" s="5" t="s">
        <v>41</v>
      </c>
      <c r="H48" s="34"/>
      <c r="J48" s="25" t="s">
        <v>99</v>
      </c>
      <c r="K48" s="5" t="s">
        <v>41</v>
      </c>
      <c r="L48" s="5" t="s">
        <v>2</v>
      </c>
      <c r="M48" s="5" t="s">
        <v>42</v>
      </c>
      <c r="N48" s="32"/>
      <c r="O48" s="5" t="s">
        <v>41</v>
      </c>
      <c r="P48" s="34"/>
    </row>
    <row r="49" spans="2:16" x14ac:dyDescent="0.25">
      <c r="B49" s="8" t="s">
        <v>8</v>
      </c>
      <c r="C49" s="5" t="s">
        <v>41</v>
      </c>
      <c r="D49" s="5" t="s">
        <v>93</v>
      </c>
      <c r="E49" s="5" t="s">
        <v>42</v>
      </c>
      <c r="F49" s="32"/>
      <c r="G49" s="5" t="s">
        <v>41</v>
      </c>
      <c r="H49" s="34"/>
      <c r="J49" s="8" t="s">
        <v>98</v>
      </c>
      <c r="K49" s="5" t="s">
        <v>41</v>
      </c>
      <c r="L49" s="5" t="s">
        <v>7</v>
      </c>
      <c r="M49" s="5" t="s">
        <v>42</v>
      </c>
      <c r="N49" s="32"/>
      <c r="O49" s="5" t="s">
        <v>41</v>
      </c>
      <c r="P49" s="34"/>
    </row>
    <row r="50" spans="2:16" ht="15.75" thickBot="1" x14ac:dyDescent="0.3">
      <c r="B50" s="9" t="s">
        <v>3</v>
      </c>
      <c r="C50" s="6" t="s">
        <v>41</v>
      </c>
      <c r="D50" s="6" t="s">
        <v>96</v>
      </c>
      <c r="E50" s="6" t="s">
        <v>42</v>
      </c>
      <c r="F50" s="33"/>
      <c r="G50" s="6" t="s">
        <v>41</v>
      </c>
      <c r="H50" s="35"/>
      <c r="J50" s="9" t="s">
        <v>13</v>
      </c>
      <c r="K50" s="6" t="s">
        <v>41</v>
      </c>
      <c r="L50" s="6" t="s">
        <v>97</v>
      </c>
      <c r="M50" s="6" t="s">
        <v>42</v>
      </c>
      <c r="N50" s="33"/>
      <c r="O50" s="6" t="s">
        <v>41</v>
      </c>
      <c r="P50" s="35"/>
    </row>
    <row r="51" spans="2:16" ht="15.75" thickBot="1" x14ac:dyDescent="0.3"/>
    <row r="52" spans="2:16" ht="18" thickBot="1" x14ac:dyDescent="0.3">
      <c r="B52" s="90" t="s">
        <v>69</v>
      </c>
      <c r="C52" s="91"/>
      <c r="D52" s="91"/>
      <c r="E52" s="91"/>
      <c r="F52" s="91"/>
      <c r="G52" s="91"/>
      <c r="H52" s="92"/>
      <c r="J52" s="87" t="s">
        <v>83</v>
      </c>
      <c r="K52" s="88"/>
      <c r="L52" s="88"/>
      <c r="M52" s="88"/>
      <c r="N52" s="88"/>
      <c r="O52" s="88"/>
      <c r="P52" s="89"/>
    </row>
    <row r="53" spans="2:16" x14ac:dyDescent="0.25">
      <c r="B53" s="22" t="s">
        <v>93</v>
      </c>
      <c r="C53" s="23" t="s">
        <v>41</v>
      </c>
      <c r="D53" s="23" t="s">
        <v>6</v>
      </c>
      <c r="E53" s="23" t="s">
        <v>42</v>
      </c>
      <c r="F53" s="36"/>
      <c r="G53" s="23" t="s">
        <v>41</v>
      </c>
      <c r="H53" s="37"/>
      <c r="J53" s="8" t="s">
        <v>93</v>
      </c>
      <c r="K53" s="5" t="s">
        <v>41</v>
      </c>
      <c r="L53" s="5" t="s">
        <v>9</v>
      </c>
      <c r="M53" s="5" t="s">
        <v>42</v>
      </c>
      <c r="N53" s="32"/>
      <c r="O53" s="5" t="s">
        <v>41</v>
      </c>
      <c r="P53" s="34"/>
    </row>
    <row r="54" spans="2:16" x14ac:dyDescent="0.25">
      <c r="B54" s="8" t="s">
        <v>95</v>
      </c>
      <c r="C54" s="5" t="s">
        <v>41</v>
      </c>
      <c r="D54" s="5" t="s">
        <v>9</v>
      </c>
      <c r="E54" s="5" t="s">
        <v>42</v>
      </c>
      <c r="F54" s="32"/>
      <c r="G54" s="5" t="s">
        <v>41</v>
      </c>
      <c r="H54" s="34"/>
      <c r="J54" s="8" t="s">
        <v>98</v>
      </c>
      <c r="K54" s="5" t="s">
        <v>41</v>
      </c>
      <c r="L54" s="24" t="s">
        <v>99</v>
      </c>
      <c r="M54" s="5" t="s">
        <v>42</v>
      </c>
      <c r="N54" s="32"/>
      <c r="O54" s="5" t="s">
        <v>41</v>
      </c>
      <c r="P54" s="34"/>
    </row>
    <row r="55" spans="2:16" x14ac:dyDescent="0.25">
      <c r="B55" s="8" t="s">
        <v>94</v>
      </c>
      <c r="C55" s="5" t="s">
        <v>41</v>
      </c>
      <c r="D55" s="5" t="s">
        <v>11</v>
      </c>
      <c r="E55" s="5" t="s">
        <v>42</v>
      </c>
      <c r="F55" s="32"/>
      <c r="G55" s="5" t="s">
        <v>41</v>
      </c>
      <c r="H55" s="34"/>
      <c r="J55" s="8" t="s">
        <v>96</v>
      </c>
      <c r="K55" s="5" t="s">
        <v>41</v>
      </c>
      <c r="L55" s="5" t="s">
        <v>8</v>
      </c>
      <c r="M55" s="5" t="s">
        <v>42</v>
      </c>
      <c r="N55" s="32"/>
      <c r="O55" s="5" t="s">
        <v>41</v>
      </c>
      <c r="P55" s="34"/>
    </row>
    <row r="56" spans="2:16" x14ac:dyDescent="0.25">
      <c r="B56" s="8" t="s">
        <v>10</v>
      </c>
      <c r="C56" s="5" t="s">
        <v>41</v>
      </c>
      <c r="D56" s="5" t="s">
        <v>97</v>
      </c>
      <c r="E56" s="5" t="s">
        <v>42</v>
      </c>
      <c r="F56" s="32"/>
      <c r="G56" s="5" t="s">
        <v>41</v>
      </c>
      <c r="H56" s="34"/>
      <c r="J56" s="8" t="s">
        <v>3</v>
      </c>
      <c r="K56" s="5" t="s">
        <v>41</v>
      </c>
      <c r="L56" s="5" t="s">
        <v>6</v>
      </c>
      <c r="M56" s="5" t="s">
        <v>42</v>
      </c>
      <c r="N56" s="32"/>
      <c r="O56" s="5" t="s">
        <v>41</v>
      </c>
      <c r="P56" s="34"/>
    </row>
    <row r="57" spans="2:16" x14ac:dyDescent="0.25">
      <c r="B57" s="8" t="s">
        <v>13</v>
      </c>
      <c r="C57" s="5" t="s">
        <v>41</v>
      </c>
      <c r="D57" s="5" t="s">
        <v>7</v>
      </c>
      <c r="E57" s="5" t="s">
        <v>42</v>
      </c>
      <c r="F57" s="32"/>
      <c r="G57" s="5" t="s">
        <v>41</v>
      </c>
      <c r="H57" s="34"/>
      <c r="J57" s="8" t="s">
        <v>10</v>
      </c>
      <c r="K57" s="5" t="s">
        <v>41</v>
      </c>
      <c r="L57" s="5" t="s">
        <v>7</v>
      </c>
      <c r="M57" s="5" t="s">
        <v>42</v>
      </c>
      <c r="N57" s="32"/>
      <c r="O57" s="5" t="s">
        <v>41</v>
      </c>
      <c r="P57" s="34"/>
    </row>
    <row r="58" spans="2:16" x14ac:dyDescent="0.25">
      <c r="B58" s="8" t="s">
        <v>98</v>
      </c>
      <c r="C58" s="5" t="s">
        <v>41</v>
      </c>
      <c r="D58" s="5" t="s">
        <v>2</v>
      </c>
      <c r="E58" s="5" t="s">
        <v>42</v>
      </c>
      <c r="F58" s="32"/>
      <c r="G58" s="5" t="s">
        <v>41</v>
      </c>
      <c r="H58" s="34"/>
      <c r="J58" s="8" t="s">
        <v>13</v>
      </c>
      <c r="K58" s="5" t="s">
        <v>41</v>
      </c>
      <c r="L58" s="5" t="s">
        <v>2</v>
      </c>
      <c r="M58" s="5" t="s">
        <v>42</v>
      </c>
      <c r="N58" s="32"/>
      <c r="O58" s="5" t="s">
        <v>41</v>
      </c>
      <c r="P58" s="34"/>
    </row>
    <row r="59" spans="2:16" x14ac:dyDescent="0.25">
      <c r="B59" s="8" t="s">
        <v>3</v>
      </c>
      <c r="C59" s="5" t="s">
        <v>41</v>
      </c>
      <c r="D59" s="5" t="s">
        <v>8</v>
      </c>
      <c r="E59" s="5" t="s">
        <v>42</v>
      </c>
      <c r="F59" s="32"/>
      <c r="G59" s="5" t="s">
        <v>41</v>
      </c>
      <c r="H59" s="34"/>
      <c r="J59" s="8" t="s">
        <v>94</v>
      </c>
      <c r="K59" s="5" t="s">
        <v>41</v>
      </c>
      <c r="L59" s="5" t="s">
        <v>97</v>
      </c>
      <c r="M59" s="5" t="s">
        <v>42</v>
      </c>
      <c r="N59" s="32"/>
      <c r="O59" s="5" t="s">
        <v>41</v>
      </c>
      <c r="P59" s="34"/>
    </row>
    <row r="60" spans="2:16" ht="15.75" thickBot="1" x14ac:dyDescent="0.3">
      <c r="B60" s="9" t="s">
        <v>96</v>
      </c>
      <c r="C60" s="6" t="s">
        <v>41</v>
      </c>
      <c r="D60" s="26" t="s">
        <v>99</v>
      </c>
      <c r="E60" s="6" t="s">
        <v>42</v>
      </c>
      <c r="F60" s="33"/>
      <c r="G60" s="6" t="s">
        <v>41</v>
      </c>
      <c r="H60" s="35"/>
      <c r="J60" s="9" t="s">
        <v>95</v>
      </c>
      <c r="K60" s="6" t="s">
        <v>41</v>
      </c>
      <c r="L60" s="6" t="s">
        <v>11</v>
      </c>
      <c r="M60" s="6" t="s">
        <v>42</v>
      </c>
      <c r="N60" s="33"/>
      <c r="O60" s="6" t="s">
        <v>41</v>
      </c>
      <c r="P60" s="35"/>
    </row>
    <row r="61" spans="2:16" ht="15.75" thickBot="1" x14ac:dyDescent="0.3"/>
    <row r="62" spans="2:16" ht="18" thickBot="1" x14ac:dyDescent="0.3">
      <c r="B62" s="87" t="s">
        <v>68</v>
      </c>
      <c r="C62" s="88"/>
      <c r="D62" s="88"/>
      <c r="E62" s="88"/>
      <c r="F62" s="88"/>
      <c r="G62" s="88"/>
      <c r="H62" s="89"/>
      <c r="J62" s="87" t="s">
        <v>84</v>
      </c>
      <c r="K62" s="88"/>
      <c r="L62" s="88"/>
      <c r="M62" s="88"/>
      <c r="N62" s="88"/>
      <c r="O62" s="88"/>
      <c r="P62" s="89"/>
    </row>
    <row r="63" spans="2:16" x14ac:dyDescent="0.25">
      <c r="B63" s="25" t="s">
        <v>99</v>
      </c>
      <c r="C63" s="5" t="s">
        <v>41</v>
      </c>
      <c r="D63" s="5" t="s">
        <v>98</v>
      </c>
      <c r="E63" s="5" t="s">
        <v>42</v>
      </c>
      <c r="F63" s="32"/>
      <c r="G63" s="5" t="s">
        <v>41</v>
      </c>
      <c r="H63" s="34"/>
      <c r="J63" s="8" t="s">
        <v>13</v>
      </c>
      <c r="K63" s="5" t="s">
        <v>41</v>
      </c>
      <c r="L63" s="5" t="s">
        <v>94</v>
      </c>
      <c r="M63" s="5" t="s">
        <v>42</v>
      </c>
      <c r="N63" s="32"/>
      <c r="O63" s="5" t="s">
        <v>41</v>
      </c>
      <c r="P63" s="34"/>
    </row>
    <row r="64" spans="2:16" x14ac:dyDescent="0.25">
      <c r="B64" s="8" t="s">
        <v>2</v>
      </c>
      <c r="C64" s="5" t="s">
        <v>41</v>
      </c>
      <c r="D64" s="5" t="s">
        <v>13</v>
      </c>
      <c r="E64" s="5" t="s">
        <v>42</v>
      </c>
      <c r="F64" s="32"/>
      <c r="G64" s="5" t="s">
        <v>41</v>
      </c>
      <c r="H64" s="34"/>
      <c r="J64" s="8" t="s">
        <v>10</v>
      </c>
      <c r="K64" s="5" t="s">
        <v>41</v>
      </c>
      <c r="L64" s="5" t="s">
        <v>96</v>
      </c>
      <c r="M64" s="5" t="s">
        <v>42</v>
      </c>
      <c r="N64" s="32"/>
      <c r="O64" s="5" t="s">
        <v>41</v>
      </c>
      <c r="P64" s="34"/>
    </row>
    <row r="65" spans="2:16" x14ac:dyDescent="0.25">
      <c r="B65" s="8" t="s">
        <v>97</v>
      </c>
      <c r="C65" s="5" t="s">
        <v>41</v>
      </c>
      <c r="D65" s="5" t="s">
        <v>94</v>
      </c>
      <c r="E65" s="5" t="s">
        <v>42</v>
      </c>
      <c r="F65" s="32"/>
      <c r="G65" s="5" t="s">
        <v>41</v>
      </c>
      <c r="H65" s="34"/>
      <c r="J65" s="8" t="s">
        <v>98</v>
      </c>
      <c r="K65" s="5" t="s">
        <v>41</v>
      </c>
      <c r="L65" s="5" t="s">
        <v>95</v>
      </c>
      <c r="M65" s="5" t="s">
        <v>42</v>
      </c>
      <c r="N65" s="32"/>
      <c r="O65" s="5" t="s">
        <v>41</v>
      </c>
      <c r="P65" s="34"/>
    </row>
    <row r="66" spans="2:16" x14ac:dyDescent="0.25">
      <c r="B66" s="8" t="s">
        <v>11</v>
      </c>
      <c r="C66" s="5" t="s">
        <v>41</v>
      </c>
      <c r="D66" s="5" t="s">
        <v>95</v>
      </c>
      <c r="E66" s="5" t="s">
        <v>42</v>
      </c>
      <c r="F66" s="32"/>
      <c r="G66" s="5" t="s">
        <v>41</v>
      </c>
      <c r="H66" s="34"/>
      <c r="J66" s="25" t="s">
        <v>99</v>
      </c>
      <c r="K66" s="5" t="s">
        <v>41</v>
      </c>
      <c r="L66" s="5" t="s">
        <v>93</v>
      </c>
      <c r="M66" s="5" t="s">
        <v>42</v>
      </c>
      <c r="N66" s="32"/>
      <c r="O66" s="5" t="s">
        <v>41</v>
      </c>
      <c r="P66" s="34"/>
    </row>
    <row r="67" spans="2:16" x14ac:dyDescent="0.25">
      <c r="B67" s="8" t="s">
        <v>9</v>
      </c>
      <c r="C67" s="5" t="s">
        <v>41</v>
      </c>
      <c r="D67" s="5" t="s">
        <v>93</v>
      </c>
      <c r="E67" s="5" t="s">
        <v>42</v>
      </c>
      <c r="F67" s="32"/>
      <c r="G67" s="5" t="s">
        <v>41</v>
      </c>
      <c r="H67" s="34"/>
      <c r="J67" s="8" t="s">
        <v>2</v>
      </c>
      <c r="K67" s="5" t="s">
        <v>41</v>
      </c>
      <c r="L67" s="5" t="s">
        <v>3</v>
      </c>
      <c r="M67" s="5" t="s">
        <v>42</v>
      </c>
      <c r="N67" s="32"/>
      <c r="O67" s="5" t="s">
        <v>41</v>
      </c>
      <c r="P67" s="34"/>
    </row>
    <row r="68" spans="2:16" x14ac:dyDescent="0.25">
      <c r="B68" s="8" t="s">
        <v>6</v>
      </c>
      <c r="C68" s="5" t="s">
        <v>41</v>
      </c>
      <c r="D68" s="5" t="s">
        <v>3</v>
      </c>
      <c r="E68" s="5" t="s">
        <v>42</v>
      </c>
      <c r="F68" s="32"/>
      <c r="G68" s="5" t="s">
        <v>41</v>
      </c>
      <c r="H68" s="34"/>
      <c r="J68" s="8" t="s">
        <v>97</v>
      </c>
      <c r="K68" s="5" t="s">
        <v>41</v>
      </c>
      <c r="L68" s="5" t="s">
        <v>6</v>
      </c>
      <c r="M68" s="5" t="s">
        <v>42</v>
      </c>
      <c r="N68" s="32"/>
      <c r="O68" s="5" t="s">
        <v>41</v>
      </c>
      <c r="P68" s="34"/>
    </row>
    <row r="69" spans="2:16" x14ac:dyDescent="0.25">
      <c r="B69" s="8" t="s">
        <v>8</v>
      </c>
      <c r="C69" s="5" t="s">
        <v>41</v>
      </c>
      <c r="D69" s="5" t="s">
        <v>96</v>
      </c>
      <c r="E69" s="5" t="s">
        <v>42</v>
      </c>
      <c r="F69" s="32"/>
      <c r="G69" s="5" t="s">
        <v>41</v>
      </c>
      <c r="H69" s="34"/>
      <c r="J69" s="8" t="s">
        <v>7</v>
      </c>
      <c r="K69" s="5" t="s">
        <v>41</v>
      </c>
      <c r="L69" s="5" t="s">
        <v>8</v>
      </c>
      <c r="M69" s="5" t="s">
        <v>42</v>
      </c>
      <c r="N69" s="32"/>
      <c r="O69" s="5" t="s">
        <v>41</v>
      </c>
      <c r="P69" s="34"/>
    </row>
    <row r="70" spans="2:16" ht="15.75" thickBot="1" x14ac:dyDescent="0.3">
      <c r="B70" s="9" t="s">
        <v>7</v>
      </c>
      <c r="C70" s="6" t="s">
        <v>41</v>
      </c>
      <c r="D70" s="6" t="s">
        <v>10</v>
      </c>
      <c r="E70" s="6" t="s">
        <v>42</v>
      </c>
      <c r="F70" s="33"/>
      <c r="G70" s="6" t="s">
        <v>41</v>
      </c>
      <c r="H70" s="35"/>
      <c r="J70" s="9" t="s">
        <v>11</v>
      </c>
      <c r="K70" s="6" t="s">
        <v>41</v>
      </c>
      <c r="L70" s="6" t="s">
        <v>9</v>
      </c>
      <c r="M70" s="6" t="s">
        <v>42</v>
      </c>
      <c r="N70" s="33"/>
      <c r="O70" s="6" t="s">
        <v>41</v>
      </c>
      <c r="P70" s="35"/>
    </row>
    <row r="71" spans="2:16" ht="15.75" thickBot="1" x14ac:dyDescent="0.3"/>
    <row r="72" spans="2:16" ht="18" thickBot="1" x14ac:dyDescent="0.3">
      <c r="B72" s="87" t="s">
        <v>70</v>
      </c>
      <c r="C72" s="88"/>
      <c r="D72" s="88"/>
      <c r="E72" s="88"/>
      <c r="F72" s="88"/>
      <c r="G72" s="88"/>
      <c r="H72" s="89"/>
      <c r="J72" s="87" t="s">
        <v>85</v>
      </c>
      <c r="K72" s="88"/>
      <c r="L72" s="88"/>
      <c r="M72" s="88"/>
      <c r="N72" s="88"/>
      <c r="O72" s="88"/>
      <c r="P72" s="89"/>
    </row>
    <row r="73" spans="2:16" x14ac:dyDescent="0.25">
      <c r="B73" s="22" t="s">
        <v>93</v>
      </c>
      <c r="C73" s="23" t="s">
        <v>41</v>
      </c>
      <c r="D73" s="23" t="s">
        <v>11</v>
      </c>
      <c r="E73" s="23" t="s">
        <v>42</v>
      </c>
      <c r="F73" s="36"/>
      <c r="G73" s="23" t="s">
        <v>41</v>
      </c>
      <c r="H73" s="37"/>
      <c r="J73" s="8" t="s">
        <v>9</v>
      </c>
      <c r="K73" s="5" t="s">
        <v>41</v>
      </c>
      <c r="L73" s="5" t="s">
        <v>95</v>
      </c>
      <c r="M73" s="5" t="s">
        <v>42</v>
      </c>
      <c r="N73" s="32"/>
      <c r="O73" s="5" t="s">
        <v>41</v>
      </c>
      <c r="P73" s="34"/>
    </row>
    <row r="74" spans="2:16" x14ac:dyDescent="0.25">
      <c r="B74" s="8" t="s">
        <v>95</v>
      </c>
      <c r="C74" s="5" t="s">
        <v>41</v>
      </c>
      <c r="D74" s="5" t="s">
        <v>97</v>
      </c>
      <c r="E74" s="5" t="s">
        <v>42</v>
      </c>
      <c r="F74" s="32"/>
      <c r="G74" s="5" t="s">
        <v>41</v>
      </c>
      <c r="H74" s="34"/>
      <c r="J74" s="8" t="s">
        <v>6</v>
      </c>
      <c r="K74" s="5" t="s">
        <v>41</v>
      </c>
      <c r="L74" s="5" t="s">
        <v>93</v>
      </c>
      <c r="M74" s="5" t="s">
        <v>42</v>
      </c>
      <c r="N74" s="32"/>
      <c r="O74" s="5" t="s">
        <v>41</v>
      </c>
      <c r="P74" s="34"/>
    </row>
    <row r="75" spans="2:16" x14ac:dyDescent="0.25">
      <c r="B75" s="8" t="s">
        <v>94</v>
      </c>
      <c r="C75" s="5" t="s">
        <v>41</v>
      </c>
      <c r="D75" s="5" t="s">
        <v>7</v>
      </c>
      <c r="E75" s="5" t="s">
        <v>42</v>
      </c>
      <c r="F75" s="32"/>
      <c r="G75" s="5" t="s">
        <v>41</v>
      </c>
      <c r="H75" s="34"/>
      <c r="J75" s="8" t="s">
        <v>8</v>
      </c>
      <c r="K75" s="5" t="s">
        <v>41</v>
      </c>
      <c r="L75" s="5" t="s">
        <v>3</v>
      </c>
      <c r="M75" s="5" t="s">
        <v>42</v>
      </c>
      <c r="N75" s="32"/>
      <c r="O75" s="5" t="s">
        <v>41</v>
      </c>
      <c r="P75" s="34"/>
    </row>
    <row r="76" spans="2:16" x14ac:dyDescent="0.25">
      <c r="B76" s="8" t="s">
        <v>10</v>
      </c>
      <c r="C76" s="5" t="s">
        <v>41</v>
      </c>
      <c r="D76" s="5" t="s">
        <v>2</v>
      </c>
      <c r="E76" s="5" t="s">
        <v>42</v>
      </c>
      <c r="F76" s="32"/>
      <c r="G76" s="5" t="s">
        <v>41</v>
      </c>
      <c r="H76" s="34"/>
      <c r="J76" s="8" t="s">
        <v>2</v>
      </c>
      <c r="K76" s="5" t="s">
        <v>41</v>
      </c>
      <c r="L76" s="5" t="s">
        <v>98</v>
      </c>
      <c r="M76" s="5" t="s">
        <v>42</v>
      </c>
      <c r="N76" s="32"/>
      <c r="O76" s="5" t="s">
        <v>41</v>
      </c>
      <c r="P76" s="34"/>
    </row>
    <row r="77" spans="2:16" x14ac:dyDescent="0.25">
      <c r="B77" s="8" t="s">
        <v>13</v>
      </c>
      <c r="C77" s="5" t="s">
        <v>41</v>
      </c>
      <c r="D77" s="24" t="s">
        <v>99</v>
      </c>
      <c r="E77" s="5" t="s">
        <v>42</v>
      </c>
      <c r="F77" s="32"/>
      <c r="G77" s="5" t="s">
        <v>41</v>
      </c>
      <c r="H77" s="34"/>
      <c r="J77" s="8" t="s">
        <v>7</v>
      </c>
      <c r="K77" s="5" t="s">
        <v>41</v>
      </c>
      <c r="L77" s="5" t="s">
        <v>13</v>
      </c>
      <c r="M77" s="5" t="s">
        <v>42</v>
      </c>
      <c r="N77" s="32"/>
      <c r="O77" s="5" t="s">
        <v>41</v>
      </c>
      <c r="P77" s="34"/>
    </row>
    <row r="78" spans="2:16" x14ac:dyDescent="0.25">
      <c r="B78" s="8" t="s">
        <v>8</v>
      </c>
      <c r="C78" s="5" t="s">
        <v>41</v>
      </c>
      <c r="D78" s="5" t="s">
        <v>6</v>
      </c>
      <c r="E78" s="5" t="s">
        <v>42</v>
      </c>
      <c r="F78" s="32"/>
      <c r="G78" s="5" t="s">
        <v>41</v>
      </c>
      <c r="H78" s="34"/>
      <c r="J78" s="8" t="s">
        <v>97</v>
      </c>
      <c r="K78" s="5" t="s">
        <v>41</v>
      </c>
      <c r="L78" s="5" t="s">
        <v>10</v>
      </c>
      <c r="M78" s="5" t="s">
        <v>42</v>
      </c>
      <c r="N78" s="32"/>
      <c r="O78" s="5" t="s">
        <v>41</v>
      </c>
      <c r="P78" s="34"/>
    </row>
    <row r="79" spans="2:16" x14ac:dyDescent="0.25">
      <c r="B79" s="8" t="s">
        <v>3</v>
      </c>
      <c r="C79" s="5" t="s">
        <v>41</v>
      </c>
      <c r="D79" s="5" t="s">
        <v>9</v>
      </c>
      <c r="E79" s="5" t="s">
        <v>42</v>
      </c>
      <c r="F79" s="32"/>
      <c r="G79" s="5" t="s">
        <v>41</v>
      </c>
      <c r="H79" s="34"/>
      <c r="J79" s="8" t="s">
        <v>11</v>
      </c>
      <c r="K79" s="5" t="s">
        <v>41</v>
      </c>
      <c r="L79" s="5" t="s">
        <v>94</v>
      </c>
      <c r="M79" s="5" t="s">
        <v>42</v>
      </c>
      <c r="N79" s="32"/>
      <c r="O79" s="5" t="s">
        <v>41</v>
      </c>
      <c r="P79" s="34"/>
    </row>
    <row r="80" spans="2:16" ht="15.75" thickBot="1" x14ac:dyDescent="0.3">
      <c r="B80" s="9" t="s">
        <v>96</v>
      </c>
      <c r="C80" s="6" t="s">
        <v>41</v>
      </c>
      <c r="D80" s="6" t="s">
        <v>98</v>
      </c>
      <c r="E80" s="6" t="s">
        <v>42</v>
      </c>
      <c r="F80" s="33"/>
      <c r="G80" s="6" t="s">
        <v>41</v>
      </c>
      <c r="H80" s="35"/>
      <c r="J80" s="27" t="s">
        <v>99</v>
      </c>
      <c r="K80" s="6" t="s">
        <v>41</v>
      </c>
      <c r="L80" s="6" t="s">
        <v>96</v>
      </c>
      <c r="M80" s="6" t="s">
        <v>42</v>
      </c>
      <c r="N80" s="33"/>
      <c r="O80" s="6" t="s">
        <v>41</v>
      </c>
      <c r="P80" s="35"/>
    </row>
    <row r="81" spans="2:16" ht="15.75" thickBot="1" x14ac:dyDescent="0.3"/>
    <row r="82" spans="2:16" ht="18" thickBot="1" x14ac:dyDescent="0.3">
      <c r="B82" s="87" t="s">
        <v>71</v>
      </c>
      <c r="C82" s="88"/>
      <c r="D82" s="88"/>
      <c r="E82" s="88"/>
      <c r="F82" s="88"/>
      <c r="G82" s="88"/>
      <c r="H82" s="89"/>
      <c r="J82" s="87" t="s">
        <v>86</v>
      </c>
      <c r="K82" s="88"/>
      <c r="L82" s="88"/>
      <c r="M82" s="88"/>
      <c r="N82" s="88"/>
      <c r="O82" s="88"/>
      <c r="P82" s="89"/>
    </row>
    <row r="83" spans="2:16" x14ac:dyDescent="0.25">
      <c r="B83" s="28" t="s">
        <v>99</v>
      </c>
      <c r="C83" s="23" t="s">
        <v>41</v>
      </c>
      <c r="D83" s="23" t="s">
        <v>10</v>
      </c>
      <c r="E83" s="23" t="s">
        <v>42</v>
      </c>
      <c r="F83" s="36"/>
      <c r="G83" s="23" t="s">
        <v>41</v>
      </c>
      <c r="H83" s="37"/>
      <c r="J83" s="8" t="s">
        <v>93</v>
      </c>
      <c r="K83" s="5" t="s">
        <v>41</v>
      </c>
      <c r="L83" s="5" t="s">
        <v>97</v>
      </c>
      <c r="M83" s="5" t="s">
        <v>42</v>
      </c>
      <c r="N83" s="32"/>
      <c r="O83" s="5" t="s">
        <v>41</v>
      </c>
      <c r="P83" s="34"/>
    </row>
    <row r="84" spans="2:16" x14ac:dyDescent="0.25">
      <c r="B84" s="8" t="s">
        <v>2</v>
      </c>
      <c r="C84" s="5" t="s">
        <v>41</v>
      </c>
      <c r="D84" s="5" t="s">
        <v>94</v>
      </c>
      <c r="E84" s="5" t="s">
        <v>42</v>
      </c>
      <c r="F84" s="32"/>
      <c r="G84" s="5" t="s">
        <v>41</v>
      </c>
      <c r="H84" s="34"/>
      <c r="J84" s="8" t="s">
        <v>3</v>
      </c>
      <c r="K84" s="5" t="s">
        <v>41</v>
      </c>
      <c r="L84" s="5" t="s">
        <v>11</v>
      </c>
      <c r="M84" s="5" t="s">
        <v>42</v>
      </c>
      <c r="N84" s="32"/>
      <c r="O84" s="5" t="s">
        <v>41</v>
      </c>
      <c r="P84" s="34"/>
    </row>
    <row r="85" spans="2:16" x14ac:dyDescent="0.25">
      <c r="B85" s="8" t="s">
        <v>7</v>
      </c>
      <c r="C85" s="5" t="s">
        <v>41</v>
      </c>
      <c r="D85" s="5" t="s">
        <v>95</v>
      </c>
      <c r="E85" s="5" t="s">
        <v>42</v>
      </c>
      <c r="F85" s="32"/>
      <c r="G85" s="5" t="s">
        <v>41</v>
      </c>
      <c r="H85" s="34"/>
      <c r="J85" s="8" t="s">
        <v>8</v>
      </c>
      <c r="K85" s="5" t="s">
        <v>41</v>
      </c>
      <c r="L85" s="5" t="s">
        <v>9</v>
      </c>
      <c r="M85" s="5" t="s">
        <v>42</v>
      </c>
      <c r="N85" s="32"/>
      <c r="O85" s="5" t="s">
        <v>41</v>
      </c>
      <c r="P85" s="34"/>
    </row>
    <row r="86" spans="2:16" x14ac:dyDescent="0.25">
      <c r="B86" s="8" t="s">
        <v>98</v>
      </c>
      <c r="C86" s="5" t="s">
        <v>41</v>
      </c>
      <c r="D86" s="5" t="s">
        <v>13</v>
      </c>
      <c r="E86" s="5" t="s">
        <v>42</v>
      </c>
      <c r="F86" s="32"/>
      <c r="G86" s="5" t="s">
        <v>41</v>
      </c>
      <c r="H86" s="34"/>
      <c r="J86" s="8" t="s">
        <v>96</v>
      </c>
      <c r="K86" s="5" t="s">
        <v>41</v>
      </c>
      <c r="L86" s="5" t="s">
        <v>6</v>
      </c>
      <c r="M86" s="5" t="s">
        <v>42</v>
      </c>
      <c r="N86" s="32"/>
      <c r="O86" s="5" t="s">
        <v>41</v>
      </c>
      <c r="P86" s="34"/>
    </row>
    <row r="87" spans="2:16" x14ac:dyDescent="0.25">
      <c r="B87" s="8" t="s">
        <v>97</v>
      </c>
      <c r="C87" s="5" t="s">
        <v>41</v>
      </c>
      <c r="D87" s="5" t="s">
        <v>93</v>
      </c>
      <c r="E87" s="5" t="s">
        <v>42</v>
      </c>
      <c r="F87" s="32"/>
      <c r="G87" s="5" t="s">
        <v>41</v>
      </c>
      <c r="H87" s="34"/>
      <c r="J87" s="8" t="s">
        <v>13</v>
      </c>
      <c r="K87" s="5" t="s">
        <v>41</v>
      </c>
      <c r="L87" s="5" t="s">
        <v>98</v>
      </c>
      <c r="M87" s="5" t="s">
        <v>42</v>
      </c>
      <c r="N87" s="32"/>
      <c r="O87" s="5" t="s">
        <v>41</v>
      </c>
      <c r="P87" s="34"/>
    </row>
    <row r="88" spans="2:16" x14ac:dyDescent="0.25">
      <c r="B88" s="8" t="s">
        <v>11</v>
      </c>
      <c r="C88" s="5" t="s">
        <v>41</v>
      </c>
      <c r="D88" s="5" t="s">
        <v>3</v>
      </c>
      <c r="E88" s="5" t="s">
        <v>42</v>
      </c>
      <c r="F88" s="32"/>
      <c r="G88" s="5" t="s">
        <v>41</v>
      </c>
      <c r="H88" s="34"/>
      <c r="J88" s="8" t="s">
        <v>10</v>
      </c>
      <c r="K88" s="5" t="s">
        <v>41</v>
      </c>
      <c r="L88" s="24" t="s">
        <v>99</v>
      </c>
      <c r="M88" s="5" t="s">
        <v>42</v>
      </c>
      <c r="N88" s="32"/>
      <c r="O88" s="5" t="s">
        <v>41</v>
      </c>
      <c r="P88" s="34"/>
    </row>
    <row r="89" spans="2:16" x14ac:dyDescent="0.25">
      <c r="B89" s="8" t="s">
        <v>9</v>
      </c>
      <c r="C89" s="5" t="s">
        <v>41</v>
      </c>
      <c r="D89" s="5" t="s">
        <v>8</v>
      </c>
      <c r="E89" s="5" t="s">
        <v>42</v>
      </c>
      <c r="F89" s="32"/>
      <c r="G89" s="5" t="s">
        <v>41</v>
      </c>
      <c r="H89" s="34"/>
      <c r="J89" s="8" t="s">
        <v>95</v>
      </c>
      <c r="K89" s="5" t="s">
        <v>41</v>
      </c>
      <c r="L89" s="5" t="s">
        <v>7</v>
      </c>
      <c r="M89" s="5" t="s">
        <v>42</v>
      </c>
      <c r="N89" s="32"/>
      <c r="O89" s="5" t="s">
        <v>41</v>
      </c>
      <c r="P89" s="34"/>
    </row>
    <row r="90" spans="2:16" ht="15.75" thickBot="1" x14ac:dyDescent="0.3">
      <c r="B90" s="9" t="s">
        <v>6</v>
      </c>
      <c r="C90" s="6" t="s">
        <v>41</v>
      </c>
      <c r="D90" s="6" t="s">
        <v>96</v>
      </c>
      <c r="E90" s="6" t="s">
        <v>42</v>
      </c>
      <c r="F90" s="33"/>
      <c r="G90" s="6" t="s">
        <v>41</v>
      </c>
      <c r="H90" s="35"/>
      <c r="J90" s="9" t="s">
        <v>94</v>
      </c>
      <c r="K90" s="6" t="s">
        <v>41</v>
      </c>
      <c r="L90" s="6" t="s">
        <v>2</v>
      </c>
      <c r="M90" s="6" t="s">
        <v>42</v>
      </c>
      <c r="N90" s="33"/>
      <c r="O90" s="6" t="s">
        <v>41</v>
      </c>
      <c r="P90" s="35"/>
    </row>
    <row r="91" spans="2:16" ht="15.75" thickBot="1" x14ac:dyDescent="0.3"/>
    <row r="92" spans="2:16" ht="18" thickBot="1" x14ac:dyDescent="0.3">
      <c r="B92" s="87" t="s">
        <v>72</v>
      </c>
      <c r="C92" s="88"/>
      <c r="D92" s="88"/>
      <c r="E92" s="88"/>
      <c r="F92" s="88"/>
      <c r="G92" s="88"/>
      <c r="H92" s="89"/>
      <c r="J92" s="87" t="s">
        <v>87</v>
      </c>
      <c r="K92" s="88"/>
      <c r="L92" s="88"/>
      <c r="M92" s="88"/>
      <c r="N92" s="88"/>
      <c r="O92" s="88"/>
      <c r="P92" s="89"/>
    </row>
    <row r="93" spans="2:16" x14ac:dyDescent="0.25">
      <c r="B93" s="22" t="s">
        <v>93</v>
      </c>
      <c r="C93" s="23" t="s">
        <v>41</v>
      </c>
      <c r="D93" s="23" t="s">
        <v>7</v>
      </c>
      <c r="E93" s="23" t="s">
        <v>42</v>
      </c>
      <c r="F93" s="36"/>
      <c r="G93" s="23" t="s">
        <v>41</v>
      </c>
      <c r="H93" s="37"/>
      <c r="J93" s="8" t="s">
        <v>2</v>
      </c>
      <c r="K93" s="5" t="s">
        <v>41</v>
      </c>
      <c r="L93" s="5" t="s">
        <v>10</v>
      </c>
      <c r="M93" s="5" t="s">
        <v>42</v>
      </c>
      <c r="N93" s="32"/>
      <c r="O93" s="5" t="s">
        <v>41</v>
      </c>
      <c r="P93" s="34"/>
    </row>
    <row r="94" spans="2:16" x14ac:dyDescent="0.25">
      <c r="B94" s="8" t="s">
        <v>3</v>
      </c>
      <c r="C94" s="5" t="s">
        <v>41</v>
      </c>
      <c r="D94" s="5" t="s">
        <v>97</v>
      </c>
      <c r="E94" s="5" t="s">
        <v>42</v>
      </c>
      <c r="F94" s="32"/>
      <c r="G94" s="5" t="s">
        <v>41</v>
      </c>
      <c r="H94" s="34"/>
      <c r="J94" s="25" t="s">
        <v>99</v>
      </c>
      <c r="K94" s="5" t="s">
        <v>41</v>
      </c>
      <c r="L94" s="5" t="s">
        <v>13</v>
      </c>
      <c r="M94" s="5" t="s">
        <v>42</v>
      </c>
      <c r="N94" s="32"/>
      <c r="O94" s="5" t="s">
        <v>41</v>
      </c>
      <c r="P94" s="34"/>
    </row>
    <row r="95" spans="2:16" x14ac:dyDescent="0.25">
      <c r="B95" s="8" t="s">
        <v>8</v>
      </c>
      <c r="C95" s="5" t="s">
        <v>41</v>
      </c>
      <c r="D95" s="5" t="s">
        <v>11</v>
      </c>
      <c r="E95" s="5" t="s">
        <v>42</v>
      </c>
      <c r="F95" s="32"/>
      <c r="G95" s="5" t="s">
        <v>41</v>
      </c>
      <c r="H95" s="34"/>
      <c r="J95" s="8" t="s">
        <v>6</v>
      </c>
      <c r="K95" s="5" t="s">
        <v>41</v>
      </c>
      <c r="L95" s="5" t="s">
        <v>8</v>
      </c>
      <c r="M95" s="5" t="s">
        <v>42</v>
      </c>
      <c r="N95" s="32"/>
      <c r="O95" s="5" t="s">
        <v>41</v>
      </c>
      <c r="P95" s="34"/>
    </row>
    <row r="96" spans="2:16" x14ac:dyDescent="0.25">
      <c r="B96" s="8" t="s">
        <v>6</v>
      </c>
      <c r="C96" s="5" t="s">
        <v>41</v>
      </c>
      <c r="D96" s="5" t="s">
        <v>9</v>
      </c>
      <c r="E96" s="5" t="s">
        <v>42</v>
      </c>
      <c r="F96" s="32"/>
      <c r="G96" s="5" t="s">
        <v>41</v>
      </c>
      <c r="H96" s="34"/>
      <c r="J96" s="8" t="s">
        <v>9</v>
      </c>
      <c r="K96" s="5" t="s">
        <v>41</v>
      </c>
      <c r="L96" s="5" t="s">
        <v>3</v>
      </c>
      <c r="M96" s="5" t="s">
        <v>42</v>
      </c>
      <c r="N96" s="32"/>
      <c r="O96" s="5" t="s">
        <v>41</v>
      </c>
      <c r="P96" s="34"/>
    </row>
    <row r="97" spans="2:16" x14ac:dyDescent="0.25">
      <c r="B97" s="8" t="s">
        <v>10</v>
      </c>
      <c r="C97" s="5" t="s">
        <v>41</v>
      </c>
      <c r="D97" s="5" t="s">
        <v>98</v>
      </c>
      <c r="E97" s="5" t="s">
        <v>42</v>
      </c>
      <c r="F97" s="32"/>
      <c r="G97" s="5" t="s">
        <v>41</v>
      </c>
      <c r="H97" s="34"/>
      <c r="J97" s="8" t="s">
        <v>7</v>
      </c>
      <c r="K97" s="5" t="s">
        <v>41</v>
      </c>
      <c r="L97" s="5" t="s">
        <v>94</v>
      </c>
      <c r="M97" s="5" t="s">
        <v>42</v>
      </c>
      <c r="N97" s="32"/>
      <c r="O97" s="5" t="s">
        <v>41</v>
      </c>
      <c r="P97" s="34"/>
    </row>
    <row r="98" spans="2:16" x14ac:dyDescent="0.25">
      <c r="B98" s="8" t="s">
        <v>94</v>
      </c>
      <c r="C98" s="5" t="s">
        <v>41</v>
      </c>
      <c r="D98" s="24" t="s">
        <v>99</v>
      </c>
      <c r="E98" s="5" t="s">
        <v>42</v>
      </c>
      <c r="F98" s="32"/>
      <c r="G98" s="5" t="s">
        <v>41</v>
      </c>
      <c r="H98" s="34"/>
      <c r="J98" s="8" t="s">
        <v>97</v>
      </c>
      <c r="K98" s="5" t="s">
        <v>41</v>
      </c>
      <c r="L98" s="5" t="s">
        <v>95</v>
      </c>
      <c r="M98" s="5" t="s">
        <v>42</v>
      </c>
      <c r="N98" s="32"/>
      <c r="O98" s="5" t="s">
        <v>41</v>
      </c>
      <c r="P98" s="34"/>
    </row>
    <row r="99" spans="2:16" x14ac:dyDescent="0.25">
      <c r="B99" s="8" t="s">
        <v>95</v>
      </c>
      <c r="C99" s="5" t="s">
        <v>41</v>
      </c>
      <c r="D99" s="5" t="s">
        <v>2</v>
      </c>
      <c r="E99" s="5" t="s">
        <v>42</v>
      </c>
      <c r="F99" s="32"/>
      <c r="G99" s="5" t="s">
        <v>41</v>
      </c>
      <c r="H99" s="34"/>
      <c r="J99" s="8" t="s">
        <v>11</v>
      </c>
      <c r="K99" s="5" t="s">
        <v>41</v>
      </c>
      <c r="L99" s="5" t="s">
        <v>93</v>
      </c>
      <c r="M99" s="5" t="s">
        <v>42</v>
      </c>
      <c r="N99" s="32"/>
      <c r="O99" s="5" t="s">
        <v>41</v>
      </c>
      <c r="P99" s="34"/>
    </row>
    <row r="100" spans="2:16" ht="15.75" thickBot="1" x14ac:dyDescent="0.3">
      <c r="B100" s="9" t="s">
        <v>96</v>
      </c>
      <c r="C100" s="6" t="s">
        <v>41</v>
      </c>
      <c r="D100" s="6" t="s">
        <v>13</v>
      </c>
      <c r="E100" s="6" t="s">
        <v>42</v>
      </c>
      <c r="F100" s="33"/>
      <c r="G100" s="6" t="s">
        <v>41</v>
      </c>
      <c r="H100" s="35"/>
      <c r="J100" s="9" t="s">
        <v>98</v>
      </c>
      <c r="K100" s="6" t="s">
        <v>41</v>
      </c>
      <c r="L100" s="6" t="s">
        <v>96</v>
      </c>
      <c r="M100" s="6" t="s">
        <v>42</v>
      </c>
      <c r="N100" s="33"/>
      <c r="O100" s="6" t="s">
        <v>41</v>
      </c>
      <c r="P100" s="35"/>
    </row>
    <row r="101" spans="2:16" ht="15.75" thickBot="1" x14ac:dyDescent="0.3"/>
    <row r="102" spans="2:16" ht="18" thickBot="1" x14ac:dyDescent="0.3">
      <c r="B102" s="87" t="s">
        <v>73</v>
      </c>
      <c r="C102" s="88"/>
      <c r="D102" s="88"/>
      <c r="E102" s="88"/>
      <c r="F102" s="88"/>
      <c r="G102" s="88"/>
      <c r="H102" s="89"/>
      <c r="J102" s="87" t="s">
        <v>88</v>
      </c>
      <c r="K102" s="88"/>
      <c r="L102" s="88"/>
      <c r="M102" s="88"/>
      <c r="N102" s="88"/>
      <c r="O102" s="88"/>
      <c r="P102" s="89"/>
    </row>
    <row r="103" spans="2:16" x14ac:dyDescent="0.25">
      <c r="B103" s="8" t="s">
        <v>7</v>
      </c>
      <c r="C103" s="5" t="s">
        <v>41</v>
      </c>
      <c r="D103" s="5" t="s">
        <v>3</v>
      </c>
      <c r="E103" s="5" t="s">
        <v>42</v>
      </c>
      <c r="F103" s="32"/>
      <c r="G103" s="5" t="s">
        <v>41</v>
      </c>
      <c r="H103" s="34"/>
      <c r="J103" s="8" t="s">
        <v>7</v>
      </c>
      <c r="K103" s="5" t="s">
        <v>41</v>
      </c>
      <c r="L103" s="5" t="s">
        <v>93</v>
      </c>
      <c r="M103" s="5" t="s">
        <v>42</v>
      </c>
      <c r="N103" s="32"/>
      <c r="O103" s="5" t="s">
        <v>41</v>
      </c>
      <c r="P103" s="34"/>
    </row>
    <row r="104" spans="2:16" x14ac:dyDescent="0.25">
      <c r="B104" s="8" t="s">
        <v>2</v>
      </c>
      <c r="C104" s="5" t="s">
        <v>41</v>
      </c>
      <c r="D104" s="5" t="s">
        <v>93</v>
      </c>
      <c r="E104" s="5" t="s">
        <v>42</v>
      </c>
      <c r="F104" s="32"/>
      <c r="G104" s="5" t="s">
        <v>41</v>
      </c>
      <c r="H104" s="34"/>
      <c r="J104" s="8" t="s">
        <v>97</v>
      </c>
      <c r="K104" s="5" t="s">
        <v>41</v>
      </c>
      <c r="L104" s="5" t="s">
        <v>3</v>
      </c>
      <c r="M104" s="5" t="s">
        <v>42</v>
      </c>
      <c r="N104" s="32"/>
      <c r="O104" s="5" t="s">
        <v>41</v>
      </c>
      <c r="P104" s="34"/>
    </row>
    <row r="105" spans="2:16" x14ac:dyDescent="0.25">
      <c r="B105" s="25" t="s">
        <v>99</v>
      </c>
      <c r="C105" s="5" t="s">
        <v>41</v>
      </c>
      <c r="D105" s="5" t="s">
        <v>95</v>
      </c>
      <c r="E105" s="5" t="s">
        <v>42</v>
      </c>
      <c r="F105" s="32"/>
      <c r="G105" s="5" t="s">
        <v>41</v>
      </c>
      <c r="H105" s="34"/>
      <c r="J105" s="8" t="s">
        <v>11</v>
      </c>
      <c r="K105" s="5" t="s">
        <v>41</v>
      </c>
      <c r="L105" s="5" t="s">
        <v>8</v>
      </c>
      <c r="M105" s="5" t="s">
        <v>42</v>
      </c>
      <c r="N105" s="32"/>
      <c r="O105" s="5" t="s">
        <v>41</v>
      </c>
      <c r="P105" s="34"/>
    </row>
    <row r="106" spans="2:16" x14ac:dyDescent="0.25">
      <c r="B106" s="8" t="s">
        <v>11</v>
      </c>
      <c r="C106" s="5" t="s">
        <v>41</v>
      </c>
      <c r="D106" s="5" t="s">
        <v>6</v>
      </c>
      <c r="E106" s="5" t="s">
        <v>42</v>
      </c>
      <c r="F106" s="32"/>
      <c r="G106" s="5" t="s">
        <v>41</v>
      </c>
      <c r="H106" s="34"/>
      <c r="J106" s="8" t="s">
        <v>9</v>
      </c>
      <c r="K106" s="5" t="s">
        <v>41</v>
      </c>
      <c r="L106" s="5" t="s">
        <v>6</v>
      </c>
      <c r="M106" s="5" t="s">
        <v>42</v>
      </c>
      <c r="N106" s="32"/>
      <c r="O106" s="5" t="s">
        <v>41</v>
      </c>
      <c r="P106" s="34"/>
    </row>
    <row r="107" spans="2:16" x14ac:dyDescent="0.25">
      <c r="B107" s="8" t="s">
        <v>9</v>
      </c>
      <c r="C107" s="5" t="s">
        <v>41</v>
      </c>
      <c r="D107" s="5" t="s">
        <v>96</v>
      </c>
      <c r="E107" s="5" t="s">
        <v>42</v>
      </c>
      <c r="F107" s="32"/>
      <c r="G107" s="5" t="s">
        <v>41</v>
      </c>
      <c r="H107" s="34"/>
      <c r="J107" s="8" t="s">
        <v>13</v>
      </c>
      <c r="K107" s="5" t="s">
        <v>41</v>
      </c>
      <c r="L107" s="5" t="s">
        <v>96</v>
      </c>
      <c r="M107" s="5" t="s">
        <v>42</v>
      </c>
      <c r="N107" s="32"/>
      <c r="O107" s="5" t="s">
        <v>41</v>
      </c>
      <c r="P107" s="34"/>
    </row>
    <row r="108" spans="2:16" x14ac:dyDescent="0.25">
      <c r="B108" s="8" t="s">
        <v>13</v>
      </c>
      <c r="C108" s="5" t="s">
        <v>41</v>
      </c>
      <c r="D108" s="5" t="s">
        <v>10</v>
      </c>
      <c r="E108" s="5" t="s">
        <v>42</v>
      </c>
      <c r="F108" s="32"/>
      <c r="G108" s="5" t="s">
        <v>41</v>
      </c>
      <c r="H108" s="34"/>
      <c r="J108" s="8" t="s">
        <v>98</v>
      </c>
      <c r="K108" s="5" t="s">
        <v>41</v>
      </c>
      <c r="L108" s="5" t="s">
        <v>10</v>
      </c>
      <c r="M108" s="5" t="s">
        <v>42</v>
      </c>
      <c r="N108" s="32"/>
      <c r="O108" s="5" t="s">
        <v>41</v>
      </c>
      <c r="P108" s="34"/>
    </row>
    <row r="109" spans="2:16" x14ac:dyDescent="0.25">
      <c r="B109" s="8" t="s">
        <v>98</v>
      </c>
      <c r="C109" s="5" t="s">
        <v>41</v>
      </c>
      <c r="D109" s="5" t="s">
        <v>94</v>
      </c>
      <c r="E109" s="5" t="s">
        <v>42</v>
      </c>
      <c r="F109" s="32"/>
      <c r="G109" s="5" t="s">
        <v>41</v>
      </c>
      <c r="H109" s="34"/>
      <c r="J109" s="25" t="s">
        <v>99</v>
      </c>
      <c r="K109" s="5" t="s">
        <v>41</v>
      </c>
      <c r="L109" s="5" t="s">
        <v>94</v>
      </c>
      <c r="M109" s="5" t="s">
        <v>42</v>
      </c>
      <c r="N109" s="32"/>
      <c r="O109" s="5" t="s">
        <v>41</v>
      </c>
      <c r="P109" s="34"/>
    </row>
    <row r="110" spans="2:16" ht="15.75" thickBot="1" x14ac:dyDescent="0.3">
      <c r="B110" s="9" t="s">
        <v>97</v>
      </c>
      <c r="C110" s="6" t="s">
        <v>41</v>
      </c>
      <c r="D110" s="6" t="s">
        <v>8</v>
      </c>
      <c r="E110" s="6" t="s">
        <v>42</v>
      </c>
      <c r="F110" s="33"/>
      <c r="G110" s="6" t="s">
        <v>41</v>
      </c>
      <c r="H110" s="35"/>
      <c r="J110" s="9" t="s">
        <v>2</v>
      </c>
      <c r="K110" s="6" t="s">
        <v>41</v>
      </c>
      <c r="L110" s="6" t="s">
        <v>95</v>
      </c>
      <c r="M110" s="6" t="s">
        <v>42</v>
      </c>
      <c r="N110" s="33"/>
      <c r="O110" s="6" t="s">
        <v>41</v>
      </c>
      <c r="P110" s="35"/>
    </row>
    <row r="111" spans="2:16" ht="15.75" thickBot="1" x14ac:dyDescent="0.3"/>
    <row r="112" spans="2:16" ht="18" thickBot="1" x14ac:dyDescent="0.3">
      <c r="B112" s="87" t="s">
        <v>74</v>
      </c>
      <c r="C112" s="88"/>
      <c r="D112" s="88"/>
      <c r="E112" s="88"/>
      <c r="F112" s="88"/>
      <c r="G112" s="88"/>
      <c r="H112" s="89"/>
      <c r="J112" s="87" t="s">
        <v>89</v>
      </c>
      <c r="K112" s="88"/>
      <c r="L112" s="88"/>
      <c r="M112" s="88"/>
      <c r="N112" s="88"/>
      <c r="O112" s="88"/>
      <c r="P112" s="89"/>
    </row>
    <row r="113" spans="2:16" x14ac:dyDescent="0.25">
      <c r="B113" s="22" t="s">
        <v>93</v>
      </c>
      <c r="C113" s="23" t="s">
        <v>41</v>
      </c>
      <c r="D113" s="29" t="s">
        <v>99</v>
      </c>
      <c r="E113" s="23" t="s">
        <v>42</v>
      </c>
      <c r="F113" s="36"/>
      <c r="G113" s="23" t="s">
        <v>41</v>
      </c>
      <c r="H113" s="37"/>
      <c r="J113" s="8" t="s">
        <v>93</v>
      </c>
      <c r="K113" s="5" t="s">
        <v>41</v>
      </c>
      <c r="L113" s="5" t="s">
        <v>98</v>
      </c>
      <c r="M113" s="5" t="s">
        <v>42</v>
      </c>
      <c r="N113" s="32"/>
      <c r="O113" s="5" t="s">
        <v>41</v>
      </c>
      <c r="P113" s="34"/>
    </row>
    <row r="114" spans="2:16" x14ac:dyDescent="0.25">
      <c r="B114" s="8" t="s">
        <v>94</v>
      </c>
      <c r="C114" s="5" t="s">
        <v>41</v>
      </c>
      <c r="D114" s="5" t="s">
        <v>13</v>
      </c>
      <c r="E114" s="5" t="s">
        <v>42</v>
      </c>
      <c r="F114" s="32"/>
      <c r="G114" s="5" t="s">
        <v>41</v>
      </c>
      <c r="H114" s="34"/>
      <c r="J114" s="8" t="s">
        <v>9</v>
      </c>
      <c r="K114" s="5" t="s">
        <v>41</v>
      </c>
      <c r="L114" s="5" t="s">
        <v>97</v>
      </c>
      <c r="M114" s="5" t="s">
        <v>42</v>
      </c>
      <c r="N114" s="32"/>
      <c r="O114" s="5" t="s">
        <v>41</v>
      </c>
      <c r="P114" s="34"/>
    </row>
    <row r="115" spans="2:16" x14ac:dyDescent="0.25">
      <c r="B115" s="8" t="s">
        <v>9</v>
      </c>
      <c r="C115" s="5" t="s">
        <v>41</v>
      </c>
      <c r="D115" s="5" t="s">
        <v>11</v>
      </c>
      <c r="E115" s="5" t="s">
        <v>42</v>
      </c>
      <c r="F115" s="32"/>
      <c r="G115" s="5" t="s">
        <v>41</v>
      </c>
      <c r="H115" s="34"/>
      <c r="J115" s="8" t="s">
        <v>96</v>
      </c>
      <c r="K115" s="5" t="s">
        <v>41</v>
      </c>
      <c r="L115" s="5" t="s">
        <v>11</v>
      </c>
      <c r="M115" s="5" t="s">
        <v>42</v>
      </c>
      <c r="N115" s="32"/>
      <c r="O115" s="5" t="s">
        <v>41</v>
      </c>
      <c r="P115" s="34"/>
    </row>
    <row r="116" spans="2:16" x14ac:dyDescent="0.25">
      <c r="B116" s="8" t="s">
        <v>6</v>
      </c>
      <c r="C116" s="5" t="s">
        <v>41</v>
      </c>
      <c r="D116" s="5" t="s">
        <v>97</v>
      </c>
      <c r="E116" s="5" t="s">
        <v>42</v>
      </c>
      <c r="F116" s="32"/>
      <c r="G116" s="5" t="s">
        <v>41</v>
      </c>
      <c r="H116" s="34"/>
      <c r="J116" s="8" t="s">
        <v>94</v>
      </c>
      <c r="K116" s="5" t="s">
        <v>41</v>
      </c>
      <c r="L116" s="5" t="s">
        <v>10</v>
      </c>
      <c r="M116" s="5" t="s">
        <v>42</v>
      </c>
      <c r="N116" s="32"/>
      <c r="O116" s="5" t="s">
        <v>41</v>
      </c>
      <c r="P116" s="34"/>
    </row>
    <row r="117" spans="2:16" x14ac:dyDescent="0.25">
      <c r="B117" s="8" t="s">
        <v>8</v>
      </c>
      <c r="C117" s="5" t="s">
        <v>41</v>
      </c>
      <c r="D117" s="5" t="s">
        <v>7</v>
      </c>
      <c r="E117" s="5" t="s">
        <v>42</v>
      </c>
      <c r="F117" s="32"/>
      <c r="G117" s="5" t="s">
        <v>41</v>
      </c>
      <c r="H117" s="34"/>
      <c r="J117" s="8" t="s">
        <v>95</v>
      </c>
      <c r="K117" s="5" t="s">
        <v>41</v>
      </c>
      <c r="L117" s="5" t="s">
        <v>13</v>
      </c>
      <c r="M117" s="5" t="s">
        <v>42</v>
      </c>
      <c r="N117" s="32"/>
      <c r="O117" s="5" t="s">
        <v>41</v>
      </c>
      <c r="P117" s="34"/>
    </row>
    <row r="118" spans="2:16" x14ac:dyDescent="0.25">
      <c r="B118" s="8" t="s">
        <v>3</v>
      </c>
      <c r="C118" s="5" t="s">
        <v>41</v>
      </c>
      <c r="D118" s="5" t="s">
        <v>2</v>
      </c>
      <c r="E118" s="5" t="s">
        <v>42</v>
      </c>
      <c r="F118" s="32"/>
      <c r="G118" s="5" t="s">
        <v>41</v>
      </c>
      <c r="H118" s="34"/>
      <c r="J118" s="8" t="s">
        <v>3</v>
      </c>
      <c r="K118" s="5" t="s">
        <v>41</v>
      </c>
      <c r="L118" s="24" t="s">
        <v>99</v>
      </c>
      <c r="M118" s="5" t="s">
        <v>42</v>
      </c>
      <c r="N118" s="32"/>
      <c r="O118" s="5" t="s">
        <v>41</v>
      </c>
      <c r="P118" s="34"/>
    </row>
    <row r="119" spans="2:16" x14ac:dyDescent="0.25">
      <c r="B119" s="8" t="s">
        <v>95</v>
      </c>
      <c r="C119" s="5" t="s">
        <v>41</v>
      </c>
      <c r="D119" s="5" t="s">
        <v>98</v>
      </c>
      <c r="E119" s="5" t="s">
        <v>42</v>
      </c>
      <c r="F119" s="32"/>
      <c r="G119" s="5" t="s">
        <v>41</v>
      </c>
      <c r="H119" s="34"/>
      <c r="J119" s="8" t="s">
        <v>6</v>
      </c>
      <c r="K119" s="5" t="s">
        <v>41</v>
      </c>
      <c r="L119" s="5" t="s">
        <v>7</v>
      </c>
      <c r="M119" s="5" t="s">
        <v>42</v>
      </c>
      <c r="N119" s="32"/>
      <c r="O119" s="5" t="s">
        <v>41</v>
      </c>
      <c r="P119" s="34"/>
    </row>
    <row r="120" spans="2:16" ht="15.75" thickBot="1" x14ac:dyDescent="0.3">
      <c r="B120" s="9" t="s">
        <v>96</v>
      </c>
      <c r="C120" s="6" t="s">
        <v>41</v>
      </c>
      <c r="D120" s="6" t="s">
        <v>10</v>
      </c>
      <c r="E120" s="6" t="s">
        <v>42</v>
      </c>
      <c r="F120" s="33"/>
      <c r="G120" s="6" t="s">
        <v>41</v>
      </c>
      <c r="H120" s="35"/>
      <c r="J120" s="9" t="s">
        <v>8</v>
      </c>
      <c r="K120" s="6" t="s">
        <v>41</v>
      </c>
      <c r="L120" s="6" t="s">
        <v>2</v>
      </c>
      <c r="M120" s="6" t="s">
        <v>42</v>
      </c>
      <c r="N120" s="33"/>
      <c r="O120" s="6" t="s">
        <v>41</v>
      </c>
      <c r="P120" s="35"/>
    </row>
    <row r="121" spans="2:16" ht="15.75" thickBot="1" x14ac:dyDescent="0.3"/>
    <row r="122" spans="2:16" ht="18" thickBot="1" x14ac:dyDescent="0.3">
      <c r="B122" s="90" t="s">
        <v>75</v>
      </c>
      <c r="C122" s="91"/>
      <c r="D122" s="91"/>
      <c r="E122" s="91"/>
      <c r="F122" s="91"/>
      <c r="G122" s="91"/>
      <c r="H122" s="92"/>
      <c r="J122" s="87" t="s">
        <v>90</v>
      </c>
      <c r="K122" s="88"/>
      <c r="L122" s="88"/>
      <c r="M122" s="88"/>
      <c r="N122" s="88"/>
      <c r="O122" s="88"/>
      <c r="P122" s="89"/>
    </row>
    <row r="123" spans="2:16" x14ac:dyDescent="0.25">
      <c r="B123" s="22" t="s">
        <v>11</v>
      </c>
      <c r="C123" s="23" t="s">
        <v>41</v>
      </c>
      <c r="D123" s="23" t="s">
        <v>96</v>
      </c>
      <c r="E123" s="23" t="s">
        <v>42</v>
      </c>
      <c r="F123" s="36"/>
      <c r="G123" s="23" t="s">
        <v>41</v>
      </c>
      <c r="H123" s="37"/>
      <c r="J123" s="8" t="s">
        <v>7</v>
      </c>
      <c r="K123" s="5" t="s">
        <v>41</v>
      </c>
      <c r="L123" s="5" t="s">
        <v>9</v>
      </c>
      <c r="M123" s="5" t="s">
        <v>42</v>
      </c>
      <c r="N123" s="32"/>
      <c r="O123" s="5" t="s">
        <v>41</v>
      </c>
      <c r="P123" s="34"/>
    </row>
    <row r="124" spans="2:16" x14ac:dyDescent="0.25">
      <c r="B124" s="8" t="s">
        <v>10</v>
      </c>
      <c r="C124" s="5" t="s">
        <v>41</v>
      </c>
      <c r="D124" s="5" t="s">
        <v>94</v>
      </c>
      <c r="E124" s="5" t="s">
        <v>42</v>
      </c>
      <c r="F124" s="32"/>
      <c r="G124" s="5" t="s">
        <v>41</v>
      </c>
      <c r="H124" s="34"/>
      <c r="J124" s="8" t="s">
        <v>2</v>
      </c>
      <c r="K124" s="5" t="s">
        <v>41</v>
      </c>
      <c r="L124" s="5" t="s">
        <v>6</v>
      </c>
      <c r="M124" s="5" t="s">
        <v>42</v>
      </c>
      <c r="N124" s="32"/>
      <c r="O124" s="5" t="s">
        <v>41</v>
      </c>
      <c r="P124" s="34"/>
    </row>
    <row r="125" spans="2:16" x14ac:dyDescent="0.25">
      <c r="B125" s="8" t="s">
        <v>13</v>
      </c>
      <c r="C125" s="5" t="s">
        <v>41</v>
      </c>
      <c r="D125" s="5" t="s">
        <v>95</v>
      </c>
      <c r="E125" s="5" t="s">
        <v>42</v>
      </c>
      <c r="F125" s="32"/>
      <c r="G125" s="5" t="s">
        <v>41</v>
      </c>
      <c r="H125" s="34"/>
      <c r="J125" s="25" t="s">
        <v>99</v>
      </c>
      <c r="K125" s="5" t="s">
        <v>41</v>
      </c>
      <c r="L125" s="5" t="s">
        <v>8</v>
      </c>
      <c r="M125" s="5" t="s">
        <v>42</v>
      </c>
      <c r="N125" s="32"/>
      <c r="O125" s="5" t="s">
        <v>41</v>
      </c>
      <c r="P125" s="34"/>
    </row>
    <row r="126" spans="2:16" x14ac:dyDescent="0.25">
      <c r="B126" s="8" t="s">
        <v>98</v>
      </c>
      <c r="C126" s="5" t="s">
        <v>41</v>
      </c>
      <c r="D126" s="5" t="s">
        <v>93</v>
      </c>
      <c r="E126" s="5" t="s">
        <v>42</v>
      </c>
      <c r="F126" s="32"/>
      <c r="G126" s="5" t="s">
        <v>41</v>
      </c>
      <c r="H126" s="34"/>
      <c r="J126" s="8" t="s">
        <v>94</v>
      </c>
      <c r="K126" s="5" t="s">
        <v>41</v>
      </c>
      <c r="L126" s="5" t="s">
        <v>96</v>
      </c>
      <c r="M126" s="5" t="s">
        <v>42</v>
      </c>
      <c r="N126" s="32"/>
      <c r="O126" s="5" t="s">
        <v>41</v>
      </c>
      <c r="P126" s="34"/>
    </row>
    <row r="127" spans="2:16" x14ac:dyDescent="0.25">
      <c r="B127" s="25" t="s">
        <v>99</v>
      </c>
      <c r="C127" s="5" t="s">
        <v>41</v>
      </c>
      <c r="D127" s="5" t="s">
        <v>3</v>
      </c>
      <c r="E127" s="5" t="s">
        <v>42</v>
      </c>
      <c r="F127" s="32"/>
      <c r="G127" s="5" t="s">
        <v>41</v>
      </c>
      <c r="H127" s="34"/>
      <c r="J127" s="8" t="s">
        <v>13</v>
      </c>
      <c r="K127" s="5" t="s">
        <v>41</v>
      </c>
      <c r="L127" s="5" t="s">
        <v>93</v>
      </c>
      <c r="M127" s="5" t="s">
        <v>42</v>
      </c>
      <c r="N127" s="32"/>
      <c r="O127" s="5" t="s">
        <v>41</v>
      </c>
      <c r="P127" s="34"/>
    </row>
    <row r="128" spans="2:16" x14ac:dyDescent="0.25">
      <c r="B128" s="8" t="s">
        <v>2</v>
      </c>
      <c r="C128" s="5" t="s">
        <v>41</v>
      </c>
      <c r="D128" s="5" t="s">
        <v>8</v>
      </c>
      <c r="E128" s="5" t="s">
        <v>42</v>
      </c>
      <c r="F128" s="32"/>
      <c r="G128" s="5" t="s">
        <v>41</v>
      </c>
      <c r="H128" s="34"/>
      <c r="J128" s="8" t="s">
        <v>98</v>
      </c>
      <c r="K128" s="5" t="s">
        <v>41</v>
      </c>
      <c r="L128" s="5" t="s">
        <v>3</v>
      </c>
      <c r="M128" s="5" t="s">
        <v>42</v>
      </c>
      <c r="N128" s="32"/>
      <c r="O128" s="5" t="s">
        <v>41</v>
      </c>
      <c r="P128" s="34"/>
    </row>
    <row r="129" spans="2:16" x14ac:dyDescent="0.25">
      <c r="B129" s="8" t="s">
        <v>7</v>
      </c>
      <c r="C129" s="5" t="s">
        <v>41</v>
      </c>
      <c r="D129" s="5" t="s">
        <v>6</v>
      </c>
      <c r="E129" s="5" t="s">
        <v>42</v>
      </c>
      <c r="F129" s="32"/>
      <c r="G129" s="5" t="s">
        <v>41</v>
      </c>
      <c r="H129" s="34"/>
      <c r="J129" s="8" t="s">
        <v>97</v>
      </c>
      <c r="K129" s="5" t="s">
        <v>41</v>
      </c>
      <c r="L129" s="5" t="s">
        <v>11</v>
      </c>
      <c r="M129" s="5" t="s">
        <v>42</v>
      </c>
      <c r="N129" s="32"/>
      <c r="O129" s="5" t="s">
        <v>41</v>
      </c>
      <c r="P129" s="34"/>
    </row>
    <row r="130" spans="2:16" ht="15.75" thickBot="1" x14ac:dyDescent="0.3">
      <c r="B130" s="9" t="s">
        <v>97</v>
      </c>
      <c r="C130" s="6" t="s">
        <v>41</v>
      </c>
      <c r="D130" s="6" t="s">
        <v>9</v>
      </c>
      <c r="E130" s="6" t="s">
        <v>42</v>
      </c>
      <c r="F130" s="33"/>
      <c r="G130" s="6" t="s">
        <v>41</v>
      </c>
      <c r="H130" s="35"/>
      <c r="J130" s="9" t="s">
        <v>10</v>
      </c>
      <c r="K130" s="6" t="s">
        <v>41</v>
      </c>
      <c r="L130" s="6" t="s">
        <v>95</v>
      </c>
      <c r="M130" s="6" t="s">
        <v>42</v>
      </c>
      <c r="N130" s="33"/>
      <c r="O130" s="6" t="s">
        <v>41</v>
      </c>
      <c r="P130" s="35"/>
    </row>
    <row r="131" spans="2:16" ht="15.75" thickBot="1" x14ac:dyDescent="0.3"/>
    <row r="132" spans="2:16" ht="18" thickBot="1" x14ac:dyDescent="0.3">
      <c r="B132" s="87" t="s">
        <v>76</v>
      </c>
      <c r="C132" s="88"/>
      <c r="D132" s="88"/>
      <c r="E132" s="88"/>
      <c r="F132" s="88"/>
      <c r="G132" s="88"/>
      <c r="H132" s="89"/>
      <c r="J132" s="87" t="s">
        <v>91</v>
      </c>
      <c r="K132" s="88"/>
      <c r="L132" s="88"/>
      <c r="M132" s="88"/>
      <c r="N132" s="88"/>
      <c r="O132" s="88"/>
      <c r="P132" s="89"/>
    </row>
    <row r="133" spans="2:16" x14ac:dyDescent="0.25">
      <c r="B133" s="22" t="s">
        <v>94</v>
      </c>
      <c r="C133" s="23" t="s">
        <v>41</v>
      </c>
      <c r="D133" s="23" t="s">
        <v>95</v>
      </c>
      <c r="E133" s="23" t="s">
        <v>42</v>
      </c>
      <c r="F133" s="36"/>
      <c r="G133" s="23" t="s">
        <v>41</v>
      </c>
      <c r="H133" s="37"/>
      <c r="J133" s="8" t="s">
        <v>93</v>
      </c>
      <c r="K133" s="5" t="s">
        <v>41</v>
      </c>
      <c r="L133" s="5" t="s">
        <v>10</v>
      </c>
      <c r="M133" s="5" t="s">
        <v>42</v>
      </c>
      <c r="N133" s="32"/>
      <c r="O133" s="5" t="s">
        <v>41</v>
      </c>
      <c r="P133" s="34"/>
    </row>
    <row r="134" spans="2:16" x14ac:dyDescent="0.25">
      <c r="B134" s="8" t="s">
        <v>10</v>
      </c>
      <c r="C134" s="5" t="s">
        <v>41</v>
      </c>
      <c r="D134" s="5" t="s">
        <v>93</v>
      </c>
      <c r="E134" s="5" t="s">
        <v>42</v>
      </c>
      <c r="F134" s="32"/>
      <c r="G134" s="5" t="s">
        <v>41</v>
      </c>
      <c r="H134" s="34"/>
      <c r="J134" s="8" t="s">
        <v>11</v>
      </c>
      <c r="K134" s="5" t="s">
        <v>41</v>
      </c>
      <c r="L134" s="5" t="s">
        <v>7</v>
      </c>
      <c r="M134" s="5" t="s">
        <v>42</v>
      </c>
      <c r="N134" s="32"/>
      <c r="O134" s="5" t="s">
        <v>41</v>
      </c>
      <c r="P134" s="34"/>
    </row>
    <row r="135" spans="2:16" x14ac:dyDescent="0.25">
      <c r="B135" s="8" t="s">
        <v>13</v>
      </c>
      <c r="C135" s="5" t="s">
        <v>41</v>
      </c>
      <c r="D135" s="5" t="s">
        <v>3</v>
      </c>
      <c r="E135" s="5" t="s">
        <v>42</v>
      </c>
      <c r="F135" s="32"/>
      <c r="G135" s="5" t="s">
        <v>41</v>
      </c>
      <c r="H135" s="34"/>
      <c r="J135" s="8" t="s">
        <v>9</v>
      </c>
      <c r="K135" s="5" t="s">
        <v>41</v>
      </c>
      <c r="L135" s="5" t="s">
        <v>2</v>
      </c>
      <c r="M135" s="5" t="s">
        <v>42</v>
      </c>
      <c r="N135" s="32"/>
      <c r="O135" s="5" t="s">
        <v>41</v>
      </c>
      <c r="P135" s="34"/>
    </row>
    <row r="136" spans="2:16" x14ac:dyDescent="0.25">
      <c r="B136" s="8" t="s">
        <v>98</v>
      </c>
      <c r="C136" s="5" t="s">
        <v>41</v>
      </c>
      <c r="D136" s="5" t="s">
        <v>8</v>
      </c>
      <c r="E136" s="5" t="s">
        <v>42</v>
      </c>
      <c r="F136" s="32"/>
      <c r="G136" s="5" t="s">
        <v>41</v>
      </c>
      <c r="H136" s="34"/>
      <c r="J136" s="8" t="s">
        <v>6</v>
      </c>
      <c r="K136" s="5" t="s">
        <v>41</v>
      </c>
      <c r="L136" s="24" t="s">
        <v>99</v>
      </c>
      <c r="M136" s="5" t="s">
        <v>42</v>
      </c>
      <c r="N136" s="32"/>
      <c r="O136" s="5" t="s">
        <v>41</v>
      </c>
      <c r="P136" s="34"/>
    </row>
    <row r="137" spans="2:16" x14ac:dyDescent="0.25">
      <c r="B137" s="25" t="s">
        <v>99</v>
      </c>
      <c r="C137" s="5" t="s">
        <v>41</v>
      </c>
      <c r="D137" s="5" t="s">
        <v>6</v>
      </c>
      <c r="E137" s="5" t="s">
        <v>42</v>
      </c>
      <c r="F137" s="32"/>
      <c r="G137" s="5" t="s">
        <v>41</v>
      </c>
      <c r="H137" s="34"/>
      <c r="J137" s="8" t="s">
        <v>3</v>
      </c>
      <c r="K137" s="5" t="s">
        <v>41</v>
      </c>
      <c r="L137" s="5" t="s">
        <v>13</v>
      </c>
      <c r="M137" s="5" t="s">
        <v>42</v>
      </c>
      <c r="N137" s="32"/>
      <c r="O137" s="5" t="s">
        <v>41</v>
      </c>
      <c r="P137" s="34"/>
    </row>
    <row r="138" spans="2:16" x14ac:dyDescent="0.25">
      <c r="B138" s="8" t="s">
        <v>2</v>
      </c>
      <c r="C138" s="5" t="s">
        <v>41</v>
      </c>
      <c r="D138" s="5" t="s">
        <v>9</v>
      </c>
      <c r="E138" s="5" t="s">
        <v>42</v>
      </c>
      <c r="F138" s="32"/>
      <c r="G138" s="5" t="s">
        <v>41</v>
      </c>
      <c r="H138" s="34"/>
      <c r="J138" s="8" t="s">
        <v>95</v>
      </c>
      <c r="K138" s="5" t="s">
        <v>41</v>
      </c>
      <c r="L138" s="5" t="s">
        <v>94</v>
      </c>
      <c r="M138" s="5" t="s">
        <v>42</v>
      </c>
      <c r="N138" s="32"/>
      <c r="O138" s="5" t="s">
        <v>41</v>
      </c>
      <c r="P138" s="34"/>
    </row>
    <row r="139" spans="2:16" x14ac:dyDescent="0.25">
      <c r="B139" s="8" t="s">
        <v>7</v>
      </c>
      <c r="C139" s="5" t="s">
        <v>41</v>
      </c>
      <c r="D139" s="5" t="s">
        <v>11</v>
      </c>
      <c r="E139" s="5" t="s">
        <v>42</v>
      </c>
      <c r="F139" s="32"/>
      <c r="G139" s="5" t="s">
        <v>41</v>
      </c>
      <c r="H139" s="34"/>
      <c r="J139" s="8" t="s">
        <v>97</v>
      </c>
      <c r="K139" s="5" t="s">
        <v>41</v>
      </c>
      <c r="L139" s="5" t="s">
        <v>96</v>
      </c>
      <c r="M139" s="5" t="s">
        <v>42</v>
      </c>
      <c r="N139" s="32"/>
      <c r="O139" s="5" t="s">
        <v>41</v>
      </c>
      <c r="P139" s="34"/>
    </row>
    <row r="140" spans="2:16" ht="15.75" thickBot="1" x14ac:dyDescent="0.3">
      <c r="B140" s="9" t="s">
        <v>96</v>
      </c>
      <c r="C140" s="6" t="s">
        <v>41</v>
      </c>
      <c r="D140" s="6" t="s">
        <v>97</v>
      </c>
      <c r="E140" s="6" t="s">
        <v>42</v>
      </c>
      <c r="F140" s="33"/>
      <c r="G140" s="6" t="s">
        <v>41</v>
      </c>
      <c r="H140" s="35"/>
      <c r="J140" s="9" t="s">
        <v>8</v>
      </c>
      <c r="K140" s="6" t="s">
        <v>41</v>
      </c>
      <c r="L140" s="6" t="s">
        <v>98</v>
      </c>
      <c r="M140" s="6" t="s">
        <v>42</v>
      </c>
      <c r="N140" s="33"/>
      <c r="O140" s="6" t="s">
        <v>41</v>
      </c>
      <c r="P140" s="35"/>
    </row>
    <row r="141" spans="2:16" ht="15.75" thickBot="1" x14ac:dyDescent="0.3"/>
    <row r="142" spans="2:16" ht="18" thickBot="1" x14ac:dyDescent="0.3">
      <c r="B142" s="87" t="s">
        <v>77</v>
      </c>
      <c r="C142" s="88"/>
      <c r="D142" s="88"/>
      <c r="E142" s="88"/>
      <c r="F142" s="88"/>
      <c r="G142" s="88"/>
      <c r="H142" s="89"/>
      <c r="J142" s="87" t="s">
        <v>92</v>
      </c>
      <c r="K142" s="88"/>
      <c r="L142" s="88"/>
      <c r="M142" s="88"/>
      <c r="N142" s="88"/>
      <c r="O142" s="88"/>
      <c r="P142" s="89"/>
    </row>
    <row r="143" spans="2:16" x14ac:dyDescent="0.25">
      <c r="B143" s="22" t="s">
        <v>96</v>
      </c>
      <c r="C143" s="23" t="s">
        <v>41</v>
      </c>
      <c r="D143" s="23" t="s">
        <v>94</v>
      </c>
      <c r="E143" s="23" t="s">
        <v>42</v>
      </c>
      <c r="F143" s="36"/>
      <c r="G143" s="23" t="s">
        <v>41</v>
      </c>
      <c r="H143" s="37"/>
      <c r="J143" s="8" t="s">
        <v>96</v>
      </c>
      <c r="K143" s="5" t="s">
        <v>41</v>
      </c>
      <c r="L143" s="5" t="s">
        <v>95</v>
      </c>
      <c r="M143" s="5" t="s">
        <v>42</v>
      </c>
      <c r="N143" s="32"/>
      <c r="O143" s="5" t="s">
        <v>41</v>
      </c>
      <c r="P143" s="34"/>
    </row>
    <row r="144" spans="2:16" x14ac:dyDescent="0.25">
      <c r="B144" s="8" t="s">
        <v>11</v>
      </c>
      <c r="C144" s="5" t="s">
        <v>41</v>
      </c>
      <c r="D144" s="5" t="s">
        <v>97</v>
      </c>
      <c r="E144" s="5" t="s">
        <v>42</v>
      </c>
      <c r="F144" s="32"/>
      <c r="G144" s="5" t="s">
        <v>41</v>
      </c>
      <c r="H144" s="34"/>
      <c r="J144" s="8" t="s">
        <v>94</v>
      </c>
      <c r="K144" s="5" t="s">
        <v>41</v>
      </c>
      <c r="L144" s="5" t="s">
        <v>93</v>
      </c>
      <c r="M144" s="5" t="s">
        <v>42</v>
      </c>
      <c r="N144" s="32"/>
      <c r="O144" s="5" t="s">
        <v>41</v>
      </c>
      <c r="P144" s="34"/>
    </row>
    <row r="145" spans="2:16" x14ac:dyDescent="0.25">
      <c r="B145" s="8" t="s">
        <v>9</v>
      </c>
      <c r="C145" s="5" t="s">
        <v>41</v>
      </c>
      <c r="D145" s="5" t="s">
        <v>7</v>
      </c>
      <c r="E145" s="5" t="s">
        <v>42</v>
      </c>
      <c r="F145" s="32"/>
      <c r="G145" s="5" t="s">
        <v>41</v>
      </c>
      <c r="H145" s="34"/>
      <c r="J145" s="8" t="s">
        <v>10</v>
      </c>
      <c r="K145" s="5" t="s">
        <v>41</v>
      </c>
      <c r="L145" s="5" t="s">
        <v>3</v>
      </c>
      <c r="M145" s="5" t="s">
        <v>42</v>
      </c>
      <c r="N145" s="32"/>
      <c r="O145" s="5" t="s">
        <v>41</v>
      </c>
      <c r="P145" s="34"/>
    </row>
    <row r="146" spans="2:16" x14ac:dyDescent="0.25">
      <c r="B146" s="8" t="s">
        <v>6</v>
      </c>
      <c r="C146" s="5" t="s">
        <v>41</v>
      </c>
      <c r="D146" s="5" t="s">
        <v>2</v>
      </c>
      <c r="E146" s="5" t="s">
        <v>42</v>
      </c>
      <c r="F146" s="32"/>
      <c r="G146" s="5" t="s">
        <v>41</v>
      </c>
      <c r="H146" s="34"/>
      <c r="J146" s="8" t="s">
        <v>13</v>
      </c>
      <c r="K146" s="5" t="s">
        <v>41</v>
      </c>
      <c r="L146" s="5" t="s">
        <v>8</v>
      </c>
      <c r="M146" s="5" t="s">
        <v>42</v>
      </c>
      <c r="N146" s="32"/>
      <c r="O146" s="5" t="s">
        <v>41</v>
      </c>
      <c r="P146" s="34"/>
    </row>
    <row r="147" spans="2:16" x14ac:dyDescent="0.25">
      <c r="B147" s="8" t="s">
        <v>8</v>
      </c>
      <c r="C147" s="5" t="s">
        <v>41</v>
      </c>
      <c r="D147" s="24" t="s">
        <v>99</v>
      </c>
      <c r="E147" s="5" t="s">
        <v>42</v>
      </c>
      <c r="F147" s="32"/>
      <c r="G147" s="5" t="s">
        <v>41</v>
      </c>
      <c r="H147" s="34"/>
      <c r="J147" s="8" t="s">
        <v>98</v>
      </c>
      <c r="K147" s="5" t="s">
        <v>41</v>
      </c>
      <c r="L147" s="5" t="s">
        <v>6</v>
      </c>
      <c r="M147" s="5" t="s">
        <v>42</v>
      </c>
      <c r="N147" s="32"/>
      <c r="O147" s="5" t="s">
        <v>41</v>
      </c>
      <c r="P147" s="34"/>
    </row>
    <row r="148" spans="2:16" x14ac:dyDescent="0.25">
      <c r="B148" s="8" t="s">
        <v>3</v>
      </c>
      <c r="C148" s="5" t="s">
        <v>41</v>
      </c>
      <c r="D148" s="5" t="s">
        <v>98</v>
      </c>
      <c r="E148" s="5" t="s">
        <v>42</v>
      </c>
      <c r="F148" s="32"/>
      <c r="G148" s="5" t="s">
        <v>41</v>
      </c>
      <c r="H148" s="34"/>
      <c r="J148" s="25" t="s">
        <v>99</v>
      </c>
      <c r="K148" s="5" t="s">
        <v>41</v>
      </c>
      <c r="L148" s="5" t="s">
        <v>9</v>
      </c>
      <c r="M148" s="5" t="s">
        <v>42</v>
      </c>
      <c r="N148" s="32"/>
      <c r="O148" s="5" t="s">
        <v>41</v>
      </c>
      <c r="P148" s="34"/>
    </row>
    <row r="149" spans="2:16" x14ac:dyDescent="0.25">
      <c r="B149" s="8" t="s">
        <v>95</v>
      </c>
      <c r="C149" s="5" t="s">
        <v>41</v>
      </c>
      <c r="D149" s="5" t="s">
        <v>10</v>
      </c>
      <c r="E149" s="5" t="s">
        <v>42</v>
      </c>
      <c r="F149" s="32"/>
      <c r="G149" s="5" t="s">
        <v>41</v>
      </c>
      <c r="H149" s="34"/>
      <c r="J149" s="8" t="s">
        <v>2</v>
      </c>
      <c r="K149" s="5" t="s">
        <v>41</v>
      </c>
      <c r="L149" s="5" t="s">
        <v>11</v>
      </c>
      <c r="M149" s="5" t="s">
        <v>42</v>
      </c>
      <c r="N149" s="32"/>
      <c r="O149" s="5" t="s">
        <v>41</v>
      </c>
      <c r="P149" s="34"/>
    </row>
    <row r="150" spans="2:16" ht="15.75" thickBot="1" x14ac:dyDescent="0.3">
      <c r="B150" s="9" t="s">
        <v>93</v>
      </c>
      <c r="C150" s="6" t="s">
        <v>41</v>
      </c>
      <c r="D150" s="6" t="s">
        <v>13</v>
      </c>
      <c r="E150" s="6" t="s">
        <v>42</v>
      </c>
      <c r="F150" s="33"/>
      <c r="G150" s="6" t="s">
        <v>41</v>
      </c>
      <c r="H150" s="35"/>
      <c r="J150" s="9" t="s">
        <v>7</v>
      </c>
      <c r="K150" s="6" t="s">
        <v>41</v>
      </c>
      <c r="L150" s="6" t="s">
        <v>97</v>
      </c>
      <c r="M150" s="6" t="s">
        <v>42</v>
      </c>
      <c r="N150" s="33"/>
      <c r="O150" s="6" t="s">
        <v>41</v>
      </c>
      <c r="P150" s="35"/>
    </row>
  </sheetData>
  <mergeCells count="30">
    <mergeCell ref="B52:H52"/>
    <mergeCell ref="B2:H2"/>
    <mergeCell ref="B12:H12"/>
    <mergeCell ref="B22:H22"/>
    <mergeCell ref="B32:H32"/>
    <mergeCell ref="B42:H42"/>
    <mergeCell ref="B122:H122"/>
    <mergeCell ref="B132:H132"/>
    <mergeCell ref="B142:H142"/>
    <mergeCell ref="J2:P2"/>
    <mergeCell ref="J12:P12"/>
    <mergeCell ref="J22:P22"/>
    <mergeCell ref="J32:P32"/>
    <mergeCell ref="J42:P42"/>
    <mergeCell ref="J52:P52"/>
    <mergeCell ref="J62:P62"/>
    <mergeCell ref="B62:H62"/>
    <mergeCell ref="B72:H72"/>
    <mergeCell ref="B82:H82"/>
    <mergeCell ref="B92:H92"/>
    <mergeCell ref="B102:H102"/>
    <mergeCell ref="B112:H112"/>
    <mergeCell ref="J132:P132"/>
    <mergeCell ref="J142:P142"/>
    <mergeCell ref="J72:P72"/>
    <mergeCell ref="J82:P82"/>
    <mergeCell ref="J92:P92"/>
    <mergeCell ref="J102:P102"/>
    <mergeCell ref="J112:P112"/>
    <mergeCell ref="J122:P12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workbookViewId="0">
      <selection activeCell="F26" sqref="F26"/>
    </sheetView>
  </sheetViews>
  <sheetFormatPr baseColWidth="10" defaultRowHeight="15" x14ac:dyDescent="0.25"/>
  <cols>
    <col min="2" max="2" width="22.85546875" bestFit="1" customWidth="1"/>
    <col min="3" max="3" width="43.7109375" bestFit="1" customWidth="1"/>
    <col min="4" max="4" width="12.7109375" customWidth="1"/>
  </cols>
  <sheetData>
    <row r="2" spans="2:6" x14ac:dyDescent="0.25">
      <c r="D2" s="16" t="s">
        <v>57</v>
      </c>
    </row>
    <row r="3" spans="2:6" x14ac:dyDescent="0.25">
      <c r="B3" t="s">
        <v>44</v>
      </c>
      <c r="C3" s="14" t="s">
        <v>45</v>
      </c>
      <c r="D3" s="14">
        <v>0</v>
      </c>
      <c r="E3" s="14"/>
      <c r="F3" s="14"/>
    </row>
    <row r="5" spans="2:6" x14ac:dyDescent="0.25">
      <c r="B5" s="15" t="s">
        <v>0</v>
      </c>
      <c r="C5" t="s">
        <v>46</v>
      </c>
      <c r="D5" s="17">
        <v>3.3</v>
      </c>
      <c r="E5">
        <v>1</v>
      </c>
      <c r="F5" s="17">
        <f t="shared" ref="F5:F9" si="0">D5*E5</f>
        <v>3.3</v>
      </c>
    </row>
    <row r="6" spans="2:6" x14ac:dyDescent="0.25">
      <c r="B6" s="15" t="s">
        <v>1</v>
      </c>
      <c r="C6" t="s">
        <v>62</v>
      </c>
      <c r="D6" s="17">
        <v>38</v>
      </c>
      <c r="E6">
        <v>1</v>
      </c>
      <c r="F6" s="17">
        <f t="shared" si="0"/>
        <v>38</v>
      </c>
    </row>
    <row r="7" spans="2:6" x14ac:dyDescent="0.25">
      <c r="B7" s="15" t="s">
        <v>2</v>
      </c>
      <c r="C7" t="s">
        <v>50</v>
      </c>
      <c r="D7" s="17">
        <v>18</v>
      </c>
      <c r="E7">
        <v>1</v>
      </c>
      <c r="F7" s="17">
        <f t="shared" si="0"/>
        <v>18</v>
      </c>
    </row>
    <row r="8" spans="2:6" x14ac:dyDescent="0.25">
      <c r="B8" s="15" t="s">
        <v>3</v>
      </c>
      <c r="C8" t="s">
        <v>51</v>
      </c>
      <c r="D8" s="17">
        <v>11</v>
      </c>
      <c r="E8">
        <v>1</v>
      </c>
      <c r="F8" s="17">
        <f t="shared" si="0"/>
        <v>11</v>
      </c>
    </row>
    <row r="9" spans="2:6" x14ac:dyDescent="0.25">
      <c r="B9" s="15" t="s">
        <v>4</v>
      </c>
      <c r="C9" t="s">
        <v>52</v>
      </c>
      <c r="D9" s="17">
        <v>31</v>
      </c>
      <c r="E9">
        <v>1</v>
      </c>
      <c r="F9" s="17">
        <f t="shared" si="0"/>
        <v>31</v>
      </c>
    </row>
    <row r="10" spans="2:6" x14ac:dyDescent="0.25">
      <c r="B10" s="15" t="s">
        <v>5</v>
      </c>
      <c r="C10" t="s">
        <v>47</v>
      </c>
      <c r="D10" s="17">
        <v>4.5999999999999996</v>
      </c>
      <c r="E10">
        <v>15</v>
      </c>
      <c r="F10" s="17">
        <f>D10*E10</f>
        <v>69</v>
      </c>
    </row>
    <row r="11" spans="2:6" x14ac:dyDescent="0.25">
      <c r="B11" s="15" t="s">
        <v>6</v>
      </c>
      <c r="C11" t="s">
        <v>48</v>
      </c>
      <c r="D11" s="17">
        <v>9.1999999999999993</v>
      </c>
      <c r="E11">
        <v>1</v>
      </c>
      <c r="F11" s="17">
        <f t="shared" ref="F11:F20" si="1">D11*E11</f>
        <v>9.1999999999999993</v>
      </c>
    </row>
    <row r="12" spans="2:6" x14ac:dyDescent="0.25">
      <c r="B12" s="15" t="s">
        <v>7</v>
      </c>
      <c r="C12" t="s">
        <v>53</v>
      </c>
      <c r="D12" s="17">
        <v>13</v>
      </c>
      <c r="E12">
        <v>1</v>
      </c>
      <c r="F12" s="17">
        <f t="shared" si="1"/>
        <v>13</v>
      </c>
    </row>
    <row r="13" spans="2:6" x14ac:dyDescent="0.25">
      <c r="B13" s="15" t="s">
        <v>8</v>
      </c>
      <c r="C13" t="s">
        <v>54</v>
      </c>
      <c r="D13" s="17">
        <v>14</v>
      </c>
      <c r="E13">
        <v>1</v>
      </c>
      <c r="F13" s="17">
        <f t="shared" si="1"/>
        <v>14</v>
      </c>
    </row>
    <row r="14" spans="2:6" x14ac:dyDescent="0.25">
      <c r="B14" s="15" t="s">
        <v>9</v>
      </c>
      <c r="C14" t="s">
        <v>55</v>
      </c>
      <c r="D14" s="17">
        <v>15</v>
      </c>
      <c r="E14">
        <v>1</v>
      </c>
      <c r="F14" s="17">
        <f t="shared" si="1"/>
        <v>15</v>
      </c>
    </row>
    <row r="15" spans="2:6" x14ac:dyDescent="0.25">
      <c r="B15" s="15" t="s">
        <v>10</v>
      </c>
      <c r="C15" t="s">
        <v>56</v>
      </c>
      <c r="D15" s="17">
        <v>11</v>
      </c>
      <c r="E15">
        <v>1</v>
      </c>
      <c r="F15" s="17">
        <f t="shared" si="1"/>
        <v>11</v>
      </c>
    </row>
    <row r="16" spans="2:6" x14ac:dyDescent="0.25">
      <c r="B16" s="15" t="s">
        <v>11</v>
      </c>
      <c r="C16" t="s">
        <v>49</v>
      </c>
      <c r="D16" s="17">
        <v>15</v>
      </c>
      <c r="E16">
        <v>1</v>
      </c>
      <c r="F16" s="17">
        <f t="shared" si="1"/>
        <v>15</v>
      </c>
    </row>
    <row r="17" spans="2:6" x14ac:dyDescent="0.25">
      <c r="B17" s="15" t="s">
        <v>12</v>
      </c>
      <c r="C17" t="s">
        <v>58</v>
      </c>
      <c r="D17" s="17">
        <v>46</v>
      </c>
      <c r="E17">
        <v>1</v>
      </c>
      <c r="F17" s="17">
        <f t="shared" si="1"/>
        <v>46</v>
      </c>
    </row>
    <row r="18" spans="2:6" x14ac:dyDescent="0.25">
      <c r="B18" s="15" t="s">
        <v>13</v>
      </c>
      <c r="C18" t="s">
        <v>59</v>
      </c>
      <c r="D18" s="17"/>
      <c r="E18">
        <v>1</v>
      </c>
      <c r="F18" s="17">
        <f t="shared" si="1"/>
        <v>0</v>
      </c>
    </row>
    <row r="19" spans="2:6" x14ac:dyDescent="0.25">
      <c r="B19" s="15" t="s">
        <v>14</v>
      </c>
      <c r="C19" t="s">
        <v>60</v>
      </c>
      <c r="D19" s="17"/>
      <c r="E19">
        <v>1</v>
      </c>
      <c r="F19" s="17">
        <f t="shared" si="1"/>
        <v>0</v>
      </c>
    </row>
    <row r="20" spans="2:6" x14ac:dyDescent="0.25">
      <c r="B20" s="15" t="s">
        <v>15</v>
      </c>
      <c r="C20" t="s">
        <v>61</v>
      </c>
      <c r="D20" s="17">
        <v>25</v>
      </c>
      <c r="E20">
        <v>1</v>
      </c>
      <c r="F20" s="17">
        <f t="shared" si="1"/>
        <v>25</v>
      </c>
    </row>
    <row r="21" spans="2:6" ht="18.75" x14ac:dyDescent="0.3">
      <c r="F21" s="18">
        <f>SUM(F5:F20)</f>
        <v>318.5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Classement</vt:lpstr>
      <vt:lpstr>Équipes 4I</vt:lpstr>
      <vt:lpstr>Matches</vt:lpstr>
      <vt:lpstr>Distances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2010-08-21T09:44:48Z</dcterms:modified>
</cp:coreProperties>
</file>