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imelineCaches/timelineCache1.xml" ContentType="application/vnd.ms-excel.timelineCache+xml"/>
  <Override PartName="/xl/timelineCaches/timelineCache2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imelines/timeline2.xml" ContentType="application/vnd.ms-excel.timelin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2FFF4F87-FA98-42B9-89E0-E459BA956741}" xr6:coauthVersionLast="47" xr6:coauthVersionMax="47" xr10:uidLastSave="{00000000-0000-0000-0000-000000000000}"/>
  <bookViews>
    <workbookView xWindow="-120" yWindow="-120" windowWidth="29040" windowHeight="15720" xr2:uid="{54CC1285-82CA-43E2-BF7C-190093A1CB33}"/>
  </bookViews>
  <sheets>
    <sheet name="Données" sheetId="1" r:id="rId1"/>
    <sheet name="Feuil2" sheetId="2" r:id="rId2"/>
  </sheets>
  <externalReferences>
    <externalReference r:id="rId3"/>
  </externalReferences>
  <definedNames>
    <definedName name="ChronologieNative_Date">#N/A</definedName>
    <definedName name="NativeTimeline_Date">#N/A</definedName>
    <definedName name="Segment_Nom">#N/A</definedName>
  </definedNames>
  <calcPr calcId="191029" concurrentCalc="0"/>
  <pivotCaches>
    <pivotCache cacheId="0" r:id="rId4"/>
    <pivotCache cacheId="1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7"/>
        <x15:timelineCacheRef r:id="rId8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E5" i="1"/>
  <c r="D5" i="1"/>
  <c r="C5" i="1"/>
  <c r="E4" i="1"/>
  <c r="D4" i="1"/>
  <c r="C4" i="1"/>
  <c r="E3" i="1"/>
  <c r="D3" i="1"/>
  <c r="C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7F2FCDF-2E9C-465C-A424-65CC6DD9D364}" keepAlive="1" name="Requête - Tableau1" description="Connexion à la requête « Tableau1 » dans le classeur." type="5" refreshedVersion="8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<sst xmlns="http://schemas.openxmlformats.org/spreadsheetml/2006/main" count="19" uniqueCount="15">
  <si>
    <t>Date</t>
  </si>
  <si>
    <t>Dety</t>
  </si>
  <si>
    <t>Denis</t>
  </si>
  <si>
    <t>Christina</t>
  </si>
  <si>
    <t>Sum of Denis</t>
  </si>
  <si>
    <t>Étiquettes de lignes</t>
  </si>
  <si>
    <t>Total général</t>
  </si>
  <si>
    <t>Nom</t>
  </si>
  <si>
    <t>mars</t>
  </si>
  <si>
    <t>avr</t>
  </si>
  <si>
    <t>mai</t>
  </si>
  <si>
    <t>Somme de Valeur</t>
  </si>
  <si>
    <t>Somme de Dety</t>
  </si>
  <si>
    <t>Somme de Christina</t>
  </si>
  <si>
    <t>Mois (Date)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</si>
</sst>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"/>
  </numFmts>
  <fonts count="3" x14ac:knownFonts="1">
    <font>
      <sz val="11"/>
      <color theme="1"/>
      <name val="Calibri"/>
      <family val="2"/>
      <scheme val="minor"/>
    </font>
    <font>
      <b/>
      <sz val="11"/>
      <name val="Aptos Narrow"/>
      <family val="2"/>
    </font>
    <font>
      <sz val="11"/>
      <color theme="1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E97132"/>
        <bgColor rgb="FFE97132"/>
      </patternFill>
    </fill>
    <fill>
      <patternFill patternType="solid">
        <fgColor rgb="FFFBE2D5"/>
        <bgColor rgb="FFFBE2D5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1A983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4" borderId="3" xfId="0" applyNumberFormat="1" applyFont="1" applyFill="1" applyBorder="1" applyAlignment="1">
      <alignment horizontal="center" vertical="center"/>
    </xf>
    <xf numFmtId="10" fontId="2" fillId="5" borderId="4" xfId="0" applyNumberFormat="1" applyFont="1" applyFill="1" applyBorder="1" applyAlignment="1">
      <alignment horizontal="center" vertical="center"/>
    </xf>
    <xf numFmtId="10" fontId="2" fillId="0" borderId="3" xfId="0" applyNumberFormat="1" applyFont="1" applyBorder="1" applyAlignment="1">
      <alignment horizontal="center" vertical="center"/>
    </xf>
    <xf numFmtId="10" fontId="2" fillId="5" borderId="4" xfId="0" applyNumberFormat="1" applyFont="1" applyFill="1" applyBorder="1" applyAlignment="1">
      <alignment horizontal="center"/>
    </xf>
    <xf numFmtId="10" fontId="2" fillId="0" borderId="3" xfId="0" applyNumberFormat="1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  <xf numFmtId="164" fontId="1" fillId="2" borderId="2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left"/>
    </xf>
    <xf numFmtId="49" fontId="1" fillId="5" borderId="5" xfId="0" applyNumberFormat="1" applyFont="1" applyFill="1" applyBorder="1" applyAlignment="1">
      <alignment horizontal="center" vertical="center"/>
    </xf>
    <xf numFmtId="10" fontId="2" fillId="5" borderId="5" xfId="0" applyNumberFormat="1" applyFont="1" applyFill="1" applyBorder="1" applyAlignment="1">
      <alignment horizontal="center" vertical="center"/>
    </xf>
    <xf numFmtId="10" fontId="2" fillId="5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7">
    <dxf>
      <numFmt numFmtId="164" formatCode="yyyy/mm"/>
    </dxf>
    <dxf>
      <numFmt numFmtId="164" formatCode="yyyy/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none"/>
      </font>
      <numFmt numFmtId="14" formatCode="0.00%"/>
      <fill>
        <patternFill patternType="solid">
          <fgColor rgb="FFFBE2D5"/>
          <bgColor rgb="FFFBE2D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none"/>
      </font>
      <numFmt numFmtId="14" formatCode="0.0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none"/>
      </font>
      <numFmt numFmtId="14" formatCode="0.00%"/>
      <fill>
        <patternFill patternType="solid">
          <fgColor rgb="FFFBE2D5"/>
          <bgColor rgb="FFFBE2D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rgb="FFF1A983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none"/>
      </font>
      <numFmt numFmtId="164" formatCode="yyyy/mm"/>
      <fill>
        <patternFill patternType="solid">
          <fgColor rgb="FF000000"/>
          <bgColor rgb="FFE8E8E8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1/relationships/timelineCache" Target="timelineCaches/timelineCache2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11/relationships/timelineCache" Target="timelineCaches/timeline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2.xml"/><Relationship Id="rId10" Type="http://schemas.openxmlformats.org/officeDocument/2006/relationships/connections" Target="connections.xml"/><Relationship Id="rId4" Type="http://schemas.openxmlformats.org/officeDocument/2006/relationships/pivotCacheDefinition" Target="pivotCache/pivotCacheDefinition1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[test-chrono-2.xlsx]Données!Tableau croisé dynamique1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Données!$I$3:$I$4</c:f>
              <c:strCache>
                <c:ptCount val="1"/>
                <c:pt idx="0">
                  <c:v>Christina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Données!$H$5:$H$8</c:f>
              <c:strCache>
                <c:ptCount val="3"/>
                <c:pt idx="0">
                  <c:v>mars</c:v>
                </c:pt>
                <c:pt idx="1">
                  <c:v>avr</c:v>
                </c:pt>
                <c:pt idx="2">
                  <c:v>mai</c:v>
                </c:pt>
              </c:strCache>
            </c:strRef>
          </c:cat>
          <c:val>
            <c:numRef>
              <c:f>Données!$I$5:$I$8</c:f>
              <c:numCache>
                <c:formatCode>0.00%</c:formatCode>
                <c:ptCount val="3"/>
                <c:pt idx="0">
                  <c:v>5.3846153846153849E-2</c:v>
                </c:pt>
                <c:pt idx="1">
                  <c:v>0.05</c:v>
                </c:pt>
                <c:pt idx="2">
                  <c:v>6.5972222222222224E-2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61-4989-B526-2118D17B40E8}"/>
            </c:ext>
          </c:extLst>
        </c:ser>
        <c:ser>
          <c:idx val="1"/>
          <c:order val="1"/>
          <c:tx>
            <c:strRef>
              <c:f>Données!$J$3:$J$4</c:f>
              <c:strCache>
                <c:ptCount val="1"/>
                <c:pt idx="0">
                  <c:v>Denis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Données!$H$5:$H$8</c:f>
              <c:strCache>
                <c:ptCount val="3"/>
                <c:pt idx="0">
                  <c:v>mars</c:v>
                </c:pt>
                <c:pt idx="1">
                  <c:v>avr</c:v>
                </c:pt>
                <c:pt idx="2">
                  <c:v>mai</c:v>
                </c:pt>
              </c:strCache>
            </c:strRef>
          </c:cat>
          <c:val>
            <c:numRef>
              <c:f>Données!$J$5:$J$8</c:f>
              <c:numCache>
                <c:formatCode>0.00%</c:formatCode>
                <c:ptCount val="3"/>
                <c:pt idx="0">
                  <c:v>0.2076923076923077</c:v>
                </c:pt>
                <c:pt idx="1">
                  <c:v>9.6666666666666665E-2</c:v>
                </c:pt>
                <c:pt idx="2">
                  <c:v>0.1875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5E-4CA5-9082-F929529226FD}"/>
            </c:ext>
          </c:extLst>
        </c:ser>
        <c:ser>
          <c:idx val="2"/>
          <c:order val="2"/>
          <c:tx>
            <c:strRef>
              <c:f>Données!$K$3:$K$4</c:f>
              <c:strCache>
                <c:ptCount val="1"/>
                <c:pt idx="0">
                  <c:v>Dety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Données!$H$5:$H$8</c:f>
              <c:strCache>
                <c:ptCount val="3"/>
                <c:pt idx="0">
                  <c:v>mars</c:v>
                </c:pt>
                <c:pt idx="1">
                  <c:v>avr</c:v>
                </c:pt>
                <c:pt idx="2">
                  <c:v>mai</c:v>
                </c:pt>
              </c:strCache>
            </c:strRef>
          </c:cat>
          <c:val>
            <c:numRef>
              <c:f>Données!$K$5:$K$8</c:f>
              <c:numCache>
                <c:formatCode>0.00%</c:formatCode>
                <c:ptCount val="3"/>
                <c:pt idx="0">
                  <c:v>0.11153846153846154</c:v>
                </c:pt>
                <c:pt idx="1">
                  <c:v>8.3333333333333329E-2</c:v>
                </c:pt>
                <c:pt idx="2">
                  <c:v>0.1111111111111111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75E-4CA5-9082-F929529226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8521568"/>
        <c:axId val="728518328"/>
      </c:barChart>
      <c:catAx>
        <c:axId val="728521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8518328"/>
        <c:crosses val="autoZero"/>
        <c:auto val="1"/>
        <c:lblAlgn val="ctr"/>
        <c:lblOffset val="100"/>
        <c:noMultiLvlLbl val="0"/>
      </c:catAx>
      <c:valAx>
        <c:axId val="728518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8521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[test-chrono-2.xlsx]Feuil2!Tableau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</c:f>
              <c:strCache>
                <c:ptCount val="1"/>
                <c:pt idx="0">
                  <c:v>Somme de Dety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Feuil2!$A$4:$A$7</c:f>
              <c:strCache>
                <c:ptCount val="3"/>
                <c:pt idx="0">
                  <c:v>01/03/2026</c:v>
                </c:pt>
                <c:pt idx="1">
                  <c:v>01/04/2026</c:v>
                </c:pt>
                <c:pt idx="2">
                  <c:v>01/05/2026</c:v>
                </c:pt>
              </c:strCache>
            </c:strRef>
          </c:cat>
          <c:val>
            <c:numRef>
              <c:f>Feuil2!$B$4:$B$7</c:f>
              <c:numCache>
                <c:formatCode>0.00%</c:formatCode>
                <c:ptCount val="3"/>
                <c:pt idx="0">
                  <c:v>0.11153846153846154</c:v>
                </c:pt>
                <c:pt idx="1">
                  <c:v>8.3333333333333329E-2</c:v>
                </c:pt>
                <c:pt idx="2">
                  <c:v>0.1111111111111111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73-4B84-A8C3-6254085414A3}"/>
            </c:ext>
          </c:extLst>
        </c:ser>
        <c:ser>
          <c:idx val="1"/>
          <c:order val="1"/>
          <c:tx>
            <c:strRef>
              <c:f>Feuil2!$C$3</c:f>
              <c:strCache>
                <c:ptCount val="1"/>
                <c:pt idx="0">
                  <c:v>Sum of Denis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Feuil2!$A$4:$A$7</c:f>
              <c:strCache>
                <c:ptCount val="3"/>
                <c:pt idx="0">
                  <c:v>01/03/2026</c:v>
                </c:pt>
                <c:pt idx="1">
                  <c:v>01/04/2026</c:v>
                </c:pt>
                <c:pt idx="2">
                  <c:v>01/05/2026</c:v>
                </c:pt>
              </c:strCache>
            </c:strRef>
          </c:cat>
          <c:val>
            <c:numRef>
              <c:f>Feuil2!$C$4:$C$7</c:f>
              <c:numCache>
                <c:formatCode>0.00%</c:formatCode>
                <c:ptCount val="3"/>
                <c:pt idx="0">
                  <c:v>0.2076923076923077</c:v>
                </c:pt>
                <c:pt idx="1">
                  <c:v>9.6666666666666665E-2</c:v>
                </c:pt>
                <c:pt idx="2">
                  <c:v>0.1875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59-4153-AE4C-CB43B60E6732}"/>
            </c:ext>
          </c:extLst>
        </c:ser>
        <c:ser>
          <c:idx val="2"/>
          <c:order val="2"/>
          <c:tx>
            <c:strRef>
              <c:f>Feuil2!$D$3</c:f>
              <c:strCache>
                <c:ptCount val="1"/>
                <c:pt idx="0">
                  <c:v>Somme de Christina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Feuil2!$A$4:$A$7</c:f>
              <c:strCache>
                <c:ptCount val="3"/>
                <c:pt idx="0">
                  <c:v>01/03/2026</c:v>
                </c:pt>
                <c:pt idx="1">
                  <c:v>01/04/2026</c:v>
                </c:pt>
                <c:pt idx="2">
                  <c:v>01/05/2026</c:v>
                </c:pt>
              </c:strCache>
            </c:strRef>
          </c:cat>
          <c:val>
            <c:numRef>
              <c:f>Feuil2!$D$4:$D$7</c:f>
              <c:numCache>
                <c:formatCode>0.00%</c:formatCode>
                <c:ptCount val="3"/>
                <c:pt idx="0">
                  <c:v>5.3846153846153849E-2</c:v>
                </c:pt>
                <c:pt idx="1">
                  <c:v>0.05</c:v>
                </c:pt>
                <c:pt idx="2">
                  <c:v>6.5972222222222224E-2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859-4153-AE4C-CB43B60E67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8226368"/>
        <c:axId val="448225288"/>
      </c:barChart>
      <c:catAx>
        <c:axId val="448226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225288"/>
        <c:crosses val="autoZero"/>
        <c:auto val="1"/>
        <c:lblAlgn val="ctr"/>
        <c:lblOffset val="100"/>
        <c:noMultiLvlLbl val="0"/>
      </c:catAx>
      <c:valAx>
        <c:axId val="448225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226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714375</xdr:colOff>
      <xdr:row>18</xdr:row>
      <xdr:rowOff>14287</xdr:rowOff>
    </xdr:from>
    <xdr:to>
      <xdr:col>13</xdr:col>
      <xdr:colOff>647700</xdr:colOff>
      <xdr:row>32</xdr:row>
      <xdr:rowOff>90487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D5A7223-DE66-3261-7439-769CCB5B5B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581024</xdr:colOff>
      <xdr:row>8</xdr:row>
      <xdr:rowOff>142874</xdr:rowOff>
    </xdr:from>
    <xdr:to>
      <xdr:col>13</xdr:col>
      <xdr:colOff>552449</xdr:colOff>
      <xdr:row>16</xdr:row>
      <xdr:rowOff>171449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 1">
              <a:extLst>
                <a:ext uri="{FF2B5EF4-FFF2-40B4-BE49-F238E27FC236}">
                  <a16:creationId xmlns:a16="http://schemas.microsoft.com/office/drawing/2014/main" id="{0E8459DF-5E8C-00EC-D386-D8F433AC54D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210174" y="1743074"/>
              <a:ext cx="4657725" cy="16097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9525</xdr:colOff>
      <xdr:row>9</xdr:row>
      <xdr:rowOff>1</xdr:rowOff>
    </xdr:from>
    <xdr:to>
      <xdr:col>16</xdr:col>
      <xdr:colOff>352425</xdr:colOff>
      <xdr:row>17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Nom">
              <a:extLst>
                <a:ext uri="{FF2B5EF4-FFF2-40B4-BE49-F238E27FC236}">
                  <a16:creationId xmlns:a16="http://schemas.microsoft.com/office/drawing/2014/main" id="{1CD86DA0-0292-D1EE-FDCE-4985EC833B7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096500" y="1800226"/>
              <a:ext cx="1885950" cy="15716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312420</xdr:colOff>
      <xdr:row>3</xdr:row>
      <xdr:rowOff>160020</xdr:rowOff>
    </xdr:from>
    <xdr:to>
      <xdr:col>10</xdr:col>
      <xdr:colOff>952500</xdr:colOff>
      <xdr:row>12</xdr:row>
      <xdr:rowOff>144780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7BF7EBC0-DED6-E619-47E8-180B68D0E58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15840" y="708660"/>
              <a:ext cx="5151120" cy="16306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Timeline: Works in Excel 2013 or higher. Do not move or resize.</a:t>
              </a:r>
            </a:p>
          </xdr:txBody>
        </xdr:sp>
      </mc:Fallback>
    </mc:AlternateContent>
    <xdr:clientData/>
  </xdr:twoCellAnchor>
  <xdr:twoCellAnchor>
    <xdr:from>
      <xdr:col>5</xdr:col>
      <xdr:colOff>281940</xdr:colOff>
      <xdr:row>14</xdr:row>
      <xdr:rowOff>121920</xdr:rowOff>
    </xdr:from>
    <xdr:to>
      <xdr:col>10</xdr:col>
      <xdr:colOff>876300</xdr:colOff>
      <xdr:row>29</xdr:row>
      <xdr:rowOff>121920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CD1471A-2B3B-A3B3-E15F-EE23207513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Mes%20documents\Bureau\F26%20WM%20KPIs%20-%20final%20-avec%20graphs.xlsx" TargetMode="External"/><Relationship Id="rId1" Type="http://schemas.openxmlformats.org/officeDocument/2006/relationships/externalLinkPath" Target="file:///D:\Mes%20documents\Bureau\F26%20WM%20KPIs%20-%20final%20-avec%20graph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88"/>
      <sheetName val="295"/>
      <sheetName val="324"/>
      <sheetName val="X"/>
      <sheetName val="Y"/>
      <sheetName val="Z"/>
      <sheetName val="Monthly"/>
      <sheetName val="RANK % Sales store"/>
      <sheetName val="RANK SPLH"/>
      <sheetName val="Calculation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Dety</v>
          </cell>
          <cell r="C3">
            <v>130000</v>
          </cell>
          <cell r="D3">
            <v>14500</v>
          </cell>
          <cell r="E3">
            <v>340</v>
          </cell>
          <cell r="F3">
            <v>0.11153846153846154</v>
          </cell>
          <cell r="G3">
            <v>42.647058823529413</v>
          </cell>
          <cell r="H3">
            <v>150000</v>
          </cell>
          <cell r="I3">
            <v>12500</v>
          </cell>
          <cell r="J3">
            <v>690</v>
          </cell>
          <cell r="K3">
            <v>8.3333333333333329E-2</v>
          </cell>
          <cell r="L3">
            <v>18.115942028985508</v>
          </cell>
          <cell r="M3">
            <v>144000</v>
          </cell>
          <cell r="N3">
            <v>16000</v>
          </cell>
          <cell r="O3">
            <v>310</v>
          </cell>
          <cell r="P3">
            <v>0.1111111111111111</v>
          </cell>
          <cell r="Q3">
            <v>51.612903225806448</v>
          </cell>
          <cell r="R3">
            <v>354000</v>
          </cell>
          <cell r="S3">
            <v>14000</v>
          </cell>
          <cell r="T3">
            <v>290</v>
          </cell>
          <cell r="U3">
            <v>3.954802259887006E-2</v>
          </cell>
          <cell r="V3">
            <v>48.275862068965516</v>
          </cell>
          <cell r="W3">
            <v>90000</v>
          </cell>
          <cell r="X3">
            <v>14000</v>
          </cell>
          <cell r="Y3">
            <v>290</v>
          </cell>
          <cell r="Z3">
            <v>0.15555555555555556</v>
          </cell>
          <cell r="AA3">
            <v>48.275862068965516</v>
          </cell>
          <cell r="AB3">
            <v>216000</v>
          </cell>
          <cell r="AC3">
            <v>14000</v>
          </cell>
          <cell r="AD3">
            <v>290</v>
          </cell>
          <cell r="AE3">
            <v>6.4814814814814811E-2</v>
          </cell>
          <cell r="AF3">
            <v>48.275862068965516</v>
          </cell>
          <cell r="AG3">
            <v>342000</v>
          </cell>
          <cell r="AH3">
            <v>14000</v>
          </cell>
          <cell r="AI3">
            <v>390</v>
          </cell>
          <cell r="AJ3">
            <v>4.0935672514619881E-2</v>
          </cell>
          <cell r="AK3">
            <v>35.897435897435898</v>
          </cell>
          <cell r="AL3">
            <v>648000</v>
          </cell>
          <cell r="AM3">
            <v>14000</v>
          </cell>
          <cell r="AN3">
            <v>290</v>
          </cell>
          <cell r="AO3">
            <v>2.1604938271604937E-2</v>
          </cell>
          <cell r="AP3">
            <v>48.275862068965516</v>
          </cell>
          <cell r="AQ3">
            <v>162000</v>
          </cell>
          <cell r="AR3">
            <v>14000</v>
          </cell>
          <cell r="AS3">
            <v>290</v>
          </cell>
          <cell r="AT3">
            <v>8.6419753086419748E-2</v>
          </cell>
          <cell r="AU3">
            <v>48.275862068965516</v>
          </cell>
          <cell r="AV3">
            <v>12000</v>
          </cell>
          <cell r="AW3">
            <v>14000</v>
          </cell>
          <cell r="AX3">
            <v>290</v>
          </cell>
          <cell r="AY3">
            <v>1.1666666666666667</v>
          </cell>
          <cell r="AZ3">
            <v>48.275862068965516</v>
          </cell>
          <cell r="BA3">
            <v>138000</v>
          </cell>
          <cell r="BB3">
            <v>14000</v>
          </cell>
          <cell r="BC3">
            <v>290</v>
          </cell>
          <cell r="BD3">
            <v>0.10144927536231885</v>
          </cell>
          <cell r="BE3">
            <v>48.275862068965516</v>
          </cell>
          <cell r="BF3">
            <v>50000</v>
          </cell>
          <cell r="BG3">
            <v>5020</v>
          </cell>
          <cell r="BH3">
            <v>145</v>
          </cell>
          <cell r="BI3">
            <v>0.1004</v>
          </cell>
          <cell r="BJ3">
            <v>34.620689655172413</v>
          </cell>
          <cell r="BK3">
            <v>470000</v>
          </cell>
          <cell r="BL3">
            <v>14000</v>
          </cell>
          <cell r="BM3">
            <v>290</v>
          </cell>
          <cell r="BN3">
            <v>2.9787234042553193E-2</v>
          </cell>
          <cell r="BO3">
            <v>48.275862068965516</v>
          </cell>
          <cell r="BP3">
            <v>145000</v>
          </cell>
          <cell r="BQ3">
            <v>14000</v>
          </cell>
          <cell r="BR3">
            <v>290</v>
          </cell>
          <cell r="BS3">
            <v>9.6551724137931033E-2</v>
          </cell>
          <cell r="BT3">
            <v>48.275862068965516</v>
          </cell>
          <cell r="BU3">
            <v>170000</v>
          </cell>
          <cell r="BV3">
            <v>31000</v>
          </cell>
          <cell r="BW3">
            <v>290</v>
          </cell>
          <cell r="BX3">
            <v>0.18235294117647058</v>
          </cell>
          <cell r="BY3">
            <v>106.89655172413794</v>
          </cell>
          <cell r="BZ3">
            <v>785000</v>
          </cell>
          <cell r="CA3">
            <v>200000</v>
          </cell>
          <cell r="CB3">
            <v>500</v>
          </cell>
          <cell r="CC3">
            <v>0.25477707006369427</v>
          </cell>
          <cell r="CD3">
            <v>400</v>
          </cell>
          <cell r="CE3">
            <v>1125000</v>
          </cell>
          <cell r="CF3">
            <v>50000</v>
          </cell>
          <cell r="CG3">
            <v>500</v>
          </cell>
          <cell r="CH3">
            <v>4.4444444444444446E-2</v>
          </cell>
          <cell r="CI3">
            <v>100</v>
          </cell>
        </row>
        <row r="4">
          <cell r="B4" t="str">
            <v>Denis</v>
          </cell>
          <cell r="C4">
            <v>130000</v>
          </cell>
          <cell r="D4">
            <v>27000</v>
          </cell>
          <cell r="E4">
            <v>290</v>
          </cell>
          <cell r="F4">
            <v>0.2076923076923077</v>
          </cell>
          <cell r="G4">
            <v>93.103448275862064</v>
          </cell>
          <cell r="H4">
            <v>150000</v>
          </cell>
          <cell r="I4">
            <v>14500</v>
          </cell>
          <cell r="J4">
            <v>300</v>
          </cell>
          <cell r="K4">
            <v>9.6666666666666665E-2</v>
          </cell>
          <cell r="L4">
            <v>48.333333333333336</v>
          </cell>
          <cell r="M4">
            <v>144000</v>
          </cell>
          <cell r="N4">
            <v>27000</v>
          </cell>
          <cell r="O4">
            <v>200</v>
          </cell>
          <cell r="P4">
            <v>0.1875</v>
          </cell>
          <cell r="Q4">
            <v>135</v>
          </cell>
          <cell r="R4">
            <v>354000</v>
          </cell>
          <cell r="S4">
            <v>27000</v>
          </cell>
          <cell r="T4">
            <v>200</v>
          </cell>
          <cell r="U4">
            <v>7.6271186440677971E-2</v>
          </cell>
          <cell r="V4">
            <v>135</v>
          </cell>
          <cell r="W4">
            <v>90000</v>
          </cell>
          <cell r="X4">
            <v>27000</v>
          </cell>
          <cell r="Y4">
            <v>200</v>
          </cell>
          <cell r="Z4">
            <v>0.3</v>
          </cell>
          <cell r="AA4">
            <v>135</v>
          </cell>
          <cell r="AB4">
            <v>216000</v>
          </cell>
          <cell r="AC4">
            <v>27000</v>
          </cell>
          <cell r="AD4">
            <v>200</v>
          </cell>
          <cell r="AE4">
            <v>0.125</v>
          </cell>
          <cell r="AF4">
            <v>135</v>
          </cell>
          <cell r="AG4">
            <v>342000</v>
          </cell>
          <cell r="AH4">
            <v>27000</v>
          </cell>
          <cell r="AI4">
            <v>200</v>
          </cell>
          <cell r="AJ4">
            <v>7.8947368421052627E-2</v>
          </cell>
          <cell r="AK4">
            <v>135</v>
          </cell>
          <cell r="AL4">
            <v>648000</v>
          </cell>
          <cell r="AM4">
            <v>27000</v>
          </cell>
          <cell r="AN4">
            <v>200</v>
          </cell>
          <cell r="AO4">
            <v>4.1666666666666664E-2</v>
          </cell>
          <cell r="AP4">
            <v>135</v>
          </cell>
          <cell r="AQ4">
            <v>162000</v>
          </cell>
          <cell r="AR4">
            <v>27000</v>
          </cell>
          <cell r="AS4">
            <v>200</v>
          </cell>
          <cell r="AT4">
            <v>0.16666666666666666</v>
          </cell>
          <cell r="AU4">
            <v>135</v>
          </cell>
          <cell r="AV4">
            <v>12000</v>
          </cell>
          <cell r="AW4">
            <v>27000</v>
          </cell>
          <cell r="AX4">
            <v>200</v>
          </cell>
          <cell r="AY4">
            <v>2.25</v>
          </cell>
          <cell r="AZ4">
            <v>135</v>
          </cell>
          <cell r="BA4">
            <v>138000</v>
          </cell>
          <cell r="BB4">
            <v>27000</v>
          </cell>
          <cell r="BC4">
            <v>220</v>
          </cell>
          <cell r="BD4">
            <v>0.19565217391304349</v>
          </cell>
          <cell r="BE4">
            <v>122.72727272727273</v>
          </cell>
          <cell r="BF4">
            <v>50000</v>
          </cell>
          <cell r="BG4">
            <v>30</v>
          </cell>
          <cell r="BH4">
            <v>0</v>
          </cell>
          <cell r="BI4">
            <v>5.9999999999999995E-4</v>
          </cell>
          <cell r="BJ4">
            <v>0</v>
          </cell>
          <cell r="BK4">
            <v>470000</v>
          </cell>
          <cell r="BL4">
            <v>27000</v>
          </cell>
          <cell r="BM4">
            <v>200</v>
          </cell>
          <cell r="BN4">
            <v>5.7446808510638298E-2</v>
          </cell>
          <cell r="BO4">
            <v>135</v>
          </cell>
          <cell r="BP4">
            <v>145000</v>
          </cell>
          <cell r="BQ4">
            <v>27000</v>
          </cell>
          <cell r="BR4">
            <v>200</v>
          </cell>
          <cell r="BS4">
            <v>0.18620689655172415</v>
          </cell>
          <cell r="BT4">
            <v>135</v>
          </cell>
          <cell r="BU4">
            <v>170000</v>
          </cell>
          <cell r="BV4">
            <v>33000</v>
          </cell>
          <cell r="BW4">
            <v>288</v>
          </cell>
          <cell r="BX4">
            <v>0.19411764705882353</v>
          </cell>
          <cell r="BY4">
            <v>114.58333333333333</v>
          </cell>
          <cell r="BZ4">
            <v>785000</v>
          </cell>
          <cell r="CA4">
            <v>100000</v>
          </cell>
          <cell r="CB4">
            <v>400</v>
          </cell>
          <cell r="CC4">
            <v>0.12738853503184713</v>
          </cell>
          <cell r="CD4">
            <v>250</v>
          </cell>
          <cell r="CE4">
            <v>1125000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</row>
        <row r="5">
          <cell r="B5" t="str">
            <v>Christina</v>
          </cell>
          <cell r="C5">
            <v>130000</v>
          </cell>
          <cell r="D5">
            <v>7000</v>
          </cell>
          <cell r="E5">
            <v>148</v>
          </cell>
          <cell r="F5">
            <v>5.3846153846153849E-2</v>
          </cell>
          <cell r="G5">
            <v>47.297297297297298</v>
          </cell>
          <cell r="H5">
            <v>150000</v>
          </cell>
          <cell r="I5">
            <v>7500</v>
          </cell>
          <cell r="J5">
            <v>105</v>
          </cell>
          <cell r="K5">
            <v>0.05</v>
          </cell>
          <cell r="L5">
            <v>71.428571428571431</v>
          </cell>
          <cell r="M5">
            <v>144000</v>
          </cell>
          <cell r="N5">
            <v>9500</v>
          </cell>
          <cell r="O5">
            <v>140</v>
          </cell>
          <cell r="P5">
            <v>6.5972222222222224E-2</v>
          </cell>
          <cell r="Q5">
            <v>67.857142857142861</v>
          </cell>
          <cell r="R5">
            <v>354000</v>
          </cell>
          <cell r="S5">
            <v>9500</v>
          </cell>
          <cell r="T5">
            <v>140</v>
          </cell>
          <cell r="U5">
            <v>2.6836158192090395E-2</v>
          </cell>
          <cell r="V5">
            <v>67.857142857142861</v>
          </cell>
          <cell r="W5">
            <v>90000</v>
          </cell>
          <cell r="X5">
            <v>9500</v>
          </cell>
          <cell r="Y5">
            <v>140</v>
          </cell>
          <cell r="Z5">
            <v>0.10555555555555556</v>
          </cell>
          <cell r="AA5">
            <v>67.857142857142861</v>
          </cell>
          <cell r="AB5">
            <v>216000</v>
          </cell>
          <cell r="AC5">
            <v>9500</v>
          </cell>
          <cell r="AD5">
            <v>140</v>
          </cell>
          <cell r="AE5">
            <v>4.3981481481481483E-2</v>
          </cell>
          <cell r="AF5">
            <v>67.857142857142861</v>
          </cell>
          <cell r="AG5">
            <v>342000</v>
          </cell>
          <cell r="AH5">
            <v>9500</v>
          </cell>
          <cell r="AI5">
            <v>140</v>
          </cell>
          <cell r="AJ5">
            <v>2.7777777777777776E-2</v>
          </cell>
          <cell r="AK5">
            <v>67.857142857142861</v>
          </cell>
          <cell r="AL5">
            <v>648000</v>
          </cell>
          <cell r="AM5">
            <v>9500</v>
          </cell>
          <cell r="AN5">
            <v>140</v>
          </cell>
          <cell r="AO5">
            <v>1.4660493827160493E-2</v>
          </cell>
          <cell r="AP5">
            <v>67.857142857142861</v>
          </cell>
          <cell r="AQ5">
            <v>162000</v>
          </cell>
          <cell r="AR5">
            <v>9500</v>
          </cell>
          <cell r="AS5">
            <v>140</v>
          </cell>
          <cell r="AT5">
            <v>5.8641975308641972E-2</v>
          </cell>
          <cell r="AU5">
            <v>67.857142857142861</v>
          </cell>
          <cell r="AV5">
            <v>12000</v>
          </cell>
          <cell r="AW5">
            <v>9500</v>
          </cell>
          <cell r="AX5">
            <v>140</v>
          </cell>
          <cell r="AY5">
            <v>0.79166666666666663</v>
          </cell>
          <cell r="AZ5">
            <v>67.857142857142861</v>
          </cell>
          <cell r="BA5">
            <v>138000</v>
          </cell>
          <cell r="BB5">
            <v>9500</v>
          </cell>
          <cell r="BC5">
            <v>140</v>
          </cell>
          <cell r="BD5">
            <v>6.8840579710144928E-2</v>
          </cell>
          <cell r="BE5">
            <v>67.857142857142861</v>
          </cell>
          <cell r="BF5">
            <v>50000</v>
          </cell>
          <cell r="BG5">
            <v>200</v>
          </cell>
          <cell r="BH5">
            <v>10</v>
          </cell>
          <cell r="BI5">
            <v>4.0000000000000001E-3</v>
          </cell>
          <cell r="BJ5">
            <v>20</v>
          </cell>
          <cell r="BK5">
            <v>470000</v>
          </cell>
          <cell r="BL5">
            <v>9500</v>
          </cell>
          <cell r="BM5">
            <v>140</v>
          </cell>
          <cell r="BN5">
            <v>2.021276595744681E-2</v>
          </cell>
          <cell r="BO5">
            <v>67.857142857142861</v>
          </cell>
          <cell r="BP5">
            <v>145000</v>
          </cell>
          <cell r="BQ5">
            <v>9500</v>
          </cell>
          <cell r="BR5">
            <v>140</v>
          </cell>
          <cell r="BS5">
            <v>6.5517241379310351E-2</v>
          </cell>
          <cell r="BT5">
            <v>67.857142857142861</v>
          </cell>
          <cell r="BU5">
            <v>170000</v>
          </cell>
          <cell r="BV5">
            <v>9500</v>
          </cell>
          <cell r="BW5">
            <v>140</v>
          </cell>
          <cell r="BX5">
            <v>5.5882352941176473E-2</v>
          </cell>
          <cell r="BY5">
            <v>67.857142857142861</v>
          </cell>
          <cell r="BZ5">
            <v>785000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1125000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</row>
        <row r="6">
          <cell r="B6" t="str">
            <v>Lashauna</v>
          </cell>
          <cell r="C6">
            <v>30000</v>
          </cell>
          <cell r="D6">
            <v>1000</v>
          </cell>
          <cell r="E6">
            <v>62</v>
          </cell>
          <cell r="F6">
            <v>3.3333333333333333E-2</v>
          </cell>
          <cell r="G6">
            <v>16.129032258064516</v>
          </cell>
          <cell r="H6">
            <v>75000</v>
          </cell>
          <cell r="I6">
            <v>1000</v>
          </cell>
          <cell r="J6">
            <v>35</v>
          </cell>
          <cell r="K6">
            <v>1.3333333333333334E-2</v>
          </cell>
          <cell r="L6">
            <v>28.571428571428573</v>
          </cell>
          <cell r="M6">
            <v>72000</v>
          </cell>
          <cell r="N6">
            <v>200</v>
          </cell>
          <cell r="O6">
            <v>10</v>
          </cell>
          <cell r="P6">
            <v>2.7777777777777779E-3</v>
          </cell>
          <cell r="Q6">
            <v>20</v>
          </cell>
          <cell r="R6">
            <v>177000</v>
          </cell>
          <cell r="S6">
            <v>200</v>
          </cell>
          <cell r="T6">
            <v>10</v>
          </cell>
          <cell r="U6">
            <v>1.1299435028248588E-3</v>
          </cell>
          <cell r="V6">
            <v>20</v>
          </cell>
          <cell r="W6">
            <v>45000</v>
          </cell>
          <cell r="X6">
            <v>200</v>
          </cell>
          <cell r="Y6">
            <v>10</v>
          </cell>
          <cell r="Z6">
            <v>4.4444444444444444E-3</v>
          </cell>
          <cell r="AA6">
            <v>20</v>
          </cell>
          <cell r="AB6">
            <v>108000</v>
          </cell>
          <cell r="AC6">
            <v>200</v>
          </cell>
          <cell r="AD6">
            <v>10</v>
          </cell>
          <cell r="AE6">
            <v>1.8518518518518519E-3</v>
          </cell>
          <cell r="AF6">
            <v>20</v>
          </cell>
          <cell r="AG6">
            <v>171000</v>
          </cell>
          <cell r="AH6">
            <v>200</v>
          </cell>
          <cell r="AI6">
            <v>10</v>
          </cell>
          <cell r="AJ6">
            <v>1.1695906432748538E-3</v>
          </cell>
          <cell r="AK6">
            <v>20</v>
          </cell>
          <cell r="AL6">
            <v>324000</v>
          </cell>
          <cell r="AM6">
            <v>200</v>
          </cell>
          <cell r="AN6">
            <v>10</v>
          </cell>
          <cell r="AO6">
            <v>6.1728395061728394E-4</v>
          </cell>
          <cell r="AP6">
            <v>20</v>
          </cell>
          <cell r="AQ6">
            <v>81000</v>
          </cell>
          <cell r="AR6">
            <v>200</v>
          </cell>
          <cell r="AS6">
            <v>10</v>
          </cell>
          <cell r="AT6">
            <v>2.4691358024691358E-3</v>
          </cell>
          <cell r="AU6">
            <v>20</v>
          </cell>
          <cell r="AV6">
            <v>6000</v>
          </cell>
          <cell r="AW6">
            <v>200</v>
          </cell>
          <cell r="AX6">
            <v>10</v>
          </cell>
          <cell r="AY6">
            <v>3.3333333333333333E-2</v>
          </cell>
          <cell r="AZ6">
            <v>20</v>
          </cell>
          <cell r="BA6">
            <v>69000</v>
          </cell>
          <cell r="BB6">
            <v>200</v>
          </cell>
          <cell r="BC6">
            <v>10</v>
          </cell>
          <cell r="BD6">
            <v>2.8985507246376812E-3</v>
          </cell>
          <cell r="BE6">
            <v>20</v>
          </cell>
          <cell r="BF6">
            <v>10000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15000</v>
          </cell>
          <cell r="BL6">
            <v>200</v>
          </cell>
          <cell r="BM6">
            <v>10</v>
          </cell>
          <cell r="BN6">
            <v>1.3333333333333334E-2</v>
          </cell>
          <cell r="BO6">
            <v>20</v>
          </cell>
          <cell r="BP6">
            <v>25000</v>
          </cell>
          <cell r="BQ6">
            <v>200</v>
          </cell>
          <cell r="BR6">
            <v>10</v>
          </cell>
          <cell r="BS6">
            <v>8.0000000000000002E-3</v>
          </cell>
          <cell r="BT6">
            <v>20</v>
          </cell>
          <cell r="BU6">
            <v>50000</v>
          </cell>
          <cell r="BV6">
            <v>200</v>
          </cell>
          <cell r="BW6">
            <v>10</v>
          </cell>
          <cell r="BX6">
            <v>4.0000000000000001E-3</v>
          </cell>
          <cell r="BY6">
            <v>20</v>
          </cell>
          <cell r="BZ6">
            <v>90000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601000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</row>
        <row r="7">
          <cell r="B7" t="str">
            <v>Jennifer</v>
          </cell>
          <cell r="C7">
            <v>30000</v>
          </cell>
          <cell r="D7">
            <v>1500</v>
          </cell>
          <cell r="E7">
            <v>70</v>
          </cell>
          <cell r="F7">
            <v>0.05</v>
          </cell>
          <cell r="G7">
            <v>21.428571428571427</v>
          </cell>
          <cell r="H7">
            <v>75000</v>
          </cell>
          <cell r="I7">
            <v>4000</v>
          </cell>
          <cell r="J7">
            <v>18</v>
          </cell>
          <cell r="K7">
            <v>5.3333333333333337E-2</v>
          </cell>
          <cell r="L7">
            <v>222.22222222222223</v>
          </cell>
          <cell r="M7">
            <v>72000</v>
          </cell>
          <cell r="N7">
            <v>10</v>
          </cell>
          <cell r="O7">
            <v>10</v>
          </cell>
          <cell r="P7">
            <v>1.3888888888888889E-4</v>
          </cell>
          <cell r="Q7">
            <v>1</v>
          </cell>
          <cell r="R7">
            <v>177000</v>
          </cell>
          <cell r="S7">
            <v>10</v>
          </cell>
          <cell r="T7">
            <v>10</v>
          </cell>
          <cell r="U7">
            <v>5.6497175141242937E-5</v>
          </cell>
          <cell r="V7">
            <v>1</v>
          </cell>
          <cell r="W7">
            <v>45000</v>
          </cell>
          <cell r="X7">
            <v>10</v>
          </cell>
          <cell r="Y7">
            <v>10</v>
          </cell>
          <cell r="Z7">
            <v>2.2222222222222223E-4</v>
          </cell>
          <cell r="AA7">
            <v>1</v>
          </cell>
          <cell r="AB7">
            <v>108000</v>
          </cell>
          <cell r="AC7">
            <v>10</v>
          </cell>
          <cell r="AD7">
            <v>10</v>
          </cell>
          <cell r="AE7">
            <v>9.2592592592592588E-5</v>
          </cell>
          <cell r="AF7">
            <v>1</v>
          </cell>
          <cell r="AG7">
            <v>171000</v>
          </cell>
          <cell r="AH7">
            <v>10</v>
          </cell>
          <cell r="AI7">
            <v>10</v>
          </cell>
          <cell r="AJ7">
            <v>5.8479532163742693E-5</v>
          </cell>
          <cell r="AK7">
            <v>1</v>
          </cell>
          <cell r="AL7">
            <v>324000</v>
          </cell>
          <cell r="AM7">
            <v>10</v>
          </cell>
          <cell r="AN7">
            <v>10</v>
          </cell>
          <cell r="AO7">
            <v>3.0864197530864198E-5</v>
          </cell>
          <cell r="AP7">
            <v>1</v>
          </cell>
          <cell r="AQ7">
            <v>81000</v>
          </cell>
          <cell r="AR7">
            <v>10</v>
          </cell>
          <cell r="AS7">
            <v>10</v>
          </cell>
          <cell r="AT7">
            <v>1.2345679012345679E-4</v>
          </cell>
          <cell r="AU7">
            <v>1</v>
          </cell>
          <cell r="AV7">
            <v>6000</v>
          </cell>
          <cell r="AW7">
            <v>10</v>
          </cell>
          <cell r="AX7">
            <v>10</v>
          </cell>
          <cell r="AY7">
            <v>1.6666666666666668E-3</v>
          </cell>
          <cell r="AZ7">
            <v>1</v>
          </cell>
          <cell r="BA7">
            <v>69000</v>
          </cell>
          <cell r="BB7">
            <v>10</v>
          </cell>
          <cell r="BC7">
            <v>10</v>
          </cell>
          <cell r="BD7">
            <v>1.4492753623188405E-4</v>
          </cell>
          <cell r="BE7">
            <v>1</v>
          </cell>
          <cell r="BF7">
            <v>10000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15000</v>
          </cell>
          <cell r="BL7">
            <v>10</v>
          </cell>
          <cell r="BM7">
            <v>10</v>
          </cell>
          <cell r="BN7">
            <v>6.6666666666666664E-4</v>
          </cell>
          <cell r="BO7">
            <v>1</v>
          </cell>
          <cell r="BP7">
            <v>25000</v>
          </cell>
          <cell r="BQ7">
            <v>10</v>
          </cell>
          <cell r="BR7">
            <v>10</v>
          </cell>
          <cell r="BS7">
            <v>4.0000000000000002E-4</v>
          </cell>
          <cell r="BT7">
            <v>1</v>
          </cell>
          <cell r="BU7">
            <v>50000</v>
          </cell>
          <cell r="BV7">
            <v>10</v>
          </cell>
          <cell r="BW7">
            <v>10</v>
          </cell>
          <cell r="BX7">
            <v>2.0000000000000001E-4</v>
          </cell>
          <cell r="BY7">
            <v>1</v>
          </cell>
          <cell r="BZ7">
            <v>90000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601000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</row>
        <row r="8">
          <cell r="B8" t="str">
            <v>Shanice</v>
          </cell>
          <cell r="C8">
            <v>30000</v>
          </cell>
          <cell r="D8">
            <v>800</v>
          </cell>
          <cell r="E8">
            <v>10</v>
          </cell>
          <cell r="F8">
            <v>2.6666666666666668E-2</v>
          </cell>
          <cell r="G8">
            <v>80</v>
          </cell>
          <cell r="H8">
            <v>75000</v>
          </cell>
          <cell r="I8">
            <v>800</v>
          </cell>
          <cell r="J8">
            <v>2</v>
          </cell>
          <cell r="K8">
            <v>1.0666666666666666E-2</v>
          </cell>
          <cell r="L8">
            <v>400</v>
          </cell>
          <cell r="M8">
            <v>72000</v>
          </cell>
          <cell r="N8">
            <v>800</v>
          </cell>
          <cell r="O8">
            <v>20</v>
          </cell>
          <cell r="P8">
            <v>1.1111111111111112E-2</v>
          </cell>
          <cell r="Q8">
            <v>40</v>
          </cell>
          <cell r="R8">
            <v>177000</v>
          </cell>
          <cell r="S8">
            <v>800</v>
          </cell>
          <cell r="T8">
            <v>20</v>
          </cell>
          <cell r="U8">
            <v>4.5197740112994352E-3</v>
          </cell>
          <cell r="V8">
            <v>40</v>
          </cell>
          <cell r="W8">
            <v>45000</v>
          </cell>
          <cell r="X8">
            <v>800</v>
          </cell>
          <cell r="Y8">
            <v>20</v>
          </cell>
          <cell r="Z8">
            <v>1.7777777777777778E-2</v>
          </cell>
          <cell r="AA8">
            <v>40</v>
          </cell>
          <cell r="AB8">
            <v>108000</v>
          </cell>
          <cell r="AC8">
            <v>800</v>
          </cell>
          <cell r="AD8">
            <v>20</v>
          </cell>
          <cell r="AE8">
            <v>7.4074074074074077E-3</v>
          </cell>
          <cell r="AF8">
            <v>40</v>
          </cell>
          <cell r="AG8">
            <v>171000</v>
          </cell>
          <cell r="AH8">
            <v>800</v>
          </cell>
          <cell r="AI8">
            <v>20</v>
          </cell>
          <cell r="AJ8">
            <v>4.6783625730994153E-3</v>
          </cell>
          <cell r="AK8">
            <v>40</v>
          </cell>
          <cell r="AL8">
            <v>324000</v>
          </cell>
          <cell r="AM8">
            <v>800</v>
          </cell>
          <cell r="AN8">
            <v>20</v>
          </cell>
          <cell r="AO8">
            <v>2.4691358024691358E-3</v>
          </cell>
          <cell r="AP8">
            <v>40</v>
          </cell>
          <cell r="AQ8">
            <v>81000</v>
          </cell>
          <cell r="AR8">
            <v>800</v>
          </cell>
          <cell r="AS8">
            <v>20</v>
          </cell>
          <cell r="AT8">
            <v>9.876543209876543E-3</v>
          </cell>
          <cell r="AU8">
            <v>40</v>
          </cell>
          <cell r="AV8">
            <v>6000</v>
          </cell>
          <cell r="AW8">
            <v>800</v>
          </cell>
          <cell r="AX8">
            <v>20</v>
          </cell>
          <cell r="AY8">
            <v>0.13333333333333333</v>
          </cell>
          <cell r="AZ8">
            <v>40</v>
          </cell>
          <cell r="BA8">
            <v>69000</v>
          </cell>
          <cell r="BB8">
            <v>800</v>
          </cell>
          <cell r="BC8">
            <v>20</v>
          </cell>
          <cell r="BD8">
            <v>1.1594202898550725E-2</v>
          </cell>
          <cell r="BE8">
            <v>40</v>
          </cell>
          <cell r="BF8">
            <v>10000</v>
          </cell>
          <cell r="BG8">
            <v>20</v>
          </cell>
          <cell r="BH8">
            <v>2</v>
          </cell>
          <cell r="BI8">
            <v>4.0000000000000002E-4</v>
          </cell>
          <cell r="BJ8">
            <v>10</v>
          </cell>
          <cell r="BK8">
            <v>15000</v>
          </cell>
          <cell r="BL8">
            <v>800</v>
          </cell>
          <cell r="BM8">
            <v>20</v>
          </cell>
          <cell r="BN8">
            <v>5.3333333333333337E-2</v>
          </cell>
          <cell r="BO8">
            <v>40</v>
          </cell>
          <cell r="BP8">
            <v>25000</v>
          </cell>
          <cell r="BQ8">
            <v>800</v>
          </cell>
          <cell r="BR8">
            <v>20</v>
          </cell>
          <cell r="BS8">
            <v>3.2000000000000001E-2</v>
          </cell>
          <cell r="BT8">
            <v>40</v>
          </cell>
          <cell r="BU8">
            <v>50000</v>
          </cell>
          <cell r="BV8">
            <v>800</v>
          </cell>
          <cell r="BW8">
            <v>20</v>
          </cell>
          <cell r="BX8">
            <v>1.6E-2</v>
          </cell>
          <cell r="BY8">
            <v>40</v>
          </cell>
          <cell r="BZ8">
            <v>90000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601000</v>
          </cell>
          <cell r="CF8">
            <v>450000</v>
          </cell>
          <cell r="CG8">
            <v>2000</v>
          </cell>
          <cell r="CH8">
            <v>0.74875207986688852</v>
          </cell>
          <cell r="CI8">
            <v>225</v>
          </cell>
        </row>
        <row r="9">
          <cell r="B9" t="str">
            <v>Angie</v>
          </cell>
          <cell r="C9">
            <v>45000</v>
          </cell>
          <cell r="D9">
            <v>1000</v>
          </cell>
          <cell r="E9">
            <v>180</v>
          </cell>
          <cell r="F9">
            <v>2.2222222222222223E-2</v>
          </cell>
          <cell r="G9">
            <v>5.5555555555555554</v>
          </cell>
          <cell r="H9">
            <v>25000</v>
          </cell>
          <cell r="I9">
            <v>200</v>
          </cell>
          <cell r="J9">
            <v>10</v>
          </cell>
          <cell r="K9">
            <v>8.0000000000000002E-3</v>
          </cell>
          <cell r="L9">
            <v>20</v>
          </cell>
          <cell r="M9">
            <v>24000</v>
          </cell>
          <cell r="N9">
            <v>20000</v>
          </cell>
          <cell r="O9">
            <v>50</v>
          </cell>
          <cell r="P9">
            <v>0.83333333333333337</v>
          </cell>
          <cell r="Q9">
            <v>400</v>
          </cell>
          <cell r="R9">
            <v>59000</v>
          </cell>
          <cell r="S9">
            <v>20000</v>
          </cell>
          <cell r="T9">
            <v>50</v>
          </cell>
          <cell r="U9">
            <v>0.33898305084745761</v>
          </cell>
          <cell r="V9">
            <v>400</v>
          </cell>
          <cell r="W9">
            <v>15000</v>
          </cell>
          <cell r="X9">
            <v>20000</v>
          </cell>
          <cell r="Y9">
            <v>50</v>
          </cell>
          <cell r="Z9">
            <v>1.3333333333333333</v>
          </cell>
          <cell r="AA9">
            <v>400</v>
          </cell>
          <cell r="AB9">
            <v>36000</v>
          </cell>
          <cell r="AC9">
            <v>20000</v>
          </cell>
          <cell r="AD9">
            <v>50</v>
          </cell>
          <cell r="AE9">
            <v>0.55555555555555558</v>
          </cell>
          <cell r="AF9">
            <v>400</v>
          </cell>
          <cell r="AG9">
            <v>57000</v>
          </cell>
          <cell r="AH9">
            <v>20000</v>
          </cell>
          <cell r="AI9">
            <v>50</v>
          </cell>
          <cell r="AJ9">
            <v>0.35087719298245612</v>
          </cell>
          <cell r="AK9">
            <v>400</v>
          </cell>
          <cell r="AL9">
            <v>108000</v>
          </cell>
          <cell r="AM9">
            <v>20000</v>
          </cell>
          <cell r="AN9">
            <v>50</v>
          </cell>
          <cell r="AO9">
            <v>0.18518518518518517</v>
          </cell>
          <cell r="AP9">
            <v>400</v>
          </cell>
          <cell r="AQ9">
            <v>27000</v>
          </cell>
          <cell r="AR9">
            <v>20000</v>
          </cell>
          <cell r="AS9">
            <v>50</v>
          </cell>
          <cell r="AT9">
            <v>0.7407407407407407</v>
          </cell>
          <cell r="AU9">
            <v>400</v>
          </cell>
          <cell r="AV9">
            <v>2000</v>
          </cell>
          <cell r="AW9">
            <v>20000</v>
          </cell>
          <cell r="AX9">
            <v>50</v>
          </cell>
          <cell r="AY9">
            <v>10</v>
          </cell>
          <cell r="AZ9">
            <v>400</v>
          </cell>
          <cell r="BA9">
            <v>23000</v>
          </cell>
          <cell r="BB9">
            <v>20000</v>
          </cell>
          <cell r="BC9">
            <v>50</v>
          </cell>
          <cell r="BD9">
            <v>0.86956521739130432</v>
          </cell>
          <cell r="BE9">
            <v>400</v>
          </cell>
          <cell r="BF9">
            <v>25000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400000</v>
          </cell>
          <cell r="BL9">
            <v>20000</v>
          </cell>
          <cell r="BM9">
            <v>50</v>
          </cell>
          <cell r="BN9">
            <v>0.05</v>
          </cell>
          <cell r="BO9">
            <v>400</v>
          </cell>
          <cell r="BP9">
            <v>60000</v>
          </cell>
          <cell r="BQ9">
            <v>20000</v>
          </cell>
          <cell r="BR9">
            <v>50</v>
          </cell>
          <cell r="BS9">
            <v>0.33333333333333331</v>
          </cell>
          <cell r="BT9">
            <v>400</v>
          </cell>
          <cell r="BU9">
            <v>60000</v>
          </cell>
          <cell r="BV9">
            <v>20000</v>
          </cell>
          <cell r="BW9">
            <v>50</v>
          </cell>
          <cell r="BX9">
            <v>0.33333333333333331</v>
          </cell>
          <cell r="BY9">
            <v>400</v>
          </cell>
          <cell r="BZ9">
            <v>520000</v>
          </cell>
          <cell r="CA9">
            <v>5000</v>
          </cell>
          <cell r="CB9">
            <v>150</v>
          </cell>
          <cell r="CC9">
            <v>9.6153846153846159E-3</v>
          </cell>
          <cell r="CD9">
            <v>33.333333333333336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</row>
        <row r="10">
          <cell r="B10" t="str">
            <v>Doug</v>
          </cell>
          <cell r="C10">
            <v>45000</v>
          </cell>
          <cell r="D10">
            <v>2500</v>
          </cell>
          <cell r="E10">
            <v>20</v>
          </cell>
          <cell r="F10">
            <v>5.5555555555555552E-2</v>
          </cell>
          <cell r="G10">
            <v>125</v>
          </cell>
          <cell r="H10">
            <v>25000</v>
          </cell>
          <cell r="I10">
            <v>10</v>
          </cell>
          <cell r="J10">
            <v>10</v>
          </cell>
          <cell r="K10">
            <v>4.0000000000000002E-4</v>
          </cell>
          <cell r="L10">
            <v>1</v>
          </cell>
          <cell r="M10">
            <v>24000</v>
          </cell>
          <cell r="N10">
            <v>2500</v>
          </cell>
          <cell r="O10">
            <v>20</v>
          </cell>
          <cell r="P10">
            <v>0.10416666666666667</v>
          </cell>
          <cell r="Q10">
            <v>125</v>
          </cell>
          <cell r="R10">
            <v>59000</v>
          </cell>
          <cell r="S10">
            <v>2500</v>
          </cell>
          <cell r="T10">
            <v>20</v>
          </cell>
          <cell r="U10">
            <v>4.2372881355932202E-2</v>
          </cell>
          <cell r="V10">
            <v>125</v>
          </cell>
          <cell r="W10">
            <v>15000</v>
          </cell>
          <cell r="X10">
            <v>2500</v>
          </cell>
          <cell r="Y10">
            <v>20</v>
          </cell>
          <cell r="Z10">
            <v>0.16666666666666666</v>
          </cell>
          <cell r="AA10">
            <v>125</v>
          </cell>
          <cell r="AB10">
            <v>36000</v>
          </cell>
          <cell r="AC10">
            <v>2500</v>
          </cell>
          <cell r="AD10">
            <v>20</v>
          </cell>
          <cell r="AE10">
            <v>6.9444444444444448E-2</v>
          </cell>
          <cell r="AF10">
            <v>125</v>
          </cell>
          <cell r="AG10">
            <v>57000</v>
          </cell>
          <cell r="AH10">
            <v>2500</v>
          </cell>
          <cell r="AI10">
            <v>20</v>
          </cell>
          <cell r="AJ10">
            <v>4.3859649122807015E-2</v>
          </cell>
          <cell r="AK10">
            <v>125</v>
          </cell>
          <cell r="AL10">
            <v>108000</v>
          </cell>
          <cell r="AM10">
            <v>2500</v>
          </cell>
          <cell r="AN10">
            <v>20</v>
          </cell>
          <cell r="AO10">
            <v>2.3148148148148147E-2</v>
          </cell>
          <cell r="AP10">
            <v>125</v>
          </cell>
          <cell r="AQ10">
            <v>27000</v>
          </cell>
          <cell r="AR10">
            <v>2500</v>
          </cell>
          <cell r="AS10">
            <v>20</v>
          </cell>
          <cell r="AT10">
            <v>9.2592592592592587E-2</v>
          </cell>
          <cell r="AU10">
            <v>125</v>
          </cell>
          <cell r="AV10">
            <v>2000</v>
          </cell>
          <cell r="AW10">
            <v>2500</v>
          </cell>
          <cell r="AX10">
            <v>20</v>
          </cell>
          <cell r="AY10">
            <v>1.25</v>
          </cell>
          <cell r="AZ10">
            <v>125</v>
          </cell>
          <cell r="BA10">
            <v>23000</v>
          </cell>
          <cell r="BB10">
            <v>2500</v>
          </cell>
          <cell r="BC10">
            <v>20</v>
          </cell>
          <cell r="BD10">
            <v>0.10869565217391304</v>
          </cell>
          <cell r="BE10">
            <v>125</v>
          </cell>
          <cell r="BF10">
            <v>25000</v>
          </cell>
          <cell r="BG10">
            <v>5000</v>
          </cell>
          <cell r="BH10">
            <v>150</v>
          </cell>
          <cell r="BI10">
            <v>0.1</v>
          </cell>
          <cell r="BJ10">
            <v>33.333333333333336</v>
          </cell>
          <cell r="BK10">
            <v>400000</v>
          </cell>
          <cell r="BL10">
            <v>2500</v>
          </cell>
          <cell r="BM10">
            <v>20</v>
          </cell>
          <cell r="BN10">
            <v>6.2500000000000003E-3</v>
          </cell>
          <cell r="BO10">
            <v>125</v>
          </cell>
          <cell r="BP10">
            <v>60000</v>
          </cell>
          <cell r="BQ10">
            <v>2500</v>
          </cell>
          <cell r="BR10">
            <v>20</v>
          </cell>
          <cell r="BS10">
            <v>4.1666666666666664E-2</v>
          </cell>
          <cell r="BT10">
            <v>125</v>
          </cell>
          <cell r="BU10">
            <v>60000</v>
          </cell>
          <cell r="BV10">
            <v>2500</v>
          </cell>
          <cell r="BW10">
            <v>20</v>
          </cell>
          <cell r="BX10">
            <v>4.1666666666666664E-2</v>
          </cell>
          <cell r="BY10">
            <v>125</v>
          </cell>
          <cell r="BZ10">
            <v>520000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</row>
        <row r="11">
          <cell r="B11" t="str">
            <v>Cris</v>
          </cell>
          <cell r="C11">
            <v>45000</v>
          </cell>
          <cell r="D11">
            <v>10500</v>
          </cell>
          <cell r="E11">
            <v>40</v>
          </cell>
          <cell r="F11">
            <v>0.23333333333333334</v>
          </cell>
          <cell r="G11">
            <v>262.5</v>
          </cell>
          <cell r="H11">
            <v>25000</v>
          </cell>
          <cell r="I11">
            <v>800</v>
          </cell>
          <cell r="J11">
            <v>20</v>
          </cell>
          <cell r="K11">
            <v>3.2000000000000001E-2</v>
          </cell>
          <cell r="L11">
            <v>40</v>
          </cell>
          <cell r="M11">
            <v>24000</v>
          </cell>
          <cell r="N11">
            <v>10500</v>
          </cell>
          <cell r="O11">
            <v>40</v>
          </cell>
          <cell r="P11">
            <v>0.4375</v>
          </cell>
          <cell r="Q11">
            <v>262.5</v>
          </cell>
          <cell r="R11">
            <v>59000</v>
          </cell>
          <cell r="S11">
            <v>10500</v>
          </cell>
          <cell r="T11">
            <v>40</v>
          </cell>
          <cell r="U11">
            <v>0.17796610169491525</v>
          </cell>
          <cell r="V11">
            <v>262.5</v>
          </cell>
          <cell r="W11">
            <v>15000</v>
          </cell>
          <cell r="X11">
            <v>10500</v>
          </cell>
          <cell r="Y11">
            <v>40</v>
          </cell>
          <cell r="Z11">
            <v>0.7</v>
          </cell>
          <cell r="AA11">
            <v>262.5</v>
          </cell>
          <cell r="AB11">
            <v>36000</v>
          </cell>
          <cell r="AC11">
            <v>10500</v>
          </cell>
          <cell r="AD11">
            <v>40</v>
          </cell>
          <cell r="AE11">
            <v>0.29166666666666669</v>
          </cell>
          <cell r="AF11">
            <v>262.5</v>
          </cell>
          <cell r="AG11">
            <v>57000</v>
          </cell>
          <cell r="AH11">
            <v>10500</v>
          </cell>
          <cell r="AI11">
            <v>40</v>
          </cell>
          <cell r="AJ11">
            <v>0.18421052631578946</v>
          </cell>
          <cell r="AK11">
            <v>262.5</v>
          </cell>
          <cell r="AL11">
            <v>108000</v>
          </cell>
          <cell r="AM11">
            <v>10500</v>
          </cell>
          <cell r="AN11">
            <v>40</v>
          </cell>
          <cell r="AO11">
            <v>9.7222222222222224E-2</v>
          </cell>
          <cell r="AP11">
            <v>262.5</v>
          </cell>
          <cell r="AQ11">
            <v>27000</v>
          </cell>
          <cell r="AR11">
            <v>10500</v>
          </cell>
          <cell r="AS11">
            <v>40</v>
          </cell>
          <cell r="AT11">
            <v>0.3888888888888889</v>
          </cell>
          <cell r="AU11">
            <v>262.5</v>
          </cell>
          <cell r="AV11">
            <v>2000</v>
          </cell>
          <cell r="AW11">
            <v>10500</v>
          </cell>
          <cell r="AX11">
            <v>40</v>
          </cell>
          <cell r="AY11">
            <v>5.25</v>
          </cell>
          <cell r="AZ11">
            <v>262.5</v>
          </cell>
          <cell r="BA11">
            <v>23000</v>
          </cell>
          <cell r="BB11">
            <v>10500</v>
          </cell>
          <cell r="BC11">
            <v>40</v>
          </cell>
          <cell r="BD11">
            <v>0.45652173913043476</v>
          </cell>
          <cell r="BE11">
            <v>262.5</v>
          </cell>
          <cell r="BF11">
            <v>25000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400000</v>
          </cell>
          <cell r="BL11">
            <v>10500</v>
          </cell>
          <cell r="BM11">
            <v>40</v>
          </cell>
          <cell r="BN11">
            <v>2.6249999999999999E-2</v>
          </cell>
          <cell r="BO11">
            <v>262.5</v>
          </cell>
          <cell r="BP11">
            <v>60000</v>
          </cell>
          <cell r="BQ11">
            <v>10500</v>
          </cell>
          <cell r="BR11">
            <v>40</v>
          </cell>
          <cell r="BS11">
            <v>0.17499999999999999</v>
          </cell>
          <cell r="BT11">
            <v>262.5</v>
          </cell>
          <cell r="BU11">
            <v>60000</v>
          </cell>
          <cell r="BV11">
            <v>10500</v>
          </cell>
          <cell r="BW11">
            <v>40</v>
          </cell>
          <cell r="BX11">
            <v>0.17499999999999999</v>
          </cell>
          <cell r="BY11">
            <v>262.5</v>
          </cell>
          <cell r="BZ11">
            <v>520000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</row>
        <row r="12">
          <cell r="B12" t="str">
            <v>Yves</v>
          </cell>
          <cell r="C12">
            <v>45000</v>
          </cell>
          <cell r="D12">
            <v>1000</v>
          </cell>
          <cell r="E12">
            <v>9</v>
          </cell>
          <cell r="F12">
            <v>2.2222222222222223E-2</v>
          </cell>
          <cell r="G12">
            <v>111.11111111111111</v>
          </cell>
          <cell r="H12">
            <v>25000</v>
          </cell>
          <cell r="I12">
            <v>4000</v>
          </cell>
          <cell r="J12">
            <v>25</v>
          </cell>
          <cell r="K12">
            <v>0.16</v>
          </cell>
          <cell r="L12">
            <v>160</v>
          </cell>
          <cell r="M12">
            <v>24000</v>
          </cell>
          <cell r="N12">
            <v>1000</v>
          </cell>
          <cell r="O12">
            <v>9</v>
          </cell>
          <cell r="P12">
            <v>4.1666666666666664E-2</v>
          </cell>
          <cell r="Q12">
            <v>111.11111111111111</v>
          </cell>
          <cell r="R12">
            <v>59000</v>
          </cell>
          <cell r="S12">
            <v>1000</v>
          </cell>
          <cell r="T12">
            <v>9</v>
          </cell>
          <cell r="U12">
            <v>1.6949152542372881E-2</v>
          </cell>
          <cell r="V12">
            <v>111.11111111111111</v>
          </cell>
          <cell r="W12">
            <v>15000</v>
          </cell>
          <cell r="X12">
            <v>1000</v>
          </cell>
          <cell r="Y12">
            <v>9</v>
          </cell>
          <cell r="Z12">
            <v>6.6666666666666666E-2</v>
          </cell>
          <cell r="AA12">
            <v>111.11111111111111</v>
          </cell>
          <cell r="AB12">
            <v>36000</v>
          </cell>
          <cell r="AC12">
            <v>1000</v>
          </cell>
          <cell r="AD12">
            <v>9</v>
          </cell>
          <cell r="AE12">
            <v>2.7777777777777776E-2</v>
          </cell>
          <cell r="AF12">
            <v>111.11111111111111</v>
          </cell>
          <cell r="AG12">
            <v>57000</v>
          </cell>
          <cell r="AH12">
            <v>1000</v>
          </cell>
          <cell r="AI12">
            <v>9</v>
          </cell>
          <cell r="AJ12">
            <v>1.7543859649122806E-2</v>
          </cell>
          <cell r="AK12">
            <v>111.11111111111111</v>
          </cell>
          <cell r="AL12">
            <v>108000</v>
          </cell>
          <cell r="AM12">
            <v>1000</v>
          </cell>
          <cell r="AN12">
            <v>9</v>
          </cell>
          <cell r="AO12">
            <v>9.2592592592592587E-3</v>
          </cell>
          <cell r="AP12">
            <v>111.11111111111111</v>
          </cell>
          <cell r="AQ12">
            <v>27000</v>
          </cell>
          <cell r="AR12">
            <v>1000</v>
          </cell>
          <cell r="AS12">
            <v>9</v>
          </cell>
          <cell r="AT12">
            <v>3.7037037037037035E-2</v>
          </cell>
          <cell r="AU12">
            <v>111.11111111111111</v>
          </cell>
          <cell r="AV12">
            <v>2000</v>
          </cell>
          <cell r="AW12">
            <v>1000</v>
          </cell>
          <cell r="AX12">
            <v>9</v>
          </cell>
          <cell r="AY12">
            <v>0.5</v>
          </cell>
          <cell r="AZ12">
            <v>111.11111111111111</v>
          </cell>
          <cell r="BA12">
            <v>23000</v>
          </cell>
          <cell r="BB12">
            <v>1000</v>
          </cell>
          <cell r="BC12">
            <v>9</v>
          </cell>
          <cell r="BD12">
            <v>4.3478260869565216E-2</v>
          </cell>
          <cell r="BE12">
            <v>111.11111111111111</v>
          </cell>
          <cell r="BF12">
            <v>25000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400000</v>
          </cell>
          <cell r="BL12">
            <v>1000</v>
          </cell>
          <cell r="BM12">
            <v>9</v>
          </cell>
          <cell r="BN12">
            <v>2.5000000000000001E-3</v>
          </cell>
          <cell r="BO12">
            <v>111.11111111111111</v>
          </cell>
          <cell r="BP12">
            <v>60000</v>
          </cell>
          <cell r="BQ12">
            <v>1000</v>
          </cell>
          <cell r="BR12">
            <v>9</v>
          </cell>
          <cell r="BS12">
            <v>1.6666666666666666E-2</v>
          </cell>
          <cell r="BT12">
            <v>111.11111111111111</v>
          </cell>
          <cell r="BU12">
            <v>60000</v>
          </cell>
          <cell r="BV12">
            <v>1000</v>
          </cell>
          <cell r="BW12">
            <v>9</v>
          </cell>
          <cell r="BX12">
            <v>1.6666666666666666E-2</v>
          </cell>
          <cell r="BY12">
            <v>111.11111111111111</v>
          </cell>
          <cell r="BZ12">
            <v>520000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</row>
        <row r="13">
          <cell r="B13" t="str">
            <v>Andrew</v>
          </cell>
          <cell r="C13">
            <v>55000</v>
          </cell>
          <cell r="D13">
            <v>3000</v>
          </cell>
          <cell r="E13">
            <v>20</v>
          </cell>
          <cell r="F13">
            <v>5.4545454545454543E-2</v>
          </cell>
          <cell r="G13">
            <v>150</v>
          </cell>
          <cell r="H13">
            <v>50000</v>
          </cell>
          <cell r="I13">
            <v>3000</v>
          </cell>
          <cell r="J13">
            <v>20</v>
          </cell>
          <cell r="K13">
            <v>0.06</v>
          </cell>
          <cell r="L13">
            <v>150</v>
          </cell>
          <cell r="M13">
            <v>48000</v>
          </cell>
          <cell r="N13">
            <v>3000</v>
          </cell>
          <cell r="O13">
            <v>20</v>
          </cell>
          <cell r="P13">
            <v>6.25E-2</v>
          </cell>
          <cell r="Q13">
            <v>150</v>
          </cell>
          <cell r="R13">
            <v>118000</v>
          </cell>
          <cell r="S13">
            <v>3000</v>
          </cell>
          <cell r="T13">
            <v>20</v>
          </cell>
          <cell r="U13">
            <v>2.5423728813559324E-2</v>
          </cell>
          <cell r="V13">
            <v>150</v>
          </cell>
          <cell r="W13">
            <v>30000</v>
          </cell>
          <cell r="X13">
            <v>3000</v>
          </cell>
          <cell r="Y13">
            <v>20</v>
          </cell>
          <cell r="Z13">
            <v>0.1</v>
          </cell>
          <cell r="AA13">
            <v>150</v>
          </cell>
          <cell r="AB13">
            <v>72000</v>
          </cell>
          <cell r="AC13">
            <v>3000</v>
          </cell>
          <cell r="AD13">
            <v>42</v>
          </cell>
          <cell r="AE13">
            <v>4.1666666666666664E-2</v>
          </cell>
          <cell r="AF13">
            <v>71.428571428571431</v>
          </cell>
          <cell r="AG13">
            <v>114000</v>
          </cell>
          <cell r="AH13">
            <v>3000</v>
          </cell>
          <cell r="AI13">
            <v>20</v>
          </cell>
          <cell r="AJ13">
            <v>2.6315789473684209E-2</v>
          </cell>
          <cell r="AK13">
            <v>150</v>
          </cell>
          <cell r="AL13">
            <v>216000</v>
          </cell>
          <cell r="AM13">
            <v>3000</v>
          </cell>
          <cell r="AN13">
            <v>20</v>
          </cell>
          <cell r="AO13">
            <v>1.3888888888888888E-2</v>
          </cell>
          <cell r="AP13">
            <v>150</v>
          </cell>
          <cell r="AQ13">
            <v>54000</v>
          </cell>
          <cell r="AR13">
            <v>3000</v>
          </cell>
          <cell r="AS13">
            <v>20</v>
          </cell>
          <cell r="AT13">
            <v>5.5555555555555552E-2</v>
          </cell>
          <cell r="AU13">
            <v>150</v>
          </cell>
          <cell r="AV13">
            <v>4000</v>
          </cell>
          <cell r="AW13">
            <v>3000</v>
          </cell>
          <cell r="AX13">
            <v>20</v>
          </cell>
          <cell r="AY13">
            <v>0.75</v>
          </cell>
          <cell r="AZ13">
            <v>150</v>
          </cell>
          <cell r="BA13">
            <v>46000</v>
          </cell>
          <cell r="BB13">
            <v>3000</v>
          </cell>
          <cell r="BC13">
            <v>20</v>
          </cell>
          <cell r="BD13">
            <v>6.5217391304347824E-2</v>
          </cell>
          <cell r="BE13">
            <v>150</v>
          </cell>
          <cell r="BF13">
            <v>15000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55000</v>
          </cell>
          <cell r="BL13">
            <v>3000</v>
          </cell>
          <cell r="BM13">
            <v>20</v>
          </cell>
          <cell r="BN13">
            <v>5.4545454545454543E-2</v>
          </cell>
          <cell r="BO13">
            <v>150</v>
          </cell>
          <cell r="BP13">
            <v>60000</v>
          </cell>
          <cell r="BQ13">
            <v>3000</v>
          </cell>
          <cell r="BR13">
            <v>20</v>
          </cell>
          <cell r="BS13">
            <v>0.05</v>
          </cell>
          <cell r="BT13">
            <v>150</v>
          </cell>
          <cell r="BU13">
            <v>60000</v>
          </cell>
          <cell r="BV13">
            <v>3000</v>
          </cell>
          <cell r="BW13">
            <v>20</v>
          </cell>
          <cell r="BX13">
            <v>0.05</v>
          </cell>
          <cell r="BY13">
            <v>150</v>
          </cell>
          <cell r="BZ13">
            <v>175000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524000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</row>
        <row r="14">
          <cell r="B14" t="str">
            <v>David</v>
          </cell>
          <cell r="C14">
            <v>55000</v>
          </cell>
          <cell r="D14">
            <v>15000</v>
          </cell>
          <cell r="E14">
            <v>60</v>
          </cell>
          <cell r="F14">
            <v>0.27272727272727271</v>
          </cell>
          <cell r="G14">
            <v>250</v>
          </cell>
          <cell r="H14">
            <v>50000</v>
          </cell>
          <cell r="I14">
            <v>15000</v>
          </cell>
          <cell r="J14">
            <v>60</v>
          </cell>
          <cell r="K14">
            <v>0.3</v>
          </cell>
          <cell r="L14">
            <v>250</v>
          </cell>
          <cell r="M14">
            <v>48000</v>
          </cell>
          <cell r="N14">
            <v>15000</v>
          </cell>
          <cell r="O14">
            <v>60</v>
          </cell>
          <cell r="P14">
            <v>0.3125</v>
          </cell>
          <cell r="Q14">
            <v>250</v>
          </cell>
          <cell r="R14">
            <v>118000</v>
          </cell>
          <cell r="S14">
            <v>15000</v>
          </cell>
          <cell r="T14">
            <v>60</v>
          </cell>
          <cell r="U14">
            <v>0.1271186440677966</v>
          </cell>
          <cell r="V14">
            <v>250</v>
          </cell>
          <cell r="W14">
            <v>30000</v>
          </cell>
          <cell r="X14">
            <v>15000</v>
          </cell>
          <cell r="Y14">
            <v>60</v>
          </cell>
          <cell r="Z14">
            <v>0.5</v>
          </cell>
          <cell r="AA14">
            <v>250</v>
          </cell>
          <cell r="AB14">
            <v>72000</v>
          </cell>
          <cell r="AC14">
            <v>15000</v>
          </cell>
          <cell r="AD14">
            <v>60</v>
          </cell>
          <cell r="AE14">
            <v>0.20833333333333334</v>
          </cell>
          <cell r="AF14">
            <v>250</v>
          </cell>
          <cell r="AG14">
            <v>114000</v>
          </cell>
          <cell r="AH14">
            <v>15000</v>
          </cell>
          <cell r="AI14">
            <v>60</v>
          </cell>
          <cell r="AJ14">
            <v>0.13157894736842105</v>
          </cell>
          <cell r="AK14">
            <v>250</v>
          </cell>
          <cell r="AL14">
            <v>216000</v>
          </cell>
          <cell r="AM14">
            <v>15000</v>
          </cell>
          <cell r="AN14">
            <v>60</v>
          </cell>
          <cell r="AO14">
            <v>6.9444444444444448E-2</v>
          </cell>
          <cell r="AP14">
            <v>250</v>
          </cell>
          <cell r="AQ14">
            <v>54000</v>
          </cell>
          <cell r="AR14">
            <v>15000</v>
          </cell>
          <cell r="AS14">
            <v>60</v>
          </cell>
          <cell r="AT14">
            <v>0.27777777777777779</v>
          </cell>
          <cell r="AU14">
            <v>250</v>
          </cell>
          <cell r="AV14">
            <v>4000</v>
          </cell>
          <cell r="AW14">
            <v>15000</v>
          </cell>
          <cell r="AX14">
            <v>60</v>
          </cell>
          <cell r="AY14">
            <v>3.75</v>
          </cell>
          <cell r="AZ14">
            <v>250</v>
          </cell>
          <cell r="BA14">
            <v>46000</v>
          </cell>
          <cell r="BB14">
            <v>15000</v>
          </cell>
          <cell r="BC14">
            <v>60</v>
          </cell>
          <cell r="BD14">
            <v>0.32608695652173914</v>
          </cell>
          <cell r="BE14">
            <v>250</v>
          </cell>
          <cell r="BF14">
            <v>15000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55000</v>
          </cell>
          <cell r="BL14">
            <v>15000</v>
          </cell>
          <cell r="BM14">
            <v>60</v>
          </cell>
          <cell r="BN14">
            <v>0.27272727272727271</v>
          </cell>
          <cell r="BO14">
            <v>250</v>
          </cell>
          <cell r="BP14">
            <v>60000</v>
          </cell>
          <cell r="BQ14">
            <v>15000</v>
          </cell>
          <cell r="BR14">
            <v>60</v>
          </cell>
          <cell r="BS14">
            <v>0.25</v>
          </cell>
          <cell r="BT14">
            <v>250</v>
          </cell>
          <cell r="BU14">
            <v>60000</v>
          </cell>
          <cell r="BV14">
            <v>15000</v>
          </cell>
          <cell r="BW14">
            <v>60</v>
          </cell>
          <cell r="BX14">
            <v>0.25</v>
          </cell>
          <cell r="BY14">
            <v>250</v>
          </cell>
          <cell r="BZ14">
            <v>175000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524000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</row>
        <row r="15">
          <cell r="B15" t="str">
            <v>Nayeli</v>
          </cell>
          <cell r="C15">
            <v>55000</v>
          </cell>
          <cell r="D15">
            <v>16000</v>
          </cell>
          <cell r="E15">
            <v>70</v>
          </cell>
          <cell r="F15">
            <v>0.29090909090909089</v>
          </cell>
          <cell r="G15">
            <v>228.57142857142858</v>
          </cell>
          <cell r="H15">
            <v>50000</v>
          </cell>
          <cell r="I15">
            <v>16000</v>
          </cell>
          <cell r="J15">
            <v>70</v>
          </cell>
          <cell r="K15">
            <v>0.32</v>
          </cell>
          <cell r="L15">
            <v>228.57142857142858</v>
          </cell>
          <cell r="M15">
            <v>48000</v>
          </cell>
          <cell r="N15">
            <v>16000</v>
          </cell>
          <cell r="O15">
            <v>70</v>
          </cell>
          <cell r="P15">
            <v>0.33333333333333331</v>
          </cell>
          <cell r="Q15">
            <v>228.57142857142858</v>
          </cell>
          <cell r="R15">
            <v>118000</v>
          </cell>
          <cell r="S15">
            <v>16000</v>
          </cell>
          <cell r="T15">
            <v>70</v>
          </cell>
          <cell r="U15">
            <v>0.13559322033898305</v>
          </cell>
          <cell r="V15">
            <v>228.57142857142858</v>
          </cell>
          <cell r="W15">
            <v>30000</v>
          </cell>
          <cell r="X15">
            <v>16000</v>
          </cell>
          <cell r="Y15">
            <v>70</v>
          </cell>
          <cell r="Z15">
            <v>0.53333333333333333</v>
          </cell>
          <cell r="AA15">
            <v>228.57142857142858</v>
          </cell>
          <cell r="AB15">
            <v>72000</v>
          </cell>
          <cell r="AC15">
            <v>16000</v>
          </cell>
          <cell r="AD15">
            <v>70</v>
          </cell>
          <cell r="AE15">
            <v>0.22222222222222221</v>
          </cell>
          <cell r="AF15">
            <v>228.57142857142858</v>
          </cell>
          <cell r="AG15">
            <v>114000</v>
          </cell>
          <cell r="AH15">
            <v>16000</v>
          </cell>
          <cell r="AI15">
            <v>70</v>
          </cell>
          <cell r="AJ15">
            <v>0.14035087719298245</v>
          </cell>
          <cell r="AK15">
            <v>228.57142857142858</v>
          </cell>
          <cell r="AL15">
            <v>216000</v>
          </cell>
          <cell r="AM15">
            <v>16000</v>
          </cell>
          <cell r="AN15">
            <v>70</v>
          </cell>
          <cell r="AO15">
            <v>7.407407407407407E-2</v>
          </cell>
          <cell r="AP15">
            <v>228.57142857142858</v>
          </cell>
          <cell r="AQ15">
            <v>54000</v>
          </cell>
          <cell r="AR15">
            <v>16223</v>
          </cell>
          <cell r="AS15">
            <v>70</v>
          </cell>
          <cell r="AT15">
            <v>0.30042592592592593</v>
          </cell>
          <cell r="AU15">
            <v>231.75714285714287</v>
          </cell>
          <cell r="AV15">
            <v>4000</v>
          </cell>
          <cell r="AW15">
            <v>16000</v>
          </cell>
          <cell r="AX15">
            <v>70</v>
          </cell>
          <cell r="AY15">
            <v>4</v>
          </cell>
          <cell r="AZ15">
            <v>228.57142857142858</v>
          </cell>
          <cell r="BA15">
            <v>46000</v>
          </cell>
          <cell r="BB15">
            <v>16000</v>
          </cell>
          <cell r="BC15">
            <v>70</v>
          </cell>
          <cell r="BD15">
            <v>0.34782608695652173</v>
          </cell>
          <cell r="BE15">
            <v>228.57142857142858</v>
          </cell>
          <cell r="BF15">
            <v>15000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55000</v>
          </cell>
          <cell r="BL15">
            <v>16000</v>
          </cell>
          <cell r="BM15">
            <v>70</v>
          </cell>
          <cell r="BN15">
            <v>0.29090909090909089</v>
          </cell>
          <cell r="BO15">
            <v>228.57142857142858</v>
          </cell>
          <cell r="BP15">
            <v>60000</v>
          </cell>
          <cell r="BQ15">
            <v>16000</v>
          </cell>
          <cell r="BR15">
            <v>70</v>
          </cell>
          <cell r="BS15">
            <v>0.26666666666666666</v>
          </cell>
          <cell r="BT15">
            <v>228.57142857142858</v>
          </cell>
          <cell r="BU15">
            <v>60000</v>
          </cell>
          <cell r="BV15">
            <v>22000</v>
          </cell>
          <cell r="BW15">
            <v>70</v>
          </cell>
          <cell r="BX15">
            <v>0.36666666666666664</v>
          </cell>
          <cell r="BY15">
            <v>314.28571428571428</v>
          </cell>
          <cell r="BZ15">
            <v>175000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524000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</row>
        <row r="16">
          <cell r="B16" t="str">
            <v>Hannah</v>
          </cell>
          <cell r="C16">
            <v>55000</v>
          </cell>
          <cell r="D16">
            <v>500</v>
          </cell>
          <cell r="E16">
            <v>10</v>
          </cell>
          <cell r="F16">
            <v>9.0909090909090905E-3</v>
          </cell>
          <cell r="G16">
            <v>50</v>
          </cell>
          <cell r="H16">
            <v>50000</v>
          </cell>
          <cell r="I16">
            <v>500</v>
          </cell>
          <cell r="J16">
            <v>32</v>
          </cell>
          <cell r="K16">
            <v>0.01</v>
          </cell>
          <cell r="L16">
            <v>15.625</v>
          </cell>
          <cell r="M16">
            <v>48000</v>
          </cell>
          <cell r="N16">
            <v>500</v>
          </cell>
          <cell r="O16">
            <v>32</v>
          </cell>
          <cell r="P16">
            <v>1.0416666666666666E-2</v>
          </cell>
          <cell r="Q16">
            <v>15.625</v>
          </cell>
          <cell r="R16">
            <v>118000</v>
          </cell>
          <cell r="S16">
            <v>500</v>
          </cell>
          <cell r="T16">
            <v>10</v>
          </cell>
          <cell r="U16">
            <v>4.2372881355932203E-3</v>
          </cell>
          <cell r="V16">
            <v>50</v>
          </cell>
          <cell r="W16">
            <v>30000</v>
          </cell>
          <cell r="X16">
            <v>500</v>
          </cell>
          <cell r="Y16">
            <v>10</v>
          </cell>
          <cell r="Z16">
            <v>1.6666666666666666E-2</v>
          </cell>
          <cell r="AA16">
            <v>50</v>
          </cell>
          <cell r="AB16">
            <v>72000</v>
          </cell>
          <cell r="AC16">
            <v>500</v>
          </cell>
          <cell r="AD16">
            <v>10</v>
          </cell>
          <cell r="AE16">
            <v>6.9444444444444441E-3</v>
          </cell>
          <cell r="AF16">
            <v>50</v>
          </cell>
          <cell r="AG16">
            <v>114000</v>
          </cell>
          <cell r="AH16">
            <v>500</v>
          </cell>
          <cell r="AI16">
            <v>10</v>
          </cell>
          <cell r="AJ16">
            <v>4.3859649122807015E-3</v>
          </cell>
          <cell r="AK16">
            <v>50</v>
          </cell>
          <cell r="AL16">
            <v>216000</v>
          </cell>
          <cell r="AM16">
            <v>500</v>
          </cell>
          <cell r="AN16">
            <v>10</v>
          </cell>
          <cell r="AO16">
            <v>2.3148148148148147E-3</v>
          </cell>
          <cell r="AP16">
            <v>50</v>
          </cell>
          <cell r="AQ16">
            <v>54000</v>
          </cell>
          <cell r="AR16">
            <v>500</v>
          </cell>
          <cell r="AS16">
            <v>10</v>
          </cell>
          <cell r="AT16">
            <v>9.2592592592592587E-3</v>
          </cell>
          <cell r="AU16">
            <v>50</v>
          </cell>
          <cell r="AV16">
            <v>4000</v>
          </cell>
          <cell r="AW16">
            <v>500</v>
          </cell>
          <cell r="AX16">
            <v>10</v>
          </cell>
          <cell r="AY16">
            <v>0.125</v>
          </cell>
          <cell r="AZ16">
            <v>50</v>
          </cell>
          <cell r="BA16">
            <v>46000</v>
          </cell>
          <cell r="BB16">
            <v>500</v>
          </cell>
          <cell r="BC16">
            <v>10</v>
          </cell>
          <cell r="BD16">
            <v>1.0869565217391304E-2</v>
          </cell>
          <cell r="BE16">
            <v>50</v>
          </cell>
          <cell r="BF16">
            <v>15000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55000</v>
          </cell>
          <cell r="BL16">
            <v>500</v>
          </cell>
          <cell r="BM16">
            <v>10</v>
          </cell>
          <cell r="BN16">
            <v>9.0909090909090905E-3</v>
          </cell>
          <cell r="BO16">
            <v>50</v>
          </cell>
          <cell r="BP16">
            <v>60000</v>
          </cell>
          <cell r="BQ16">
            <v>500</v>
          </cell>
          <cell r="BR16">
            <v>10</v>
          </cell>
          <cell r="BS16">
            <v>8.3333333333333332E-3</v>
          </cell>
          <cell r="BT16">
            <v>50</v>
          </cell>
          <cell r="BU16">
            <v>60000</v>
          </cell>
          <cell r="BV16">
            <v>500</v>
          </cell>
          <cell r="BW16">
            <v>10</v>
          </cell>
          <cell r="BX16">
            <v>8.3333333333333332E-3</v>
          </cell>
          <cell r="BY16">
            <v>50</v>
          </cell>
          <cell r="BZ16">
            <v>175000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524000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</row>
        <row r="17">
          <cell r="B17" t="str">
            <v>Amrita</v>
          </cell>
          <cell r="C17">
            <v>55000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50000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48000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118000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30000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72000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114000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216000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54000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4000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46000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15000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55000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60000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60000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175000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524000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</row>
      </sheetData>
      <sheetData sheetId="7"/>
      <sheetData sheetId="8"/>
      <sheetData sheetId="9"/>
      <sheetData sheetId="1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-" refreshedDate="46092.725983796299" createdVersion="8" refreshedVersion="8" minRefreshableVersion="3" recordCount="12" xr:uid="{4D02408B-563F-49D3-B3C8-ED44D5C227EA}">
  <cacheSource type="worksheet">
    <worksheetSource ref="B2:E14" sheet="Données"/>
  </cacheSource>
  <cacheFields count="4">
    <cacheField name="Date" numFmtId="164">
      <sharedItems containsSemiMixedTypes="0" containsNonDate="0" containsDate="1" containsString="0" minDate="2026-03-01T00:00:00" maxDate="2027-02-02T00:00:00" count="12">
        <d v="2026-03-01T00:00:00"/>
        <d v="2026-04-01T00:00:00"/>
        <d v="2026-05-01T00:00:00"/>
        <d v="2026-06-01T00:00:00"/>
        <d v="2026-07-01T00:00:00"/>
        <d v="2026-08-01T00:00:00"/>
        <d v="2026-09-01T00:00:00"/>
        <d v="2026-10-01T00:00:00"/>
        <d v="2026-11-01T00:00:00"/>
        <d v="2026-12-01T00:00:00"/>
        <d v="2027-01-01T00:00:00"/>
        <d v="2027-02-01T00:00:00"/>
      </sharedItems>
    </cacheField>
    <cacheField name="Dety" numFmtId="10">
      <sharedItems containsSemiMixedTypes="0" containsString="0" containsNumber="1" minValue="2.9787234042553193E-2" maxValue="1.1666666666666667"/>
    </cacheField>
    <cacheField name="Denis" numFmtId="10">
      <sharedItems containsSemiMixedTypes="0" containsString="0" containsNumber="1" minValue="5.7446808510638298E-2" maxValue="2.25"/>
    </cacheField>
    <cacheField name="Christina" numFmtId="10">
      <sharedItems containsSemiMixedTypes="0" containsString="0" containsNumber="1" minValue="2.021276595744681E-2" maxValue="0.79166666666666663"/>
    </cacheField>
  </cacheFields>
  <extLst>
    <ext xmlns:x14="http://schemas.microsoft.com/office/spreadsheetml/2009/9/main" uri="{725AE2AE-9491-48be-B2B4-4EB974FC3084}">
      <x14:pivotCacheDefinition pivotCacheId="81504090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-" refreshedDate="46092.736673611114" backgroundQuery="1" createdVersion="8" refreshedVersion="8" minRefreshableVersion="3" recordCount="36" xr:uid="{20949F60-B047-4063-8293-B62A8DA7FEBE}">
  <cacheSource type="external" connectionId="1"/>
  <cacheFields count="6">
    <cacheField name="Date" numFmtId="0">
      <sharedItems containsSemiMixedTypes="0" containsNonDate="0" containsDate="1" containsString="0" minDate="2026-03-01T00:00:00" maxDate="2027-02-02T00:00:00" count="12">
        <d v="2026-03-01T00:00:00"/>
        <d v="2026-04-01T00:00:00"/>
        <d v="2026-05-01T00:00:00"/>
        <d v="2026-06-01T00:00:00"/>
        <d v="2026-07-01T00:00:00"/>
        <d v="2026-08-01T00:00:00"/>
        <d v="2026-09-01T00:00:00"/>
        <d v="2026-10-01T00:00:00"/>
        <d v="2026-11-01T00:00:00"/>
        <d v="2026-12-01T00:00:00"/>
        <d v="2027-01-01T00:00:00"/>
        <d v="2027-02-01T00:00:00"/>
      </sharedItems>
      <fieldGroup par="5"/>
    </cacheField>
    <cacheField name="Nom" numFmtId="0">
      <sharedItems count="3">
        <s v="Dety"/>
        <s v="Denis"/>
        <s v="Christina"/>
      </sharedItems>
    </cacheField>
    <cacheField name="Valeur" numFmtId="0">
      <sharedItems containsSemiMixedTypes="0" containsString="0" containsNumber="1" minValue="2.021276595744681E-2" maxValue="2.25"/>
    </cacheField>
    <cacheField name="Mois (Date)" numFmtId="0" databaseField="0">
      <fieldGroup base="0">
        <rangePr groupBy="months" startDate="2026-03-01T00:00:00" endDate="2027-02-02T00:00:00"/>
        <groupItems count="14">
          <s v="&lt;01/03/202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7"/>
        </groupItems>
      </fieldGroup>
    </cacheField>
    <cacheField name="Trimestres (Date)" numFmtId="0" databaseField="0">
      <fieldGroup base="0">
        <rangePr groupBy="quarters" startDate="2026-03-01T00:00:00" endDate="2027-02-02T00:00:00"/>
        <groupItems count="6">
          <s v="&lt;01/03/2026"/>
          <s v="Trimestre1"/>
          <s v="Trimestre2"/>
          <s v="Trimestre3"/>
          <s v="Trimestre4"/>
          <s v="&gt;02/02/2027"/>
        </groupItems>
      </fieldGroup>
    </cacheField>
    <cacheField name="Années (Date)" numFmtId="0" databaseField="0">
      <fieldGroup base="0">
        <rangePr groupBy="years" startDate="2026-03-01T00:00:00" endDate="2027-02-02T00:00:00"/>
        <groupItems count="4">
          <s v="&lt;01/03/2026"/>
          <s v="2026"/>
          <s v="2027"/>
          <s v="&gt;02/02/2027"/>
        </groupItems>
      </fieldGroup>
    </cacheField>
  </cacheFields>
  <extLst>
    <ext xmlns:x14="http://schemas.microsoft.com/office/spreadsheetml/2009/9/main" uri="{725AE2AE-9491-48be-B2B4-4EB974FC3084}">
      <x14:pivotCacheDefinition pivotCacheId="176443726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n v="0.11153846153846154"/>
    <n v="0.2076923076923077"/>
    <n v="5.3846153846153849E-2"/>
  </r>
  <r>
    <x v="1"/>
    <n v="8.3333333333333329E-2"/>
    <n v="9.6666666666666665E-2"/>
    <n v="0.05"/>
  </r>
  <r>
    <x v="2"/>
    <n v="0.1111111111111111"/>
    <n v="0.1875"/>
    <n v="6.5972222222222224E-2"/>
  </r>
  <r>
    <x v="3"/>
    <n v="0.15555555555555556"/>
    <n v="0.3"/>
    <n v="0.10555555555555556"/>
  </r>
  <r>
    <x v="4"/>
    <n v="6.4814814814814811E-2"/>
    <n v="0.125"/>
    <n v="4.3981481481481483E-2"/>
  </r>
  <r>
    <x v="5"/>
    <n v="4.0935672514619881E-2"/>
    <n v="7.8947368421052627E-2"/>
    <n v="2.7777777777777776E-2"/>
  </r>
  <r>
    <x v="6"/>
    <n v="8.6419753086419748E-2"/>
    <n v="0.16666666666666666"/>
    <n v="5.8641975308641972E-2"/>
  </r>
  <r>
    <x v="7"/>
    <n v="1.1666666666666667"/>
    <n v="2.25"/>
    <n v="0.79166666666666663"/>
  </r>
  <r>
    <x v="8"/>
    <n v="0.10144927536231885"/>
    <n v="0.19565217391304349"/>
    <n v="6.8840579710144928E-2"/>
  </r>
  <r>
    <x v="9"/>
    <n v="2.9787234042553193E-2"/>
    <n v="5.7446808510638298E-2"/>
    <n v="2.021276595744681E-2"/>
  </r>
  <r>
    <x v="10"/>
    <n v="9.6551724137931033E-2"/>
    <n v="0.18620689655172415"/>
    <n v="6.5517241379310351E-2"/>
  </r>
  <r>
    <x v="11"/>
    <n v="0.18235294117647058"/>
    <n v="0.19411764705882353"/>
    <n v="5.5882352941176473E-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x v="0"/>
    <x v="0"/>
    <n v="0.11153846153846154"/>
  </r>
  <r>
    <x v="0"/>
    <x v="1"/>
    <n v="0.2076923076923077"/>
  </r>
  <r>
    <x v="0"/>
    <x v="2"/>
    <n v="5.3846153846153849E-2"/>
  </r>
  <r>
    <x v="1"/>
    <x v="0"/>
    <n v="8.3333333333333329E-2"/>
  </r>
  <r>
    <x v="1"/>
    <x v="1"/>
    <n v="9.6666666666666665E-2"/>
  </r>
  <r>
    <x v="1"/>
    <x v="2"/>
    <n v="0.05"/>
  </r>
  <r>
    <x v="2"/>
    <x v="0"/>
    <n v="0.1111111111111111"/>
  </r>
  <r>
    <x v="2"/>
    <x v="1"/>
    <n v="0.1875"/>
  </r>
  <r>
    <x v="2"/>
    <x v="2"/>
    <n v="6.5972222222222224E-2"/>
  </r>
  <r>
    <x v="3"/>
    <x v="0"/>
    <n v="0.15555555555555556"/>
  </r>
  <r>
    <x v="3"/>
    <x v="1"/>
    <n v="0.3"/>
  </r>
  <r>
    <x v="3"/>
    <x v="2"/>
    <n v="0.10555555555555556"/>
  </r>
  <r>
    <x v="4"/>
    <x v="0"/>
    <n v="6.4814814814814811E-2"/>
  </r>
  <r>
    <x v="4"/>
    <x v="1"/>
    <n v="0.125"/>
  </r>
  <r>
    <x v="4"/>
    <x v="2"/>
    <n v="4.3981481481481483E-2"/>
  </r>
  <r>
    <x v="5"/>
    <x v="0"/>
    <n v="4.0935672514619881E-2"/>
  </r>
  <r>
    <x v="5"/>
    <x v="1"/>
    <n v="7.8947368421052627E-2"/>
  </r>
  <r>
    <x v="5"/>
    <x v="2"/>
    <n v="2.7777777777777776E-2"/>
  </r>
  <r>
    <x v="6"/>
    <x v="0"/>
    <n v="8.6419753086419748E-2"/>
  </r>
  <r>
    <x v="6"/>
    <x v="1"/>
    <n v="0.16666666666666666"/>
  </r>
  <r>
    <x v="6"/>
    <x v="2"/>
    <n v="5.8641975308641972E-2"/>
  </r>
  <r>
    <x v="7"/>
    <x v="0"/>
    <n v="1.1666666666666667"/>
  </r>
  <r>
    <x v="7"/>
    <x v="1"/>
    <n v="2.25"/>
  </r>
  <r>
    <x v="7"/>
    <x v="2"/>
    <n v="0.79166666666666663"/>
  </r>
  <r>
    <x v="8"/>
    <x v="0"/>
    <n v="0.10144927536231885"/>
  </r>
  <r>
    <x v="8"/>
    <x v="1"/>
    <n v="0.19565217391304349"/>
  </r>
  <r>
    <x v="8"/>
    <x v="2"/>
    <n v="6.8840579710144928E-2"/>
  </r>
  <r>
    <x v="9"/>
    <x v="0"/>
    <n v="2.9787234042553193E-2"/>
  </r>
  <r>
    <x v="9"/>
    <x v="1"/>
    <n v="5.7446808510638298E-2"/>
  </r>
  <r>
    <x v="9"/>
    <x v="2"/>
    <n v="2.021276595744681E-2"/>
  </r>
  <r>
    <x v="10"/>
    <x v="0"/>
    <n v="9.6551724137931033E-2"/>
  </r>
  <r>
    <x v="10"/>
    <x v="1"/>
    <n v="0.18620689655172415"/>
  </r>
  <r>
    <x v="10"/>
    <x v="2"/>
    <n v="6.5517241379310351E-2"/>
  </r>
  <r>
    <x v="11"/>
    <x v="0"/>
    <n v="0.18235294117647058"/>
  </r>
  <r>
    <x v="11"/>
    <x v="1"/>
    <n v="0.19411764705882353"/>
  </r>
  <r>
    <x v="11"/>
    <x v="2"/>
    <n v="5.5882352941176473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8F6F0C-1A06-48BF-AD85-D94F0BAFEBD2}" name="Tableau croisé dynamique1" cacheId="1" applyNumberFormats="0" applyBorderFormats="0" applyFontFormats="0" applyPatternFormats="0" applyAlignmentFormats="0" applyWidthHeightFormats="1" dataCaption="Valeurs" updatedVersion="8" minRefreshableVersion="5" useAutoFormatting="1" colGrandTotals="0" itemPrintTitles="1" createdVersion="8" indent="0" compact="0" outline="1" outlineData="1" compactData="0" multipleFieldFilters="0" chartFormat="2" fieldListSortAscending="1">
  <location ref="H3:K8" firstHeaderRow="1" firstDataRow="2" firstDataCol="1"/>
  <pivotFields count="6">
    <pivotField compact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Col" compact="0" multipleItemSelectionAllowed="1" showAll="0">
      <items count="4">
        <item x="2"/>
        <item x="1"/>
        <item x="0"/>
        <item t="default"/>
      </items>
    </pivotField>
    <pivotField dataField="1" compact="0" showAll="0"/>
    <pivotField axis="axisRow" compact="0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compact="0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compact="0" showAll="0">
      <items count="5">
        <item sd="0" x="0"/>
        <item sd="0" x="1"/>
        <item sd="0" x="2"/>
        <item sd="0" x="3"/>
        <item t="default"/>
      </items>
    </pivotField>
  </pivotFields>
  <rowFields count="1">
    <field x="3"/>
  </rowFields>
  <rowItems count="4">
    <i>
      <x v="3"/>
    </i>
    <i>
      <x v="4"/>
    </i>
    <i>
      <x v="5"/>
    </i>
    <i t="grand">
      <x/>
    </i>
  </rowItems>
  <colFields count="1">
    <field x="1"/>
  </colFields>
  <colItems count="3">
    <i>
      <x/>
    </i>
    <i>
      <x v="1"/>
    </i>
    <i>
      <x v="2"/>
    </i>
  </colItems>
  <dataFields count="1">
    <dataField name="Somme de Valeur" fld="2" baseField="0" baseItem="0" numFmtId="1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3" name="Date">
      <autoFilter ref="A1">
        <filterColumn colId="0">
          <customFilters and="1">
            <customFilter operator="greaterThanOrEqual" val="46082"/>
            <customFilter operator="lessThanOrEqual" val="46173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17D34F7-5D82-4510-877D-2C6E8F46BDFD}" name="Tableau croisé dynamique2" cacheId="0" applyNumberFormats="0" applyBorderFormats="0" applyFontFormats="0" applyPatternFormats="0" applyAlignmentFormats="0" applyWidthHeightFormats="1" dataCaption="Valeurs" updatedVersion="8" minRefreshableVersion="5" useAutoFormatting="1" itemPrintTitles="1" createdVersion="8" indent="0" outline="1" outlineData="1" multipleFieldFilters="0" chartFormat="2">
  <location ref="A3:D7" firstHeaderRow="0" firstDataRow="1" firstDataCol="1"/>
  <pivotFields count="4"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0" showAll="0"/>
    <pivotField dataField="1" numFmtId="10" showAll="0"/>
    <pivotField dataField="1" numFmtId="10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Dety" fld="1" baseField="0" baseItem="0" numFmtId="10"/>
    <dataField name="Sum of Denis" fld="2" baseField="0" baseItem="0" numFmtId="10"/>
    <dataField name="Somme de Christina" fld="3" baseField="0" baseItem="0" numFmtId="10"/>
  </dataFields>
  <formats count="2">
    <format dxfId="1">
      <pivotArea dataOnly="0" labelOnly="1" fieldPosition="0">
        <references count="1">
          <reference field="0" count="1">
            <x v="0"/>
          </reference>
        </references>
      </pivotArea>
    </format>
    <format dxfId="0">
      <pivotArea dataOnly="0" labelOnly="1" fieldPosition="0">
        <references count="1">
          <reference field="0" count="11"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</formats>
  <chartFormats count="3">
    <chartFormat chart="0" format="7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7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7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7" name="Date">
      <autoFilter ref="A1">
        <filterColumn colId="0">
          <customFilters and="1">
            <customFilter operator="greaterThanOrEqual" val="46082"/>
            <customFilter operator="lessThanOrEqual" val="46173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D27176D4-FFDB-44AE-A4DF-98A0A24442F9}" sourceName="Nom">
  <pivotTables>
    <pivotTable tabId="1" name="Tableau croisé dynamique1"/>
  </pivotTables>
  <data>
    <tabular pivotCacheId="1764437269">
      <items count="3">
        <i x="2" s="1"/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46E99B5C-6B13-430B-B149-DA30960A9E40}" cache="Segment_Nom" caption="Nom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EDC551-E768-4599-88BE-3AEB424352AA}" name="Tableau1" displayName="Tableau1" ref="B2:E14" totalsRowShown="0" tableBorderDxfId="6">
  <autoFilter ref="B2:E14" xr:uid="{7EEDC551-E768-4599-88BE-3AEB424352AA}"/>
  <tableColumns count="4">
    <tableColumn id="1" xr3:uid="{1CBDB5EA-A38A-47C2-87A0-72B8B4D92748}" name="Date" dataDxfId="5"/>
    <tableColumn id="2" xr3:uid="{42CCA77F-433F-4B09-B31B-0D3FB2C9C7B7}" name="Dety" dataDxfId="4"/>
    <tableColumn id="3" xr3:uid="{B846EDC9-0F62-4E1A-9B05-EB054EB84C75}" name="Denis" dataDxfId="3"/>
    <tableColumn id="4" xr3:uid="{86D638B2-8347-4294-95C6-3FFA7AD03C94}" name="Christina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NativeTimeline_Date" xr10:uid="{A9E83A46-021E-46BC-9AF0-F700931BF4DA}" sourceName="Date">
  <pivotTables>
    <pivotTable tabId="2" name="Tableau croisé dynamique2"/>
  </pivotTables>
  <state minimalRefreshVersion="6" lastRefreshVersion="6" pivotCacheId="815040902" filterType="dateBetween">
    <selection startDate="2026-03-01T00:00:00" endDate="2026-05-31T00:00:00"/>
    <bounds startDate="2026-01-01T00:00:00" endDate="2028-01-01T00:00:00"/>
  </state>
</timelineCacheDefinition>
</file>

<file path=xl/timelineCaches/timelineCache2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4C12F37E-0743-4444-BFEC-E18C591547F1}" sourceName="Date">
  <pivotTables>
    <pivotTable tabId="1" name="Tableau croisé dynamique1"/>
  </pivotTables>
  <state minimalRefreshVersion="6" lastRefreshVersion="6" pivotCacheId="1764437269" filterType="dateBetween">
    <selection startDate="2026-03-01T00:00:00" endDate="2026-05-31T00:00:00"/>
    <bounds startDate="2026-01-01T00:00:00" endDate="2028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1" xr10:uid="{08B48C6C-D86A-47F3-9EB8-26DA99B8C91B}" cache="ChronologieNative_Date" caption="Date" level="2" selectionLevel="2" scrollPosition="2026-01-01T00:00:00"/>
</timelines>
</file>

<file path=xl/timelines/timeline2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AF4D5B0C-0601-4339-924B-E25BE1EF3276}" cache="NativeTimeline_Date" caption="Date" level="2" selectionLevel="2" scrollPosition="2026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microsoft.com/office/2011/relationships/timeline" Target="../timelines/timelin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1/relationships/timeline" Target="../timelines/timeline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76018-66E2-4BF4-8F76-88E7244EDF78}">
  <sheetPr codeName="Feuil1"/>
  <dimension ref="B1:K14"/>
  <sheetViews>
    <sheetView tabSelected="1" workbookViewId="0"/>
  </sheetViews>
  <sheetFormatPr baseColWidth="10" defaultColWidth="11.5703125" defaultRowHeight="15" x14ac:dyDescent="0.25"/>
  <cols>
    <col min="8" max="8" width="16.85546875" bestFit="1" customWidth="1"/>
    <col min="9" max="9" width="8.85546875" bestFit="1" customWidth="1"/>
    <col min="10" max="12" width="7.140625" bestFit="1" customWidth="1"/>
  </cols>
  <sheetData>
    <row r="1" spans="2:11" ht="15.75" thickBot="1" x14ac:dyDescent="0.3"/>
    <row r="2" spans="2:11" ht="15.75" thickBot="1" x14ac:dyDescent="0.3">
      <c r="B2" s="1" t="s">
        <v>0</v>
      </c>
      <c r="C2" s="2" t="s">
        <v>1</v>
      </c>
      <c r="D2" s="3" t="s">
        <v>2</v>
      </c>
      <c r="E2" s="13" t="s">
        <v>3</v>
      </c>
    </row>
    <row r="3" spans="2:11" ht="15.75" thickBot="1" x14ac:dyDescent="0.3">
      <c r="B3" s="11">
        <v>46082</v>
      </c>
      <c r="C3" s="4">
        <f>VLOOKUP(C2,[1]Monthly!$B$3:$CK$17,5,FALSE)</f>
        <v>0.11153846153846154</v>
      </c>
      <c r="D3" s="5">
        <f>VLOOKUP(D2,[1]Monthly!$B$3:$CK$17,5,FALSE)</f>
        <v>0.2076923076923077</v>
      </c>
      <c r="E3" s="14">
        <f>VLOOKUP(E2,[1]Monthly!$B$3:$CK$17,5,FALSE)</f>
        <v>5.3846153846153849E-2</v>
      </c>
      <c r="H3" s="8" t="s">
        <v>11</v>
      </c>
      <c r="I3" s="8" t="s">
        <v>7</v>
      </c>
    </row>
    <row r="4" spans="2:11" ht="15.75" thickBot="1" x14ac:dyDescent="0.3">
      <c r="B4" s="11">
        <v>46113</v>
      </c>
      <c r="C4" s="4">
        <f>VLOOKUP(C2,[1]Monthly!$B$3:$CK$17,10,FALSE)</f>
        <v>8.3333333333333329E-2</v>
      </c>
      <c r="D4" s="5">
        <f>VLOOKUP(D2,[1]Monthly!$B$3:$CK$17,10,FALSE)</f>
        <v>9.6666666666666665E-2</v>
      </c>
      <c r="E4" s="14">
        <f>VLOOKUP(E2,[1]Monthly!$B$3:$CK$17,10,FALSE)</f>
        <v>0.05</v>
      </c>
      <c r="H4" s="8" t="s">
        <v>14</v>
      </c>
      <c r="I4" t="s">
        <v>3</v>
      </c>
      <c r="J4" t="s">
        <v>2</v>
      </c>
      <c r="K4" t="s">
        <v>1</v>
      </c>
    </row>
    <row r="5" spans="2:11" ht="15.75" thickBot="1" x14ac:dyDescent="0.3">
      <c r="B5" s="11">
        <v>46143</v>
      </c>
      <c r="C5" s="6">
        <f>VLOOKUP(C2,[1]Monthly!$B$3:$CK$17,15,FALSE)</f>
        <v>0.1111111111111111</v>
      </c>
      <c r="D5" s="7">
        <f>VLOOKUP(D2,[1]Monthly!$B$3:$CK$17,15,FALSE)</f>
        <v>0.1875</v>
      </c>
      <c r="E5" s="15">
        <f>VLOOKUP(E2,[1]Monthly!$B$3:$CK$17,15,FALSE)</f>
        <v>6.5972222222222224E-2</v>
      </c>
      <c r="H5" t="s">
        <v>8</v>
      </c>
      <c r="I5" s="10">
        <v>5.3846153846153849E-2</v>
      </c>
      <c r="J5" s="10">
        <v>0.2076923076923077</v>
      </c>
      <c r="K5" s="10">
        <v>0.11153846153846154</v>
      </c>
    </row>
    <row r="6" spans="2:11" ht="15.75" thickBot="1" x14ac:dyDescent="0.3">
      <c r="B6" s="11">
        <v>46174</v>
      </c>
      <c r="C6" s="6">
        <f>VLOOKUP(C2,[1]Monthly!$B$3:$CK$17,25,FALSE)</f>
        <v>0.15555555555555556</v>
      </c>
      <c r="D6" s="7">
        <f>VLOOKUP(D2,[1]Monthly!$B$3:$CK$17,25,FALSE)</f>
        <v>0.3</v>
      </c>
      <c r="E6" s="15">
        <f>VLOOKUP(E2,[1]Monthly!$B$3:$CK$17,25,FALSE)</f>
        <v>0.10555555555555556</v>
      </c>
      <c r="H6" t="s">
        <v>9</v>
      </c>
      <c r="I6" s="10">
        <v>0.05</v>
      </c>
      <c r="J6" s="10">
        <v>9.6666666666666665E-2</v>
      </c>
      <c r="K6" s="10">
        <v>8.3333333333333329E-2</v>
      </c>
    </row>
    <row r="7" spans="2:11" ht="15.75" thickBot="1" x14ac:dyDescent="0.3">
      <c r="B7" s="11">
        <v>46204</v>
      </c>
      <c r="C7" s="6">
        <f>VLOOKUP(C2,[1]Monthly!$B$3:$CK$17,30,FALSE)</f>
        <v>6.4814814814814811E-2</v>
      </c>
      <c r="D7" s="7">
        <f>VLOOKUP(D2,[1]Monthly!$B$3:$CK$17,30,FALSE)</f>
        <v>0.125</v>
      </c>
      <c r="E7" s="15">
        <f>VLOOKUP(E2,[1]Monthly!$B$3:$CK$17,30,FALSE)</f>
        <v>4.3981481481481483E-2</v>
      </c>
      <c r="H7" t="s">
        <v>10</v>
      </c>
      <c r="I7" s="10">
        <v>6.5972222222222224E-2</v>
      </c>
      <c r="J7" s="10">
        <v>0.1875</v>
      </c>
      <c r="K7" s="10">
        <v>0.1111111111111111</v>
      </c>
    </row>
    <row r="8" spans="2:11" ht="15.75" thickBot="1" x14ac:dyDescent="0.3">
      <c r="B8" s="11">
        <v>46235</v>
      </c>
      <c r="C8" s="6">
        <f>VLOOKUP(C2,[1]Monthly!$B$3:$CK$17,35,FALSE)</f>
        <v>4.0935672514619881E-2</v>
      </c>
      <c r="D8" s="7">
        <f>VLOOKUP(D2,[1]Monthly!$B$3:$CK$17,35,FALSE)</f>
        <v>7.8947368421052627E-2</v>
      </c>
      <c r="E8" s="15">
        <f>VLOOKUP(E2,[1]Monthly!$B$3:$CK$17,35,FALSE)</f>
        <v>2.7777777777777776E-2</v>
      </c>
      <c r="H8" t="s">
        <v>6</v>
      </c>
      <c r="I8" s="10">
        <v>0.16981837606837608</v>
      </c>
      <c r="J8" s="10">
        <v>0.49185897435897435</v>
      </c>
      <c r="K8" s="10">
        <v>0.30598290598290601</v>
      </c>
    </row>
    <row r="9" spans="2:11" ht="15.75" thickBot="1" x14ac:dyDescent="0.3">
      <c r="B9" s="11">
        <v>46266</v>
      </c>
      <c r="C9" s="6">
        <f>VLOOKUP(C2,[1]Monthly!$B$3:$CK$17,45,FALSE)</f>
        <v>8.6419753086419748E-2</v>
      </c>
      <c r="D9" s="7">
        <f>VLOOKUP(D2,[1]Monthly!$B$3:$CK$17,45,FALSE)</f>
        <v>0.16666666666666666</v>
      </c>
      <c r="E9" s="15">
        <f>VLOOKUP(E2,[1]Monthly!$B$3:$CK$17,45,FALSE)</f>
        <v>5.8641975308641972E-2</v>
      </c>
    </row>
    <row r="10" spans="2:11" ht="15.75" thickBot="1" x14ac:dyDescent="0.3">
      <c r="B10" s="11">
        <v>46296</v>
      </c>
      <c r="C10" s="6">
        <f>VLOOKUP(C2,[1]Monthly!$B$3:$CK$17,50,FALSE)</f>
        <v>1.1666666666666667</v>
      </c>
      <c r="D10" s="7">
        <f>VLOOKUP(D2,[1]Monthly!$B$3:$CK$17,50,FALSE)</f>
        <v>2.25</v>
      </c>
      <c r="E10" s="15">
        <f>VLOOKUP(E2,[1]Monthly!$B$3:$CK$17,50,FALSE)</f>
        <v>0.79166666666666663</v>
      </c>
    </row>
    <row r="11" spans="2:11" ht="15.75" thickBot="1" x14ac:dyDescent="0.3">
      <c r="B11" s="11">
        <v>46327</v>
      </c>
      <c r="C11" s="6">
        <f>VLOOKUP(C2,[1]Monthly!$B$3:$CK$17,55,FALSE)</f>
        <v>0.10144927536231885</v>
      </c>
      <c r="D11" s="7">
        <f>VLOOKUP(D2,[1]Monthly!$B$3:$CK$17,55,FALSE)</f>
        <v>0.19565217391304349</v>
      </c>
      <c r="E11" s="15">
        <f>VLOOKUP(E2,[1]Monthly!$B$3:$CK$17,55,FALSE)</f>
        <v>6.8840579710144928E-2</v>
      </c>
    </row>
    <row r="12" spans="2:11" ht="15.75" thickBot="1" x14ac:dyDescent="0.3">
      <c r="B12" s="11">
        <v>46357</v>
      </c>
      <c r="C12" s="6">
        <f>VLOOKUP(C2,[1]Monthly!$B$3:$CK$17,65,FALSE)</f>
        <v>2.9787234042553193E-2</v>
      </c>
      <c r="D12" s="7">
        <f>VLOOKUP(D2,[1]Monthly!$B$3:$CK$17,65,FALSE)</f>
        <v>5.7446808510638298E-2</v>
      </c>
      <c r="E12" s="15">
        <f>VLOOKUP(E2,[1]Monthly!$B$3:$CK$17,65,FALSE)</f>
        <v>2.021276595744681E-2</v>
      </c>
    </row>
    <row r="13" spans="2:11" ht="15.75" thickBot="1" x14ac:dyDescent="0.3">
      <c r="B13" s="11">
        <v>46388</v>
      </c>
      <c r="C13" s="6">
        <f>VLOOKUP(C2,[1]Monthly!$B$3:$CK$17,70,FALSE)</f>
        <v>9.6551724137931033E-2</v>
      </c>
      <c r="D13" s="7">
        <f>VLOOKUP(D2,[1]Monthly!$B$3:$CK$17,70,FALSE)</f>
        <v>0.18620689655172415</v>
      </c>
      <c r="E13" s="15">
        <f>VLOOKUP(E2,[1]Monthly!$B$3:$CK$17,70,FALSE)</f>
        <v>6.5517241379310351E-2</v>
      </c>
    </row>
    <row r="14" spans="2:11" ht="15.75" thickBot="1" x14ac:dyDescent="0.3">
      <c r="B14" s="11">
        <v>46419</v>
      </c>
      <c r="C14" s="6">
        <f>VLOOKUP(C2,[1]Monthly!$B$3:$CK$17,75,FALSE)</f>
        <v>0.18235294117647058</v>
      </c>
      <c r="D14" s="7">
        <f>VLOOKUP(D2,[1]Monthly!$B$3:$CK$17,75,FALSE)</f>
        <v>0.19411764705882353</v>
      </c>
      <c r="E14" s="15">
        <f>VLOOKUP(E2,[1]Monthly!$B$3:$CK$17,75,FALSE)</f>
        <v>5.5882352941176473E-2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  <ext xmlns:x15="http://schemas.microsoft.com/office/spreadsheetml/2010/11/main" uri="{7E03D99C-DC04-49d9-9315-930204A7B6E9}">
      <x15:timelineRefs>
        <x15:timelineRef r:id="rId6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03341-B65A-4C94-A9CC-0A2275CDBB00}">
  <sheetPr codeName="Feuil2"/>
  <dimension ref="A3:D7"/>
  <sheetViews>
    <sheetView workbookViewId="0"/>
  </sheetViews>
  <sheetFormatPr baseColWidth="10" defaultColWidth="11.5703125" defaultRowHeight="15" x14ac:dyDescent="0.25"/>
  <cols>
    <col min="1" max="1" width="21" bestFit="1" customWidth="1"/>
    <col min="2" max="2" width="15" bestFit="1" customWidth="1"/>
    <col min="3" max="3" width="12.5703125" bestFit="1" customWidth="1"/>
    <col min="4" max="4" width="18.85546875" bestFit="1" customWidth="1"/>
    <col min="5" max="5" width="14.85546875" bestFit="1" customWidth="1"/>
    <col min="6" max="6" width="12" bestFit="1" customWidth="1"/>
    <col min="7" max="7" width="14.85546875" bestFit="1" customWidth="1"/>
    <col min="8" max="8" width="12" bestFit="1" customWidth="1"/>
    <col min="9" max="9" width="14.85546875" bestFit="1" customWidth="1"/>
    <col min="10" max="10" width="12" bestFit="1" customWidth="1"/>
    <col min="11" max="11" width="14.85546875" bestFit="1" customWidth="1"/>
    <col min="12" max="12" width="12" bestFit="1" customWidth="1"/>
    <col min="13" max="13" width="14.85546875" bestFit="1" customWidth="1"/>
    <col min="14" max="14" width="12" bestFit="1" customWidth="1"/>
    <col min="15" max="15" width="14.85546875" bestFit="1" customWidth="1"/>
    <col min="16" max="16" width="12" bestFit="1" customWidth="1"/>
    <col min="17" max="17" width="14.85546875" bestFit="1" customWidth="1"/>
    <col min="18" max="18" width="12" bestFit="1" customWidth="1"/>
    <col min="19" max="19" width="14.85546875" bestFit="1" customWidth="1"/>
    <col min="20" max="20" width="12" bestFit="1" customWidth="1"/>
    <col min="21" max="21" width="14.85546875" bestFit="1" customWidth="1"/>
    <col min="22" max="22" width="12" bestFit="1" customWidth="1"/>
    <col min="23" max="23" width="14.85546875" bestFit="1" customWidth="1"/>
    <col min="24" max="24" width="12" bestFit="1" customWidth="1"/>
    <col min="25" max="25" width="14.85546875" bestFit="1" customWidth="1"/>
    <col min="26" max="26" width="16.7109375" bestFit="1" customWidth="1"/>
    <col min="27" max="27" width="19.7109375" bestFit="1" customWidth="1"/>
    <col min="28" max="28" width="11.7109375" bestFit="1" customWidth="1"/>
    <col min="29" max="29" width="7" bestFit="1" customWidth="1"/>
    <col min="30" max="30" width="10.7109375" bestFit="1" customWidth="1"/>
    <col min="31" max="31" width="11.7109375" bestFit="1" customWidth="1"/>
    <col min="32" max="32" width="7" bestFit="1" customWidth="1"/>
    <col min="33" max="34" width="11.7109375" bestFit="1" customWidth="1"/>
    <col min="35" max="35" width="8" bestFit="1" customWidth="1"/>
    <col min="36" max="36" width="11.7109375" bestFit="1" customWidth="1"/>
    <col min="37" max="37" width="12.7109375" bestFit="1" customWidth="1"/>
    <col min="38" max="38" width="10.7109375" bestFit="1" customWidth="1"/>
  </cols>
  <sheetData>
    <row r="3" spans="1:4" x14ac:dyDescent="0.25">
      <c r="A3" s="8" t="s">
        <v>5</v>
      </c>
      <c r="B3" t="s">
        <v>12</v>
      </c>
      <c r="C3" t="s">
        <v>4</v>
      </c>
      <c r="D3" t="s">
        <v>13</v>
      </c>
    </row>
    <row r="4" spans="1:4" x14ac:dyDescent="0.25">
      <c r="A4" s="12">
        <v>46082</v>
      </c>
      <c r="B4" s="10">
        <v>0.11153846153846154</v>
      </c>
      <c r="C4" s="10">
        <v>0.2076923076923077</v>
      </c>
      <c r="D4" s="10">
        <v>5.3846153846153849E-2</v>
      </c>
    </row>
    <row r="5" spans="1:4" x14ac:dyDescent="0.25">
      <c r="A5" s="12">
        <v>46113</v>
      </c>
      <c r="B5" s="10">
        <v>8.3333333333333329E-2</v>
      </c>
      <c r="C5" s="10">
        <v>9.6666666666666665E-2</v>
      </c>
      <c r="D5" s="10">
        <v>0.05</v>
      </c>
    </row>
    <row r="6" spans="1:4" x14ac:dyDescent="0.25">
      <c r="A6" s="12">
        <v>46143</v>
      </c>
      <c r="B6" s="10">
        <v>0.1111111111111111</v>
      </c>
      <c r="C6" s="10">
        <v>0.1875</v>
      </c>
      <c r="D6" s="10">
        <v>6.5972222222222224E-2</v>
      </c>
    </row>
    <row r="7" spans="1:4" x14ac:dyDescent="0.25">
      <c r="A7" s="9" t="s">
        <v>6</v>
      </c>
      <c r="B7" s="10">
        <v>0.30598290598290601</v>
      </c>
      <c r="C7" s="10">
        <v>0.49185897435897435</v>
      </c>
      <c r="D7" s="10">
        <v>0.16981837606837608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636561-4796-4C9F-A33B-54F8B28CD5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olivia laoureux</dc:creator>
  <cp:lastModifiedBy>-</cp:lastModifiedBy>
  <dcterms:created xsi:type="dcterms:W3CDTF">2026-03-11T12:38:04Z</dcterms:created>
  <dcterms:modified xsi:type="dcterms:W3CDTF">2026-03-11T16:49:08Z</dcterms:modified>
</cp:coreProperties>
</file>