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FD7F140D-7627-4F4D-B69C-0F90B654460E}" xr6:coauthVersionLast="47" xr6:coauthVersionMax="47" xr10:uidLastSave="{00000000-0000-0000-0000-000000000000}"/>
  <bookViews>
    <workbookView xWindow="-120" yWindow="-120" windowWidth="29040" windowHeight="15720" xr2:uid="{8AF87E02-E30F-4B23-ABB3-E88BC4783B49}"/>
  </bookViews>
  <sheets>
    <sheet name="Feuil4 (3)" sheetId="1" r:id="rId1"/>
  </sheets>
  <calcPr calcId="191029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9" i="1" l="1" a="1"/>
  <c r="A19" i="1" s="1"/>
  <c r="C20" i="1" s="1" a="1"/>
  <c r="C20" i="1" s="1"/>
  <c r="C19" i="1" a="1"/>
  <c r="C19" i="1" s="1"/>
  <c r="C18" i="1" a="1"/>
  <c r="C18" i="1" s="1"/>
  <c r="C17" i="1" a="1"/>
  <c r="C17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<sst xmlns="http://schemas.openxmlformats.org/spreadsheetml/2006/main" count="170" uniqueCount="54">
  <si>
    <t>P</t>
  </si>
  <si>
    <t>bust</t>
  </si>
  <si>
    <t>bace</t>
  </si>
  <si>
    <t xml:space="preserve">surus </t>
  </si>
  <si>
    <t xml:space="preserve">olium </t>
  </si>
  <si>
    <t>x cris</t>
  </si>
  <si>
    <t>rus lo</t>
  </si>
  <si>
    <t>ntilla</t>
  </si>
  <si>
    <t xml:space="preserve">annua </t>
  </si>
  <si>
    <t>um mul</t>
  </si>
  <si>
    <t>don da</t>
  </si>
  <si>
    <t>nium d</t>
  </si>
  <si>
    <t>x acet</t>
  </si>
  <si>
    <t>libelle</t>
  </si>
  <si>
    <t>id</t>
  </si>
  <si>
    <t>293860</t>
  </si>
  <si>
    <t>2152218</t>
  </si>
  <si>
    <t>21028176</t>
  </si>
  <si>
    <t>293967</t>
  </si>
  <si>
    <t>2115624</t>
  </si>
  <si>
    <t>2114114</t>
  </si>
  <si>
    <t>2106497</t>
  </si>
  <si>
    <t>293803</t>
  </si>
  <si>
    <t>2100052</t>
  </si>
  <si>
    <t>2119419</t>
  </si>
  <si>
    <t>cd_ref</t>
  </si>
  <si>
    <t>3393860</t>
  </si>
  <si>
    <t>33127439</t>
  </si>
  <si>
    <t>33119473</t>
  </si>
  <si>
    <t>3393967</t>
  </si>
  <si>
    <t>33115624</t>
  </si>
  <si>
    <t>33114114</t>
  </si>
  <si>
    <t>33106497</t>
  </si>
  <si>
    <t>3393803</t>
  </si>
  <si>
    <t>33100052</t>
  </si>
  <si>
    <t>33119419</t>
  </si>
  <si>
    <t>cd_nom</t>
  </si>
  <si>
    <t>so-hy</t>
  </si>
  <si>
    <t>&gt;75% (100%)</t>
  </si>
  <si>
    <t>1</t>
  </si>
  <si>
    <t>2</t>
  </si>
  <si>
    <t>Fauche</t>
  </si>
  <si>
    <t>comm_milieu</t>
  </si>
  <si>
    <t>Pente</t>
  </si>
  <si>
    <t>abandon</t>
  </si>
  <si>
    <t>nom</t>
  </si>
  <si>
    <t>Résultat à obtenir</t>
  </si>
  <si>
    <t>Étiquettes de lignes</t>
  </si>
  <si>
    <t>Total général</t>
  </si>
  <si>
    <t>Étiquettes de colonnes</t>
  </si>
  <si>
    <t>Nombre de abandon</t>
  </si>
  <si>
    <t xml:space="preserve">Résultat pas correct obtenu avec TCD  </t>
  </si>
  <si>
    <t>libelle/nom</t>
  </si>
  <si>
    <t>Résultat avec formules dynamiques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</si>
</sst>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24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3" borderId="2" xfId="0" applyFill="1" applyBorder="1"/>
    <xf numFmtId="0" fontId="0" fillId="0" borderId="2" xfId="0" applyBorder="1"/>
    <xf numFmtId="0" fontId="2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0" fontId="3" fillId="4" borderId="0" xfId="0" applyFont="1" applyFill="1" applyAlignment="1">
      <alignment horizontal="center"/>
    </xf>
    <xf numFmtId="0" fontId="0" fillId="0" borderId="0" xfId="0" applyBorder="1"/>
    <xf numFmtId="0" fontId="2" fillId="0" borderId="0" xfId="0" applyFont="1" applyBorder="1"/>
    <xf numFmtId="0" fontId="0" fillId="0" borderId="3" xfId="0" applyFont="1" applyBorder="1"/>
    <xf numFmtId="0" fontId="0" fillId="0" borderId="3" xfId="0" applyFont="1" applyFill="1" applyBorder="1"/>
  </cellXfs>
  <cellStyles count="1"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 outline="0">
        <left/>
        <right/>
        <top style="thin">
          <color theme="9" tint="0.39997558519241921"/>
        </top>
        <bottom style="thin">
          <color theme="9" tint="0.39997558519241921"/>
        </bottom>
      </border>
    </dxf>
    <dxf>
      <font>
        <b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iorgi Frédéric -OEC-" refreshedDate="45679.591498495371" createdVersion="8" refreshedVersion="8" minRefreshableVersion="3" recordCount="11" xr:uid="{93AE9C23-B63A-40E8-A40D-0AD1CEF8783D}">
  <cacheSource type="worksheet">
    <worksheetSource name="export_ligne_21012025_14393734"/>
  </cacheSource>
  <cacheFields count="8">
    <cacheField name="id" numFmtId="0">
      <sharedItems containsSemiMixedTypes="0" containsString="0" containsNumber="1" containsInteger="1" minValue="169720" maxValue="169836" count="4">
        <n v="169720"/>
        <n v="169755"/>
        <n v="169832"/>
        <n v="169836"/>
      </sharedItems>
    </cacheField>
    <cacheField name="cd_nom" numFmtId="0">
      <sharedItems count="10">
        <s v="33106497"/>
        <s v="33119419"/>
        <s v="33100052"/>
        <s v="3393803"/>
        <s v="33114114"/>
        <s v="33115624"/>
        <s v="3393967"/>
        <s v="33119473"/>
        <s v="33127439"/>
        <s v="3393860"/>
      </sharedItems>
    </cacheField>
    <cacheField name="cd_ref" numFmtId="0">
      <sharedItems count="10">
        <s v="2106497"/>
        <s v="2119419"/>
        <s v="2100052"/>
        <s v="293803"/>
        <s v="2114114"/>
        <s v="2115624"/>
        <s v="293967"/>
        <s v="21028176"/>
        <s v="2152218"/>
        <s v="293860"/>
      </sharedItems>
    </cacheField>
    <cacheField name="nom" numFmtId="0">
      <sharedItems count="10">
        <s v="um mul"/>
        <s v="x acet"/>
        <s v="nium d"/>
        <s v="don da"/>
        <s v="annua "/>
        <s v="ntilla"/>
        <s v="rus lo"/>
        <s v="x cris"/>
        <s v="olium "/>
        <s v="surus "/>
      </sharedItems>
    </cacheField>
    <cacheField name="libelle" numFmtId="0">
      <sharedItems count="2">
        <s v="bace"/>
        <s v="bust"/>
      </sharedItems>
    </cacheField>
    <cacheField name="abandon" numFmtId="0">
      <sharedItems count="3">
        <s v="1"/>
        <s v="P"/>
        <s v="2"/>
      </sharedItems>
    </cacheField>
    <cacheField name="Pente" numFmtId="0">
      <sharedItems/>
    </cacheField>
    <cacheField name="comm_milieu" numFmtId="0">
      <sharedItems count="2">
        <s v="Fauche"/>
        <s v="so-hy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x v="0"/>
    <x v="0"/>
    <x v="0"/>
    <x v="0"/>
    <x v="0"/>
    <x v="0"/>
    <s v="&gt;75% (100%)"/>
    <x v="0"/>
  </r>
  <r>
    <x v="0"/>
    <x v="1"/>
    <x v="1"/>
    <x v="1"/>
    <x v="1"/>
    <x v="1"/>
    <s v="&gt;75% (100%)"/>
    <x v="0"/>
  </r>
  <r>
    <x v="1"/>
    <x v="2"/>
    <x v="2"/>
    <x v="2"/>
    <x v="0"/>
    <x v="1"/>
    <s v="&gt;75% (100%)"/>
    <x v="0"/>
  </r>
  <r>
    <x v="1"/>
    <x v="3"/>
    <x v="3"/>
    <x v="3"/>
    <x v="0"/>
    <x v="2"/>
    <s v="&gt;75% (100%)"/>
    <x v="0"/>
  </r>
  <r>
    <x v="1"/>
    <x v="0"/>
    <x v="0"/>
    <x v="0"/>
    <x v="0"/>
    <x v="0"/>
    <s v="&gt;75% (100%)"/>
    <x v="0"/>
  </r>
  <r>
    <x v="2"/>
    <x v="4"/>
    <x v="4"/>
    <x v="4"/>
    <x v="1"/>
    <x v="2"/>
    <s v="&gt;75% (100%)"/>
    <x v="1"/>
  </r>
  <r>
    <x v="2"/>
    <x v="5"/>
    <x v="5"/>
    <x v="5"/>
    <x v="1"/>
    <x v="1"/>
    <s v="&gt;75% (100%)"/>
    <x v="1"/>
  </r>
  <r>
    <x v="2"/>
    <x v="6"/>
    <x v="6"/>
    <x v="6"/>
    <x v="1"/>
    <x v="0"/>
    <s v="&gt;75% (100%)"/>
    <x v="1"/>
  </r>
  <r>
    <x v="2"/>
    <x v="7"/>
    <x v="7"/>
    <x v="7"/>
    <x v="1"/>
    <x v="0"/>
    <s v="&gt;75% (100%)"/>
    <x v="1"/>
  </r>
  <r>
    <x v="3"/>
    <x v="8"/>
    <x v="8"/>
    <x v="8"/>
    <x v="0"/>
    <x v="1"/>
    <s v="&gt;75% (100%)"/>
    <x v="1"/>
  </r>
  <r>
    <x v="3"/>
    <x v="9"/>
    <x v="9"/>
    <x v="9"/>
    <x v="1"/>
    <x v="1"/>
    <s v="&gt;75% (100%)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EC61C07-FC14-450B-890B-6A630CE29D19}" name="Tableau croisé dynamique2" cacheId="0" applyNumberFormats="0" applyBorderFormats="0" applyFontFormats="0" applyPatternFormats="0" applyAlignmentFormats="0" applyWidthHeightFormats="1" dataCaption="Valeurs" updatedVersion="8" minRefreshableVersion="3" useAutoFormatting="1" colGrandTotals="0" itemPrintTitles="1" createdVersion="8" indent="0" outline="1" outlineData="1" multipleFieldFilters="0">
  <location ref="A44:K52" firstHeaderRow="1" firstDataRow="4" firstDataCol="1"/>
  <pivotFields count="8">
    <pivotField axis="axisRow" showAll="0">
      <items count="5">
        <item x="0"/>
        <item x="1"/>
        <item x="2"/>
        <item x="3"/>
        <item t="default"/>
      </items>
    </pivotField>
    <pivotField axis="axisCol" showAll="0" defaultSubtotal="0">
      <items count="10">
        <item x="2"/>
        <item x="0"/>
        <item x="4"/>
        <item x="5"/>
        <item x="1"/>
        <item x="7"/>
        <item x="8"/>
        <item x="3"/>
        <item x="9"/>
        <item x="6"/>
      </items>
    </pivotField>
    <pivotField axis="axisCol" showAll="0" defaultSubtotal="0">
      <items count="10">
        <item x="2"/>
        <item x="7"/>
        <item x="0"/>
        <item x="4"/>
        <item x="5"/>
        <item x="1"/>
        <item x="8"/>
        <item x="3"/>
        <item x="9"/>
        <item x="6"/>
      </items>
    </pivotField>
    <pivotField axis="axisCol" showAll="0">
      <items count="11">
        <item x="4"/>
        <item x="3"/>
        <item x="2"/>
        <item x="5"/>
        <item x="8"/>
        <item x="6"/>
        <item x="9"/>
        <item x="0"/>
        <item x="1"/>
        <item x="7"/>
        <item t="default"/>
      </items>
    </pivotField>
    <pivotField showAll="0">
      <items count="3">
        <item x="0"/>
        <item x="1"/>
        <item t="default"/>
      </items>
    </pivotField>
    <pivotField dataField="1" showAll="0">
      <items count="4">
        <item x="0"/>
        <item x="2"/>
        <item x="1"/>
        <item t="default"/>
      </items>
    </pivotField>
    <pivotField showAll="0"/>
    <pivotField showAll="0">
      <items count="3">
        <item x="0"/>
        <item x="1"/>
        <item t="default"/>
      </items>
    </pivotField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3">
    <field x="1"/>
    <field x="2"/>
    <field x="3"/>
  </colFields>
  <colItems count="10">
    <i>
      <x/>
      <x/>
      <x v="2"/>
    </i>
    <i>
      <x v="1"/>
      <x v="2"/>
      <x v="7"/>
    </i>
    <i>
      <x v="2"/>
      <x v="3"/>
      <x/>
    </i>
    <i>
      <x v="3"/>
      <x v="4"/>
      <x v="3"/>
    </i>
    <i>
      <x v="4"/>
      <x v="5"/>
      <x v="8"/>
    </i>
    <i>
      <x v="5"/>
      <x v="1"/>
      <x v="9"/>
    </i>
    <i>
      <x v="6"/>
      <x v="6"/>
      <x v="4"/>
    </i>
    <i>
      <x v="7"/>
      <x v="7"/>
      <x v="1"/>
    </i>
    <i>
      <x v="8"/>
      <x v="8"/>
      <x v="6"/>
    </i>
    <i>
      <x v="9"/>
      <x v="9"/>
      <x v="5"/>
    </i>
  </colItems>
  <dataFields count="1">
    <dataField name="Nombre de abandon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3D606F7-7D1B-41D7-8396-986B060646DB}" name="export_ligne_21012025_14393734" displayName="export_ligne_21012025_14393734" ref="A1:H12" totalsRowShown="0">
  <autoFilter ref="A1:H12" xr:uid="{F81BC23B-92AD-4AE3-9E5B-6214CDB26888}"/>
  <sortState xmlns:xlrd2="http://schemas.microsoft.com/office/spreadsheetml/2017/richdata2" ref="A2:F12">
    <sortCondition ref="A1:A12"/>
  </sortState>
  <tableColumns count="8">
    <tableColumn id="2" xr3:uid="{E3762BA1-B80A-4645-B614-299DABAF17A2}" name="id"/>
    <tableColumn id="36" xr3:uid="{A1E1BE83-3085-43AF-B9EF-70EB7CBC117D}" name="cd_nom"/>
    <tableColumn id="37" xr3:uid="{343BC61F-DAB2-427D-A08D-A96B22381E06}" name="cd_ref"/>
    <tableColumn id="38" xr3:uid="{79DA4D94-FCAF-44DF-929D-783C351271FB}" name="nom"/>
    <tableColumn id="41" xr3:uid="{537CB392-279D-4552-9E67-7D1254EC557B}" name="libelle"/>
    <tableColumn id="42" xr3:uid="{74DBA57D-8EE8-4D55-B0B8-A60590C21791}" name="abandon" dataDxfId="2"/>
    <tableColumn id="1" xr3:uid="{5C913C83-9644-4926-8289-D3F66AC6AABF}" name="Pente" dataDxfId="1"/>
    <tableColumn id="3" xr3:uid="{18C360F7-5B74-4D6F-9868-02A1253159ED}" name="comm_milieu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8BDE1A-4382-4338-BA5C-811B020E3A9F}">
  <dimension ref="A1:M52"/>
  <sheetViews>
    <sheetView tabSelected="1" zoomScaleNormal="100" workbookViewId="0"/>
  </sheetViews>
  <sheetFormatPr baseColWidth="10" defaultRowHeight="15" x14ac:dyDescent="0.25"/>
  <cols>
    <col min="1" max="1" width="21.5703125" bestFit="1" customWidth="1"/>
    <col min="2" max="2" width="24.42578125" bestFit="1" customWidth="1"/>
    <col min="3" max="7" width="11.42578125" bestFit="1" customWidth="1"/>
    <col min="8" max="8" width="15.42578125" bestFit="1" customWidth="1"/>
    <col min="9" max="11" width="10.28515625" bestFit="1" customWidth="1"/>
    <col min="12" max="12" width="15.5703125" bestFit="1" customWidth="1"/>
    <col min="13" max="13" width="10.5703125" bestFit="1" customWidth="1"/>
    <col min="14" max="15" width="11.42578125" bestFit="1" customWidth="1"/>
    <col min="16" max="16" width="10.28515625" bestFit="1" customWidth="1"/>
    <col min="17" max="17" width="11.85546875" bestFit="1" customWidth="1"/>
    <col min="18" max="18" width="10.28515625" bestFit="1" customWidth="1"/>
    <col min="19" max="19" width="11.28515625" bestFit="1" customWidth="1"/>
    <col min="20" max="20" width="10.28515625" bestFit="1" customWidth="1"/>
    <col min="21" max="21" width="10.85546875" bestFit="1" customWidth="1"/>
    <col min="22" max="24" width="11.42578125" bestFit="1" customWidth="1"/>
    <col min="25" max="27" width="10.28515625" bestFit="1" customWidth="1"/>
    <col min="28" max="28" width="12.5703125" bestFit="1" customWidth="1"/>
    <col min="29" max="29" width="14.42578125" bestFit="1" customWidth="1"/>
    <col min="31" max="31" width="14.42578125" bestFit="1" customWidth="1"/>
    <col min="32" max="32" width="10.28515625" bestFit="1" customWidth="1"/>
    <col min="33" max="33" width="13.42578125" bestFit="1" customWidth="1"/>
    <col min="34" max="34" width="10.28515625" bestFit="1" customWidth="1"/>
    <col min="35" max="35" width="13.42578125" bestFit="1" customWidth="1"/>
    <col min="36" max="36" width="10.28515625" bestFit="1" customWidth="1"/>
    <col min="37" max="37" width="13.42578125" bestFit="1" customWidth="1"/>
    <col min="38" max="38" width="12.5703125" bestFit="1" customWidth="1"/>
    <col min="39" max="39" width="10.28515625" bestFit="1" customWidth="1"/>
    <col min="40" max="40" width="12.28515625" bestFit="1" customWidth="1"/>
    <col min="41" max="41" width="13.42578125" bestFit="1" customWidth="1"/>
    <col min="42" max="42" width="10.28515625" bestFit="1" customWidth="1"/>
    <col min="43" max="43" width="12.28515625" bestFit="1" customWidth="1"/>
    <col min="44" max="44" width="13.42578125" bestFit="1" customWidth="1"/>
    <col min="45" max="45" width="10.28515625" bestFit="1" customWidth="1"/>
    <col min="46" max="46" width="12.28515625" bestFit="1" customWidth="1"/>
    <col min="47" max="47" width="13.42578125" bestFit="1" customWidth="1"/>
    <col min="48" max="48" width="12.5703125" bestFit="1" customWidth="1"/>
  </cols>
  <sheetData>
    <row r="1" spans="1:8" x14ac:dyDescent="0.25">
      <c r="A1" t="s">
        <v>14</v>
      </c>
      <c r="B1" t="s">
        <v>36</v>
      </c>
      <c r="C1" t="s">
        <v>25</v>
      </c>
      <c r="D1" t="s">
        <v>45</v>
      </c>
      <c r="E1" t="s">
        <v>13</v>
      </c>
      <c r="F1" t="s">
        <v>44</v>
      </c>
      <c r="G1" t="s">
        <v>43</v>
      </c>
      <c r="H1" s="2" t="s">
        <v>42</v>
      </c>
    </row>
    <row r="2" spans="1:8" x14ac:dyDescent="0.25">
      <c r="A2">
        <v>169720</v>
      </c>
      <c r="B2" t="s">
        <v>32</v>
      </c>
      <c r="C2" t="s">
        <v>21</v>
      </c>
      <c r="D2" t="s">
        <v>9</v>
      </c>
      <c r="E2" t="s">
        <v>2</v>
      </c>
      <c r="F2" s="6" t="s">
        <v>39</v>
      </c>
      <c r="G2" t="s">
        <v>38</v>
      </c>
      <c r="H2" s="5" t="s">
        <v>41</v>
      </c>
    </row>
    <row r="3" spans="1:8" x14ac:dyDescent="0.25">
      <c r="A3">
        <v>169720</v>
      </c>
      <c r="B3" t="s">
        <v>35</v>
      </c>
      <c r="C3" t="s">
        <v>24</v>
      </c>
      <c r="D3" t="s">
        <v>12</v>
      </c>
      <c r="E3" t="s">
        <v>1</v>
      </c>
      <c r="F3" s="6" t="s">
        <v>0</v>
      </c>
      <c r="G3" t="s">
        <v>38</v>
      </c>
      <c r="H3" s="5" t="s">
        <v>41</v>
      </c>
    </row>
    <row r="4" spans="1:8" x14ac:dyDescent="0.25">
      <c r="A4">
        <v>169755</v>
      </c>
      <c r="B4" t="s">
        <v>34</v>
      </c>
      <c r="C4" t="s">
        <v>23</v>
      </c>
      <c r="D4" t="s">
        <v>11</v>
      </c>
      <c r="E4" t="s">
        <v>2</v>
      </c>
      <c r="F4" s="6" t="s">
        <v>0</v>
      </c>
      <c r="G4" t="s">
        <v>38</v>
      </c>
      <c r="H4" s="5" t="s">
        <v>41</v>
      </c>
    </row>
    <row r="5" spans="1:8" x14ac:dyDescent="0.25">
      <c r="A5">
        <v>169755</v>
      </c>
      <c r="B5" t="s">
        <v>33</v>
      </c>
      <c r="C5" t="s">
        <v>22</v>
      </c>
      <c r="D5" t="s">
        <v>10</v>
      </c>
      <c r="E5" t="s">
        <v>2</v>
      </c>
      <c r="F5" s="6" t="s">
        <v>40</v>
      </c>
      <c r="G5" t="s">
        <v>38</v>
      </c>
      <c r="H5" s="5" t="s">
        <v>41</v>
      </c>
    </row>
    <row r="6" spans="1:8" x14ac:dyDescent="0.25">
      <c r="A6">
        <v>169755</v>
      </c>
      <c r="B6" t="s">
        <v>32</v>
      </c>
      <c r="C6" t="s">
        <v>21</v>
      </c>
      <c r="D6" t="s">
        <v>9</v>
      </c>
      <c r="E6" t="s">
        <v>2</v>
      </c>
      <c r="F6" s="6" t="s">
        <v>39</v>
      </c>
      <c r="G6" t="s">
        <v>38</v>
      </c>
      <c r="H6" s="5" t="s">
        <v>41</v>
      </c>
    </row>
    <row r="7" spans="1:8" x14ac:dyDescent="0.25">
      <c r="A7">
        <v>169832</v>
      </c>
      <c r="B7" t="s">
        <v>31</v>
      </c>
      <c r="C7" t="s">
        <v>20</v>
      </c>
      <c r="D7" t="s">
        <v>8</v>
      </c>
      <c r="E7" t="s">
        <v>1</v>
      </c>
      <c r="F7" s="6" t="s">
        <v>40</v>
      </c>
      <c r="G7" t="s">
        <v>38</v>
      </c>
      <c r="H7" s="4" t="s">
        <v>37</v>
      </c>
    </row>
    <row r="8" spans="1:8" x14ac:dyDescent="0.25">
      <c r="A8">
        <v>169832</v>
      </c>
      <c r="B8" t="s">
        <v>30</v>
      </c>
      <c r="C8" t="s">
        <v>19</v>
      </c>
      <c r="D8" t="s">
        <v>7</v>
      </c>
      <c r="E8" t="s">
        <v>1</v>
      </c>
      <c r="F8" s="6" t="s">
        <v>0</v>
      </c>
      <c r="G8" t="s">
        <v>38</v>
      </c>
      <c r="H8" s="4" t="s">
        <v>37</v>
      </c>
    </row>
    <row r="9" spans="1:8" x14ac:dyDescent="0.25">
      <c r="A9">
        <v>169832</v>
      </c>
      <c r="B9" t="s">
        <v>29</v>
      </c>
      <c r="C9" t="s">
        <v>18</v>
      </c>
      <c r="D9" t="s">
        <v>6</v>
      </c>
      <c r="E9" t="s">
        <v>1</v>
      </c>
      <c r="F9" s="6" t="s">
        <v>39</v>
      </c>
      <c r="G9" t="s">
        <v>38</v>
      </c>
      <c r="H9" s="4" t="s">
        <v>37</v>
      </c>
    </row>
    <row r="10" spans="1:8" x14ac:dyDescent="0.25">
      <c r="A10">
        <v>169832</v>
      </c>
      <c r="B10" t="s">
        <v>28</v>
      </c>
      <c r="C10" t="s">
        <v>17</v>
      </c>
      <c r="D10" t="s">
        <v>5</v>
      </c>
      <c r="E10" t="s">
        <v>1</v>
      </c>
      <c r="F10" s="6" t="s">
        <v>39</v>
      </c>
      <c r="G10" t="s">
        <v>38</v>
      </c>
      <c r="H10" s="4" t="s">
        <v>37</v>
      </c>
    </row>
    <row r="11" spans="1:8" x14ac:dyDescent="0.25">
      <c r="A11">
        <v>169836</v>
      </c>
      <c r="B11" t="s">
        <v>27</v>
      </c>
      <c r="C11" t="s">
        <v>16</v>
      </c>
      <c r="D11" t="s">
        <v>4</v>
      </c>
      <c r="E11" t="s">
        <v>2</v>
      </c>
      <c r="F11" s="6" t="s">
        <v>0</v>
      </c>
      <c r="G11" t="s">
        <v>38</v>
      </c>
      <c r="H11" s="4" t="s">
        <v>37</v>
      </c>
    </row>
    <row r="12" spans="1:8" x14ac:dyDescent="0.25">
      <c r="A12">
        <v>169836</v>
      </c>
      <c r="B12" t="s">
        <v>26</v>
      </c>
      <c r="C12" t="s">
        <v>15</v>
      </c>
      <c r="D12" t="s">
        <v>3</v>
      </c>
      <c r="E12" t="s">
        <v>1</v>
      </c>
      <c r="F12" s="6" t="s">
        <v>0</v>
      </c>
      <c r="G12" t="s">
        <v>38</v>
      </c>
      <c r="H12" s="4" t="s">
        <v>37</v>
      </c>
    </row>
    <row r="13" spans="1:8" x14ac:dyDescent="0.25">
      <c r="A13" s="12"/>
      <c r="B13" s="12"/>
      <c r="C13" s="12"/>
      <c r="D13" s="12"/>
      <c r="E13" s="12"/>
      <c r="F13" s="13"/>
      <c r="G13" s="14"/>
      <c r="H13" s="15"/>
    </row>
    <row r="15" spans="1:8" ht="31.5" x14ac:dyDescent="0.5">
      <c r="B15" s="11" t="s">
        <v>53</v>
      </c>
      <c r="C15" s="11"/>
      <c r="D15" s="11"/>
      <c r="E15" s="11"/>
      <c r="F15" s="11"/>
    </row>
    <row r="17" spans="1:13" x14ac:dyDescent="0.25">
      <c r="C17" t="str" cm="1">
        <f t="array" ref="C17:M17">TRANSPOSE(export_ligne_21012025_14393734[cd_nom])</f>
        <v>33106497</v>
      </c>
      <c r="D17" t="str">
        <v>33119419</v>
      </c>
      <c r="E17" t="str">
        <v>33100052</v>
      </c>
      <c r="F17" t="str">
        <v>3393803</v>
      </c>
      <c r="G17" t="str">
        <v>33106497</v>
      </c>
      <c r="H17" t="str">
        <v>33114114</v>
      </c>
      <c r="I17" t="str">
        <v>33115624</v>
      </c>
      <c r="J17" t="str">
        <v>3393967</v>
      </c>
      <c r="K17" t="str">
        <v>33119473</v>
      </c>
      <c r="L17" t="str">
        <v>33127439</v>
      </c>
      <c r="M17" t="str">
        <v>3393860</v>
      </c>
    </row>
    <row r="18" spans="1:13" x14ac:dyDescent="0.25">
      <c r="C18" t="str" cm="1">
        <f t="array" ref="C18:M18">TRANSPOSE(export_ligne_21012025_14393734[cd_ref])</f>
        <v>2106497</v>
      </c>
      <c r="D18" t="str">
        <v>2119419</v>
      </c>
      <c r="E18" t="str">
        <v>2100052</v>
      </c>
      <c r="F18" t="str">
        <v>293803</v>
      </c>
      <c r="G18" t="str">
        <v>2106497</v>
      </c>
      <c r="H18" t="str">
        <v>2114114</v>
      </c>
      <c r="I18" t="str">
        <v>2115624</v>
      </c>
      <c r="J18" t="str">
        <v>293967</v>
      </c>
      <c r="K18" t="str">
        <v>21028176</v>
      </c>
      <c r="L18" t="str">
        <v>2152218</v>
      </c>
      <c r="M18" t="str">
        <v>293860</v>
      </c>
    </row>
    <row r="19" spans="1:13" x14ac:dyDescent="0.25">
      <c r="A19" cm="1">
        <f t="array" ref="A19:B24">_xlfn.UNIQUE(_xlfn.HSTACK(export_ligne_21012025_14393734[id],export_ligne_21012025_14393734[libelle]))</f>
        <v>169720</v>
      </c>
      <c r="B19" t="str">
        <v>bace</v>
      </c>
      <c r="C19" t="str" cm="1">
        <f t="array" ref="C19:M19">TRANSPOSE(export_ligne_21012025_14393734[nom])</f>
        <v>um mul</v>
      </c>
      <c r="D19" t="str">
        <v>x acet</v>
      </c>
      <c r="E19" t="str">
        <v>nium d</v>
      </c>
      <c r="F19" t="str">
        <v>don da</v>
      </c>
      <c r="G19" t="str">
        <v>um mul</v>
      </c>
      <c r="H19" t="str">
        <v xml:space="preserve">annua </v>
      </c>
      <c r="I19" t="str">
        <v>ntilla</v>
      </c>
      <c r="J19" t="str">
        <v>rus lo</v>
      </c>
      <c r="K19" t="str">
        <v>x cris</v>
      </c>
      <c r="L19" t="str">
        <v xml:space="preserve">olium </v>
      </c>
      <c r="M19" t="str">
        <v xml:space="preserve">surus </v>
      </c>
    </row>
    <row r="20" spans="1:13" x14ac:dyDescent="0.25">
      <c r="A20">
        <v>169720</v>
      </c>
      <c r="B20" t="str">
        <v>bust</v>
      </c>
      <c r="C20" s="9" t="str" cm="1">
        <f t="array" ref="C20:M25">_xlfn.XLOOKUP(_xlfn.TAKE(_xlfn.ANCHORARRAY(A19),,1)&amp;_xlfn.ANCHORARRAY(C17)&amp;_xlfn.ANCHORARRAY(C18)&amp;_xlfn.ANCHORARRAY(C19)&amp;_xlfn.TAKE(_xlfn.ANCHORARRAY(A19),,-1),_xlfn.BYROW(export_ligne_21012025_14393734[[id]:[libelle]],_xlfn.LAMBDA(_xlpm.p,_xlfn.CONCAT(_xlpm.p))),export_ligne_21012025_14393734[abandon],"")</f>
        <v>1</v>
      </c>
      <c r="D20" s="9" t="str">
        <v/>
      </c>
      <c r="E20" s="9" t="str">
        <v/>
      </c>
      <c r="F20" s="9" t="str">
        <v/>
      </c>
      <c r="G20" s="9" t="str">
        <v>1</v>
      </c>
      <c r="H20" s="9" t="str">
        <v/>
      </c>
      <c r="I20" s="9" t="str">
        <v/>
      </c>
      <c r="J20" s="9" t="str">
        <v/>
      </c>
      <c r="K20" s="9" t="str">
        <v/>
      </c>
      <c r="L20" s="9" t="str">
        <v/>
      </c>
      <c r="M20" s="9" t="str">
        <v/>
      </c>
    </row>
    <row r="21" spans="1:13" x14ac:dyDescent="0.25">
      <c r="A21">
        <v>169755</v>
      </c>
      <c r="B21" t="str">
        <v>bace</v>
      </c>
      <c r="C21" s="9" t="str">
        <v/>
      </c>
      <c r="D21" s="9" t="str">
        <v>P</v>
      </c>
      <c r="E21" s="9" t="str">
        <v/>
      </c>
      <c r="F21" s="9" t="str">
        <v/>
      </c>
      <c r="G21" s="9" t="str">
        <v/>
      </c>
      <c r="H21" s="9" t="str">
        <v/>
      </c>
      <c r="I21" s="9" t="str">
        <v/>
      </c>
      <c r="J21" s="9" t="str">
        <v/>
      </c>
      <c r="K21" s="9" t="str">
        <v/>
      </c>
      <c r="L21" s="9" t="str">
        <v/>
      </c>
      <c r="M21" s="9" t="str">
        <v/>
      </c>
    </row>
    <row r="22" spans="1:13" x14ac:dyDescent="0.25">
      <c r="A22">
        <v>169832</v>
      </c>
      <c r="B22" t="str">
        <v>bust</v>
      </c>
      <c r="C22" s="9" t="str">
        <v>1</v>
      </c>
      <c r="D22" s="9" t="str">
        <v/>
      </c>
      <c r="E22" s="9" t="str">
        <v>P</v>
      </c>
      <c r="F22" s="9" t="str">
        <v>2</v>
      </c>
      <c r="G22" s="9" t="str">
        <v>1</v>
      </c>
      <c r="H22" s="9" t="str">
        <v/>
      </c>
      <c r="I22" s="9" t="str">
        <v/>
      </c>
      <c r="J22" s="9" t="str">
        <v/>
      </c>
      <c r="K22" s="9" t="str">
        <v/>
      </c>
      <c r="L22" s="9" t="str">
        <v/>
      </c>
      <c r="M22" s="9" t="str">
        <v/>
      </c>
    </row>
    <row r="23" spans="1:13" x14ac:dyDescent="0.25">
      <c r="A23">
        <v>169836</v>
      </c>
      <c r="B23" t="str">
        <v>bace</v>
      </c>
      <c r="C23" s="9" t="str">
        <v/>
      </c>
      <c r="D23" s="9" t="str">
        <v/>
      </c>
      <c r="E23" s="9" t="str">
        <v/>
      </c>
      <c r="F23" s="9" t="str">
        <v/>
      </c>
      <c r="G23" s="9" t="str">
        <v/>
      </c>
      <c r="H23" s="9" t="str">
        <v>2</v>
      </c>
      <c r="I23" s="9" t="str">
        <v>P</v>
      </c>
      <c r="J23" s="9" t="str">
        <v>1</v>
      </c>
      <c r="K23" s="9" t="str">
        <v>1</v>
      </c>
      <c r="L23" s="9" t="str">
        <v/>
      </c>
      <c r="M23" s="9" t="str">
        <v/>
      </c>
    </row>
    <row r="24" spans="1:13" x14ac:dyDescent="0.25">
      <c r="A24">
        <v>169836</v>
      </c>
      <c r="B24" t="str">
        <v>bust</v>
      </c>
      <c r="C24" s="9" t="str">
        <v/>
      </c>
      <c r="D24" s="9" t="str">
        <v/>
      </c>
      <c r="E24" s="9" t="str">
        <v/>
      </c>
      <c r="F24" s="9" t="str">
        <v/>
      </c>
      <c r="G24" s="9" t="str">
        <v/>
      </c>
      <c r="H24" s="9" t="str">
        <v/>
      </c>
      <c r="I24" s="9" t="str">
        <v/>
      </c>
      <c r="J24" s="9" t="str">
        <v/>
      </c>
      <c r="K24" s="9" t="str">
        <v/>
      </c>
      <c r="L24" s="9" t="str">
        <v>P</v>
      </c>
      <c r="M24" s="9" t="str">
        <v/>
      </c>
    </row>
    <row r="25" spans="1:13" x14ac:dyDescent="0.25">
      <c r="C25" s="9" t="str">
        <v/>
      </c>
      <c r="D25" s="9" t="str">
        <v/>
      </c>
      <c r="E25" s="9" t="str">
        <v/>
      </c>
      <c r="F25" s="9" t="str">
        <v/>
      </c>
      <c r="G25" s="9" t="str">
        <v/>
      </c>
      <c r="H25" s="9" t="str">
        <v/>
      </c>
      <c r="I25" s="9" t="str">
        <v/>
      </c>
      <c r="J25" s="9" t="str">
        <v/>
      </c>
      <c r="K25" s="9" t="str">
        <v/>
      </c>
      <c r="L25" s="9" t="str">
        <v/>
      </c>
      <c r="M25" s="9" t="str">
        <v>P</v>
      </c>
    </row>
    <row r="26" spans="1:13" x14ac:dyDescent="0.25"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</row>
    <row r="27" spans="1:13" x14ac:dyDescent="0.25"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</row>
    <row r="28" spans="1:13" ht="31.5" x14ac:dyDescent="0.5">
      <c r="B28" s="11" t="s">
        <v>46</v>
      </c>
      <c r="C28" s="11"/>
      <c r="D28" s="11"/>
    </row>
    <row r="31" spans="1:13" x14ac:dyDescent="0.25">
      <c r="B31" s="2" t="s">
        <v>36</v>
      </c>
      <c r="C31" s="1" t="s">
        <v>32</v>
      </c>
      <c r="D31" s="1" t="s">
        <v>35</v>
      </c>
      <c r="E31" s="1" t="s">
        <v>34</v>
      </c>
      <c r="F31" s="1" t="s">
        <v>33</v>
      </c>
      <c r="G31" s="1" t="s">
        <v>32</v>
      </c>
      <c r="H31" s="1" t="s">
        <v>31</v>
      </c>
      <c r="I31" s="1" t="s">
        <v>30</v>
      </c>
      <c r="J31" s="1" t="s">
        <v>29</v>
      </c>
      <c r="K31" s="1" t="s">
        <v>28</v>
      </c>
      <c r="L31" s="1" t="s">
        <v>27</v>
      </c>
      <c r="M31" s="1" t="s">
        <v>26</v>
      </c>
    </row>
    <row r="32" spans="1:13" x14ac:dyDescent="0.25">
      <c r="B32" s="2" t="s">
        <v>25</v>
      </c>
      <c r="C32" s="1" t="s">
        <v>21</v>
      </c>
      <c r="D32" s="1" t="s">
        <v>24</v>
      </c>
      <c r="E32" s="1" t="s">
        <v>23</v>
      </c>
      <c r="F32" s="1" t="s">
        <v>22</v>
      </c>
      <c r="G32" s="1" t="s">
        <v>21</v>
      </c>
      <c r="H32" s="1" t="s">
        <v>20</v>
      </c>
      <c r="I32" s="1" t="s">
        <v>19</v>
      </c>
      <c r="J32" s="1" t="s">
        <v>18</v>
      </c>
      <c r="K32" s="1" t="s">
        <v>17</v>
      </c>
      <c r="L32" s="1" t="s">
        <v>16</v>
      </c>
      <c r="M32" s="1" t="s">
        <v>15</v>
      </c>
    </row>
    <row r="33" spans="1:13" x14ac:dyDescent="0.25">
      <c r="A33" s="3" t="s">
        <v>14</v>
      </c>
      <c r="B33" s="2" t="s">
        <v>52</v>
      </c>
      <c r="C33" s="1" t="s">
        <v>9</v>
      </c>
      <c r="D33" s="1" t="s">
        <v>12</v>
      </c>
      <c r="E33" s="1" t="s">
        <v>11</v>
      </c>
      <c r="F33" s="1" t="s">
        <v>10</v>
      </c>
      <c r="G33" s="1" t="s">
        <v>9</v>
      </c>
      <c r="H33" s="1" t="s">
        <v>8</v>
      </c>
      <c r="I33" s="1" t="s">
        <v>7</v>
      </c>
      <c r="J33" s="1" t="s">
        <v>6</v>
      </c>
      <c r="K33" s="1" t="s">
        <v>5</v>
      </c>
      <c r="L33" s="1" t="s">
        <v>4</v>
      </c>
      <c r="M33" s="1" t="s">
        <v>3</v>
      </c>
    </row>
    <row r="34" spans="1:13" x14ac:dyDescent="0.25">
      <c r="A34" s="1">
        <v>169720</v>
      </c>
      <c r="B34" s="1" t="s">
        <v>2</v>
      </c>
      <c r="C34" s="10">
        <v>1</v>
      </c>
      <c r="D34" s="10"/>
      <c r="E34" s="10"/>
      <c r="F34" s="10"/>
      <c r="G34" s="10"/>
      <c r="H34" s="10"/>
      <c r="I34" s="10"/>
      <c r="J34" s="10"/>
      <c r="K34" s="10"/>
      <c r="L34" s="10"/>
      <c r="M34" s="10"/>
    </row>
    <row r="35" spans="1:13" x14ac:dyDescent="0.25">
      <c r="A35" s="1">
        <v>169720</v>
      </c>
      <c r="B35" s="1" t="s">
        <v>1</v>
      </c>
      <c r="C35" s="10"/>
      <c r="D35" s="10" t="s">
        <v>0</v>
      </c>
      <c r="E35" s="10"/>
      <c r="F35" s="10"/>
      <c r="G35" s="10"/>
      <c r="H35" s="10"/>
      <c r="I35" s="10"/>
      <c r="J35" s="10"/>
      <c r="K35" s="10"/>
      <c r="L35" s="10"/>
      <c r="M35" s="10"/>
    </row>
    <row r="36" spans="1:13" x14ac:dyDescent="0.25">
      <c r="A36" s="1">
        <v>169755</v>
      </c>
      <c r="B36" s="1" t="s">
        <v>2</v>
      </c>
      <c r="C36" s="10"/>
      <c r="D36" s="10"/>
      <c r="E36" s="10" t="s">
        <v>0</v>
      </c>
      <c r="F36" s="10">
        <v>2</v>
      </c>
      <c r="G36" s="10">
        <v>1</v>
      </c>
      <c r="H36" s="10"/>
      <c r="I36" s="10"/>
      <c r="J36" s="10"/>
      <c r="K36" s="10"/>
      <c r="L36" s="10"/>
      <c r="M36" s="10"/>
    </row>
    <row r="37" spans="1:13" x14ac:dyDescent="0.25">
      <c r="A37" s="1">
        <v>169832</v>
      </c>
      <c r="B37" s="1" t="s">
        <v>1</v>
      </c>
      <c r="C37" s="10"/>
      <c r="D37" s="10"/>
      <c r="E37" s="10"/>
      <c r="F37" s="10"/>
      <c r="G37" s="10"/>
      <c r="H37" s="10">
        <v>2</v>
      </c>
      <c r="I37" s="10" t="s">
        <v>0</v>
      </c>
      <c r="J37" s="10">
        <v>1</v>
      </c>
      <c r="K37" s="10">
        <v>1</v>
      </c>
      <c r="L37" s="10"/>
      <c r="M37" s="10"/>
    </row>
    <row r="38" spans="1:13" x14ac:dyDescent="0.25">
      <c r="A38" s="1">
        <v>169836</v>
      </c>
      <c r="B38" s="1" t="s">
        <v>2</v>
      </c>
      <c r="C38" s="10"/>
      <c r="D38" s="10"/>
      <c r="E38" s="10"/>
      <c r="F38" s="10"/>
      <c r="G38" s="10"/>
      <c r="H38" s="10"/>
      <c r="I38" s="10"/>
      <c r="J38" s="10"/>
      <c r="K38" s="10"/>
      <c r="L38" s="10" t="s">
        <v>0</v>
      </c>
      <c r="M38" s="10"/>
    </row>
    <row r="39" spans="1:13" x14ac:dyDescent="0.25">
      <c r="A39" s="1">
        <v>169836</v>
      </c>
      <c r="B39" s="1" t="s">
        <v>1</v>
      </c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 t="s">
        <v>0</v>
      </c>
    </row>
    <row r="42" spans="1:13" ht="31.5" x14ac:dyDescent="0.5">
      <c r="B42" s="11" t="s">
        <v>51</v>
      </c>
      <c r="C42" s="11"/>
      <c r="D42" s="11"/>
      <c r="E42" s="11"/>
      <c r="F42" s="11"/>
      <c r="G42" s="11"/>
      <c r="H42" s="11"/>
      <c r="I42" s="11"/>
      <c r="J42" s="11"/>
    </row>
    <row r="44" spans="1:13" x14ac:dyDescent="0.25">
      <c r="A44" s="7" t="s">
        <v>50</v>
      </c>
      <c r="B44" s="7" t="s">
        <v>49</v>
      </c>
    </row>
    <row r="45" spans="1:13" x14ac:dyDescent="0.25">
      <c r="B45" t="s">
        <v>34</v>
      </c>
      <c r="C45" t="s">
        <v>32</v>
      </c>
      <c r="D45" t="s">
        <v>31</v>
      </c>
      <c r="E45" t="s">
        <v>30</v>
      </c>
      <c r="F45" t="s">
        <v>35</v>
      </c>
      <c r="G45" t="s">
        <v>28</v>
      </c>
      <c r="H45" t="s">
        <v>27</v>
      </c>
      <c r="I45" t="s">
        <v>33</v>
      </c>
      <c r="J45" t="s">
        <v>26</v>
      </c>
      <c r="K45" t="s">
        <v>29</v>
      </c>
    </row>
    <row r="46" spans="1:13" x14ac:dyDescent="0.25">
      <c r="B46" t="s">
        <v>23</v>
      </c>
      <c r="C46" t="s">
        <v>21</v>
      </c>
      <c r="D46" t="s">
        <v>20</v>
      </c>
      <c r="E46" t="s">
        <v>19</v>
      </c>
      <c r="F46" t="s">
        <v>24</v>
      </c>
      <c r="G46" t="s">
        <v>17</v>
      </c>
      <c r="H46" t="s">
        <v>16</v>
      </c>
      <c r="I46" t="s">
        <v>22</v>
      </c>
      <c r="J46" t="s">
        <v>15</v>
      </c>
      <c r="K46" t="s">
        <v>18</v>
      </c>
    </row>
    <row r="47" spans="1:13" x14ac:dyDescent="0.25">
      <c r="A47" s="7" t="s">
        <v>47</v>
      </c>
      <c r="B47" t="s">
        <v>11</v>
      </c>
      <c r="C47" t="s">
        <v>9</v>
      </c>
      <c r="D47" t="s">
        <v>8</v>
      </c>
      <c r="E47" t="s">
        <v>7</v>
      </c>
      <c r="F47" t="s">
        <v>12</v>
      </c>
      <c r="G47" t="s">
        <v>5</v>
      </c>
      <c r="H47" t="s">
        <v>4</v>
      </c>
      <c r="I47" t="s">
        <v>10</v>
      </c>
      <c r="J47" t="s">
        <v>3</v>
      </c>
      <c r="K47" t="s">
        <v>6</v>
      </c>
    </row>
    <row r="48" spans="1:13" x14ac:dyDescent="0.25">
      <c r="A48" s="8">
        <v>169720</v>
      </c>
      <c r="C48">
        <v>1</v>
      </c>
      <c r="F48">
        <v>1</v>
      </c>
    </row>
    <row r="49" spans="1:11" x14ac:dyDescent="0.25">
      <c r="A49" s="8">
        <v>169755</v>
      </c>
      <c r="B49">
        <v>1</v>
      </c>
      <c r="C49">
        <v>1</v>
      </c>
      <c r="I49">
        <v>1</v>
      </c>
    </row>
    <row r="50" spans="1:11" x14ac:dyDescent="0.25">
      <c r="A50" s="8">
        <v>169832</v>
      </c>
      <c r="D50">
        <v>1</v>
      </c>
      <c r="E50">
        <v>1</v>
      </c>
      <c r="G50">
        <v>1</v>
      </c>
      <c r="K50">
        <v>1</v>
      </c>
    </row>
    <row r="51" spans="1:11" x14ac:dyDescent="0.25">
      <c r="A51" s="8">
        <v>169836</v>
      </c>
      <c r="H51">
        <v>1</v>
      </c>
      <c r="J51">
        <v>1</v>
      </c>
    </row>
    <row r="52" spans="1:11" x14ac:dyDescent="0.25">
      <c r="A52" s="8" t="s">
        <v>48</v>
      </c>
      <c r="B52">
        <v>1</v>
      </c>
      <c r="C52">
        <v>2</v>
      </c>
      <c r="D52">
        <v>1</v>
      </c>
      <c r="E52">
        <v>1</v>
      </c>
      <c r="F52">
        <v>1</v>
      </c>
      <c r="G52">
        <v>1</v>
      </c>
      <c r="H52">
        <v>1</v>
      </c>
      <c r="I52">
        <v>1</v>
      </c>
      <c r="J52">
        <v>1</v>
      </c>
      <c r="K52">
        <v>1</v>
      </c>
    </row>
  </sheetData>
  <mergeCells count="3">
    <mergeCell ref="B28:D28"/>
    <mergeCell ref="B42:J42"/>
    <mergeCell ref="B15:F15"/>
  </mergeCells>
  <pageMargins left="0.7" right="0.7" top="0.75" bottom="0.75" header="0.3" footer="0.3"/>
  <pageSetup paperSize="9" orientation="portrait"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2F693F2-80B1-4FA6-9D98-4E00DD104AF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 (3)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2025-01-22T13:09:23Z</dcterms:created>
  <dcterms:modified xsi:type="dcterms:W3CDTF">2025-01-22T14:56:58Z</dcterms:modified>
</cp:coreProperties>
</file>