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2"/>
  <workbookPr filterPrivacy="1" defaultThemeVersion="124226"/>
  <xr:revisionPtr revIDLastSave="0" documentId="13_ncr:1_{E4575C1A-BBBE-4145-A221-FECC1D86015A}" xr6:coauthVersionLast="47" xr6:coauthVersionMax="47" xr10:uidLastSave="{00000000-0000-0000-0000-000000000000}"/>
  <bookViews>
    <workbookView xWindow="30080" yWindow="500" windowWidth="33600" windowHeight="20500" xr2:uid="{00000000-000D-0000-FFFF-FFFF00000000}"/>
  </bookViews>
  <sheets>
    <sheet name="Novembre" sheetId="23" r:id="rId1"/>
    <sheet name="Totaux" sheetId="13" r:id="rId2"/>
    <sheet name="Calendrier MEDIATEUR" sheetId="28" state="hidden" r:id="rId3"/>
    <sheet name="Liste salarié" sheetId="30" r:id="rId4"/>
  </sheets>
  <definedNames>
    <definedName name="_xlnm.Print_Area" localSheetId="0">Novembre!$B$1:$AL$53</definedName>
    <definedName name="_xlnm.Print_Area" localSheetId="1">Totaux!$A$1:$R$61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6" i="30" l="1"/>
  <c r="J7" i="30"/>
  <c r="J8" i="30"/>
  <c r="J9" i="30"/>
  <c r="J10" i="30"/>
  <c r="J11" i="30"/>
  <c r="J12" i="30"/>
  <c r="J13" i="30"/>
  <c r="J14" i="30"/>
  <c r="J15" i="30"/>
  <c r="J16" i="30"/>
  <c r="J17" i="30"/>
  <c r="J18" i="30"/>
  <c r="J19" i="30"/>
  <c r="J20" i="30"/>
  <c r="J21" i="30"/>
  <c r="J25" i="30"/>
  <c r="J32" i="30"/>
  <c r="J5" i="30"/>
  <c r="D10" i="23" s="1"/>
  <c r="F23" i="23"/>
  <c r="G23" i="23"/>
  <c r="H23" i="23"/>
  <c r="I23" i="23"/>
  <c r="J23" i="23"/>
  <c r="K23" i="23"/>
  <c r="L23" i="23"/>
  <c r="M23" i="23"/>
  <c r="N23" i="23"/>
  <c r="O23" i="23"/>
  <c r="P23" i="23"/>
  <c r="Q23" i="23"/>
  <c r="R23" i="23"/>
  <c r="R22" i="23" s="1"/>
  <c r="S23" i="23"/>
  <c r="S22" i="23" s="1"/>
  <c r="T23" i="23"/>
  <c r="T22" i="23" s="1"/>
  <c r="U23" i="23"/>
  <c r="V23" i="23"/>
  <c r="W23" i="23"/>
  <c r="X23" i="23"/>
  <c r="Y23" i="23"/>
  <c r="Z23" i="23"/>
  <c r="AA23" i="23"/>
  <c r="AA22" i="23" s="1"/>
  <c r="AB23" i="23"/>
  <c r="AB22" i="23" s="1"/>
  <c r="AC23" i="23"/>
  <c r="AC22" i="23" s="1"/>
  <c r="AD23" i="23"/>
  <c r="AE23" i="23"/>
  <c r="AF23" i="23"/>
  <c r="AG23" i="23"/>
  <c r="AG22" i="23" s="1"/>
  <c r="AH23" i="23"/>
  <c r="AH22" i="23" s="1"/>
  <c r="AI23" i="23"/>
  <c r="AI22" i="23" s="1"/>
  <c r="M22" i="23"/>
  <c r="U22" i="23"/>
  <c r="E23" i="23"/>
  <c r="E22" i="23" s="1"/>
  <c r="K22" i="23"/>
  <c r="G22" i="23"/>
  <c r="O22" i="23"/>
  <c r="W22" i="23"/>
  <c r="AE22" i="23"/>
  <c r="L22" i="23"/>
  <c r="I6" i="30"/>
  <c r="I7" i="30"/>
  <c r="I8" i="30"/>
  <c r="I9" i="30"/>
  <c r="I10" i="30"/>
  <c r="I11" i="30"/>
  <c r="I12" i="30"/>
  <c r="I13" i="30"/>
  <c r="I14" i="30"/>
  <c r="I15" i="30"/>
  <c r="I16" i="30"/>
  <c r="I17" i="30"/>
  <c r="I18" i="30"/>
  <c r="I19" i="30"/>
  <c r="I20" i="30"/>
  <c r="I21" i="30"/>
  <c r="I22" i="30"/>
  <c r="I23" i="30"/>
  <c r="I24" i="30"/>
  <c r="I25" i="30"/>
  <c r="I26" i="30"/>
  <c r="I27" i="30"/>
  <c r="I28" i="30"/>
  <c r="I29" i="30"/>
  <c r="I30" i="30"/>
  <c r="I31" i="30"/>
  <c r="I32" i="30"/>
  <c r="I33" i="30"/>
  <c r="I5" i="30"/>
  <c r="E26" i="30"/>
  <c r="E27" i="30" s="1"/>
  <c r="E28" i="30" s="1"/>
  <c r="E29" i="30" s="1"/>
  <c r="E30" i="30" s="1"/>
  <c r="E31" i="30" s="1"/>
  <c r="E32" i="30" s="1"/>
  <c r="E33" i="30" s="1"/>
  <c r="J33" i="30" s="1"/>
  <c r="D26" i="30"/>
  <c r="D27" i="30" s="1"/>
  <c r="D28" i="30" s="1"/>
  <c r="D29" i="30" s="1"/>
  <c r="D30" i="30" s="1"/>
  <c r="D31" i="30" s="1"/>
  <c r="D32" i="30" s="1"/>
  <c r="D33" i="30" s="1"/>
  <c r="F22" i="30"/>
  <c r="F23" i="30" s="1"/>
  <c r="F24" i="30" s="1"/>
  <c r="E22" i="30"/>
  <c r="E23" i="30" s="1"/>
  <c r="E24" i="30" s="1"/>
  <c r="J24" i="30" s="1"/>
  <c r="F22" i="23"/>
  <c r="H22" i="23"/>
  <c r="I22" i="23"/>
  <c r="J22" i="23"/>
  <c r="N22" i="23"/>
  <c r="P22" i="23"/>
  <c r="Q22" i="23"/>
  <c r="V22" i="23"/>
  <c r="X22" i="23"/>
  <c r="Y22" i="23"/>
  <c r="Z22" i="23"/>
  <c r="AD22" i="23"/>
  <c r="AF22" i="23"/>
  <c r="B381" i="28"/>
  <c r="C381" i="28"/>
  <c r="C380" i="28"/>
  <c r="B380" i="28"/>
  <c r="B379" i="28"/>
  <c r="C379" i="28"/>
  <c r="B378" i="28"/>
  <c r="C378" i="28"/>
  <c r="B377" i="28"/>
  <c r="C377" i="28"/>
  <c r="C376" i="28"/>
  <c r="B376" i="28"/>
  <c r="B375" i="28"/>
  <c r="C375" i="28"/>
  <c r="B374" i="28"/>
  <c r="C374" i="28"/>
  <c r="B373" i="28"/>
  <c r="C373" i="28"/>
  <c r="C372" i="28"/>
  <c r="B372" i="28"/>
  <c r="C371" i="28"/>
  <c r="B371" i="28"/>
  <c r="B370" i="28"/>
  <c r="C370" i="28"/>
  <c r="B369" i="28"/>
  <c r="C369" i="28"/>
  <c r="B368" i="28"/>
  <c r="C368" i="28"/>
  <c r="C367" i="28"/>
  <c r="B367" i="28"/>
  <c r="B366" i="28"/>
  <c r="C366" i="28"/>
  <c r="B365" i="28"/>
  <c r="C365" i="28"/>
  <c r="B364" i="28"/>
  <c r="C364" i="28"/>
  <c r="C363" i="28"/>
  <c r="B363" i="28"/>
  <c r="C362" i="28"/>
  <c r="B362" i="28"/>
  <c r="B361" i="28"/>
  <c r="C361" i="28"/>
  <c r="C360" i="28"/>
  <c r="B360" i="28"/>
  <c r="B359" i="28"/>
  <c r="C359" i="28"/>
  <c r="B358" i="28"/>
  <c r="C358" i="28"/>
  <c r="B357" i="28"/>
  <c r="C357" i="28"/>
  <c r="B356" i="28"/>
  <c r="C356" i="28"/>
  <c r="B355" i="28"/>
  <c r="C355" i="28"/>
  <c r="C354" i="28"/>
  <c r="B354" i="28"/>
  <c r="B353" i="28"/>
  <c r="C353" i="28"/>
  <c r="B352" i="28"/>
  <c r="C352" i="28"/>
  <c r="B351" i="28"/>
  <c r="C351" i="28"/>
  <c r="B350" i="28"/>
  <c r="C350" i="28"/>
  <c r="B349" i="28"/>
  <c r="C349" i="28"/>
  <c r="B348" i="28"/>
  <c r="C348" i="28"/>
  <c r="C347" i="28"/>
  <c r="B347" i="28"/>
  <c r="B346" i="28"/>
  <c r="C346" i="28"/>
  <c r="C345" i="28"/>
  <c r="B345" i="28"/>
  <c r="B344" i="28"/>
  <c r="C344" i="28"/>
  <c r="C343" i="28"/>
  <c r="B343" i="28"/>
  <c r="B342" i="28"/>
  <c r="C342" i="28"/>
  <c r="C341" i="28"/>
  <c r="B341" i="28"/>
  <c r="B340" i="28"/>
  <c r="C340" i="28"/>
  <c r="C339" i="28"/>
  <c r="B339" i="28"/>
  <c r="B338" i="28"/>
  <c r="C338" i="28"/>
  <c r="C337" i="28"/>
  <c r="B337" i="28"/>
  <c r="B336" i="28"/>
  <c r="C336" i="28"/>
  <c r="C335" i="28"/>
  <c r="B335" i="28"/>
  <c r="B334" i="28"/>
  <c r="C334" i="28"/>
  <c r="C333" i="28"/>
  <c r="B333" i="28"/>
  <c r="B332" i="28"/>
  <c r="C332" i="28"/>
  <c r="C331" i="28"/>
  <c r="B331" i="28"/>
  <c r="B330" i="28"/>
  <c r="C330" i="28"/>
  <c r="C329" i="28"/>
  <c r="B329" i="28"/>
  <c r="B328" i="28"/>
  <c r="C328" i="28"/>
  <c r="C327" i="28"/>
  <c r="B327" i="28"/>
  <c r="B326" i="28"/>
  <c r="C326" i="28"/>
  <c r="C325" i="28"/>
  <c r="B325" i="28"/>
  <c r="B324" i="28"/>
  <c r="C324" i="28"/>
  <c r="C323" i="28"/>
  <c r="B323" i="28"/>
  <c r="B322" i="28"/>
  <c r="C322" i="28"/>
  <c r="C321" i="28"/>
  <c r="B321" i="28"/>
  <c r="B320" i="28"/>
  <c r="C320" i="28"/>
  <c r="C319" i="28"/>
  <c r="B319" i="28"/>
  <c r="B318" i="28"/>
  <c r="C318" i="28"/>
  <c r="C317" i="28"/>
  <c r="B317" i="28"/>
  <c r="C316" i="28"/>
  <c r="B316" i="28"/>
  <c r="C315" i="28"/>
  <c r="B315" i="28"/>
  <c r="B314" i="28"/>
  <c r="C314" i="28"/>
  <c r="C313" i="28"/>
  <c r="B313" i="28"/>
  <c r="B312" i="28"/>
  <c r="C312" i="28"/>
  <c r="C311" i="28"/>
  <c r="B311" i="28"/>
  <c r="B310" i="28"/>
  <c r="C310" i="28"/>
  <c r="C309" i="28"/>
  <c r="B309" i="28"/>
  <c r="B308" i="28"/>
  <c r="C308" i="28"/>
  <c r="C307" i="28"/>
  <c r="B307" i="28"/>
  <c r="C306" i="28"/>
  <c r="B306" i="28"/>
  <c r="C305" i="28"/>
  <c r="B305" i="28"/>
  <c r="B304" i="28"/>
  <c r="C304" i="28"/>
  <c r="C303" i="28"/>
  <c r="B303" i="28"/>
  <c r="B302" i="28"/>
  <c r="C302" i="28"/>
  <c r="C301" i="28"/>
  <c r="B301" i="28"/>
  <c r="B300" i="28"/>
  <c r="C300" i="28"/>
  <c r="C299" i="28"/>
  <c r="B299" i="28"/>
  <c r="B298" i="28"/>
  <c r="C298" i="28"/>
  <c r="C297" i="28"/>
  <c r="B297" i="28"/>
  <c r="C296" i="28"/>
  <c r="B296" i="28"/>
  <c r="C295" i="28"/>
  <c r="B295" i="28"/>
  <c r="B294" i="28"/>
  <c r="C294" i="28"/>
  <c r="C293" i="28"/>
  <c r="B293" i="28"/>
  <c r="C292" i="28"/>
  <c r="B292" i="28"/>
  <c r="C291" i="28"/>
  <c r="B291" i="28"/>
  <c r="B290" i="28"/>
  <c r="C290" i="28"/>
  <c r="C289" i="28"/>
  <c r="B289" i="28"/>
  <c r="C288" i="28"/>
  <c r="B288" i="28"/>
  <c r="C287" i="28"/>
  <c r="B287" i="28"/>
  <c r="C286" i="28"/>
  <c r="B286" i="28"/>
  <c r="C285" i="28"/>
  <c r="B285" i="28"/>
  <c r="C284" i="28"/>
  <c r="B284" i="28"/>
  <c r="C283" i="28"/>
  <c r="B283" i="28"/>
  <c r="C282" i="28"/>
  <c r="B282" i="28"/>
  <c r="C281" i="28"/>
  <c r="B281" i="28"/>
  <c r="C280" i="28"/>
  <c r="B280" i="28"/>
  <c r="C279" i="28"/>
  <c r="B279" i="28"/>
  <c r="C278" i="28"/>
  <c r="B278" i="28"/>
  <c r="C277" i="28"/>
  <c r="B277" i="28"/>
  <c r="C276" i="28"/>
  <c r="B276" i="28"/>
  <c r="C275" i="28"/>
  <c r="B275" i="28"/>
  <c r="C274" i="28"/>
  <c r="B274" i="28"/>
  <c r="C273" i="28"/>
  <c r="B273" i="28"/>
  <c r="C272" i="28"/>
  <c r="B272" i="28"/>
  <c r="C271" i="28"/>
  <c r="B271" i="28"/>
  <c r="C270" i="28"/>
  <c r="B270" i="28"/>
  <c r="C269" i="28"/>
  <c r="B269" i="28"/>
  <c r="C268" i="28"/>
  <c r="B268" i="28"/>
  <c r="C267" i="28"/>
  <c r="B267" i="28"/>
  <c r="C266" i="28"/>
  <c r="B266" i="28"/>
  <c r="C265" i="28"/>
  <c r="B265" i="28"/>
  <c r="C264" i="28"/>
  <c r="B264" i="28"/>
  <c r="C263" i="28"/>
  <c r="B263" i="28"/>
  <c r="C262" i="28"/>
  <c r="B262" i="28"/>
  <c r="C261" i="28"/>
  <c r="B261" i="28"/>
  <c r="C260" i="28"/>
  <c r="B260" i="28"/>
  <c r="C259" i="28"/>
  <c r="B259" i="28"/>
  <c r="C258" i="28"/>
  <c r="B258" i="28"/>
  <c r="C257" i="28"/>
  <c r="B257" i="28"/>
  <c r="C256" i="28"/>
  <c r="B256" i="28"/>
  <c r="C255" i="28"/>
  <c r="B255" i="28"/>
  <c r="C254" i="28"/>
  <c r="B254" i="28"/>
  <c r="C253" i="28"/>
  <c r="B253" i="28"/>
  <c r="C252" i="28"/>
  <c r="B252" i="28"/>
  <c r="C251" i="28"/>
  <c r="B251" i="28"/>
  <c r="C250" i="28"/>
  <c r="B250" i="28"/>
  <c r="C249" i="28"/>
  <c r="B249" i="28"/>
  <c r="C248" i="28"/>
  <c r="B248" i="28"/>
  <c r="C247" i="28"/>
  <c r="B247" i="28"/>
  <c r="C246" i="28"/>
  <c r="B246" i="28"/>
  <c r="C245" i="28"/>
  <c r="B245" i="28"/>
  <c r="C244" i="28"/>
  <c r="B244" i="28"/>
  <c r="C243" i="28"/>
  <c r="B243" i="28"/>
  <c r="C242" i="28"/>
  <c r="B242" i="28"/>
  <c r="C241" i="28"/>
  <c r="B241" i="28"/>
  <c r="C240" i="28"/>
  <c r="B240" i="28"/>
  <c r="C239" i="28"/>
  <c r="B239" i="28"/>
  <c r="C238" i="28"/>
  <c r="B238" i="28"/>
  <c r="C237" i="28"/>
  <c r="B237" i="28"/>
  <c r="C236" i="28"/>
  <c r="B236" i="28"/>
  <c r="C235" i="28"/>
  <c r="B235" i="28"/>
  <c r="C234" i="28"/>
  <c r="B234" i="28"/>
  <c r="C233" i="28"/>
  <c r="B233" i="28"/>
  <c r="C232" i="28"/>
  <c r="B232" i="28"/>
  <c r="C231" i="28"/>
  <c r="B231" i="28"/>
  <c r="C230" i="28"/>
  <c r="B230" i="28"/>
  <c r="C229" i="28"/>
  <c r="B229" i="28"/>
  <c r="C228" i="28"/>
  <c r="B228" i="28"/>
  <c r="C227" i="28"/>
  <c r="B227" i="28"/>
  <c r="C226" i="28"/>
  <c r="B226" i="28"/>
  <c r="C225" i="28"/>
  <c r="B225" i="28"/>
  <c r="C224" i="28"/>
  <c r="B224" i="28"/>
  <c r="C223" i="28"/>
  <c r="B223" i="28"/>
  <c r="C222" i="28"/>
  <c r="B222" i="28"/>
  <c r="C221" i="28"/>
  <c r="B221" i="28"/>
  <c r="C220" i="28"/>
  <c r="B220" i="28"/>
  <c r="C219" i="28"/>
  <c r="B219" i="28"/>
  <c r="C218" i="28"/>
  <c r="B218" i="28"/>
  <c r="C217" i="28"/>
  <c r="B217" i="28"/>
  <c r="C216" i="28"/>
  <c r="B216" i="28"/>
  <c r="C215" i="28"/>
  <c r="B215" i="28"/>
  <c r="C214" i="28"/>
  <c r="B214" i="28"/>
  <c r="C213" i="28"/>
  <c r="B213" i="28"/>
  <c r="C212" i="28"/>
  <c r="B212" i="28"/>
  <c r="C211" i="28"/>
  <c r="B211" i="28"/>
  <c r="C210" i="28"/>
  <c r="B210" i="28"/>
  <c r="C209" i="28"/>
  <c r="B209" i="28"/>
  <c r="C208" i="28"/>
  <c r="B208" i="28"/>
  <c r="C207" i="28"/>
  <c r="B207" i="28"/>
  <c r="C206" i="28"/>
  <c r="B206" i="28"/>
  <c r="C205" i="28"/>
  <c r="B205" i="28"/>
  <c r="C204" i="28"/>
  <c r="B204" i="28"/>
  <c r="C203" i="28"/>
  <c r="B203" i="28"/>
  <c r="C202" i="28"/>
  <c r="B202" i="28"/>
  <c r="C201" i="28"/>
  <c r="B201" i="28"/>
  <c r="C200" i="28"/>
  <c r="B200" i="28"/>
  <c r="C199" i="28"/>
  <c r="B199" i="28"/>
  <c r="C198" i="28"/>
  <c r="B198" i="28"/>
  <c r="C197" i="28"/>
  <c r="B197" i="28"/>
  <c r="C196" i="28"/>
  <c r="B196" i="28"/>
  <c r="C195" i="28"/>
  <c r="B195" i="28"/>
  <c r="C194" i="28"/>
  <c r="B194" i="28"/>
  <c r="C193" i="28"/>
  <c r="B193" i="28"/>
  <c r="C192" i="28"/>
  <c r="B192" i="28"/>
  <c r="C191" i="28"/>
  <c r="B191" i="28"/>
  <c r="C190" i="28"/>
  <c r="B190" i="28"/>
  <c r="C189" i="28"/>
  <c r="B189" i="28"/>
  <c r="C188" i="28"/>
  <c r="B188" i="28"/>
  <c r="C187" i="28"/>
  <c r="B187" i="28"/>
  <c r="C186" i="28"/>
  <c r="B186" i="28"/>
  <c r="C185" i="28"/>
  <c r="B185" i="28"/>
  <c r="C184" i="28"/>
  <c r="B184" i="28"/>
  <c r="C183" i="28"/>
  <c r="B183" i="28"/>
  <c r="C182" i="28"/>
  <c r="B182" i="28"/>
  <c r="C181" i="28"/>
  <c r="B181" i="28"/>
  <c r="C180" i="28"/>
  <c r="B180" i="28"/>
  <c r="C179" i="28"/>
  <c r="B179" i="28"/>
  <c r="C178" i="28"/>
  <c r="B178" i="28"/>
  <c r="C177" i="28"/>
  <c r="B177" i="28"/>
  <c r="C176" i="28"/>
  <c r="B176" i="28"/>
  <c r="C175" i="28"/>
  <c r="B175" i="28"/>
  <c r="C174" i="28"/>
  <c r="B174" i="28"/>
  <c r="C173" i="28"/>
  <c r="B173" i="28"/>
  <c r="C172" i="28"/>
  <c r="B172" i="28"/>
  <c r="C171" i="28"/>
  <c r="B171" i="28"/>
  <c r="C170" i="28"/>
  <c r="B170" i="28"/>
  <c r="C169" i="28"/>
  <c r="B169" i="28"/>
  <c r="C168" i="28"/>
  <c r="B168" i="28"/>
  <c r="C167" i="28"/>
  <c r="B167" i="28"/>
  <c r="C166" i="28"/>
  <c r="B166" i="28"/>
  <c r="C165" i="28"/>
  <c r="B165" i="28"/>
  <c r="C164" i="28"/>
  <c r="B164" i="28"/>
  <c r="C163" i="28"/>
  <c r="B163" i="28"/>
  <c r="C162" i="28"/>
  <c r="B162" i="28"/>
  <c r="C161" i="28"/>
  <c r="B161" i="28"/>
  <c r="C160" i="28"/>
  <c r="B160" i="28"/>
  <c r="C159" i="28"/>
  <c r="B159" i="28"/>
  <c r="C158" i="28"/>
  <c r="B158" i="28"/>
  <c r="C157" i="28"/>
  <c r="B157" i="28"/>
  <c r="C156" i="28"/>
  <c r="B156" i="28"/>
  <c r="C155" i="28"/>
  <c r="B155" i="28"/>
  <c r="C154" i="28"/>
  <c r="B154" i="28"/>
  <c r="C153" i="28"/>
  <c r="B153" i="28"/>
  <c r="C152" i="28"/>
  <c r="B152" i="28"/>
  <c r="C151" i="28"/>
  <c r="B151" i="28"/>
  <c r="C150" i="28"/>
  <c r="B150" i="28"/>
  <c r="C149" i="28"/>
  <c r="B149" i="28"/>
  <c r="C148" i="28"/>
  <c r="B148" i="28"/>
  <c r="C147" i="28"/>
  <c r="B147" i="28"/>
  <c r="C146" i="28"/>
  <c r="B146" i="28"/>
  <c r="C145" i="28"/>
  <c r="B145" i="28"/>
  <c r="C144" i="28"/>
  <c r="B144" i="28"/>
  <c r="C143" i="28"/>
  <c r="B143" i="28"/>
  <c r="C142" i="28"/>
  <c r="B142" i="28"/>
  <c r="C141" i="28"/>
  <c r="B141" i="28"/>
  <c r="C140" i="28"/>
  <c r="B140" i="28"/>
  <c r="C139" i="28"/>
  <c r="B139" i="28"/>
  <c r="C138" i="28"/>
  <c r="B138" i="28"/>
  <c r="C137" i="28"/>
  <c r="B137" i="28"/>
  <c r="C136" i="28"/>
  <c r="B136" i="28"/>
  <c r="C135" i="28"/>
  <c r="B135" i="28"/>
  <c r="C134" i="28"/>
  <c r="B134" i="28"/>
  <c r="C133" i="28"/>
  <c r="B133" i="28"/>
  <c r="C132" i="28"/>
  <c r="B132" i="28"/>
  <c r="C131" i="28"/>
  <c r="B131" i="28"/>
  <c r="C130" i="28"/>
  <c r="B130" i="28"/>
  <c r="C129" i="28"/>
  <c r="B129" i="28"/>
  <c r="C128" i="28"/>
  <c r="B128" i="28"/>
  <c r="C127" i="28"/>
  <c r="B127" i="28"/>
  <c r="C126" i="28"/>
  <c r="B126" i="28"/>
  <c r="C125" i="28"/>
  <c r="B125" i="28"/>
  <c r="C124" i="28"/>
  <c r="B124" i="28"/>
  <c r="C123" i="28"/>
  <c r="B123" i="28"/>
  <c r="C122" i="28"/>
  <c r="B122" i="28"/>
  <c r="C121" i="28"/>
  <c r="B121" i="28"/>
  <c r="C120" i="28"/>
  <c r="B120" i="28"/>
  <c r="C119" i="28"/>
  <c r="B119" i="28"/>
  <c r="C118" i="28"/>
  <c r="B118" i="28"/>
  <c r="C117" i="28"/>
  <c r="B117" i="28"/>
  <c r="C116" i="28"/>
  <c r="B116" i="28"/>
  <c r="C115" i="28"/>
  <c r="B115" i="28"/>
  <c r="C114" i="28"/>
  <c r="B114" i="28"/>
  <c r="C113" i="28"/>
  <c r="B113" i="28"/>
  <c r="C112" i="28"/>
  <c r="B112" i="28"/>
  <c r="C111" i="28"/>
  <c r="B111" i="28"/>
  <c r="C110" i="28"/>
  <c r="B110" i="28"/>
  <c r="C109" i="28"/>
  <c r="B109" i="28"/>
  <c r="C108" i="28"/>
  <c r="B108" i="28"/>
  <c r="C107" i="28"/>
  <c r="B107" i="28"/>
  <c r="C106" i="28"/>
  <c r="B106" i="28"/>
  <c r="C105" i="28"/>
  <c r="B105" i="28"/>
  <c r="C104" i="28"/>
  <c r="B104" i="28"/>
  <c r="C103" i="28"/>
  <c r="B103" i="28"/>
  <c r="C102" i="28"/>
  <c r="B102" i="28"/>
  <c r="C101" i="28"/>
  <c r="B101" i="28"/>
  <c r="C100" i="28"/>
  <c r="B100" i="28"/>
  <c r="C99" i="28"/>
  <c r="B99" i="28"/>
  <c r="C98" i="28"/>
  <c r="B98" i="28"/>
  <c r="C97" i="28"/>
  <c r="B97" i="28"/>
  <c r="C96" i="28"/>
  <c r="B96" i="28"/>
  <c r="C95" i="28"/>
  <c r="B95" i="28"/>
  <c r="C94" i="28"/>
  <c r="B94" i="28"/>
  <c r="C93" i="28"/>
  <c r="B93" i="28"/>
  <c r="C92" i="28"/>
  <c r="B92" i="28"/>
  <c r="C91" i="28"/>
  <c r="B91" i="28"/>
  <c r="C90" i="28"/>
  <c r="B90" i="28"/>
  <c r="C89" i="28"/>
  <c r="B89" i="28"/>
  <c r="C88" i="28"/>
  <c r="B88" i="28"/>
  <c r="C87" i="28"/>
  <c r="B87" i="28"/>
  <c r="C86" i="28"/>
  <c r="B86" i="28"/>
  <c r="C85" i="28"/>
  <c r="B85" i="28"/>
  <c r="C84" i="28"/>
  <c r="B84" i="28"/>
  <c r="C83" i="28"/>
  <c r="B83" i="28"/>
  <c r="C82" i="28"/>
  <c r="B82" i="28"/>
  <c r="C81" i="28"/>
  <c r="B81" i="28"/>
  <c r="C80" i="28"/>
  <c r="B80" i="28"/>
  <c r="C79" i="28"/>
  <c r="B79" i="28"/>
  <c r="C78" i="28"/>
  <c r="B78" i="28"/>
  <c r="C77" i="28"/>
  <c r="B77" i="28"/>
  <c r="C76" i="28"/>
  <c r="B76" i="28"/>
  <c r="C75" i="28"/>
  <c r="B75" i="28"/>
  <c r="C74" i="28"/>
  <c r="B74" i="28"/>
  <c r="C73" i="28"/>
  <c r="B73" i="28"/>
  <c r="C72" i="28"/>
  <c r="B72" i="28"/>
  <c r="C71" i="28"/>
  <c r="B71" i="28"/>
  <c r="C70" i="28"/>
  <c r="B70" i="28"/>
  <c r="C69" i="28"/>
  <c r="B69" i="28"/>
  <c r="C68" i="28"/>
  <c r="B68" i="28"/>
  <c r="C67" i="28"/>
  <c r="B67" i="28"/>
  <c r="C66" i="28"/>
  <c r="B66" i="28"/>
  <c r="C65" i="28"/>
  <c r="B65" i="28"/>
  <c r="C64" i="28"/>
  <c r="B64" i="28"/>
  <c r="C63" i="28"/>
  <c r="B63" i="28"/>
  <c r="C62" i="28"/>
  <c r="B62" i="28"/>
  <c r="C61" i="28"/>
  <c r="B61" i="28"/>
  <c r="C60" i="28"/>
  <c r="B60" i="28"/>
  <c r="C59" i="28"/>
  <c r="B59" i="28"/>
  <c r="C58" i="28"/>
  <c r="B58" i="28"/>
  <c r="C57" i="28"/>
  <c r="B57" i="28"/>
  <c r="C56" i="28"/>
  <c r="B56" i="28"/>
  <c r="C55" i="28"/>
  <c r="B55" i="28"/>
  <c r="C54" i="28"/>
  <c r="B54" i="28"/>
  <c r="C53" i="28"/>
  <c r="B53" i="28"/>
  <c r="C52" i="28"/>
  <c r="B52" i="28"/>
  <c r="C51" i="28"/>
  <c r="B51" i="28"/>
  <c r="C50" i="28"/>
  <c r="B50" i="28"/>
  <c r="C49" i="28"/>
  <c r="B49" i="28"/>
  <c r="C48" i="28"/>
  <c r="B48" i="28"/>
  <c r="C47" i="28"/>
  <c r="B47" i="28"/>
  <c r="C46" i="28"/>
  <c r="B46" i="28"/>
  <c r="C45" i="28"/>
  <c r="B45" i="28"/>
  <c r="C44" i="28"/>
  <c r="B44" i="28"/>
  <c r="C43" i="28"/>
  <c r="B43" i="28"/>
  <c r="C42" i="28"/>
  <c r="B42" i="28"/>
  <c r="C41" i="28"/>
  <c r="B41" i="28"/>
  <c r="C40" i="28"/>
  <c r="B40" i="28"/>
  <c r="C39" i="28"/>
  <c r="B39" i="28"/>
  <c r="C38" i="28"/>
  <c r="B38" i="28"/>
  <c r="C37" i="28"/>
  <c r="B37" i="28"/>
  <c r="C36" i="28"/>
  <c r="B36" i="28"/>
  <c r="C35" i="28"/>
  <c r="B35" i="28"/>
  <c r="C34" i="28"/>
  <c r="B34" i="28"/>
  <c r="C33" i="28"/>
  <c r="B33" i="28"/>
  <c r="C32" i="28"/>
  <c r="B32" i="28"/>
  <c r="C31" i="28"/>
  <c r="B31" i="28"/>
  <c r="C30" i="28"/>
  <c r="B30" i="28"/>
  <c r="C29" i="28"/>
  <c r="B29" i="28"/>
  <c r="C28" i="28"/>
  <c r="B28" i="28"/>
  <c r="C27" i="28"/>
  <c r="B27" i="28"/>
  <c r="C26" i="28"/>
  <c r="B26" i="28"/>
  <c r="C25" i="28"/>
  <c r="B25" i="28"/>
  <c r="C24" i="28"/>
  <c r="B24" i="28"/>
  <c r="C23" i="28"/>
  <c r="B23" i="28"/>
  <c r="C22" i="28"/>
  <c r="B22" i="28"/>
  <c r="C21" i="28"/>
  <c r="B21" i="28"/>
  <c r="C20" i="28"/>
  <c r="B20" i="28"/>
  <c r="C19" i="28"/>
  <c r="B19" i="28"/>
  <c r="C18" i="28"/>
  <c r="B18" i="28"/>
  <c r="C17" i="28"/>
  <c r="B17" i="28"/>
  <c r="C16" i="28"/>
  <c r="B16" i="28"/>
  <c r="C15" i="28"/>
  <c r="B15" i="28"/>
  <c r="C14" i="28"/>
  <c r="B14" i="28"/>
  <c r="C13" i="28"/>
  <c r="B13" i="28"/>
  <c r="C12" i="28"/>
  <c r="B12" i="28"/>
  <c r="C11" i="28"/>
  <c r="B11" i="28"/>
  <c r="C10" i="28"/>
  <c r="B10" i="28"/>
  <c r="C9" i="28"/>
  <c r="B9" i="28"/>
  <c r="C8" i="28"/>
  <c r="B8" i="28"/>
  <c r="C7" i="28"/>
  <c r="B7" i="28"/>
  <c r="C6" i="28"/>
  <c r="B6" i="28"/>
  <c r="C5" i="28"/>
  <c r="B5" i="28"/>
  <c r="C4" i="28"/>
  <c r="B4" i="28"/>
  <c r="C3" i="28"/>
  <c r="B3" i="28"/>
  <c r="C2" i="28"/>
  <c r="B2" i="28"/>
  <c r="J23" i="13"/>
  <c r="M35" i="13"/>
  <c r="H31" i="13"/>
  <c r="J32" i="13"/>
  <c r="K32" i="13"/>
  <c r="M32" i="13"/>
  <c r="AJ31" i="23"/>
  <c r="N32" i="13" s="1"/>
  <c r="O32" i="13"/>
  <c r="O35" i="13"/>
  <c r="I29" i="13"/>
  <c r="P43" i="13"/>
  <c r="O37" i="13"/>
  <c r="N37" i="13"/>
  <c r="M37" i="13"/>
  <c r="L37" i="13"/>
  <c r="K37" i="13"/>
  <c r="J37" i="13"/>
  <c r="J24" i="13"/>
  <c r="J25" i="13"/>
  <c r="J26" i="13"/>
  <c r="I37" i="13"/>
  <c r="H37" i="13"/>
  <c r="G37" i="13"/>
  <c r="F37" i="13"/>
  <c r="E37" i="13"/>
  <c r="O24" i="13"/>
  <c r="O25" i="13"/>
  <c r="O26" i="13"/>
  <c r="N24" i="13"/>
  <c r="N25" i="13"/>
  <c r="N26" i="13"/>
  <c r="M24" i="13"/>
  <c r="M25" i="13"/>
  <c r="M26" i="13"/>
  <c r="L24" i="13"/>
  <c r="L25" i="13"/>
  <c r="L26" i="13"/>
  <c r="K24" i="13"/>
  <c r="K25" i="13"/>
  <c r="K26" i="13"/>
  <c r="D24" i="13"/>
  <c r="D25" i="13"/>
  <c r="D26" i="13"/>
  <c r="O28" i="13"/>
  <c r="O27" i="13"/>
  <c r="AJ34" i="23"/>
  <c r="N35" i="13" s="1"/>
  <c r="AJ30" i="23"/>
  <c r="AJ27" i="23"/>
  <c r="N28" i="13"/>
  <c r="AJ26" i="23"/>
  <c r="N27" i="13"/>
  <c r="M28" i="13"/>
  <c r="M27" i="13"/>
  <c r="L35" i="13"/>
  <c r="L32" i="13"/>
  <c r="L31" i="13"/>
  <c r="L28" i="13"/>
  <c r="L27" i="13"/>
  <c r="K35" i="13"/>
  <c r="K28" i="13"/>
  <c r="K29" i="13"/>
  <c r="J35" i="13"/>
  <c r="J28" i="13"/>
  <c r="J27" i="13"/>
  <c r="I24" i="13"/>
  <c r="I25" i="13"/>
  <c r="I26" i="13"/>
  <c r="H24" i="13"/>
  <c r="H25" i="13"/>
  <c r="H26" i="13"/>
  <c r="G24" i="13"/>
  <c r="G25" i="13"/>
  <c r="G26" i="13"/>
  <c r="F24" i="13"/>
  <c r="F25" i="13"/>
  <c r="P25" i="13" s="1"/>
  <c r="F26" i="13"/>
  <c r="E24" i="13"/>
  <c r="E25" i="13"/>
  <c r="E26" i="13"/>
  <c r="I35" i="13"/>
  <c r="I32" i="13"/>
  <c r="I28" i="13"/>
  <c r="I27" i="13"/>
  <c r="H35" i="13"/>
  <c r="H32" i="13"/>
  <c r="H28" i="13"/>
  <c r="H27" i="13"/>
  <c r="G35" i="13"/>
  <c r="G32" i="13"/>
  <c r="G28" i="13"/>
  <c r="G27" i="13"/>
  <c r="G29" i="13"/>
  <c r="F28" i="13"/>
  <c r="F27" i="13"/>
  <c r="F29" i="13"/>
  <c r="E28" i="13"/>
  <c r="E27" i="13"/>
  <c r="E23" i="13"/>
  <c r="K23" i="13"/>
  <c r="D37" i="13"/>
  <c r="P37" i="13" s="1"/>
  <c r="D23" i="13"/>
  <c r="D27" i="13"/>
  <c r="D28" i="13"/>
  <c r="J31" i="30" l="1"/>
  <c r="J30" i="30"/>
  <c r="J29" i="30"/>
  <c r="J28" i="30"/>
  <c r="J27" i="30"/>
  <c r="J26" i="30"/>
  <c r="J23" i="30"/>
  <c r="J22" i="30"/>
  <c r="P26" i="13"/>
  <c r="P24" i="13"/>
  <c r="O29" i="13"/>
  <c r="L33" i="13"/>
  <c r="AJ22" i="23"/>
  <c r="N23" i="13" s="1"/>
  <c r="K33" i="13"/>
  <c r="J33" i="13"/>
  <c r="J31" i="13"/>
  <c r="E32" i="13"/>
  <c r="E35" i="13"/>
  <c r="F32" i="13"/>
  <c r="F35" i="13"/>
  <c r="J29" i="13"/>
  <c r="G31" i="13"/>
  <c r="G33" i="13"/>
  <c r="O23" i="13"/>
  <c r="H29" i="13"/>
  <c r="H23" i="13"/>
  <c r="M23" i="13"/>
  <c r="M29" i="13"/>
  <c r="L23" i="13"/>
  <c r="L29" i="13"/>
  <c r="E31" i="13"/>
  <c r="G23" i="13"/>
  <c r="K27" i="13"/>
  <c r="P27" i="13" s="1"/>
  <c r="K31" i="13"/>
  <c r="O33" i="13"/>
  <c r="D29" i="13"/>
  <c r="F23" i="13"/>
  <c r="I33" i="13"/>
  <c r="I31" i="13"/>
  <c r="P28" i="13"/>
  <c r="M33" i="13"/>
  <c r="AJ32" i="23"/>
  <c r="N33" i="13" s="1"/>
  <c r="E29" i="13"/>
  <c r="H33" i="13"/>
  <c r="I23" i="13"/>
  <c r="M31" i="13"/>
  <c r="N31" i="13"/>
  <c r="O31" i="13"/>
  <c r="AJ28" i="23" l="1"/>
  <c r="N29" i="13" s="1"/>
  <c r="P29" i="13" s="1"/>
  <c r="F33" i="13"/>
  <c r="F31" i="13"/>
  <c r="E33" i="13"/>
  <c r="P23" i="13"/>
  <c r="P41" i="13" l="1"/>
  <c r="P45" i="13" s="1"/>
  <c r="D35" i="13" l="1"/>
  <c r="P35" i="13" s="1"/>
  <c r="D32" i="13"/>
  <c r="P32" i="13" s="1"/>
  <c r="D31" i="13" l="1"/>
  <c r="P31" i="13" s="1"/>
  <c r="D33" i="13"/>
  <c r="P33" i="13" s="1"/>
</calcChain>
</file>

<file path=xl/sharedStrings.xml><?xml version="1.0" encoding="utf-8"?>
<sst xmlns="http://schemas.openxmlformats.org/spreadsheetml/2006/main" count="208" uniqueCount="113">
  <si>
    <t>Nom / Prénom du salarié</t>
  </si>
  <si>
    <t>Fonction du salarié</t>
  </si>
  <si>
    <t xml:space="preserve">Merci de répartir le nombre d'heures total effectué par jour entre les différentes tâches. </t>
  </si>
  <si>
    <t>Jour</t>
  </si>
  <si>
    <t>Lieu</t>
  </si>
  <si>
    <t>Date</t>
  </si>
  <si>
    <t>Signature du salarié</t>
  </si>
  <si>
    <t xml:space="preserve">Organisme bénéficiaire </t>
  </si>
  <si>
    <t>A</t>
  </si>
  <si>
    <t>B</t>
  </si>
  <si>
    <t>C</t>
  </si>
  <si>
    <t>D=A+B+C</t>
  </si>
  <si>
    <t>E</t>
  </si>
  <si>
    <t>F</t>
  </si>
  <si>
    <t>G=E+F</t>
  </si>
  <si>
    <t>H</t>
  </si>
  <si>
    <t>I=A/D</t>
  </si>
  <si>
    <t>J</t>
  </si>
  <si>
    <t>K=JxI</t>
  </si>
  <si>
    <t>Date de début d'affectation</t>
  </si>
  <si>
    <t>Date de fin d'affectation</t>
  </si>
  <si>
    <t>Date de début et fin du projet</t>
  </si>
  <si>
    <t>Signature et qualité du responsable héirarchique, et cachet</t>
  </si>
  <si>
    <t>Tâche …</t>
  </si>
  <si>
    <t>³ Il s'agit du reste de l'activité du salarié qui ne peut être affectée au projet cofinancé, objet du suivi, ou à un autre projet cofinancé par un fonds européen.</t>
  </si>
  <si>
    <t>Numéro du projet cofinancé et intitulé</t>
  </si>
  <si>
    <t>Synthèse annuelle des heures déclarées</t>
  </si>
  <si>
    <t>Mois</t>
  </si>
  <si>
    <t>Jan</t>
  </si>
  <si>
    <t>Fev</t>
  </si>
  <si>
    <t>Mars</t>
  </si>
  <si>
    <t>Avril</t>
  </si>
  <si>
    <t>Mai</t>
  </si>
  <si>
    <t>Juin</t>
  </si>
  <si>
    <t>Juil.</t>
  </si>
  <si>
    <t>Août</t>
  </si>
  <si>
    <t>Sept.</t>
  </si>
  <si>
    <t>Oct.</t>
  </si>
  <si>
    <t>Nov.</t>
  </si>
  <si>
    <t>Déc.</t>
  </si>
  <si>
    <t>Total annuel heures/jours</t>
  </si>
  <si>
    <t>Dont nombre d'heures supplémentaires effectués</t>
  </si>
  <si>
    <t>Dont nombre d'heures supplémentaires effectuées</t>
  </si>
  <si>
    <t>I) Pourcentage du temps passé sur le projet cofinancé au cours de l'année</t>
  </si>
  <si>
    <t>J) Coût total de la rémunération selon feuilles de paye (salaire + charges)</t>
  </si>
  <si>
    <t>D) Total 1 : nombre d'heures total travaillées</t>
  </si>
  <si>
    <t>G) Total 2: nombre d'heures total non travaillées rémunérées par l'employeur</t>
  </si>
  <si>
    <t>J) Coût total de la rémunération selon feuille de paye (salaire + charges)</t>
  </si>
  <si>
    <t xml:space="preserve"> FEUILLE DE TEMPS</t>
  </si>
  <si>
    <t>D) TOTAL 1 : nombre d'heures total travaillées</t>
  </si>
  <si>
    <t>G) TOTAL 2: nombre d'heures total non travaillées rémunérées par l'employeur</t>
  </si>
  <si>
    <t>¹ Il s'agit de toute l'activité passée par le salarié sur le projet cofinancé, à décliner ensuite selon les diverses tâches accomplies (listées dans des documents tels que lettre de mission ou contrat de travail)</t>
  </si>
  <si>
    <t>FEUILLE DE TEMPS</t>
  </si>
  <si>
    <t xml:space="preserve">Programme concerné : </t>
  </si>
  <si>
    <t>K) Montant éligible au cofinancement FAMI IGFV</t>
  </si>
  <si>
    <t>² Il s'agit de l'activité passée par le salarié sur un autre projet européen (qu'il soit financé par le FAMI, le IGFV ou par un autre fonds européen) durant la période de réalisation du projet cofinancé faisant l'objet du suivi. Dans le cas où le salarié est affecté à plusieurs projets européens, il ne doit utiliser qu'une seule et même feuille de temps pour tous les projets, en ajoutant une ligne de suivi par projet.</t>
  </si>
  <si>
    <t>A) Tâches relatives au projet¹</t>
  </si>
  <si>
    <t>² Il s'agit de l'activité passée par le salarié sur un autre projet européen (qu'il soit financé par le FAMI, l'IGFV ou par un autre fonds européen) durant la période de réalisation du projet cofinancé faisant l'objet du suivi. Dans le cas où le salarié est affecté à plusieurs projets européens, il ne doit utiliser qu'une seule et même feuille de temps pour tous les projets, en ajoutant une ligne de suivi par projet.</t>
  </si>
  <si>
    <t>Temps travaillé en prorata d'un ETP</t>
  </si>
  <si>
    <t>Jours sem</t>
  </si>
  <si>
    <t>Horaire médiateur</t>
  </si>
  <si>
    <t>Horaire MEDIATEUR</t>
  </si>
  <si>
    <t xml:space="preserve">Lundi </t>
  </si>
  <si>
    <t>Mardi</t>
  </si>
  <si>
    <t>Mercredi</t>
  </si>
  <si>
    <t>Jeudi</t>
  </si>
  <si>
    <t>Vendredi</t>
  </si>
  <si>
    <t>Samedi</t>
  </si>
  <si>
    <t>Dimanche</t>
  </si>
  <si>
    <t>Liste jours fériés</t>
  </si>
  <si>
    <t>Jour de l'an</t>
  </si>
  <si>
    <t>Pâques</t>
  </si>
  <si>
    <t>Fête du travail</t>
  </si>
  <si>
    <t>08/05/2022 - Eclure car un CP est posé sur ce jour</t>
  </si>
  <si>
    <t>Médiateur social</t>
  </si>
  <si>
    <t>01/07/2022 - 31/12/2024</t>
  </si>
  <si>
    <r>
      <rPr>
        <b/>
        <sz val="14"/>
        <color indexed="8"/>
        <rFont val="Marianne"/>
        <family val="3"/>
      </rPr>
      <t>B)</t>
    </r>
    <r>
      <rPr>
        <sz val="14"/>
        <color indexed="8"/>
        <rFont val="Marianne"/>
        <family val="3"/>
      </rPr>
      <t xml:space="preserve"> Tâches relatives à un autre projet européen²</t>
    </r>
  </si>
  <si>
    <r>
      <rPr>
        <b/>
        <sz val="14"/>
        <rFont val="Marianne"/>
        <family val="3"/>
      </rPr>
      <t>C)</t>
    </r>
    <r>
      <rPr>
        <sz val="14"/>
        <rFont val="Marianne"/>
        <family val="3"/>
      </rPr>
      <t xml:space="preserve"> Autres tâches³</t>
    </r>
  </si>
  <si>
    <r>
      <rPr>
        <b/>
        <sz val="14"/>
        <color indexed="8"/>
        <rFont val="Marianne"/>
        <family val="3"/>
      </rPr>
      <t xml:space="preserve">E) </t>
    </r>
    <r>
      <rPr>
        <sz val="14"/>
        <color indexed="8"/>
        <rFont val="Marianne"/>
        <family val="3"/>
      </rPr>
      <t>Congés payés (dont RTT et congés exceptionnels)</t>
    </r>
  </si>
  <si>
    <r>
      <rPr>
        <b/>
        <sz val="14"/>
        <color indexed="8"/>
        <rFont val="Marianne"/>
        <family val="3"/>
      </rPr>
      <t>F)</t>
    </r>
    <r>
      <rPr>
        <sz val="14"/>
        <color indexed="8"/>
        <rFont val="Marianne"/>
        <family val="3"/>
      </rPr>
      <t xml:space="preserve"> Arrêt maladie financé par l'organisme bénéficiaire</t>
    </r>
  </si>
  <si>
    <r>
      <rPr>
        <b/>
        <sz val="14"/>
        <color indexed="8"/>
        <rFont val="Marianne"/>
        <family val="3"/>
      </rPr>
      <t>H)</t>
    </r>
    <r>
      <rPr>
        <sz val="14"/>
        <color indexed="8"/>
        <rFont val="Marianne"/>
        <family val="3"/>
      </rPr>
      <t xml:space="preserve"> Temps d'absence non rémunéré par l'organisme bénéficiaire. Nature de l'absence (congés sans soldes, temps d’arrêts maladie non financés par l’organisme bénéficiaire, etc.)</t>
    </r>
  </si>
  <si>
    <t>Total heures / jours</t>
  </si>
  <si>
    <r>
      <t xml:space="preserve">Année </t>
    </r>
    <r>
      <rPr>
        <b/>
        <sz val="14"/>
        <color theme="1"/>
        <rFont val="Marianne"/>
        <family val="3"/>
      </rPr>
      <t>(à préciser : AAAA)</t>
    </r>
  </si>
  <si>
    <r>
      <rPr>
        <b/>
        <sz val="14"/>
        <rFont val="Marianne"/>
        <family val="3"/>
      </rPr>
      <t>B)</t>
    </r>
    <r>
      <rPr>
        <sz val="14"/>
        <rFont val="Marianne"/>
        <family val="3"/>
      </rPr>
      <t xml:space="preserve"> Tâches relatives à un autre projet européen²</t>
    </r>
  </si>
  <si>
    <r>
      <rPr>
        <b/>
        <sz val="14"/>
        <rFont val="Marianne"/>
        <family val="3"/>
      </rPr>
      <t xml:space="preserve">C) </t>
    </r>
    <r>
      <rPr>
        <sz val="14"/>
        <rFont val="Marianne"/>
        <family val="3"/>
      </rPr>
      <t>Autres tâches³</t>
    </r>
  </si>
  <si>
    <r>
      <rPr>
        <b/>
        <sz val="14"/>
        <rFont val="Marianne"/>
        <family val="3"/>
      </rPr>
      <t>E)</t>
    </r>
    <r>
      <rPr>
        <sz val="14"/>
        <rFont val="Marianne"/>
        <family val="3"/>
      </rPr>
      <t xml:space="preserve"> Congés payés (dont RTT et congés exceptionnels)</t>
    </r>
  </si>
  <si>
    <r>
      <rPr>
        <b/>
        <sz val="14"/>
        <rFont val="Marianne"/>
        <family val="3"/>
      </rPr>
      <t>F)</t>
    </r>
    <r>
      <rPr>
        <sz val="14"/>
        <rFont val="Marianne"/>
        <family val="3"/>
      </rPr>
      <t xml:space="preserve"> Arrêt maladie financé par l'organisme</t>
    </r>
    <r>
      <rPr>
        <b/>
        <sz val="14"/>
        <rFont val="Marianne"/>
        <family val="3"/>
      </rPr>
      <t xml:space="preserve"> </t>
    </r>
    <r>
      <rPr>
        <sz val="14"/>
        <rFont val="Marianne"/>
        <family val="3"/>
      </rPr>
      <t>bénéficiaire</t>
    </r>
  </si>
  <si>
    <r>
      <rPr>
        <b/>
        <sz val="14"/>
        <rFont val="Marianne"/>
        <family val="3"/>
      </rPr>
      <t xml:space="preserve">H) </t>
    </r>
    <r>
      <rPr>
        <sz val="14"/>
        <rFont val="Marianne"/>
        <family val="3"/>
      </rPr>
      <t>Temps d'absence non rémunéré par l'organisme bénéficiaire. Nature de l'absence (congés sans soldes, temps d’arrêts maladie non financés par l’organisme bénéficiaire, etc.)</t>
    </r>
  </si>
  <si>
    <t xml:space="preserve">    </t>
  </si>
  <si>
    <t xml:space="preserve">     Numéro du projet cofinancé et intitulé</t>
  </si>
  <si>
    <t xml:space="preserve">     Organisme bénéficiaire </t>
  </si>
  <si>
    <t xml:space="preserve">     Nom / Prénom du salarié</t>
  </si>
  <si>
    <t xml:space="preserve">     Fonction du salarié</t>
  </si>
  <si>
    <t xml:space="preserve">     Indiquer le temps de travail en prorata d'un ETP</t>
  </si>
  <si>
    <t xml:space="preserve">     Date de début et fin du projet</t>
  </si>
  <si>
    <t xml:space="preserve">     Date de début d'affectation</t>
  </si>
  <si>
    <t xml:space="preserve">     Date de fin d'affectation</t>
  </si>
  <si>
    <t xml:space="preserve">     Programme concerné </t>
  </si>
  <si>
    <t>Code ESO</t>
  </si>
  <si>
    <t>Etab</t>
  </si>
  <si>
    <t>Médiateur</t>
  </si>
  <si>
    <t>Matricule</t>
  </si>
  <si>
    <t>Nbre de résidants vus</t>
  </si>
  <si>
    <t>Type de permanence</t>
  </si>
  <si>
    <t>Permanence</t>
  </si>
  <si>
    <t>Rendez vous individuel</t>
  </si>
  <si>
    <t xml:space="preserve">Matricule </t>
  </si>
  <si>
    <t>Nbre d'heures PM</t>
  </si>
  <si>
    <t>Médiateur (Renvoie vers formule</t>
  </si>
  <si>
    <t>D</t>
  </si>
  <si>
    <t>Mr X</t>
  </si>
  <si>
    <t>Mr Y</t>
  </si>
  <si>
    <t>Mr 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</si>
</sst>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dd\ dd"/>
    <numFmt numFmtId="165" formatCode="0;\-0;;@"/>
    <numFmt numFmtId="166" formatCode="0.0;\-0.0;;@"/>
  </numFmts>
  <fonts count="30">
    <font>
      <sz val="11"/>
      <color indexed="8"/>
      <name val="Calibri"/>
      <family val="2"/>
    </font>
    <font>
      <sz val="12"/>
      <color theme="1"/>
      <name val="Calibri"/>
      <family val="2"/>
      <scheme val="minor"/>
    </font>
    <font>
      <sz val="11"/>
      <color theme="1"/>
      <name val="Calibri"/>
      <family val="2"/>
      <scheme val="minor"/>
    </font>
    <font>
      <sz val="11"/>
      <color indexed="8"/>
      <name val="Calibri"/>
      <family val="2"/>
    </font>
    <font>
      <sz val="10"/>
      <name val="Arial"/>
      <family val="2"/>
    </font>
    <font>
      <sz val="11"/>
      <color indexed="8"/>
      <name val="Calibri"/>
      <family val="2"/>
      <charset val="1"/>
    </font>
    <font>
      <sz val="12"/>
      <color indexed="8"/>
      <name val="Marianne"/>
      <family val="3"/>
    </font>
    <font>
      <b/>
      <sz val="12"/>
      <color theme="1"/>
      <name val="Calibri"/>
      <family val="2"/>
      <scheme val="minor"/>
    </font>
    <font>
      <b/>
      <sz val="12"/>
      <color rgb="FFFF0000"/>
      <name val="Calibri"/>
      <family val="2"/>
      <scheme val="minor"/>
    </font>
    <font>
      <b/>
      <sz val="12"/>
      <color rgb="FF0070C0"/>
      <name val="Calibri"/>
      <family val="2"/>
      <scheme val="minor"/>
    </font>
    <font>
      <sz val="14"/>
      <color indexed="8"/>
      <name val="Marianne"/>
      <family val="3"/>
    </font>
    <font>
      <b/>
      <sz val="14"/>
      <color indexed="8"/>
      <name val="Marianne"/>
      <family val="3"/>
    </font>
    <font>
      <b/>
      <sz val="14"/>
      <name val="Marianne"/>
      <family val="3"/>
    </font>
    <font>
      <i/>
      <sz val="14"/>
      <name val="Marianne"/>
      <family val="3"/>
    </font>
    <font>
      <sz val="14"/>
      <name val="Marianne"/>
      <family val="3"/>
    </font>
    <font>
      <sz val="14"/>
      <color theme="0"/>
      <name val="Marianne"/>
      <family val="3"/>
    </font>
    <font>
      <b/>
      <sz val="14"/>
      <color theme="1"/>
      <name val="Marianne"/>
      <family val="3"/>
    </font>
    <font>
      <sz val="14"/>
      <color indexed="8"/>
      <name val="Tahoma"/>
      <family val="2"/>
    </font>
    <font>
      <b/>
      <sz val="14"/>
      <color indexed="8"/>
      <name val="Tahoma"/>
      <family val="2"/>
    </font>
    <font>
      <sz val="14"/>
      <name val="Tahoma"/>
      <family val="2"/>
    </font>
    <font>
      <sz val="14"/>
      <color indexed="8"/>
      <name val="Calibri"/>
      <family val="2"/>
    </font>
    <font>
      <sz val="15"/>
      <color indexed="8"/>
      <name val="Marianne"/>
      <family val="3"/>
    </font>
    <font>
      <b/>
      <sz val="15"/>
      <color indexed="8"/>
      <name val="Marianne"/>
      <family val="3"/>
    </font>
    <font>
      <b/>
      <sz val="15"/>
      <name val="Marianne"/>
      <family val="3"/>
    </font>
    <font>
      <i/>
      <sz val="15"/>
      <name val="Marianne"/>
      <family val="3"/>
    </font>
    <font>
      <sz val="15"/>
      <name val="Marianne"/>
      <family val="3"/>
    </font>
    <font>
      <b/>
      <sz val="15"/>
      <color theme="0"/>
      <name val="Marianne"/>
      <family val="3"/>
    </font>
    <font>
      <sz val="15"/>
      <color theme="0"/>
      <name val="Marianne"/>
      <family val="3"/>
    </font>
    <font>
      <b/>
      <sz val="15"/>
      <color indexed="8"/>
      <name val="Marianne"/>
    </font>
    <font>
      <sz val="15"/>
      <color indexed="8"/>
      <name val="Marianne"/>
    </font>
  </fonts>
  <fills count="22">
    <fill>
      <patternFill patternType="none"/>
    </fill>
    <fill>
      <patternFill patternType="gray125"/>
    </fill>
    <fill>
      <patternFill patternType="solid">
        <fgColor indexed="44"/>
        <bgColor indexed="31"/>
      </patternFill>
    </fill>
    <fill>
      <patternFill patternType="solid">
        <fgColor indexed="43"/>
        <bgColor indexed="26"/>
      </patternFill>
    </fill>
    <fill>
      <patternFill patternType="solid">
        <fgColor indexed="9"/>
        <bgColor indexed="64"/>
      </patternFill>
    </fill>
    <fill>
      <patternFill patternType="solid">
        <fgColor indexed="22"/>
        <bgColor indexed="31"/>
      </patternFill>
    </fill>
    <fill>
      <patternFill patternType="solid">
        <fgColor theme="0" tint="-0.499984740745262"/>
        <bgColor indexed="31"/>
      </patternFill>
    </fill>
    <fill>
      <patternFill patternType="solid">
        <fgColor theme="0" tint="-0.499984740745262"/>
        <bgColor indexed="64"/>
      </patternFill>
    </fill>
    <fill>
      <patternFill patternType="solid">
        <fgColor rgb="FF00B050"/>
        <bgColor indexed="64"/>
      </patternFill>
    </fill>
    <fill>
      <patternFill patternType="solid">
        <fgColor theme="0"/>
        <bgColor indexed="64"/>
      </patternFill>
    </fill>
    <fill>
      <patternFill patternType="solid">
        <fgColor theme="3" tint="0.79998168889431442"/>
        <bgColor indexed="31"/>
      </patternFill>
    </fill>
    <fill>
      <patternFill patternType="solid">
        <fgColor theme="3"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31"/>
      </patternFill>
    </fill>
    <fill>
      <patternFill patternType="solid">
        <fgColor theme="8" tint="0.59999389629810485"/>
        <bgColor indexed="64"/>
      </patternFill>
    </fill>
    <fill>
      <patternFill patternType="solid">
        <fgColor theme="0" tint="-0.249977111117893"/>
        <bgColor indexed="31"/>
      </patternFill>
    </fill>
    <fill>
      <patternFill patternType="solid">
        <fgColor theme="0" tint="-0.249977111117893"/>
        <bgColor indexed="64"/>
      </patternFill>
    </fill>
    <fill>
      <patternFill patternType="solid">
        <fgColor rgb="FFFFC000"/>
        <bgColor indexed="64"/>
      </patternFill>
    </fill>
    <fill>
      <patternFill patternType="solid">
        <fgColor theme="0" tint="-0.249977111117893"/>
        <bgColor indexed="26"/>
      </patternFill>
    </fill>
  </fills>
  <borders count="3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style="thin">
        <color indexed="8"/>
      </top>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8"/>
      </right>
      <top style="thin">
        <color indexed="64"/>
      </top>
      <bottom style="thin">
        <color indexed="64"/>
      </bottom>
      <diagonal/>
    </border>
    <border>
      <left style="medium">
        <color indexed="8"/>
      </left>
      <right style="medium">
        <color indexed="8"/>
      </right>
      <top style="thin">
        <color indexed="64"/>
      </top>
      <bottom style="thin">
        <color indexed="64"/>
      </bottom>
      <diagonal/>
    </border>
    <border>
      <left style="medium">
        <color indexed="8"/>
      </left>
      <right/>
      <top style="thin">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style="thin">
        <color indexed="8"/>
      </top>
      <bottom/>
      <diagonal/>
    </border>
    <border>
      <left/>
      <right style="thin">
        <color indexed="8"/>
      </right>
      <top/>
      <bottom style="thin">
        <color indexed="8"/>
      </bottom>
      <diagonal/>
    </border>
  </borders>
  <cellStyleXfs count="6">
    <xf numFmtId="0" fontId="0" fillId="0" borderId="0"/>
    <xf numFmtId="9" fontId="2" fillId="0" borderId="0" applyFont="0" applyFill="0" applyBorder="0" applyAlignment="0" applyProtection="0"/>
    <xf numFmtId="0" fontId="4" fillId="0" borderId="0"/>
    <xf numFmtId="0" fontId="3" fillId="0" borderId="0"/>
    <xf numFmtId="0" fontId="5" fillId="0" borderId="0"/>
    <xf numFmtId="0" fontId="1" fillId="0" borderId="0"/>
  </cellStyleXfs>
  <cellXfs count="233">
    <xf numFmtId="0" fontId="0" fillId="0" borderId="0" xfId="0"/>
    <xf numFmtId="0" fontId="1" fillId="0" borderId="0" xfId="5"/>
    <xf numFmtId="0" fontId="1" fillId="0" borderId="0" xfId="5" applyAlignment="1">
      <alignment horizontal="center"/>
    </xf>
    <xf numFmtId="0" fontId="1" fillId="0" borderId="19" xfId="5" applyBorder="1"/>
    <xf numFmtId="0" fontId="7" fillId="13" borderId="0" xfId="5" applyFont="1" applyFill="1" applyAlignment="1">
      <alignment horizontal="center"/>
    </xf>
    <xf numFmtId="14" fontId="1" fillId="0" borderId="0" xfId="5" applyNumberFormat="1" applyAlignment="1">
      <alignment horizontal="center"/>
    </xf>
    <xf numFmtId="0" fontId="1" fillId="0" borderId="19" xfId="5" applyBorder="1" applyAlignment="1">
      <alignment horizontal="center"/>
    </xf>
    <xf numFmtId="0" fontId="7" fillId="0" borderId="19" xfId="5" applyFont="1" applyBorder="1" applyAlignment="1">
      <alignment horizontal="center"/>
    </xf>
    <xf numFmtId="14" fontId="1" fillId="0" borderId="19" xfId="5" applyNumberFormat="1" applyBorder="1" applyAlignment="1">
      <alignment horizontal="center"/>
    </xf>
    <xf numFmtId="14" fontId="1" fillId="14" borderId="19" xfId="5" applyNumberFormat="1" applyFill="1" applyBorder="1" applyAlignment="1">
      <alignment horizontal="center"/>
    </xf>
    <xf numFmtId="14" fontId="9" fillId="0" borderId="19" xfId="5" applyNumberFormat="1" applyFont="1" applyBorder="1" applyAlignment="1">
      <alignment horizontal="left"/>
    </xf>
    <xf numFmtId="0" fontId="7" fillId="0" borderId="0" xfId="5" applyFont="1" applyAlignment="1">
      <alignment horizontal="center"/>
    </xf>
    <xf numFmtId="14" fontId="1" fillId="14" borderId="0" xfId="5" applyNumberFormat="1" applyFill="1" applyAlignment="1">
      <alignment horizontal="center"/>
    </xf>
    <xf numFmtId="0" fontId="1" fillId="14" borderId="0" xfId="5" applyFill="1" applyAlignment="1">
      <alignment horizontal="center"/>
    </xf>
    <xf numFmtId="0" fontId="11" fillId="0" borderId="0" xfId="0" applyFont="1" applyAlignment="1">
      <alignment vertical="center"/>
    </xf>
    <xf numFmtId="0" fontId="13" fillId="0" borderId="14" xfId="2" applyFont="1" applyBorder="1" applyAlignment="1">
      <alignment vertical="center"/>
    </xf>
    <xf numFmtId="0" fontId="12" fillId="0" borderId="0" xfId="2" applyFont="1" applyAlignment="1">
      <alignment vertical="center"/>
    </xf>
    <xf numFmtId="0" fontId="12" fillId="0" borderId="14" xfId="2" applyFont="1" applyBorder="1" applyAlignment="1">
      <alignment vertical="center"/>
    </xf>
    <xf numFmtId="0" fontId="10" fillId="0" borderId="0" xfId="0" applyFont="1" applyAlignment="1">
      <alignment vertical="center"/>
    </xf>
    <xf numFmtId="0" fontId="12" fillId="9" borderId="14" xfId="2" applyFont="1" applyFill="1" applyBorder="1" applyAlignment="1">
      <alignment vertical="center"/>
    </xf>
    <xf numFmtId="0" fontId="12" fillId="9" borderId="0" xfId="2" applyFont="1" applyFill="1" applyAlignment="1">
      <alignment vertical="center"/>
    </xf>
    <xf numFmtId="0" fontId="14" fillId="9" borderId="0" xfId="0" applyFont="1" applyFill="1" applyAlignment="1">
      <alignment vertical="center"/>
    </xf>
    <xf numFmtId="0" fontId="14" fillId="9" borderId="9" xfId="0" applyFont="1" applyFill="1" applyBorder="1" applyAlignment="1">
      <alignment horizontal="center" vertical="center"/>
    </xf>
    <xf numFmtId="0" fontId="14" fillId="9" borderId="10" xfId="0" applyFont="1" applyFill="1" applyBorder="1" applyAlignment="1">
      <alignment horizontal="center" vertical="center"/>
    </xf>
    <xf numFmtId="0" fontId="10" fillId="0" borderId="9" xfId="0" applyFont="1" applyBorder="1" applyAlignment="1">
      <alignment horizontal="lef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14" fontId="10" fillId="0" borderId="9" xfId="0" applyNumberFormat="1" applyFont="1" applyBorder="1" applyAlignment="1">
      <alignment horizontal="left" vertical="center"/>
    </xf>
    <xf numFmtId="0" fontId="10" fillId="0" borderId="0" xfId="0" applyFont="1" applyAlignment="1">
      <alignment horizontal="center" vertical="center"/>
    </xf>
    <xf numFmtId="165" fontId="10" fillId="0" borderId="0" xfId="0" applyNumberFormat="1" applyFont="1" applyAlignment="1">
      <alignment horizontal="center" vertical="center"/>
    </xf>
    <xf numFmtId="2" fontId="10" fillId="5" borderId="19" xfId="0" applyNumberFormat="1" applyFont="1" applyFill="1" applyBorder="1" applyAlignment="1">
      <alignment horizontal="center" vertical="center"/>
    </xf>
    <xf numFmtId="2" fontId="10" fillId="0" borderId="0" xfId="0" applyNumberFormat="1" applyFont="1" applyAlignment="1">
      <alignment horizontal="center" vertical="center"/>
    </xf>
    <xf numFmtId="2" fontId="10" fillId="0" borderId="0" xfId="0" applyNumberFormat="1" applyFont="1" applyAlignment="1">
      <alignment vertical="center"/>
    </xf>
    <xf numFmtId="0" fontId="11" fillId="0" borderId="0" xfId="0" applyFont="1" applyAlignment="1">
      <alignment horizontal="right" vertical="center"/>
    </xf>
    <xf numFmtId="0" fontId="10" fillId="7" borderId="19" xfId="0" applyFont="1" applyFill="1" applyBorder="1" applyAlignment="1">
      <alignment vertical="center"/>
    </xf>
    <xf numFmtId="2" fontId="10" fillId="0" borderId="19" xfId="0" applyNumberFormat="1" applyFont="1" applyBorder="1" applyAlignment="1">
      <alignment vertical="center"/>
    </xf>
    <xf numFmtId="0" fontId="17" fillId="0" borderId="0" xfId="0" applyFont="1" applyAlignment="1">
      <alignment vertical="center"/>
    </xf>
    <xf numFmtId="0" fontId="17" fillId="0" borderId="0" xfId="0" applyFont="1" applyAlignment="1">
      <alignment horizontal="left" vertical="center"/>
    </xf>
    <xf numFmtId="0" fontId="18" fillId="0" borderId="0" xfId="0" applyFont="1" applyAlignment="1">
      <alignment vertical="center"/>
    </xf>
    <xf numFmtId="0" fontId="18" fillId="0" borderId="0" xfId="0" applyFont="1" applyAlignment="1">
      <alignment horizontal="left" vertical="center"/>
    </xf>
    <xf numFmtId="0" fontId="17" fillId="0" borderId="7" xfId="0" applyFont="1" applyBorder="1" applyAlignment="1">
      <alignment vertical="center"/>
    </xf>
    <xf numFmtId="0" fontId="19" fillId="9" borderId="0" xfId="0" applyFont="1" applyFill="1" applyAlignment="1">
      <alignment horizontal="left" vertical="center"/>
    </xf>
    <xf numFmtId="0" fontId="19" fillId="9" borderId="0" xfId="0" applyFont="1" applyFill="1" applyAlignment="1">
      <alignment vertical="center"/>
    </xf>
    <xf numFmtId="0" fontId="20" fillId="0" borderId="0" xfId="0" applyFont="1" applyAlignment="1">
      <alignment horizontal="left" vertical="center"/>
    </xf>
    <xf numFmtId="0" fontId="20" fillId="0" borderId="0" xfId="0" applyFont="1" applyAlignment="1">
      <alignment vertical="center"/>
    </xf>
    <xf numFmtId="0" fontId="12" fillId="0" borderId="0" xfId="0" applyFont="1" applyAlignment="1">
      <alignment horizontal="center" vertical="center" wrapText="1"/>
    </xf>
    <xf numFmtId="0" fontId="10" fillId="2" borderId="19" xfId="0" applyFont="1" applyFill="1" applyBorder="1" applyAlignment="1">
      <alignment horizontal="center" vertical="center" wrapText="1"/>
    </xf>
    <xf numFmtId="0" fontId="10" fillId="2" borderId="19" xfId="0" applyFont="1" applyFill="1" applyBorder="1" applyAlignment="1">
      <alignment horizontal="center" vertical="center"/>
    </xf>
    <xf numFmtId="17" fontId="11" fillId="2" borderId="19" xfId="0" applyNumberFormat="1" applyFont="1" applyFill="1" applyBorder="1" applyAlignment="1">
      <alignment horizontal="center" vertical="center" wrapText="1"/>
    </xf>
    <xf numFmtId="0" fontId="20" fillId="0" borderId="0" xfId="0" applyFont="1" applyAlignment="1">
      <alignment horizontal="center" vertical="center"/>
    </xf>
    <xf numFmtId="165" fontId="10" fillId="15" borderId="19" xfId="0" applyNumberFormat="1" applyFont="1" applyFill="1" applyBorder="1" applyAlignment="1">
      <alignment horizontal="center" vertical="center"/>
    </xf>
    <xf numFmtId="165" fontId="10" fillId="0" borderId="19" xfId="0" applyNumberFormat="1" applyFont="1" applyBorder="1" applyAlignment="1">
      <alignment horizontal="center" vertical="center"/>
    </xf>
    <xf numFmtId="2" fontId="20" fillId="0" borderId="0" xfId="0" applyNumberFormat="1" applyFont="1" applyAlignment="1">
      <alignment horizontal="left" vertical="center"/>
    </xf>
    <xf numFmtId="2" fontId="20" fillId="0" borderId="0" xfId="0" applyNumberFormat="1" applyFont="1" applyAlignment="1">
      <alignment vertical="center"/>
    </xf>
    <xf numFmtId="164" fontId="14" fillId="0" borderId="0" xfId="0" applyNumberFormat="1" applyFont="1" applyAlignment="1">
      <alignment horizontal="center" vertical="center"/>
    </xf>
    <xf numFmtId="9" fontId="15" fillId="6" borderId="19" xfId="1" applyFont="1" applyFill="1" applyBorder="1" applyAlignment="1">
      <alignment horizontal="center" vertical="center"/>
    </xf>
    <xf numFmtId="0" fontId="15" fillId="8" borderId="0" xfId="0" applyFont="1" applyFill="1" applyAlignment="1">
      <alignment vertical="center"/>
    </xf>
    <xf numFmtId="164" fontId="10" fillId="0" borderId="0" xfId="0" applyNumberFormat="1" applyFont="1" applyAlignment="1">
      <alignment vertical="center"/>
    </xf>
    <xf numFmtId="166" fontId="10" fillId="0" borderId="19" xfId="0" applyNumberFormat="1" applyFont="1" applyBorder="1" applyAlignment="1">
      <alignment horizontal="center" vertical="center"/>
    </xf>
    <xf numFmtId="164" fontId="10" fillId="0" borderId="8" xfId="0" applyNumberFormat="1" applyFont="1" applyBorder="1" applyAlignment="1">
      <alignment horizontal="center" vertical="center"/>
    </xf>
    <xf numFmtId="164" fontId="10" fillId="0" borderId="9" xfId="0" applyNumberFormat="1" applyFont="1" applyBorder="1" applyAlignment="1">
      <alignment horizontal="center" vertical="center"/>
    </xf>
    <xf numFmtId="164" fontId="10" fillId="0" borderId="10" xfId="0" applyNumberFormat="1" applyFont="1" applyBorder="1" applyAlignment="1">
      <alignment horizontal="center" vertical="center"/>
    </xf>
    <xf numFmtId="164" fontId="10" fillId="0" borderId="0" xfId="0" applyNumberFormat="1" applyFont="1" applyAlignment="1">
      <alignment horizontal="center" vertical="center"/>
    </xf>
    <xf numFmtId="0" fontId="11" fillId="11" borderId="0" xfId="0" applyFont="1" applyFill="1" applyAlignment="1">
      <alignment horizontal="left" vertical="center" shrinkToFit="1"/>
    </xf>
    <xf numFmtId="0" fontId="21" fillId="0" borderId="0" xfId="0" applyFont="1" applyAlignment="1">
      <alignment vertical="center"/>
    </xf>
    <xf numFmtId="0" fontId="22" fillId="0" borderId="0" xfId="0" applyFont="1" applyAlignment="1">
      <alignment vertical="center"/>
    </xf>
    <xf numFmtId="0" fontId="21" fillId="0" borderId="7" xfId="0" applyFont="1" applyBorder="1" applyAlignment="1">
      <alignment vertical="center"/>
    </xf>
    <xf numFmtId="0" fontId="24" fillId="0" borderId="14" xfId="2" applyFont="1" applyBorder="1" applyAlignment="1">
      <alignment vertical="center"/>
    </xf>
    <xf numFmtId="0" fontId="23" fillId="0" borderId="0" xfId="2" applyFont="1" applyAlignment="1">
      <alignment vertical="center"/>
    </xf>
    <xf numFmtId="0" fontId="21" fillId="0" borderId="0" xfId="0" applyFont="1" applyAlignment="1">
      <alignment horizontal="left" vertical="center"/>
    </xf>
    <xf numFmtId="0" fontId="21" fillId="0" borderId="10" xfId="0" applyFont="1" applyBorder="1" applyAlignment="1">
      <alignment horizontal="center" vertical="center"/>
    </xf>
    <xf numFmtId="0" fontId="23" fillId="0" borderId="14" xfId="2" applyFont="1" applyBorder="1" applyAlignment="1">
      <alignment vertical="center"/>
    </xf>
    <xf numFmtId="0" fontId="23" fillId="9" borderId="14" xfId="2" applyFont="1" applyFill="1" applyBorder="1" applyAlignment="1">
      <alignment vertical="center"/>
    </xf>
    <xf numFmtId="0" fontId="23" fillId="9" borderId="0" xfId="2" applyFont="1" applyFill="1" applyAlignment="1">
      <alignment vertical="center"/>
    </xf>
    <xf numFmtId="0" fontId="25" fillId="9" borderId="0" xfId="0" applyFont="1" applyFill="1" applyAlignment="1">
      <alignment vertical="center"/>
    </xf>
    <xf numFmtId="0" fontId="25" fillId="9" borderId="0" xfId="0" applyFont="1" applyFill="1" applyAlignment="1">
      <alignment horizontal="left" vertical="center"/>
    </xf>
    <xf numFmtId="0" fontId="25" fillId="9" borderId="9" xfId="0" applyFont="1" applyFill="1" applyBorder="1" applyAlignment="1">
      <alignment horizontal="center" vertical="center"/>
    </xf>
    <xf numFmtId="0" fontId="25" fillId="9" borderId="10" xfId="0" applyFont="1" applyFill="1" applyBorder="1" applyAlignment="1">
      <alignment horizontal="center" vertical="center"/>
    </xf>
    <xf numFmtId="0" fontId="21" fillId="0" borderId="9" xfId="0" applyFont="1" applyBorder="1" applyAlignment="1">
      <alignment horizontal="left" vertical="center"/>
    </xf>
    <xf numFmtId="0" fontId="21" fillId="0" borderId="9" xfId="0" applyFont="1" applyBorder="1" applyAlignment="1">
      <alignment horizontal="center" vertical="center"/>
    </xf>
    <xf numFmtId="14" fontId="21" fillId="0" borderId="9" xfId="0" applyNumberFormat="1" applyFont="1" applyBorder="1" applyAlignment="1">
      <alignment horizontal="left" vertical="center"/>
    </xf>
    <xf numFmtId="0" fontId="21" fillId="0" borderId="0" xfId="0" applyFont="1" applyAlignment="1">
      <alignment horizontal="center" vertical="center"/>
    </xf>
    <xf numFmtId="0" fontId="26" fillId="0" borderId="0" xfId="0" applyFont="1" applyAlignment="1">
      <alignment horizontal="center" vertical="center" wrapText="1"/>
    </xf>
    <xf numFmtId="14" fontId="26" fillId="0" borderId="0" xfId="0" applyNumberFormat="1" applyFont="1" applyAlignment="1">
      <alignment horizontal="center" vertical="center" wrapText="1"/>
    </xf>
    <xf numFmtId="0" fontId="27" fillId="0" borderId="0" xfId="0" applyFont="1" applyAlignment="1">
      <alignment vertical="center"/>
    </xf>
    <xf numFmtId="166" fontId="21" fillId="0" borderId="4" xfId="0" applyNumberFormat="1" applyFont="1" applyBorder="1" applyAlignment="1">
      <alignment horizontal="center" vertical="center"/>
    </xf>
    <xf numFmtId="2" fontId="28" fillId="16" borderId="4" xfId="0" applyNumberFormat="1" applyFont="1" applyFill="1" applyBorder="1" applyAlignment="1">
      <alignment horizontal="center" vertical="center"/>
    </xf>
    <xf numFmtId="165" fontId="21" fillId="0" borderId="4" xfId="0" applyNumberFormat="1" applyFont="1" applyBorder="1" applyAlignment="1">
      <alignment horizontal="center" vertical="center"/>
    </xf>
    <xf numFmtId="2" fontId="28" fillId="16" borderId="15" xfId="0" applyNumberFormat="1" applyFont="1" applyFill="1" applyBorder="1" applyAlignment="1">
      <alignment horizontal="center" vertical="center"/>
    </xf>
    <xf numFmtId="164" fontId="21" fillId="0" borderId="0" xfId="0" applyNumberFormat="1" applyFont="1" applyAlignment="1">
      <alignment horizontal="center" vertical="center"/>
    </xf>
    <xf numFmtId="165" fontId="21" fillId="0" borderId="0" xfId="0" applyNumberFormat="1" applyFont="1" applyAlignment="1">
      <alignment horizontal="center" vertical="center"/>
    </xf>
    <xf numFmtId="165" fontId="21" fillId="4" borderId="0" xfId="0" applyNumberFormat="1" applyFont="1" applyFill="1" applyAlignment="1">
      <alignment horizontal="center" vertical="center"/>
    </xf>
    <xf numFmtId="2" fontId="28" fillId="16" borderId="19" xfId="0" applyNumberFormat="1" applyFont="1" applyFill="1" applyBorder="1" applyAlignment="1">
      <alignment horizontal="center" vertical="center"/>
    </xf>
    <xf numFmtId="165" fontId="22" fillId="0" borderId="0" xfId="0" applyNumberFormat="1" applyFont="1" applyAlignment="1">
      <alignment horizontal="center" vertical="center"/>
    </xf>
    <xf numFmtId="2" fontId="28" fillId="0" borderId="0" xfId="0" applyNumberFormat="1" applyFont="1" applyAlignment="1">
      <alignment horizontal="center" vertical="center"/>
    </xf>
    <xf numFmtId="2" fontId="28" fillId="12" borderId="0" xfId="0" applyNumberFormat="1" applyFont="1" applyFill="1" applyAlignment="1">
      <alignment horizontal="center" vertical="center"/>
    </xf>
    <xf numFmtId="2" fontId="21" fillId="0" borderId="0" xfId="0" applyNumberFormat="1" applyFont="1" applyAlignment="1">
      <alignment horizontal="center" vertical="center"/>
    </xf>
    <xf numFmtId="2" fontId="22" fillId="0" borderId="0" xfId="0" applyNumberFormat="1" applyFont="1" applyAlignment="1">
      <alignment horizontal="center" vertical="center"/>
    </xf>
    <xf numFmtId="0" fontId="22" fillId="0" borderId="0" xfId="0" applyFont="1" applyAlignment="1">
      <alignment horizontal="right" vertical="center"/>
    </xf>
    <xf numFmtId="0" fontId="28" fillId="12" borderId="19" xfId="0" applyFont="1" applyFill="1" applyBorder="1" applyAlignment="1">
      <alignment vertical="center"/>
    </xf>
    <xf numFmtId="166" fontId="29" fillId="0" borderId="4" xfId="0" applyNumberFormat="1" applyFont="1" applyBorder="1" applyAlignment="1">
      <alignment horizontal="center" vertical="center"/>
    </xf>
    <xf numFmtId="0" fontId="7" fillId="13" borderId="19" xfId="0" applyFont="1" applyFill="1" applyBorder="1" applyAlignment="1">
      <alignment horizontal="center" vertical="center" wrapText="1"/>
    </xf>
    <xf numFmtId="14" fontId="0" fillId="0" borderId="19" xfId="0" applyNumberFormat="1" applyBorder="1" applyAlignment="1">
      <alignment horizontal="center"/>
    </xf>
    <xf numFmtId="0" fontId="0" fillId="0" borderId="19" xfId="0" applyBorder="1" applyAlignment="1">
      <alignment horizontal="center"/>
    </xf>
    <xf numFmtId="0" fontId="0" fillId="0" borderId="19" xfId="0" applyBorder="1"/>
    <xf numFmtId="0" fontId="0" fillId="0" borderId="19" xfId="0" applyBorder="1" applyAlignment="1">
      <alignment horizontal="left"/>
    </xf>
    <xf numFmtId="0" fontId="0" fillId="0" borderId="0" xfId="0" applyAlignment="1">
      <alignment horizontal="center"/>
    </xf>
    <xf numFmtId="0" fontId="17" fillId="0" borderId="0" xfId="0" applyFont="1" applyAlignment="1">
      <alignment horizontal="center" vertical="center"/>
    </xf>
    <xf numFmtId="0" fontId="17" fillId="17" borderId="0" xfId="0" applyFont="1" applyFill="1" applyAlignment="1">
      <alignment horizontal="center" vertical="center"/>
    </xf>
    <xf numFmtId="0" fontId="0" fillId="12" borderId="19" xfId="0" applyFill="1" applyBorder="1" applyAlignment="1">
      <alignment horizontal="center"/>
    </xf>
    <xf numFmtId="0" fontId="0" fillId="12" borderId="19" xfId="0" applyFill="1" applyBorder="1"/>
    <xf numFmtId="0" fontId="23" fillId="10" borderId="8" xfId="2" quotePrefix="1" applyFont="1" applyFill="1" applyBorder="1" applyAlignment="1">
      <alignment horizontal="left" vertical="center" wrapText="1"/>
    </xf>
    <xf numFmtId="0" fontId="23" fillId="10" borderId="9" xfId="2" applyFont="1" applyFill="1" applyBorder="1" applyAlignment="1">
      <alignment horizontal="left" vertical="center" wrapText="1"/>
    </xf>
    <xf numFmtId="0" fontId="21" fillId="0" borderId="10" xfId="0" applyFont="1" applyBorder="1" applyAlignment="1">
      <alignment horizontal="center" vertical="center"/>
    </xf>
    <xf numFmtId="164" fontId="10" fillId="0" borderId="8" xfId="0" applyNumberFormat="1" applyFont="1" applyBorder="1" applyAlignment="1">
      <alignment horizontal="center" vertical="center"/>
    </xf>
    <xf numFmtId="164" fontId="10" fillId="0" borderId="9" xfId="0" applyNumberFormat="1" applyFont="1" applyBorder="1" applyAlignment="1">
      <alignment horizontal="center" vertical="center"/>
    </xf>
    <xf numFmtId="164" fontId="10" fillId="0" borderId="10" xfId="0" applyNumberFormat="1" applyFont="1" applyBorder="1" applyAlignment="1">
      <alignment horizontal="center" vertical="center"/>
    </xf>
    <xf numFmtId="0" fontId="21" fillId="0" borderId="9" xfId="0" applyFont="1" applyBorder="1" applyAlignment="1">
      <alignment horizontal="center" vertical="center" shrinkToFit="1"/>
    </xf>
    <xf numFmtId="0" fontId="21" fillId="0" borderId="10" xfId="0" applyFont="1" applyBorder="1" applyAlignment="1">
      <alignment horizontal="center" vertical="center" shrinkToFit="1"/>
    </xf>
    <xf numFmtId="0" fontId="21" fillId="0" borderId="10" xfId="0" applyFont="1" applyBorder="1" applyAlignment="1">
      <alignment horizontal="left" vertical="center"/>
    </xf>
    <xf numFmtId="0" fontId="23" fillId="10" borderId="26" xfId="2" quotePrefix="1" applyFont="1" applyFill="1" applyBorder="1" applyAlignment="1">
      <alignment horizontal="left" vertical="center"/>
    </xf>
    <xf numFmtId="0" fontId="23" fillId="10" borderId="7" xfId="2" applyFont="1" applyFill="1" applyBorder="1" applyAlignment="1">
      <alignment horizontal="left" vertical="center"/>
    </xf>
    <xf numFmtId="0" fontId="23" fillId="10" borderId="27" xfId="2" applyFont="1" applyFill="1" applyBorder="1" applyAlignment="1">
      <alignment horizontal="left" vertical="center"/>
    </xf>
    <xf numFmtId="0" fontId="23" fillId="10" borderId="28" xfId="2" applyFont="1" applyFill="1" applyBorder="1" applyAlignment="1">
      <alignment horizontal="left" vertical="center"/>
    </xf>
    <xf numFmtId="0" fontId="21" fillId="0" borderId="7" xfId="0" applyFont="1" applyBorder="1" applyAlignment="1">
      <alignment horizontal="center" vertical="center"/>
    </xf>
    <xf numFmtId="0" fontId="21" fillId="0" borderId="29" xfId="0" applyFont="1" applyBorder="1" applyAlignment="1">
      <alignment horizontal="center" vertical="center"/>
    </xf>
    <xf numFmtId="0" fontId="21" fillId="0" borderId="28" xfId="0" applyFont="1" applyBorder="1" applyAlignment="1">
      <alignment horizontal="center" vertical="center"/>
    </xf>
    <xf numFmtId="0" fontId="21" fillId="0" borderId="30" xfId="0" applyFont="1" applyBorder="1" applyAlignment="1">
      <alignment horizontal="center" vertical="center"/>
    </xf>
    <xf numFmtId="164" fontId="11" fillId="2" borderId="19" xfId="0" applyNumberFormat="1" applyFont="1" applyFill="1" applyBorder="1" applyAlignment="1">
      <alignment horizontal="center" vertical="center"/>
    </xf>
    <xf numFmtId="164" fontId="10" fillId="0" borderId="20" xfId="0" applyNumberFormat="1" applyFont="1" applyBorder="1" applyAlignment="1">
      <alignment horizontal="center" vertical="center"/>
    </xf>
    <xf numFmtId="164" fontId="10" fillId="0" borderId="21" xfId="0" applyNumberFormat="1" applyFont="1" applyBorder="1" applyAlignment="1">
      <alignment horizontal="center" vertical="center"/>
    </xf>
    <xf numFmtId="164" fontId="10" fillId="0" borderId="22" xfId="0" applyNumberFormat="1" applyFont="1" applyBorder="1" applyAlignment="1">
      <alignment horizontal="center" vertical="center"/>
    </xf>
    <xf numFmtId="164" fontId="14" fillId="0" borderId="8" xfId="0" applyNumberFormat="1" applyFont="1" applyBorder="1" applyAlignment="1">
      <alignment horizontal="center" vertical="center" wrapText="1"/>
    </xf>
    <xf numFmtId="164" fontId="14" fillId="0" borderId="9" xfId="0" applyNumberFormat="1" applyFont="1" applyBorder="1" applyAlignment="1">
      <alignment horizontal="center" vertical="center" wrapText="1"/>
    </xf>
    <xf numFmtId="164" fontId="14" fillId="0" borderId="10" xfId="0" applyNumberFormat="1" applyFont="1" applyBorder="1" applyAlignment="1">
      <alignment horizontal="center" vertical="center" wrapText="1"/>
    </xf>
    <xf numFmtId="164" fontId="10" fillId="0" borderId="19" xfId="0" applyNumberFormat="1" applyFont="1" applyBorder="1" applyAlignment="1">
      <alignment horizontal="center" vertical="center"/>
    </xf>
    <xf numFmtId="164" fontId="10" fillId="0" borderId="0" xfId="0" applyNumberFormat="1" applyFont="1" applyAlignment="1">
      <alignment horizontal="center" vertical="center"/>
    </xf>
    <xf numFmtId="0" fontId="6" fillId="0" borderId="0" xfId="0" applyFont="1" applyAlignment="1">
      <alignment vertical="center"/>
    </xf>
    <xf numFmtId="164" fontId="11" fillId="2" borderId="23" xfId="0" applyNumberFormat="1" applyFont="1" applyFill="1" applyBorder="1" applyAlignment="1">
      <alignment horizontal="center" vertical="center"/>
    </xf>
    <xf numFmtId="164" fontId="11" fillId="2" borderId="24" xfId="0" applyNumberFormat="1" applyFont="1" applyFill="1" applyBorder="1" applyAlignment="1">
      <alignment horizontal="center" vertical="center"/>
    </xf>
    <xf numFmtId="164" fontId="11" fillId="2" borderId="25"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0" xfId="0" applyFont="1" applyAlignment="1">
      <alignment horizontal="center" vertical="center"/>
    </xf>
    <xf numFmtId="0" fontId="10" fillId="0" borderId="6"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164" fontId="11" fillId="2" borderId="20" xfId="0" applyNumberFormat="1" applyFont="1" applyFill="1" applyBorder="1" applyAlignment="1">
      <alignment horizontal="center" vertical="center" wrapText="1" shrinkToFit="1"/>
    </xf>
    <xf numFmtId="164" fontId="11" fillId="2" borderId="21" xfId="0" applyNumberFormat="1" applyFont="1" applyFill="1" applyBorder="1" applyAlignment="1">
      <alignment horizontal="center" vertical="center" wrapText="1" shrinkToFit="1"/>
    </xf>
    <xf numFmtId="0" fontId="6" fillId="0" borderId="0" xfId="0" applyFont="1" applyAlignment="1">
      <alignment vertical="center" wrapText="1"/>
    </xf>
    <xf numFmtId="164" fontId="10" fillId="0" borderId="19" xfId="0" applyNumberFormat="1" applyFont="1" applyBorder="1" applyAlignment="1">
      <alignment horizontal="center" vertical="center" wrapText="1"/>
    </xf>
    <xf numFmtId="165" fontId="22" fillId="0" borderId="19" xfId="0" applyNumberFormat="1" applyFont="1" applyBorder="1" applyAlignment="1">
      <alignment horizontal="right" vertical="center"/>
    </xf>
    <xf numFmtId="165" fontId="22" fillId="0" borderId="20" xfId="0" applyNumberFormat="1" applyFont="1" applyBorder="1" applyAlignment="1">
      <alignment horizontal="left" vertical="center"/>
    </xf>
    <xf numFmtId="165" fontId="22" fillId="0" borderId="21" xfId="0" applyNumberFormat="1" applyFont="1" applyBorder="1" applyAlignment="1">
      <alignment horizontal="left" vertical="center"/>
    </xf>
    <xf numFmtId="165" fontId="22" fillId="0" borderId="22" xfId="0" applyNumberFormat="1" applyFont="1" applyBorder="1" applyAlignment="1">
      <alignment horizontal="left" vertical="center"/>
    </xf>
    <xf numFmtId="14" fontId="21" fillId="0" borderId="10" xfId="0" applyNumberFormat="1" applyFont="1" applyBorder="1" applyAlignment="1">
      <alignment horizontal="left" vertical="center"/>
    </xf>
    <xf numFmtId="0" fontId="12" fillId="2" borderId="20"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0" fillId="0" borderId="7" xfId="0" applyFont="1" applyBorder="1" applyAlignment="1">
      <alignment horizontal="center" vertical="center"/>
    </xf>
    <xf numFmtId="0" fontId="10" fillId="0" borderId="29" xfId="0" applyFont="1" applyBorder="1" applyAlignment="1">
      <alignment horizontal="center" vertical="center"/>
    </xf>
    <xf numFmtId="0" fontId="10" fillId="0" borderId="28" xfId="0" applyFont="1" applyBorder="1" applyAlignment="1">
      <alignment horizontal="center" vertical="center"/>
    </xf>
    <xf numFmtId="0" fontId="10" fillId="0" borderId="30" xfId="0" applyFont="1" applyBorder="1" applyAlignment="1">
      <alignment horizontal="center" vertical="center"/>
    </xf>
    <xf numFmtId="0" fontId="10" fillId="0" borderId="0" xfId="0" applyFont="1" applyAlignment="1">
      <alignment vertical="center"/>
    </xf>
    <xf numFmtId="164" fontId="11" fillId="2" borderId="19" xfId="0" applyNumberFormat="1" applyFont="1" applyFill="1" applyBorder="1" applyAlignment="1">
      <alignment horizontal="center" vertical="center" wrapText="1"/>
    </xf>
    <xf numFmtId="0" fontId="20" fillId="0" borderId="19" xfId="0" applyFont="1" applyBorder="1" applyAlignment="1">
      <alignment horizontal="center" vertical="center"/>
    </xf>
    <xf numFmtId="164" fontId="14" fillId="0" borderId="20" xfId="0" applyNumberFormat="1" applyFont="1" applyBorder="1" applyAlignment="1">
      <alignment horizontal="center" vertical="center"/>
    </xf>
    <xf numFmtId="164" fontId="14" fillId="0" borderId="21" xfId="0" applyNumberFormat="1" applyFont="1" applyBorder="1" applyAlignment="1">
      <alignment horizontal="center" vertical="center"/>
    </xf>
    <xf numFmtId="164" fontId="14" fillId="0" borderId="22" xfId="0" applyNumberFormat="1" applyFont="1" applyBorder="1" applyAlignment="1">
      <alignment horizontal="center" vertical="center"/>
    </xf>
    <xf numFmtId="2" fontId="12" fillId="0" borderId="4" xfId="4" applyNumberFormat="1" applyFont="1" applyBorder="1" applyAlignment="1">
      <alignment horizontal="center" vertical="center"/>
    </xf>
    <xf numFmtId="164" fontId="14" fillId="0" borderId="4" xfId="4" applyNumberFormat="1" applyFont="1" applyBorder="1" applyAlignment="1">
      <alignment horizontal="center" vertical="center" wrapText="1"/>
    </xf>
    <xf numFmtId="164" fontId="14" fillId="0" borderId="4" xfId="4" applyNumberFormat="1" applyFont="1" applyBorder="1" applyAlignment="1">
      <alignment horizontal="center" vertical="center"/>
    </xf>
    <xf numFmtId="164" fontId="12" fillId="0" borderId="19" xfId="0" applyNumberFormat="1" applyFont="1" applyBorder="1" applyAlignment="1">
      <alignment horizontal="center" vertical="center" wrapText="1"/>
    </xf>
    <xf numFmtId="2" fontId="12" fillId="0" borderId="8" xfId="4" applyNumberFormat="1"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164" fontId="11" fillId="0" borderId="19" xfId="0" applyNumberFormat="1" applyFont="1" applyBorder="1" applyAlignment="1">
      <alignment horizontal="center" vertical="center"/>
    </xf>
    <xf numFmtId="0" fontId="10" fillId="0" borderId="0" xfId="0" applyFont="1" applyAlignment="1">
      <alignment vertical="center" wrapText="1"/>
    </xf>
    <xf numFmtId="164" fontId="11" fillId="2" borderId="20" xfId="0" applyNumberFormat="1" applyFont="1" applyFill="1" applyBorder="1" applyAlignment="1">
      <alignment horizontal="center" vertical="center"/>
    </xf>
    <xf numFmtId="164" fontId="11" fillId="2" borderId="21" xfId="0" applyNumberFormat="1" applyFont="1" applyFill="1" applyBorder="1" applyAlignment="1">
      <alignment horizontal="center" vertical="center"/>
    </xf>
    <xf numFmtId="164" fontId="11" fillId="2" borderId="22" xfId="0" applyNumberFormat="1" applyFont="1" applyFill="1" applyBorder="1" applyAlignment="1">
      <alignment horizontal="center" vertical="center"/>
    </xf>
    <xf numFmtId="0" fontId="12" fillId="10" borderId="8" xfId="2" applyFont="1" applyFill="1" applyBorder="1" applyAlignment="1">
      <alignment horizontal="center" vertical="center" wrapText="1"/>
    </xf>
    <xf numFmtId="0" fontId="12" fillId="10" borderId="9" xfId="2" applyFont="1" applyFill="1" applyBorder="1" applyAlignment="1">
      <alignment horizontal="center" vertical="center" wrapText="1"/>
    </xf>
    <xf numFmtId="0" fontId="11" fillId="2" borderId="4" xfId="0" applyFont="1" applyFill="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2" fillId="10" borderId="26" xfId="2" applyFont="1" applyFill="1" applyBorder="1" applyAlignment="1">
      <alignment horizontal="center" vertical="center"/>
    </xf>
    <xf numFmtId="0" fontId="12" fillId="10" borderId="7" xfId="2" applyFont="1" applyFill="1" applyBorder="1" applyAlignment="1">
      <alignment horizontal="center" vertical="center"/>
    </xf>
    <xf numFmtId="0" fontId="12" fillId="10" borderId="27" xfId="2" applyFont="1" applyFill="1" applyBorder="1" applyAlignment="1">
      <alignment horizontal="center" vertical="center"/>
    </xf>
    <xf numFmtId="0" fontId="12" fillId="10" borderId="28" xfId="2" applyFont="1" applyFill="1" applyBorder="1" applyAlignment="1">
      <alignment horizontal="center" vertical="center"/>
    </xf>
    <xf numFmtId="0" fontId="10" fillId="0" borderId="10" xfId="0" applyFont="1" applyBorder="1" applyAlignment="1">
      <alignment horizontal="left" vertical="center"/>
    </xf>
    <xf numFmtId="0" fontId="12" fillId="3" borderId="0" xfId="0" applyFont="1" applyFill="1" applyAlignment="1">
      <alignment horizontal="center" vertical="center" wrapText="1"/>
    </xf>
    <xf numFmtId="0" fontId="11" fillId="2" borderId="19" xfId="0" applyFont="1" applyFill="1" applyBorder="1" applyAlignment="1">
      <alignment horizontal="center" vertical="center" wrapText="1"/>
    </xf>
    <xf numFmtId="164" fontId="17" fillId="0" borderId="8" xfId="0" applyNumberFormat="1" applyFont="1" applyBorder="1" applyAlignment="1">
      <alignment horizontal="center" vertical="center"/>
    </xf>
    <xf numFmtId="164" fontId="17" fillId="0" borderId="9" xfId="0" applyNumberFormat="1" applyFont="1" applyBorder="1" applyAlignment="1">
      <alignment horizontal="center" vertical="center"/>
    </xf>
    <xf numFmtId="164" fontId="17" fillId="0" borderId="10" xfId="0" applyNumberFormat="1" applyFont="1" applyBorder="1" applyAlignment="1">
      <alignment horizontal="center" vertical="center"/>
    </xf>
    <xf numFmtId="0" fontId="8" fillId="0" borderId="19" xfId="5" applyFont="1" applyBorder="1" applyAlignment="1">
      <alignment horizontal="center" vertical="center"/>
    </xf>
    <xf numFmtId="0" fontId="23" fillId="18" borderId="8" xfId="2" quotePrefix="1" applyFont="1" applyFill="1" applyBorder="1" applyAlignment="1">
      <alignment horizontal="left" vertical="center" wrapText="1"/>
    </xf>
    <xf numFmtId="0" fontId="23" fillId="18" borderId="9" xfId="2" applyFont="1" applyFill="1" applyBorder="1" applyAlignment="1">
      <alignment horizontal="left" vertical="center" wrapText="1"/>
    </xf>
    <xf numFmtId="0" fontId="22" fillId="19" borderId="9" xfId="0" applyFont="1" applyFill="1" applyBorder="1" applyAlignment="1">
      <alignment horizontal="center" vertical="center"/>
    </xf>
    <xf numFmtId="0" fontId="22" fillId="19" borderId="10" xfId="0" applyFont="1" applyFill="1" applyBorder="1" applyAlignment="1">
      <alignment horizontal="center" vertical="center"/>
    </xf>
    <xf numFmtId="0" fontId="24" fillId="19" borderId="14" xfId="2" applyFont="1" applyFill="1" applyBorder="1" applyAlignment="1">
      <alignment vertical="center"/>
    </xf>
    <xf numFmtId="0" fontId="23" fillId="19" borderId="0" xfId="2" applyFont="1" applyFill="1" applyAlignment="1">
      <alignment vertical="center"/>
    </xf>
    <xf numFmtId="0" fontId="21" fillId="19" borderId="0" xfId="0" applyFont="1" applyFill="1" applyAlignment="1">
      <alignment vertical="center"/>
    </xf>
    <xf numFmtId="0" fontId="21" fillId="19" borderId="0" xfId="0" applyFont="1" applyFill="1" applyAlignment="1">
      <alignment horizontal="left" vertical="center"/>
    </xf>
    <xf numFmtId="17" fontId="16" fillId="18" borderId="4" xfId="0" applyNumberFormat="1" applyFont="1" applyFill="1" applyBorder="1" applyAlignment="1">
      <alignment horizontal="center" vertical="center" wrapText="1"/>
    </xf>
    <xf numFmtId="0" fontId="11" fillId="18" borderId="4" xfId="0" applyFont="1" applyFill="1" applyBorder="1" applyAlignment="1">
      <alignment horizontal="center" vertical="center" wrapText="1"/>
    </xf>
    <xf numFmtId="0" fontId="23" fillId="18" borderId="15" xfId="0" applyFont="1" applyFill="1" applyBorder="1" applyAlignment="1">
      <alignment horizontal="center" vertical="center" wrapText="1"/>
    </xf>
    <xf numFmtId="0" fontId="21" fillId="18" borderId="15" xfId="0" applyFont="1" applyFill="1" applyBorder="1" applyAlignment="1">
      <alignment horizontal="center" vertical="center" wrapText="1"/>
    </xf>
    <xf numFmtId="0" fontId="11" fillId="18" borderId="8" xfId="0" applyFont="1" applyFill="1" applyBorder="1" applyAlignment="1">
      <alignment horizontal="center" vertical="center" wrapText="1"/>
    </xf>
    <xf numFmtId="0" fontId="21" fillId="18" borderId="16" xfId="0" applyFont="1" applyFill="1" applyBorder="1" applyAlignment="1">
      <alignment horizontal="center" vertical="center"/>
    </xf>
    <xf numFmtId="0" fontId="21" fillId="18" borderId="17" xfId="0" applyFont="1" applyFill="1" applyBorder="1" applyAlignment="1">
      <alignment horizontal="center" vertical="center"/>
    </xf>
    <xf numFmtId="17" fontId="22" fillId="18" borderId="18" xfId="0" applyNumberFormat="1" applyFont="1" applyFill="1" applyBorder="1" applyAlignment="1">
      <alignment horizontal="center" vertical="center" wrapText="1"/>
    </xf>
    <xf numFmtId="0" fontId="21" fillId="19" borderId="0" xfId="0" applyFont="1" applyFill="1" applyAlignment="1">
      <alignment horizontal="center" vertical="center"/>
    </xf>
    <xf numFmtId="0" fontId="22" fillId="18" borderId="4" xfId="0" applyFont="1" applyFill="1" applyBorder="1" applyAlignment="1">
      <alignment horizontal="center" vertical="center"/>
    </xf>
    <xf numFmtId="0" fontId="7" fillId="20" borderId="19" xfId="0" applyFont="1" applyFill="1" applyBorder="1" applyAlignment="1">
      <alignment horizontal="center" vertical="center" wrapText="1"/>
    </xf>
    <xf numFmtId="0" fontId="0" fillId="20" borderId="19" xfId="0" applyFill="1" applyBorder="1" applyAlignment="1">
      <alignment horizontal="center"/>
    </xf>
    <xf numFmtId="0" fontId="0" fillId="20" borderId="0" xfId="0" applyFill="1" applyAlignment="1">
      <alignment horizontal="center"/>
    </xf>
    <xf numFmtId="0" fontId="12" fillId="18" borderId="8" xfId="2" applyFont="1" applyFill="1" applyBorder="1" applyAlignment="1">
      <alignment horizontal="center" vertical="center" wrapText="1"/>
    </xf>
    <xf numFmtId="0" fontId="12" fillId="18" borderId="9" xfId="2" applyFont="1" applyFill="1" applyBorder="1" applyAlignment="1">
      <alignment horizontal="center" vertical="center" wrapText="1"/>
    </xf>
    <xf numFmtId="0" fontId="11" fillId="19" borderId="9" xfId="0" applyFont="1" applyFill="1" applyBorder="1" applyAlignment="1">
      <alignment horizontal="center" vertical="center"/>
    </xf>
    <xf numFmtId="0" fontId="11" fillId="19" borderId="10" xfId="0" applyFont="1" applyFill="1" applyBorder="1" applyAlignment="1">
      <alignment horizontal="center" vertical="center"/>
    </xf>
    <xf numFmtId="0" fontId="21" fillId="19" borderId="10" xfId="0" applyFont="1" applyFill="1" applyBorder="1" applyAlignment="1">
      <alignment horizontal="center" vertical="center"/>
    </xf>
    <xf numFmtId="0" fontId="23" fillId="21" borderId="0" xfId="0" applyFont="1" applyFill="1" applyAlignment="1">
      <alignment horizontal="center" vertical="center" wrapText="1"/>
    </xf>
    <xf numFmtId="0" fontId="22" fillId="0" borderId="0" xfId="0" applyFont="1" applyFill="1" applyAlignment="1">
      <alignment vertical="center"/>
    </xf>
    <xf numFmtId="0" fontId="21" fillId="0" borderId="0" xfId="0" applyFont="1" applyFill="1" applyAlignment="1">
      <alignment vertical="center"/>
    </xf>
    <xf numFmtId="0" fontId="25" fillId="0" borderId="0" xfId="0" applyFont="1" applyFill="1" applyAlignment="1">
      <alignment vertical="center"/>
    </xf>
    <xf numFmtId="0" fontId="27" fillId="0" borderId="0" xfId="0" applyFont="1" applyFill="1" applyAlignment="1">
      <alignment vertical="center"/>
    </xf>
    <xf numFmtId="0" fontId="21" fillId="0" borderId="0" xfId="0" applyFont="1" applyFill="1" applyAlignment="1">
      <alignment horizontal="center" vertical="center"/>
    </xf>
    <xf numFmtId="2" fontId="21" fillId="0" borderId="0" xfId="0" applyNumberFormat="1" applyFont="1" applyFill="1" applyAlignment="1">
      <alignment vertical="center"/>
    </xf>
  </cellXfs>
  <cellStyles count="6">
    <cellStyle name="Excel Built-in Normal" xfId="4" xr:uid="{00000000-0005-0000-0000-000000000000}"/>
    <cellStyle name="Normal" xfId="0" builtinId="0"/>
    <cellStyle name="Normal 2" xfId="2" xr:uid="{00000000-0005-0000-0000-000002000000}"/>
    <cellStyle name="Normal 3" xfId="3" xr:uid="{00000000-0005-0000-0000-000003000000}"/>
    <cellStyle name="Normal 4" xfId="5" xr:uid="{00000000-0005-0000-0000-000004000000}"/>
    <cellStyle name="Pourcentage" xfId="1" builtinId="5"/>
  </cellStyles>
  <dxfs count="4">
    <dxf>
      <font>
        <color indexed="10"/>
      </font>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02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299357</xdr:colOff>
      <xdr:row>4</xdr:row>
      <xdr:rowOff>60777</xdr:rowOff>
    </xdr:from>
    <xdr:to>
      <xdr:col>2</xdr:col>
      <xdr:colOff>1592036</xdr:colOff>
      <xdr:row>5</xdr:row>
      <xdr:rowOff>169811</xdr:rowOff>
    </xdr:to>
    <xdr:sp macro="" textlink="">
      <xdr:nvSpPr>
        <xdr:cNvPr id="2" name="Text Box 2">
          <a:extLst>
            <a:ext uri="{FF2B5EF4-FFF2-40B4-BE49-F238E27FC236}">
              <a16:creationId xmlns:a16="http://schemas.microsoft.com/office/drawing/2014/main" id="{00000000-0008-0000-0A00-000002000000}"/>
            </a:ext>
          </a:extLst>
        </xdr:cNvPr>
        <xdr:cNvSpPr txBox="1">
          <a:spLocks noChangeArrowheads="1"/>
        </xdr:cNvSpPr>
      </xdr:nvSpPr>
      <xdr:spPr bwMode="auto">
        <a:xfrm>
          <a:off x="947057" y="1079952"/>
          <a:ext cx="1292679" cy="270959"/>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algn="ctr">
            <a:lnSpc>
              <a:spcPct val="115000"/>
            </a:lnSpc>
            <a:spcAft>
              <a:spcPts val="1000"/>
            </a:spcAft>
          </a:pPr>
          <a:endParaRPr lang="fr-FR" sz="1000">
            <a:effectLst/>
            <a:latin typeface="Calibri"/>
            <a:ea typeface="Calibri"/>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299357</xdr:colOff>
      <xdr:row>4</xdr:row>
      <xdr:rowOff>60777</xdr:rowOff>
    </xdr:from>
    <xdr:to>
      <xdr:col>1</xdr:col>
      <xdr:colOff>1592036</xdr:colOff>
      <xdr:row>5</xdr:row>
      <xdr:rowOff>205910</xdr:rowOff>
    </xdr:to>
    <xdr:sp macro="" textlink="">
      <xdr:nvSpPr>
        <xdr:cNvPr id="3" name="Text Box 2">
          <a:extLst>
            <a:ext uri="{FF2B5EF4-FFF2-40B4-BE49-F238E27FC236}">
              <a16:creationId xmlns:a16="http://schemas.microsoft.com/office/drawing/2014/main" id="{00000000-0008-0000-0C00-000003000000}"/>
            </a:ext>
          </a:extLst>
        </xdr:cNvPr>
        <xdr:cNvSpPr txBox="1">
          <a:spLocks noChangeArrowheads="1"/>
        </xdr:cNvSpPr>
      </xdr:nvSpPr>
      <xdr:spPr bwMode="auto">
        <a:xfrm>
          <a:off x="952500" y="1081313"/>
          <a:ext cx="1292679" cy="308418"/>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algn="ctr">
            <a:lnSpc>
              <a:spcPct val="115000"/>
            </a:lnSpc>
            <a:spcAft>
              <a:spcPts val="1000"/>
            </a:spcAft>
          </a:pPr>
          <a:r>
            <a:rPr lang="fr-FR" sz="1200" b="1">
              <a:effectLst/>
              <a:latin typeface="Calibri"/>
              <a:ea typeface="Calibri"/>
              <a:cs typeface="Times New Roman"/>
            </a:rPr>
            <a:t>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21"/>
    <pageSetUpPr fitToPage="1"/>
  </sheetPr>
  <dimension ref="A3:BQ52"/>
  <sheetViews>
    <sheetView showGridLines="0" tabSelected="1" zoomScale="70" zoomScaleNormal="70" workbookViewId="0">
      <selection activeCell="S12" sqref="S12"/>
    </sheetView>
  </sheetViews>
  <sheetFormatPr baseColWidth="10" defaultColWidth="11.5" defaultRowHeight="19"/>
  <cols>
    <col min="1" max="1" width="11.5" style="64"/>
    <col min="2" max="2" width="9.6640625" style="64" customWidth="1"/>
    <col min="3" max="3" width="55.83203125" style="64" customWidth="1"/>
    <col min="4" max="4" width="15.33203125" style="64" customWidth="1"/>
    <col min="5" max="34" width="6.1640625" style="64" customWidth="1"/>
    <col min="35" max="35" width="8.1640625" style="64" customWidth="1"/>
    <col min="36" max="36" width="15.83203125" style="64" customWidth="1"/>
    <col min="37" max="37" width="7.5" style="228" bestFit="1" customWidth="1"/>
    <col min="38" max="38" width="3" style="228" customWidth="1"/>
    <col min="39" max="39" width="9.6640625" style="228" customWidth="1"/>
    <col min="40" max="69" width="11.5" style="228"/>
    <col min="70" max="16384" width="11.5" style="64"/>
  </cols>
  <sheetData>
    <row r="3" spans="1:69">
      <c r="AJ3" s="65"/>
      <c r="AK3" s="227"/>
      <c r="AL3" s="227"/>
    </row>
    <row r="4" spans="1:69" ht="42" customHeight="1">
      <c r="G4" s="217" t="s">
        <v>52</v>
      </c>
      <c r="H4" s="217"/>
      <c r="I4" s="217"/>
      <c r="J4" s="217"/>
      <c r="K4" s="217"/>
      <c r="L4" s="217"/>
      <c r="M4" s="217"/>
      <c r="N4" s="217"/>
      <c r="O4" s="217"/>
      <c r="P4" s="217"/>
      <c r="Q4" s="217"/>
      <c r="R4" s="217"/>
      <c r="S4" s="217"/>
      <c r="T4" s="217"/>
      <c r="U4" s="217"/>
      <c r="V4" s="217"/>
      <c r="W4" s="217"/>
      <c r="X4" s="217"/>
      <c r="Y4" s="217"/>
      <c r="Z4" s="217"/>
      <c r="AA4" s="217"/>
      <c r="AB4" s="217"/>
      <c r="AC4" s="217"/>
      <c r="AD4" s="217"/>
      <c r="AJ4" s="65"/>
      <c r="AK4" s="227"/>
      <c r="AL4" s="227"/>
    </row>
    <row r="5" spans="1:69" ht="12.75" customHeight="1">
      <c r="B5" s="65"/>
      <c r="C5" s="65"/>
      <c r="D5" s="65"/>
      <c r="E5" s="65"/>
      <c r="F5" s="65"/>
      <c r="G5" s="66"/>
      <c r="H5" s="66"/>
      <c r="I5" s="66"/>
      <c r="J5" s="66"/>
      <c r="K5" s="66"/>
      <c r="L5" s="66"/>
      <c r="M5" s="66"/>
      <c r="N5" s="66"/>
      <c r="O5" s="66"/>
      <c r="P5" s="66"/>
      <c r="Q5" s="66"/>
      <c r="R5" s="66"/>
      <c r="S5" s="66"/>
      <c r="T5" s="66"/>
      <c r="U5" s="66"/>
      <c r="V5" s="66"/>
      <c r="W5" s="66"/>
      <c r="X5" s="66"/>
      <c r="Y5" s="66"/>
      <c r="Z5" s="66"/>
      <c r="AA5" s="66"/>
      <c r="AB5" s="66"/>
      <c r="AC5" s="66"/>
      <c r="AD5" s="66"/>
      <c r="AE5" s="65"/>
      <c r="AF5" s="65"/>
      <c r="AG5" s="65"/>
      <c r="AH5" s="65"/>
      <c r="AJ5" s="65"/>
      <c r="AK5" s="227"/>
      <c r="AL5" s="227"/>
    </row>
    <row r="6" spans="1:69">
      <c r="AJ6" s="65"/>
      <c r="AK6" s="227"/>
      <c r="AL6" s="227"/>
    </row>
    <row r="7" spans="1:69" s="206" customFormat="1" ht="27" customHeight="1">
      <c r="B7" s="200" t="s">
        <v>97</v>
      </c>
      <c r="C7" s="201"/>
      <c r="D7" s="202"/>
      <c r="E7" s="202"/>
      <c r="F7" s="202"/>
      <c r="G7" s="202"/>
      <c r="H7" s="202"/>
      <c r="I7" s="202"/>
      <c r="J7" s="202"/>
      <c r="K7" s="202"/>
      <c r="L7" s="202"/>
      <c r="M7" s="202"/>
      <c r="N7" s="203"/>
      <c r="O7" s="204"/>
      <c r="P7" s="205"/>
      <c r="Q7" s="205"/>
      <c r="X7" s="207"/>
      <c r="AK7" s="228"/>
      <c r="AL7" s="228"/>
      <c r="AM7" s="228"/>
      <c r="AN7" s="228"/>
      <c r="AO7" s="228"/>
      <c r="AP7" s="228"/>
      <c r="AQ7" s="228"/>
      <c r="AR7" s="228"/>
      <c r="AS7" s="228"/>
      <c r="AT7" s="228"/>
      <c r="AU7" s="228"/>
      <c r="AV7" s="228"/>
      <c r="AW7" s="228"/>
      <c r="AX7" s="228"/>
      <c r="AY7" s="228"/>
      <c r="AZ7" s="228"/>
      <c r="BA7" s="228"/>
      <c r="BB7" s="228"/>
      <c r="BC7" s="228"/>
      <c r="BD7" s="228"/>
      <c r="BE7" s="228"/>
      <c r="BF7" s="228"/>
      <c r="BG7" s="228"/>
      <c r="BH7" s="228"/>
      <c r="BI7" s="228"/>
      <c r="BJ7" s="228"/>
      <c r="BK7" s="228"/>
      <c r="BL7" s="228"/>
      <c r="BM7" s="228"/>
      <c r="BN7" s="228"/>
      <c r="BO7" s="228"/>
      <c r="BP7" s="228"/>
      <c r="BQ7" s="228"/>
    </row>
    <row r="8" spans="1:69" ht="27" customHeight="1">
      <c r="B8" s="111" t="s">
        <v>89</v>
      </c>
      <c r="C8" s="112"/>
      <c r="D8" s="117"/>
      <c r="E8" s="117"/>
      <c r="F8" s="117"/>
      <c r="G8" s="117"/>
      <c r="H8" s="117"/>
      <c r="I8" s="117"/>
      <c r="J8" s="117"/>
      <c r="K8" s="117"/>
      <c r="L8" s="117"/>
      <c r="M8" s="117"/>
      <c r="N8" s="118"/>
      <c r="O8" s="67"/>
      <c r="P8" s="68"/>
      <c r="Q8" s="68"/>
      <c r="X8" s="69"/>
    </row>
    <row r="9" spans="1:69" ht="27" customHeight="1">
      <c r="A9" s="206"/>
      <c r="B9" s="200" t="s">
        <v>90</v>
      </c>
      <c r="C9" s="201"/>
      <c r="D9" s="225"/>
      <c r="E9" s="225"/>
      <c r="F9" s="225"/>
      <c r="G9" s="225"/>
      <c r="H9" s="225"/>
      <c r="I9" s="225"/>
      <c r="J9" s="225"/>
      <c r="K9" s="225"/>
      <c r="L9" s="225"/>
      <c r="M9" s="225"/>
      <c r="N9" s="225"/>
      <c r="O9" s="71"/>
      <c r="P9" s="68"/>
      <c r="Q9" s="68"/>
      <c r="X9" s="69"/>
    </row>
    <row r="10" spans="1:69" ht="27" customHeight="1">
      <c r="B10" s="111" t="s">
        <v>91</v>
      </c>
      <c r="C10" s="112"/>
      <c r="D10" s="113" t="str">
        <f>VLOOKUP(Totaux!U12,'Liste salarié'!F:J,5,FALSE)</f>
        <v>Mr X</v>
      </c>
      <c r="E10" s="113"/>
      <c r="F10" s="113"/>
      <c r="G10" s="113"/>
      <c r="H10" s="113"/>
      <c r="I10" s="113"/>
      <c r="J10" s="113"/>
      <c r="K10" s="113"/>
      <c r="L10" s="113"/>
      <c r="M10" s="113"/>
      <c r="N10" s="113"/>
      <c r="AJ10" s="65"/>
      <c r="AK10" s="227"/>
      <c r="AL10" s="227"/>
    </row>
    <row r="11" spans="1:69" ht="27" customHeight="1">
      <c r="B11" s="120" t="s">
        <v>92</v>
      </c>
      <c r="C11" s="121"/>
      <c r="D11" s="124"/>
      <c r="E11" s="124"/>
      <c r="F11" s="124"/>
      <c r="G11" s="124"/>
      <c r="H11" s="124"/>
      <c r="I11" s="124"/>
      <c r="J11" s="124"/>
      <c r="K11" s="124"/>
      <c r="L11" s="124"/>
      <c r="M11" s="124"/>
      <c r="N11" s="125"/>
      <c r="O11" s="71"/>
      <c r="P11" s="68"/>
      <c r="Q11" s="68"/>
      <c r="X11" s="69"/>
    </row>
    <row r="12" spans="1:69" s="74" customFormat="1" ht="27" customHeight="1">
      <c r="B12" s="122"/>
      <c r="C12" s="123"/>
      <c r="D12" s="126"/>
      <c r="E12" s="126"/>
      <c r="F12" s="126"/>
      <c r="G12" s="126"/>
      <c r="H12" s="126"/>
      <c r="I12" s="126"/>
      <c r="J12" s="126"/>
      <c r="K12" s="126"/>
      <c r="L12" s="126"/>
      <c r="M12" s="126"/>
      <c r="N12" s="127"/>
      <c r="O12" s="72"/>
      <c r="P12" s="73"/>
      <c r="Q12" s="73"/>
      <c r="X12" s="75"/>
      <c r="AK12" s="229"/>
      <c r="AL12" s="229"/>
      <c r="AM12" s="229"/>
      <c r="AN12" s="229"/>
      <c r="AO12" s="229"/>
      <c r="AP12" s="229"/>
      <c r="AQ12" s="229"/>
      <c r="AR12" s="229"/>
      <c r="AS12" s="229"/>
      <c r="AT12" s="229"/>
      <c r="AU12" s="229"/>
      <c r="AV12" s="229"/>
      <c r="AW12" s="229"/>
      <c r="AX12" s="229"/>
      <c r="AY12" s="229"/>
      <c r="AZ12" s="229"/>
      <c r="BA12" s="229"/>
      <c r="BB12" s="229"/>
      <c r="BC12" s="229"/>
      <c r="BD12" s="229"/>
      <c r="BE12" s="229"/>
      <c r="BF12" s="229"/>
      <c r="BG12" s="229"/>
      <c r="BH12" s="229"/>
      <c r="BI12" s="229"/>
      <c r="BJ12" s="229"/>
      <c r="BK12" s="229"/>
      <c r="BL12" s="229"/>
      <c r="BM12" s="229"/>
      <c r="BN12" s="229"/>
      <c r="BO12" s="229"/>
      <c r="BP12" s="229"/>
      <c r="BQ12" s="229"/>
    </row>
    <row r="13" spans="1:69" s="74" customFormat="1" ht="27" customHeight="1">
      <c r="B13" s="111" t="s">
        <v>93</v>
      </c>
      <c r="C13" s="112"/>
      <c r="D13" s="76"/>
      <c r="E13" s="76"/>
      <c r="F13" s="76"/>
      <c r="G13" s="76"/>
      <c r="H13" s="76"/>
      <c r="I13" s="76"/>
      <c r="J13" s="76"/>
      <c r="K13" s="76"/>
      <c r="L13" s="76"/>
      <c r="M13" s="76"/>
      <c r="N13" s="77"/>
      <c r="O13" s="72"/>
      <c r="P13" s="73"/>
      <c r="Q13" s="73"/>
      <c r="X13" s="75"/>
      <c r="AK13" s="229"/>
      <c r="AL13" s="229"/>
      <c r="AM13" s="229"/>
      <c r="AN13" s="229"/>
      <c r="AO13" s="229"/>
      <c r="AP13" s="229"/>
      <c r="AQ13" s="229"/>
      <c r="AR13" s="229"/>
      <c r="AS13" s="229"/>
      <c r="AT13" s="229"/>
      <c r="AU13" s="229"/>
      <c r="AV13" s="229"/>
      <c r="AW13" s="229"/>
      <c r="AX13" s="229"/>
      <c r="AY13" s="229"/>
      <c r="AZ13" s="229"/>
      <c r="BA13" s="229"/>
      <c r="BB13" s="229"/>
      <c r="BC13" s="229"/>
      <c r="BD13" s="229"/>
      <c r="BE13" s="229"/>
      <c r="BF13" s="229"/>
      <c r="BG13" s="229"/>
      <c r="BH13" s="229"/>
      <c r="BI13" s="229"/>
      <c r="BJ13" s="229"/>
      <c r="BK13" s="229"/>
      <c r="BL13" s="229"/>
      <c r="BM13" s="229"/>
      <c r="BN13" s="229"/>
      <c r="BO13" s="229"/>
      <c r="BP13" s="229"/>
      <c r="BQ13" s="229"/>
    </row>
    <row r="14" spans="1:69" ht="27" customHeight="1">
      <c r="B14" s="111" t="s">
        <v>94</v>
      </c>
      <c r="C14" s="112"/>
      <c r="D14" s="78" t="s">
        <v>75</v>
      </c>
      <c r="E14" s="79"/>
      <c r="F14" s="79"/>
      <c r="G14" s="79"/>
      <c r="H14" s="79"/>
      <c r="I14" s="79"/>
      <c r="J14" s="79"/>
      <c r="K14" s="79"/>
      <c r="L14" s="79"/>
      <c r="M14" s="79"/>
      <c r="N14" s="70"/>
      <c r="O14" s="71"/>
      <c r="P14" s="68"/>
      <c r="Q14" s="68"/>
      <c r="X14" s="69"/>
    </row>
    <row r="15" spans="1:69" ht="27" customHeight="1">
      <c r="B15" s="111" t="s">
        <v>95</v>
      </c>
      <c r="C15" s="112"/>
      <c r="D15" s="80">
        <v>44743</v>
      </c>
      <c r="E15" s="79"/>
      <c r="F15" s="79"/>
      <c r="G15" s="79"/>
      <c r="H15" s="79"/>
      <c r="I15" s="79"/>
      <c r="J15" s="79"/>
      <c r="K15" s="79"/>
      <c r="L15" s="79"/>
      <c r="M15" s="79"/>
      <c r="N15" s="70"/>
      <c r="O15" s="71"/>
      <c r="P15" s="68"/>
      <c r="Q15" s="68"/>
      <c r="X15" s="69"/>
    </row>
    <row r="16" spans="1:69" ht="27" customHeight="1">
      <c r="B16" s="111" t="s">
        <v>96</v>
      </c>
      <c r="C16" s="112"/>
      <c r="D16" s="158">
        <v>45657</v>
      </c>
      <c r="E16" s="119"/>
      <c r="F16" s="119"/>
      <c r="G16" s="119"/>
      <c r="H16" s="119"/>
      <c r="I16" s="119"/>
      <c r="J16" s="119"/>
      <c r="K16" s="119"/>
      <c r="L16" s="119"/>
      <c r="M16" s="119"/>
      <c r="N16" s="119"/>
      <c r="O16" s="71"/>
      <c r="P16" s="68"/>
      <c r="Q16" s="68"/>
      <c r="X16" s="69"/>
    </row>
    <row r="17" spans="2:69" ht="15" customHeight="1">
      <c r="B17" s="65"/>
      <c r="C17" s="65"/>
      <c r="D17" s="81"/>
      <c r="E17" s="81"/>
      <c r="F17" s="81"/>
      <c r="G17" s="81"/>
      <c r="H17" s="81"/>
      <c r="I17" s="81"/>
      <c r="X17" s="69"/>
    </row>
    <row r="18" spans="2:69" s="206" customFormat="1" ht="18" customHeight="1">
      <c r="B18" s="226" t="s">
        <v>2</v>
      </c>
      <c r="C18" s="226"/>
      <c r="D18" s="226"/>
      <c r="E18" s="226"/>
      <c r="F18" s="226"/>
      <c r="G18" s="226"/>
      <c r="H18" s="226"/>
      <c r="I18" s="226"/>
      <c r="J18" s="226"/>
      <c r="K18" s="226"/>
      <c r="L18" s="226"/>
      <c r="M18" s="226"/>
      <c r="N18" s="226"/>
      <c r="O18" s="226"/>
      <c r="P18" s="226"/>
      <c r="Q18" s="226"/>
      <c r="R18" s="226"/>
      <c r="S18" s="226"/>
      <c r="T18" s="226"/>
      <c r="U18" s="226"/>
      <c r="V18" s="226"/>
      <c r="W18" s="226"/>
      <c r="X18" s="226"/>
      <c r="Y18" s="226"/>
      <c r="Z18" s="226"/>
      <c r="AA18" s="226"/>
      <c r="AB18" s="226"/>
      <c r="AC18" s="226"/>
      <c r="AD18" s="226"/>
      <c r="AE18" s="226"/>
      <c r="AF18" s="226"/>
      <c r="AG18" s="226"/>
      <c r="AH18" s="226"/>
      <c r="AI18" s="226"/>
      <c r="AJ18" s="226"/>
      <c r="AK18" s="228"/>
      <c r="AL18" s="228"/>
      <c r="AM18" s="228"/>
      <c r="AN18" s="228"/>
      <c r="AO18" s="228"/>
      <c r="AP18" s="228"/>
      <c r="AQ18" s="228"/>
      <c r="AR18" s="228"/>
      <c r="AS18" s="228"/>
      <c r="AT18" s="228"/>
      <c r="AU18" s="228"/>
      <c r="AV18" s="228"/>
      <c r="AW18" s="228"/>
      <c r="AX18" s="228"/>
      <c r="AY18" s="228"/>
      <c r="AZ18" s="228"/>
      <c r="BA18" s="228"/>
      <c r="BB18" s="228"/>
      <c r="BC18" s="228"/>
      <c r="BD18" s="228"/>
      <c r="BE18" s="228"/>
      <c r="BF18" s="228"/>
      <c r="BG18" s="228"/>
      <c r="BH18" s="228"/>
      <c r="BI18" s="228"/>
      <c r="BJ18" s="228"/>
      <c r="BK18" s="228"/>
      <c r="BL18" s="228"/>
      <c r="BM18" s="228"/>
      <c r="BN18" s="228"/>
      <c r="BO18" s="228"/>
      <c r="BP18" s="228"/>
      <c r="BQ18" s="228"/>
    </row>
    <row r="19" spans="2:69" s="84" customFormat="1">
      <c r="B19" s="82"/>
      <c r="C19" s="82"/>
      <c r="D19" s="82"/>
      <c r="E19" s="83">
        <v>44866</v>
      </c>
      <c r="F19" s="83">
        <v>44867</v>
      </c>
      <c r="G19" s="83">
        <v>44868</v>
      </c>
      <c r="H19" s="83">
        <v>44869</v>
      </c>
      <c r="I19" s="83">
        <v>44870</v>
      </c>
      <c r="J19" s="83">
        <v>44871</v>
      </c>
      <c r="K19" s="83">
        <v>44872</v>
      </c>
      <c r="L19" s="83">
        <v>44873</v>
      </c>
      <c r="M19" s="83">
        <v>44874</v>
      </c>
      <c r="N19" s="83">
        <v>44875</v>
      </c>
      <c r="O19" s="83">
        <v>44876</v>
      </c>
      <c r="P19" s="83">
        <v>44877</v>
      </c>
      <c r="Q19" s="83">
        <v>44878</v>
      </c>
      <c r="R19" s="83">
        <v>44879</v>
      </c>
      <c r="S19" s="83">
        <v>44880</v>
      </c>
      <c r="T19" s="83">
        <v>44881</v>
      </c>
      <c r="U19" s="83">
        <v>44882</v>
      </c>
      <c r="V19" s="83">
        <v>44883</v>
      </c>
      <c r="W19" s="83">
        <v>44884</v>
      </c>
      <c r="X19" s="83">
        <v>44885</v>
      </c>
      <c r="Y19" s="83">
        <v>44886</v>
      </c>
      <c r="Z19" s="83">
        <v>44887</v>
      </c>
      <c r="AA19" s="83">
        <v>44888</v>
      </c>
      <c r="AB19" s="83">
        <v>44889</v>
      </c>
      <c r="AC19" s="83">
        <v>44890</v>
      </c>
      <c r="AD19" s="83">
        <v>44891</v>
      </c>
      <c r="AE19" s="83">
        <v>44892</v>
      </c>
      <c r="AF19" s="83">
        <v>44893</v>
      </c>
      <c r="AG19" s="83">
        <v>44894</v>
      </c>
      <c r="AH19" s="83">
        <v>44895</v>
      </c>
      <c r="AI19" s="83"/>
      <c r="AK19" s="230"/>
      <c r="AL19" s="230"/>
      <c r="AM19" s="230"/>
      <c r="AN19" s="230"/>
      <c r="AO19" s="230"/>
      <c r="AP19" s="230"/>
      <c r="AQ19" s="230"/>
      <c r="AR19" s="230"/>
      <c r="AS19" s="230"/>
      <c r="AT19" s="230"/>
      <c r="AU19" s="230"/>
      <c r="AV19" s="230"/>
      <c r="AW19" s="230"/>
      <c r="AX19" s="230"/>
      <c r="AY19" s="230"/>
      <c r="AZ19" s="230"/>
      <c r="BA19" s="230"/>
      <c r="BB19" s="230"/>
      <c r="BC19" s="230"/>
      <c r="BD19" s="230"/>
      <c r="BE19" s="230"/>
      <c r="BF19" s="230"/>
      <c r="BG19" s="230"/>
      <c r="BH19" s="230"/>
      <c r="BI19" s="230"/>
      <c r="BJ19" s="230"/>
      <c r="BK19" s="230"/>
      <c r="BL19" s="230"/>
      <c r="BM19" s="230"/>
      <c r="BN19" s="230"/>
      <c r="BO19" s="230"/>
      <c r="BP19" s="230"/>
      <c r="BQ19" s="230"/>
    </row>
    <row r="20" spans="2:69" s="206" customFormat="1" ht="43" customHeight="1">
      <c r="B20" s="208">
        <v>44866</v>
      </c>
      <c r="C20" s="209"/>
      <c r="D20" s="209"/>
      <c r="E20" s="210" t="s">
        <v>3</v>
      </c>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1" t="s">
        <v>81</v>
      </c>
      <c r="AK20" s="228"/>
      <c r="AL20" s="228"/>
      <c r="AM20" s="228"/>
      <c r="AN20" s="228"/>
      <c r="AO20" s="228"/>
      <c r="AP20" s="228"/>
      <c r="AQ20" s="228"/>
      <c r="AR20" s="228"/>
      <c r="AS20" s="228"/>
      <c r="AT20" s="228"/>
      <c r="AU20" s="228"/>
      <c r="AV20" s="228"/>
      <c r="AW20" s="228"/>
      <c r="AX20" s="228"/>
      <c r="AY20" s="228"/>
      <c r="AZ20" s="228"/>
      <c r="BA20" s="228"/>
      <c r="BB20" s="228"/>
      <c r="BC20" s="228"/>
      <c r="BD20" s="228"/>
      <c r="BE20" s="228"/>
      <c r="BF20" s="228"/>
      <c r="BG20" s="228"/>
      <c r="BH20" s="228"/>
      <c r="BI20" s="228"/>
      <c r="BJ20" s="228"/>
      <c r="BK20" s="228"/>
      <c r="BL20" s="228"/>
      <c r="BM20" s="228"/>
      <c r="BN20" s="228"/>
      <c r="BO20" s="228"/>
      <c r="BP20" s="228"/>
      <c r="BQ20" s="228"/>
    </row>
    <row r="21" spans="2:69" s="216" customFormat="1" ht="35.25" customHeight="1">
      <c r="B21" s="209"/>
      <c r="C21" s="209"/>
      <c r="D21" s="212"/>
      <c r="E21" s="213">
        <v>1</v>
      </c>
      <c r="F21" s="214">
        <v>2</v>
      </c>
      <c r="G21" s="214">
        <v>3</v>
      </c>
      <c r="H21" s="214">
        <v>4</v>
      </c>
      <c r="I21" s="214">
        <v>5</v>
      </c>
      <c r="J21" s="214">
        <v>6</v>
      </c>
      <c r="K21" s="214">
        <v>7</v>
      </c>
      <c r="L21" s="214">
        <v>8</v>
      </c>
      <c r="M21" s="214">
        <v>9</v>
      </c>
      <c r="N21" s="214">
        <v>10</v>
      </c>
      <c r="O21" s="214">
        <v>11</v>
      </c>
      <c r="P21" s="214">
        <v>12</v>
      </c>
      <c r="Q21" s="214">
        <v>13</v>
      </c>
      <c r="R21" s="214">
        <v>14</v>
      </c>
      <c r="S21" s="214">
        <v>15</v>
      </c>
      <c r="T21" s="214">
        <v>16</v>
      </c>
      <c r="U21" s="214">
        <v>17</v>
      </c>
      <c r="V21" s="214">
        <v>18</v>
      </c>
      <c r="W21" s="214">
        <v>19</v>
      </c>
      <c r="X21" s="214">
        <v>20</v>
      </c>
      <c r="Y21" s="214">
        <v>21</v>
      </c>
      <c r="Z21" s="214">
        <v>22</v>
      </c>
      <c r="AA21" s="214">
        <v>23</v>
      </c>
      <c r="AB21" s="214">
        <v>24</v>
      </c>
      <c r="AC21" s="214">
        <v>25</v>
      </c>
      <c r="AD21" s="214">
        <v>26</v>
      </c>
      <c r="AE21" s="214">
        <v>27</v>
      </c>
      <c r="AF21" s="214">
        <v>28</v>
      </c>
      <c r="AG21" s="214">
        <v>29</v>
      </c>
      <c r="AH21" s="214">
        <v>30</v>
      </c>
      <c r="AI21" s="214">
        <v>31</v>
      </c>
      <c r="AJ21" s="215"/>
      <c r="AK21" s="231"/>
      <c r="AL21" s="231"/>
      <c r="AM21" s="231"/>
      <c r="AN21" s="231"/>
      <c r="AO21" s="231"/>
      <c r="AP21" s="231"/>
      <c r="AQ21" s="231"/>
      <c r="AR21" s="231"/>
      <c r="AS21" s="231"/>
      <c r="AT21" s="231"/>
      <c r="AU21" s="231"/>
      <c r="AV21" s="231"/>
      <c r="AW21" s="231"/>
      <c r="AX21" s="231"/>
      <c r="AY21" s="231"/>
      <c r="AZ21" s="231"/>
      <c r="BA21" s="231"/>
      <c r="BB21" s="231"/>
      <c r="BC21" s="231"/>
      <c r="BD21" s="231"/>
      <c r="BE21" s="231"/>
      <c r="BF21" s="231"/>
      <c r="BG21" s="231"/>
      <c r="BH21" s="231"/>
      <c r="BI21" s="231"/>
      <c r="BJ21" s="231"/>
      <c r="BK21" s="231"/>
      <c r="BL21" s="231"/>
      <c r="BM21" s="231"/>
      <c r="BN21" s="231"/>
      <c r="BO21" s="231"/>
      <c r="BP21" s="231"/>
      <c r="BQ21" s="231"/>
    </row>
    <row r="22" spans="2:69" ht="27" customHeight="1">
      <c r="B22" s="114" t="s">
        <v>56</v>
      </c>
      <c r="C22" s="115"/>
      <c r="D22" s="116"/>
      <c r="E22" s="85">
        <f>E23</f>
        <v>0</v>
      </c>
      <c r="F22" s="85">
        <f t="shared" ref="F22:AI22" si="0">F23</f>
        <v>0</v>
      </c>
      <c r="G22" s="85">
        <f t="shared" si="0"/>
        <v>0</v>
      </c>
      <c r="H22" s="85">
        <f t="shared" si="0"/>
        <v>0</v>
      </c>
      <c r="I22" s="85">
        <f t="shared" si="0"/>
        <v>0</v>
      </c>
      <c r="J22" s="85">
        <f t="shared" si="0"/>
        <v>0</v>
      </c>
      <c r="K22" s="85">
        <f t="shared" si="0"/>
        <v>4.5</v>
      </c>
      <c r="L22" s="85">
        <f t="shared" si="0"/>
        <v>4.5</v>
      </c>
      <c r="M22" s="85">
        <f t="shared" si="0"/>
        <v>0</v>
      </c>
      <c r="N22" s="85">
        <f t="shared" si="0"/>
        <v>4.5</v>
      </c>
      <c r="O22" s="85">
        <f t="shared" si="0"/>
        <v>0</v>
      </c>
      <c r="P22" s="85">
        <f t="shared" si="0"/>
        <v>0</v>
      </c>
      <c r="Q22" s="85">
        <f t="shared" si="0"/>
        <v>0</v>
      </c>
      <c r="R22" s="85">
        <f t="shared" si="0"/>
        <v>4.5</v>
      </c>
      <c r="S22" s="85">
        <f t="shared" si="0"/>
        <v>0</v>
      </c>
      <c r="T22" s="85">
        <f t="shared" si="0"/>
        <v>0</v>
      </c>
      <c r="U22" s="85">
        <f t="shared" si="0"/>
        <v>0</v>
      </c>
      <c r="V22" s="85">
        <f t="shared" si="0"/>
        <v>0</v>
      </c>
      <c r="W22" s="85">
        <f t="shared" si="0"/>
        <v>0</v>
      </c>
      <c r="X22" s="85">
        <f t="shared" si="0"/>
        <v>0</v>
      </c>
      <c r="Y22" s="85">
        <f t="shared" si="0"/>
        <v>4.5</v>
      </c>
      <c r="Z22" s="85">
        <f t="shared" si="0"/>
        <v>0</v>
      </c>
      <c r="AA22" s="85">
        <f t="shared" si="0"/>
        <v>0</v>
      </c>
      <c r="AB22" s="85">
        <f t="shared" si="0"/>
        <v>4.5</v>
      </c>
      <c r="AC22" s="85">
        <f t="shared" si="0"/>
        <v>0</v>
      </c>
      <c r="AD22" s="85">
        <f t="shared" si="0"/>
        <v>0</v>
      </c>
      <c r="AE22" s="85">
        <f t="shared" si="0"/>
        <v>0</v>
      </c>
      <c r="AF22" s="85">
        <f t="shared" si="0"/>
        <v>4.5</v>
      </c>
      <c r="AG22" s="85">
        <f t="shared" si="0"/>
        <v>0</v>
      </c>
      <c r="AH22" s="85">
        <f t="shared" si="0"/>
        <v>0</v>
      </c>
      <c r="AI22" s="85">
        <f t="shared" si="0"/>
        <v>0</v>
      </c>
      <c r="AJ22" s="86">
        <f>SUM(E22:AI22)</f>
        <v>31.5</v>
      </c>
      <c r="AK22" s="232" t="s">
        <v>8</v>
      </c>
      <c r="AL22" s="232"/>
    </row>
    <row r="23" spans="2:69" ht="27" customHeight="1">
      <c r="B23" s="59"/>
      <c r="C23" s="60"/>
      <c r="D23" s="61"/>
      <c r="E23" s="100">
        <f>SUMIFS('Liste salarié'!$I:$I,'Liste salarié'!$F:$F,Totaux!$U$12,'Liste salarié'!$B:$B,Novembre!E19)</f>
        <v>0</v>
      </c>
      <c r="F23" s="100">
        <f>SUMIFS('Liste salarié'!$I:$I,'Liste salarié'!$F:$F,Totaux!$U$12,'Liste salarié'!$B:$B,Novembre!F19)</f>
        <v>0</v>
      </c>
      <c r="G23" s="100">
        <f>SUMIFS('Liste salarié'!$I:$I,'Liste salarié'!$F:$F,Totaux!$U$12,'Liste salarié'!$B:$B,Novembre!G19)</f>
        <v>0</v>
      </c>
      <c r="H23" s="100">
        <f>SUMIFS('Liste salarié'!$I:$I,'Liste salarié'!$F:$F,Totaux!$U$12,'Liste salarié'!$B:$B,Novembre!H19)</f>
        <v>0</v>
      </c>
      <c r="I23" s="100">
        <f>SUMIFS('Liste salarié'!$I:$I,'Liste salarié'!$F:$F,Totaux!$U$12,'Liste salarié'!$B:$B,Novembre!I19)</f>
        <v>0</v>
      </c>
      <c r="J23" s="100">
        <f>SUMIFS('Liste salarié'!$I:$I,'Liste salarié'!$F:$F,Totaux!$U$12,'Liste salarié'!$B:$B,Novembre!J19)</f>
        <v>0</v>
      </c>
      <c r="K23" s="100">
        <f>SUMIFS('Liste salarié'!$I:$I,'Liste salarié'!$F:$F,Totaux!$U$12,'Liste salarié'!$B:$B,Novembre!K19)</f>
        <v>4.5</v>
      </c>
      <c r="L23" s="100">
        <f>SUMIFS('Liste salarié'!$I:$I,'Liste salarié'!$F:$F,Totaux!$U$12,'Liste salarié'!$B:$B,Novembre!L19)</f>
        <v>4.5</v>
      </c>
      <c r="M23" s="100">
        <f>SUMIFS('Liste salarié'!$I:$I,'Liste salarié'!$F:$F,Totaux!$U$12,'Liste salarié'!$B:$B,Novembre!M19)</f>
        <v>0</v>
      </c>
      <c r="N23" s="100">
        <f>SUMIFS('Liste salarié'!$I:$I,'Liste salarié'!$F:$F,Totaux!$U$12,'Liste salarié'!$B:$B,Novembre!N19)</f>
        <v>4.5</v>
      </c>
      <c r="O23" s="100">
        <f>SUMIFS('Liste salarié'!$I:$I,'Liste salarié'!$F:$F,Totaux!$U$12,'Liste salarié'!$B:$B,Novembre!O19)</f>
        <v>0</v>
      </c>
      <c r="P23" s="100">
        <f>SUMIFS('Liste salarié'!$I:$I,'Liste salarié'!$F:$F,Totaux!$U$12,'Liste salarié'!$B:$B,Novembre!P19)</f>
        <v>0</v>
      </c>
      <c r="Q23" s="100">
        <f>SUMIFS('Liste salarié'!$I:$I,'Liste salarié'!$F:$F,Totaux!$U$12,'Liste salarié'!$B:$B,Novembre!Q19)</f>
        <v>0</v>
      </c>
      <c r="R23" s="100">
        <f>SUMIFS('Liste salarié'!$I:$I,'Liste salarié'!$F:$F,Totaux!$U$12,'Liste salarié'!$B:$B,Novembre!R19)</f>
        <v>4.5</v>
      </c>
      <c r="S23" s="100">
        <f>SUMIFS('Liste salarié'!$I:$I,'Liste salarié'!$F:$F,Totaux!$U$12,'Liste salarié'!$B:$B,Novembre!S19)</f>
        <v>0</v>
      </c>
      <c r="T23" s="100">
        <f>SUMIFS('Liste salarié'!$I:$I,'Liste salarié'!$F:$F,Totaux!$U$12,'Liste salarié'!$B:$B,Novembre!T19)</f>
        <v>0</v>
      </c>
      <c r="U23" s="100">
        <f>SUMIFS('Liste salarié'!$I:$I,'Liste salarié'!$F:$F,Totaux!$U$12,'Liste salarié'!$B:$B,Novembre!U19)</f>
        <v>0</v>
      </c>
      <c r="V23" s="100">
        <f>SUMIFS('Liste salarié'!$I:$I,'Liste salarié'!$F:$F,Totaux!$U$12,'Liste salarié'!$B:$B,Novembre!V19)</f>
        <v>0</v>
      </c>
      <c r="W23" s="100">
        <f>SUMIFS('Liste salarié'!$I:$I,'Liste salarié'!$F:$F,Totaux!$U$12,'Liste salarié'!$B:$B,Novembre!W19)</f>
        <v>0</v>
      </c>
      <c r="X23" s="100">
        <f>SUMIFS('Liste salarié'!$I:$I,'Liste salarié'!$F:$F,Totaux!$U$12,'Liste salarié'!$B:$B,Novembre!X19)</f>
        <v>0</v>
      </c>
      <c r="Y23" s="100">
        <f>SUMIFS('Liste salarié'!$I:$I,'Liste salarié'!$F:$F,Totaux!$U$12,'Liste salarié'!$B:$B,Novembre!Y19)</f>
        <v>4.5</v>
      </c>
      <c r="Z23" s="100">
        <f>SUMIFS('Liste salarié'!$I:$I,'Liste salarié'!$F:$F,Totaux!$U$12,'Liste salarié'!$B:$B,Novembre!Z19)</f>
        <v>0</v>
      </c>
      <c r="AA23" s="100">
        <f>SUMIFS('Liste salarié'!$I:$I,'Liste salarié'!$F:$F,Totaux!$U$12,'Liste salarié'!$B:$B,Novembre!AA19)</f>
        <v>0</v>
      </c>
      <c r="AB23" s="100">
        <f>SUMIFS('Liste salarié'!$I:$I,'Liste salarié'!$F:$F,Totaux!$U$12,'Liste salarié'!$B:$B,Novembre!AB19)</f>
        <v>4.5</v>
      </c>
      <c r="AC23" s="100">
        <f>SUMIFS('Liste salarié'!$I:$I,'Liste salarié'!$F:$F,Totaux!$U$12,'Liste salarié'!$B:$B,Novembre!AC19)</f>
        <v>0</v>
      </c>
      <c r="AD23" s="100">
        <f>SUMIFS('Liste salarié'!$I:$I,'Liste salarié'!$F:$F,Totaux!$U$12,'Liste salarié'!$B:$B,Novembre!AD19)</f>
        <v>0</v>
      </c>
      <c r="AE23" s="100">
        <f>SUMIFS('Liste salarié'!$I:$I,'Liste salarié'!$F:$F,Totaux!$U$12,'Liste salarié'!$B:$B,Novembre!AE19)</f>
        <v>0</v>
      </c>
      <c r="AF23" s="100">
        <f>SUMIFS('Liste salarié'!$I:$I,'Liste salarié'!$F:$F,Totaux!$U$12,'Liste salarié'!$B:$B,Novembre!AF19)</f>
        <v>4.5</v>
      </c>
      <c r="AG23" s="100">
        <f>SUMIFS('Liste salarié'!$I:$I,'Liste salarié'!$F:$F,Totaux!$U$12,'Liste salarié'!$B:$B,Novembre!AG19)</f>
        <v>0</v>
      </c>
      <c r="AH23" s="100">
        <f>SUMIFS('Liste salarié'!$I:$I,'Liste salarié'!$F:$F,Totaux!$U$12,'Liste salarié'!$B:$B,Novembre!AH19)</f>
        <v>0</v>
      </c>
      <c r="AI23" s="85">
        <f>SUMIFS('Liste salarié'!$I:$I,'Liste salarié'!$F:$F,Totaux!$U$12,'Liste salarié'!$B:$B,Novembre!AI19)</f>
        <v>0</v>
      </c>
      <c r="AJ23" s="86"/>
      <c r="AK23" s="232"/>
      <c r="AL23" s="232"/>
    </row>
    <row r="24" spans="2:69">
      <c r="B24" s="59"/>
      <c r="C24" s="60"/>
      <c r="D24" s="61"/>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6"/>
      <c r="AK24" s="232"/>
      <c r="AL24" s="232"/>
    </row>
    <row r="25" spans="2:69">
      <c r="B25" s="59"/>
      <c r="C25" s="60"/>
      <c r="D25" s="61"/>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6"/>
      <c r="AK25" s="232"/>
      <c r="AL25" s="232"/>
    </row>
    <row r="26" spans="2:69" ht="27" customHeight="1">
      <c r="B26" s="114" t="s">
        <v>76</v>
      </c>
      <c r="C26" s="115"/>
      <c r="D26" s="116"/>
      <c r="E26" s="87"/>
      <c r="F26" s="87"/>
      <c r="G26" s="87"/>
      <c r="H26" s="87"/>
      <c r="I26" s="87" t="s">
        <v>88</v>
      </c>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6">
        <f>SUM(E26:AI26)</f>
        <v>0</v>
      </c>
      <c r="AK26" s="232" t="s">
        <v>9</v>
      </c>
      <c r="AL26" s="232"/>
    </row>
    <row r="27" spans="2:69" ht="35.25" customHeight="1">
      <c r="B27" s="132" t="s">
        <v>77</v>
      </c>
      <c r="C27" s="133"/>
      <c r="D27" s="134"/>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8">
        <f>SUM(E27:AI27)</f>
        <v>0</v>
      </c>
      <c r="AK27" s="232" t="s">
        <v>10</v>
      </c>
      <c r="AL27" s="232"/>
    </row>
    <row r="28" spans="2:69" ht="30" customHeight="1">
      <c r="B28" s="62"/>
      <c r="C28" s="62"/>
      <c r="D28" s="62"/>
      <c r="E28" s="90"/>
      <c r="F28" s="90"/>
      <c r="G28" s="90"/>
      <c r="H28" s="90"/>
      <c r="I28" s="90"/>
      <c r="J28" s="90"/>
      <c r="K28" s="91"/>
      <c r="L28" s="91"/>
      <c r="M28" s="90"/>
      <c r="N28" s="90"/>
      <c r="O28" s="90"/>
      <c r="P28" s="90"/>
      <c r="Q28" s="90"/>
      <c r="R28" s="91"/>
      <c r="S28" s="91"/>
      <c r="T28" s="90"/>
      <c r="U28" s="154" t="s">
        <v>45</v>
      </c>
      <c r="V28" s="154"/>
      <c r="W28" s="154"/>
      <c r="X28" s="154"/>
      <c r="Y28" s="154"/>
      <c r="Z28" s="154"/>
      <c r="AA28" s="154"/>
      <c r="AB28" s="154"/>
      <c r="AC28" s="154"/>
      <c r="AD28" s="154"/>
      <c r="AE28" s="154"/>
      <c r="AF28" s="154"/>
      <c r="AG28" s="154"/>
      <c r="AH28" s="154"/>
      <c r="AI28" s="154"/>
      <c r="AJ28" s="92">
        <f>SUM(AJ22:AJ27)</f>
        <v>31.5</v>
      </c>
      <c r="AK28" s="228" t="s">
        <v>11</v>
      </c>
    </row>
    <row r="29" spans="2:69">
      <c r="B29" s="62"/>
      <c r="C29" s="62"/>
      <c r="D29" s="62"/>
      <c r="E29" s="90"/>
      <c r="F29" s="90"/>
      <c r="G29" s="90"/>
      <c r="H29" s="90"/>
      <c r="I29" s="90"/>
      <c r="J29" s="90"/>
      <c r="K29" s="91"/>
      <c r="L29" s="91"/>
      <c r="M29" s="90"/>
      <c r="N29" s="90"/>
      <c r="O29" s="90"/>
      <c r="P29" s="90"/>
      <c r="Q29" s="90"/>
      <c r="R29" s="91"/>
      <c r="S29" s="91"/>
      <c r="T29" s="90"/>
      <c r="U29" s="90"/>
      <c r="V29" s="90"/>
      <c r="W29" s="90"/>
      <c r="X29" s="93"/>
      <c r="Y29" s="93"/>
      <c r="Z29" s="93"/>
      <c r="AA29" s="93"/>
      <c r="AB29" s="93"/>
      <c r="AC29" s="93"/>
      <c r="AD29" s="93"/>
      <c r="AE29" s="93"/>
      <c r="AF29" s="93"/>
      <c r="AG29" s="93"/>
      <c r="AH29" s="93"/>
      <c r="AI29" s="93"/>
      <c r="AJ29" s="94"/>
    </row>
    <row r="30" spans="2:69" ht="30" customHeight="1">
      <c r="B30" s="135" t="s">
        <v>78</v>
      </c>
      <c r="C30" s="135"/>
      <c r="D30" s="135"/>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92">
        <f>SUM(E30:AI30)</f>
        <v>0</v>
      </c>
      <c r="AK30" s="228" t="s">
        <v>12</v>
      </c>
    </row>
    <row r="31" spans="2:69" ht="30" customHeight="1">
      <c r="B31" s="135" t="s">
        <v>79</v>
      </c>
      <c r="C31" s="135"/>
      <c r="D31" s="135"/>
      <c r="E31" s="87"/>
      <c r="F31" s="87"/>
      <c r="G31" s="87"/>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92">
        <f>SUM(E31:AI31)</f>
        <v>0</v>
      </c>
      <c r="AK31" s="228" t="s">
        <v>13</v>
      </c>
    </row>
    <row r="32" spans="2:69" ht="30" customHeight="1">
      <c r="B32" s="136"/>
      <c r="C32" s="136"/>
      <c r="D32" s="136"/>
      <c r="E32" s="91"/>
      <c r="F32" s="90"/>
      <c r="G32" s="90"/>
      <c r="H32" s="90"/>
      <c r="I32" s="90"/>
      <c r="J32" s="90"/>
      <c r="K32" s="91"/>
      <c r="L32" s="91"/>
      <c r="M32" s="90"/>
      <c r="N32" s="90"/>
      <c r="O32" s="90"/>
      <c r="P32" s="90"/>
      <c r="Q32" s="90"/>
      <c r="R32" s="91"/>
      <c r="S32" s="91"/>
      <c r="T32" s="90"/>
      <c r="U32" s="155" t="s">
        <v>46</v>
      </c>
      <c r="V32" s="156"/>
      <c r="W32" s="156"/>
      <c r="X32" s="156"/>
      <c r="Y32" s="156"/>
      <c r="Z32" s="156"/>
      <c r="AA32" s="156"/>
      <c r="AB32" s="156"/>
      <c r="AC32" s="156"/>
      <c r="AD32" s="156"/>
      <c r="AE32" s="156"/>
      <c r="AF32" s="156"/>
      <c r="AG32" s="156"/>
      <c r="AH32" s="156"/>
      <c r="AI32" s="157"/>
      <c r="AJ32" s="92">
        <f>AJ30+AJ31</f>
        <v>0</v>
      </c>
      <c r="AK32" s="228" t="s">
        <v>14</v>
      </c>
    </row>
    <row r="33" spans="2:37">
      <c r="B33" s="62"/>
      <c r="C33" s="62"/>
      <c r="D33" s="62"/>
      <c r="E33" s="90"/>
      <c r="F33" s="90"/>
      <c r="G33" s="90"/>
      <c r="H33" s="90"/>
      <c r="I33" s="90"/>
      <c r="J33" s="90"/>
      <c r="K33" s="91"/>
      <c r="L33" s="91"/>
      <c r="M33" s="90"/>
      <c r="N33" s="90"/>
      <c r="O33" s="90"/>
      <c r="P33" s="90"/>
      <c r="Q33" s="90"/>
      <c r="R33" s="91"/>
      <c r="S33" s="91"/>
      <c r="T33" s="90"/>
      <c r="U33" s="90"/>
      <c r="V33" s="90"/>
      <c r="W33" s="90"/>
      <c r="X33" s="93"/>
      <c r="Y33" s="93"/>
      <c r="Z33" s="93"/>
      <c r="AA33" s="93"/>
      <c r="AB33" s="93"/>
      <c r="AC33" s="93"/>
      <c r="AD33" s="93"/>
      <c r="AE33" s="93"/>
      <c r="AF33" s="93"/>
      <c r="AG33" s="93"/>
      <c r="AH33" s="93"/>
      <c r="AI33" s="93"/>
      <c r="AJ33" s="95"/>
    </row>
    <row r="34" spans="2:37" ht="54.75" customHeight="1">
      <c r="B34" s="153" t="s">
        <v>80</v>
      </c>
      <c r="C34" s="153"/>
      <c r="D34" s="153"/>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92">
        <f>SUM(E34:AI34)</f>
        <v>0</v>
      </c>
      <c r="AK34" s="228" t="s">
        <v>15</v>
      </c>
    </row>
    <row r="35" spans="2:37" ht="13.5" customHeight="1">
      <c r="B35" s="89"/>
      <c r="C35" s="89"/>
      <c r="D35" s="89"/>
      <c r="E35" s="96"/>
      <c r="F35" s="96"/>
      <c r="G35" s="96"/>
      <c r="H35" s="96"/>
      <c r="I35" s="96"/>
      <c r="J35" s="96"/>
      <c r="K35" s="96"/>
      <c r="L35" s="96"/>
      <c r="M35" s="96"/>
      <c r="N35" s="96"/>
      <c r="O35" s="96"/>
      <c r="P35" s="96"/>
      <c r="Q35" s="96"/>
      <c r="R35" s="96"/>
      <c r="S35" s="96"/>
      <c r="T35" s="96"/>
      <c r="U35" s="96"/>
      <c r="V35" s="96"/>
      <c r="W35" s="96"/>
      <c r="X35" s="97"/>
      <c r="Y35" s="97"/>
      <c r="Z35" s="97"/>
      <c r="AA35" s="97"/>
      <c r="AB35" s="97"/>
      <c r="AC35" s="97"/>
      <c r="AD35" s="97"/>
      <c r="AE35" s="97"/>
      <c r="AF35" s="97"/>
      <c r="AG35" s="97"/>
      <c r="AH35" s="97"/>
      <c r="AI35" s="97"/>
      <c r="AJ35" s="94"/>
    </row>
    <row r="36" spans="2:37">
      <c r="AI36" s="98" t="s">
        <v>47</v>
      </c>
      <c r="AJ36" s="99"/>
      <c r="AK36" s="228" t="s">
        <v>17</v>
      </c>
    </row>
    <row r="38" spans="2:37" ht="28" customHeight="1">
      <c r="B38" s="18"/>
      <c r="C38" s="63" t="s">
        <v>41</v>
      </c>
      <c r="D38" s="35"/>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2:3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2:37" ht="22" customHeight="1">
      <c r="B40" s="128" t="s">
        <v>4</v>
      </c>
      <c r="C40" s="128"/>
      <c r="D40" s="128"/>
      <c r="E40" s="129"/>
      <c r="F40" s="130"/>
      <c r="G40" s="130"/>
      <c r="H40" s="130"/>
      <c r="I40" s="130"/>
      <c r="J40" s="130"/>
      <c r="K40" s="130"/>
      <c r="L40" s="130"/>
      <c r="M40" s="130"/>
      <c r="N40" s="130"/>
      <c r="O40" s="130"/>
      <c r="P40" s="130"/>
      <c r="Q40" s="131"/>
      <c r="R40" s="18"/>
      <c r="S40" s="18"/>
      <c r="T40" s="128" t="s">
        <v>4</v>
      </c>
      <c r="U40" s="128"/>
      <c r="V40" s="128"/>
      <c r="W40" s="128"/>
      <c r="X40" s="129"/>
      <c r="Y40" s="130"/>
      <c r="Z40" s="130"/>
      <c r="AA40" s="130"/>
      <c r="AB40" s="130"/>
      <c r="AC40" s="130"/>
      <c r="AD40" s="130"/>
      <c r="AE40" s="130"/>
      <c r="AF40" s="130"/>
      <c r="AG40" s="130"/>
      <c r="AH40" s="130"/>
      <c r="AI40" s="130"/>
      <c r="AJ40" s="131"/>
    </row>
    <row r="41" spans="2:37" ht="23" customHeight="1">
      <c r="B41" s="128" t="s">
        <v>5</v>
      </c>
      <c r="C41" s="128"/>
      <c r="D41" s="128"/>
      <c r="E41" s="129"/>
      <c r="F41" s="130"/>
      <c r="G41" s="130"/>
      <c r="H41" s="130"/>
      <c r="I41" s="130"/>
      <c r="J41" s="130"/>
      <c r="K41" s="130"/>
      <c r="L41" s="130"/>
      <c r="M41" s="130"/>
      <c r="N41" s="130"/>
      <c r="O41" s="130"/>
      <c r="P41" s="130"/>
      <c r="Q41" s="131"/>
      <c r="R41" s="18"/>
      <c r="S41" s="18"/>
      <c r="T41" s="128" t="s">
        <v>5</v>
      </c>
      <c r="U41" s="128"/>
      <c r="V41" s="128"/>
      <c r="W41" s="128"/>
      <c r="X41" s="129"/>
      <c r="Y41" s="130"/>
      <c r="Z41" s="130"/>
      <c r="AA41" s="130"/>
      <c r="AB41" s="130"/>
      <c r="AC41" s="130"/>
      <c r="AD41" s="130"/>
      <c r="AE41" s="130"/>
      <c r="AF41" s="130"/>
      <c r="AG41" s="130"/>
      <c r="AH41" s="130"/>
      <c r="AI41" s="130"/>
      <c r="AJ41" s="131"/>
    </row>
    <row r="42" spans="2:3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row>
    <row r="43" spans="2:37" ht="108" customHeight="1">
      <c r="B43" s="138" t="s">
        <v>6</v>
      </c>
      <c r="C43" s="139"/>
      <c r="D43" s="140"/>
      <c r="E43" s="141"/>
      <c r="F43" s="142"/>
      <c r="G43" s="142"/>
      <c r="H43" s="142"/>
      <c r="I43" s="142"/>
      <c r="J43" s="142"/>
      <c r="K43" s="142"/>
      <c r="L43" s="142"/>
      <c r="M43" s="142"/>
      <c r="N43" s="142"/>
      <c r="O43" s="142"/>
      <c r="P43" s="142"/>
      <c r="Q43" s="143"/>
      <c r="R43" s="18"/>
      <c r="S43" s="18"/>
      <c r="T43" s="150" t="s">
        <v>22</v>
      </c>
      <c r="U43" s="151"/>
      <c r="V43" s="151"/>
      <c r="W43" s="151"/>
      <c r="X43" s="141"/>
      <c r="Y43" s="142"/>
      <c r="Z43" s="142"/>
      <c r="AA43" s="142"/>
      <c r="AB43" s="142"/>
      <c r="AC43" s="142"/>
      <c r="AD43" s="142"/>
      <c r="AE43" s="142"/>
      <c r="AF43" s="142"/>
      <c r="AG43" s="142"/>
      <c r="AH43" s="142"/>
      <c r="AI43" s="142"/>
      <c r="AJ43" s="143"/>
    </row>
    <row r="44" spans="2:37">
      <c r="B44" s="18"/>
      <c r="C44" s="18"/>
      <c r="D44" s="18"/>
      <c r="E44" s="144"/>
      <c r="F44" s="145"/>
      <c r="G44" s="145"/>
      <c r="H44" s="145"/>
      <c r="I44" s="145"/>
      <c r="J44" s="145"/>
      <c r="K44" s="145"/>
      <c r="L44" s="145"/>
      <c r="M44" s="145"/>
      <c r="N44" s="145"/>
      <c r="O44" s="145"/>
      <c r="P44" s="145"/>
      <c r="Q44" s="146"/>
      <c r="R44" s="18"/>
      <c r="S44" s="18"/>
      <c r="T44" s="18"/>
      <c r="U44" s="18"/>
      <c r="V44" s="18"/>
      <c r="W44" s="18"/>
      <c r="X44" s="144"/>
      <c r="Y44" s="145"/>
      <c r="Z44" s="145"/>
      <c r="AA44" s="145"/>
      <c r="AB44" s="145"/>
      <c r="AC44" s="145"/>
      <c r="AD44" s="145"/>
      <c r="AE44" s="145"/>
      <c r="AF44" s="145"/>
      <c r="AG44" s="145"/>
      <c r="AH44" s="145"/>
      <c r="AI44" s="145"/>
      <c r="AJ44" s="146"/>
    </row>
    <row r="45" spans="2:37">
      <c r="B45" s="18"/>
      <c r="C45" s="18"/>
      <c r="D45" s="18"/>
      <c r="E45" s="144"/>
      <c r="F45" s="145"/>
      <c r="G45" s="145"/>
      <c r="H45" s="145"/>
      <c r="I45" s="145"/>
      <c r="J45" s="145"/>
      <c r="K45" s="145"/>
      <c r="L45" s="145"/>
      <c r="M45" s="145"/>
      <c r="N45" s="145"/>
      <c r="O45" s="145"/>
      <c r="P45" s="145"/>
      <c r="Q45" s="146"/>
      <c r="R45" s="18"/>
      <c r="S45" s="18"/>
      <c r="T45" s="18"/>
      <c r="U45" s="18"/>
      <c r="V45" s="18"/>
      <c r="W45" s="18"/>
      <c r="X45" s="144"/>
      <c r="Y45" s="145"/>
      <c r="Z45" s="145"/>
      <c r="AA45" s="145"/>
      <c r="AB45" s="145"/>
      <c r="AC45" s="145"/>
      <c r="AD45" s="145"/>
      <c r="AE45" s="145"/>
      <c r="AF45" s="145"/>
      <c r="AG45" s="145"/>
      <c r="AH45" s="145"/>
      <c r="AI45" s="145"/>
      <c r="AJ45" s="146"/>
    </row>
    <row r="46" spans="2:37">
      <c r="B46" s="18"/>
      <c r="C46" s="18"/>
      <c r="D46" s="18"/>
      <c r="E46" s="144"/>
      <c r="F46" s="145"/>
      <c r="G46" s="145"/>
      <c r="H46" s="145"/>
      <c r="I46" s="145"/>
      <c r="J46" s="145"/>
      <c r="K46" s="145"/>
      <c r="L46" s="145"/>
      <c r="M46" s="145"/>
      <c r="N46" s="145"/>
      <c r="O46" s="145"/>
      <c r="P46" s="145"/>
      <c r="Q46" s="146"/>
      <c r="R46" s="18"/>
      <c r="S46" s="18"/>
      <c r="T46" s="18"/>
      <c r="U46" s="18"/>
      <c r="V46" s="18"/>
      <c r="W46" s="18"/>
      <c r="X46" s="144"/>
      <c r="Y46" s="145"/>
      <c r="Z46" s="145"/>
      <c r="AA46" s="145"/>
      <c r="AB46" s="145"/>
      <c r="AC46" s="145"/>
      <c r="AD46" s="145"/>
      <c r="AE46" s="145"/>
      <c r="AF46" s="145"/>
      <c r="AG46" s="145"/>
      <c r="AH46" s="145"/>
      <c r="AI46" s="145"/>
      <c r="AJ46" s="146"/>
    </row>
    <row r="47" spans="2:37">
      <c r="B47" s="18"/>
      <c r="C47" s="18"/>
      <c r="D47" s="18"/>
      <c r="E47" s="144"/>
      <c r="F47" s="145"/>
      <c r="G47" s="145"/>
      <c r="H47" s="145"/>
      <c r="I47" s="145"/>
      <c r="J47" s="145"/>
      <c r="K47" s="145"/>
      <c r="L47" s="145"/>
      <c r="M47" s="145"/>
      <c r="N47" s="145"/>
      <c r="O47" s="145"/>
      <c r="P47" s="145"/>
      <c r="Q47" s="146"/>
      <c r="R47" s="18"/>
      <c r="S47" s="18"/>
      <c r="T47" s="18"/>
      <c r="U47" s="18"/>
      <c r="V47" s="18"/>
      <c r="W47" s="18"/>
      <c r="X47" s="144"/>
      <c r="Y47" s="145"/>
      <c r="Z47" s="145"/>
      <c r="AA47" s="145"/>
      <c r="AB47" s="145"/>
      <c r="AC47" s="145"/>
      <c r="AD47" s="145"/>
      <c r="AE47" s="145"/>
      <c r="AF47" s="145"/>
      <c r="AG47" s="145"/>
      <c r="AH47" s="145"/>
      <c r="AI47" s="145"/>
      <c r="AJ47" s="146"/>
    </row>
    <row r="48" spans="2:37">
      <c r="B48" s="18"/>
      <c r="C48" s="18"/>
      <c r="D48" s="18"/>
      <c r="E48" s="147"/>
      <c r="F48" s="148"/>
      <c r="G48" s="148"/>
      <c r="H48" s="148"/>
      <c r="I48" s="148"/>
      <c r="J48" s="148"/>
      <c r="K48" s="148"/>
      <c r="L48" s="148"/>
      <c r="M48" s="148"/>
      <c r="N48" s="148"/>
      <c r="O48" s="148"/>
      <c r="P48" s="148"/>
      <c r="Q48" s="149"/>
      <c r="R48" s="18"/>
      <c r="S48" s="18"/>
      <c r="T48" s="18"/>
      <c r="U48" s="18"/>
      <c r="V48" s="18"/>
      <c r="W48" s="18"/>
      <c r="X48" s="147"/>
      <c r="Y48" s="148"/>
      <c r="Z48" s="148"/>
      <c r="AA48" s="148"/>
      <c r="AB48" s="148"/>
      <c r="AC48" s="148"/>
      <c r="AD48" s="148"/>
      <c r="AE48" s="148"/>
      <c r="AF48" s="148"/>
      <c r="AG48" s="148"/>
      <c r="AH48" s="148"/>
      <c r="AI48" s="148"/>
      <c r="AJ48" s="149"/>
    </row>
    <row r="49" spans="2:36">
      <c r="E49" s="81"/>
      <c r="F49" s="81"/>
      <c r="G49" s="81"/>
      <c r="H49" s="81"/>
      <c r="I49" s="81"/>
      <c r="J49" s="81"/>
      <c r="K49" s="81"/>
      <c r="L49" s="81"/>
      <c r="M49" s="81"/>
      <c r="N49" s="81"/>
      <c r="O49" s="81"/>
      <c r="P49" s="81"/>
      <c r="Q49" s="81"/>
      <c r="X49" s="81"/>
      <c r="Y49" s="81"/>
      <c r="Z49" s="81"/>
      <c r="AA49" s="81"/>
      <c r="AB49" s="81"/>
      <c r="AC49" s="81"/>
      <c r="AD49" s="81"/>
      <c r="AE49" s="81"/>
      <c r="AF49" s="81"/>
      <c r="AG49" s="81"/>
      <c r="AH49" s="81"/>
      <c r="AI49" s="81"/>
      <c r="AJ49" s="81"/>
    </row>
    <row r="50" spans="2:36">
      <c r="B50" s="137" t="s">
        <v>51</v>
      </c>
      <c r="C50" s="137"/>
      <c r="D50" s="137"/>
      <c r="E50" s="137"/>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row>
    <row r="51" spans="2:36" ht="44" customHeight="1">
      <c r="B51" s="152" t="s">
        <v>57</v>
      </c>
      <c r="C51" s="152"/>
      <c r="D51" s="152"/>
      <c r="E51" s="152"/>
      <c r="F51" s="152"/>
      <c r="G51" s="152"/>
      <c r="H51" s="152"/>
      <c r="I51" s="152"/>
      <c r="J51" s="152"/>
      <c r="K51" s="152"/>
      <c r="L51" s="152"/>
      <c r="M51" s="152"/>
      <c r="N51" s="152"/>
      <c r="O51" s="152"/>
      <c r="P51" s="152"/>
      <c r="Q51" s="152"/>
      <c r="R51" s="152"/>
      <c r="S51" s="152"/>
      <c r="T51" s="152"/>
      <c r="U51" s="152"/>
      <c r="V51" s="152"/>
      <c r="W51" s="152"/>
      <c r="X51" s="152"/>
      <c r="Y51" s="152"/>
      <c r="Z51" s="152"/>
      <c r="AA51" s="152"/>
      <c r="AB51" s="152"/>
      <c r="AC51" s="152"/>
      <c r="AD51" s="152"/>
      <c r="AE51" s="152"/>
      <c r="AF51" s="152"/>
      <c r="AG51" s="152"/>
      <c r="AH51" s="152"/>
      <c r="AI51" s="152"/>
      <c r="AJ51" s="152"/>
    </row>
    <row r="52" spans="2:36" ht="22.5" customHeight="1">
      <c r="B52" s="137" t="s">
        <v>24</v>
      </c>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37"/>
      <c r="AH52" s="137"/>
      <c r="AI52" s="137"/>
      <c r="AJ52" s="137"/>
    </row>
  </sheetData>
  <sheetProtection selectLockedCells="1" selectUnlockedCells="1"/>
  <mergeCells count="43">
    <mergeCell ref="B14:C14"/>
    <mergeCell ref="G4:AD4"/>
    <mergeCell ref="B7:C7"/>
    <mergeCell ref="D7:N7"/>
    <mergeCell ref="B8:C8"/>
    <mergeCell ref="D8:N8"/>
    <mergeCell ref="B9:C9"/>
    <mergeCell ref="D9:N9"/>
    <mergeCell ref="B10:C10"/>
    <mergeCell ref="D10:N10"/>
    <mergeCell ref="B13:C13"/>
    <mergeCell ref="B11:C12"/>
    <mergeCell ref="D11:N12"/>
    <mergeCell ref="B31:D31"/>
    <mergeCell ref="B15:C15"/>
    <mergeCell ref="B16:C16"/>
    <mergeCell ref="D16:N16"/>
    <mergeCell ref="B18:AJ18"/>
    <mergeCell ref="B20:D21"/>
    <mergeCell ref="E20:AI20"/>
    <mergeCell ref="B22:D22"/>
    <mergeCell ref="B26:D26"/>
    <mergeCell ref="B27:D27"/>
    <mergeCell ref="U28:AI28"/>
    <mergeCell ref="B30:D30"/>
    <mergeCell ref="B32:D32"/>
    <mergeCell ref="U32:AI32"/>
    <mergeCell ref="B34:D34"/>
    <mergeCell ref="B40:D40"/>
    <mergeCell ref="E40:Q40"/>
    <mergeCell ref="T40:W40"/>
    <mergeCell ref="X40:AJ40"/>
    <mergeCell ref="B50:AJ50"/>
    <mergeCell ref="B51:AJ51"/>
    <mergeCell ref="B52:AJ52"/>
    <mergeCell ref="B41:D41"/>
    <mergeCell ref="E41:Q41"/>
    <mergeCell ref="T41:W41"/>
    <mergeCell ref="X41:AJ41"/>
    <mergeCell ref="B43:D43"/>
    <mergeCell ref="E43:Q48"/>
    <mergeCell ref="T43:W43"/>
    <mergeCell ref="X43:AJ48"/>
  </mergeCells>
  <dataValidations count="1">
    <dataValidation allowBlank="1" showErrorMessage="1" sqref="B18:B19" xr:uid="{00000000-0002-0000-0A00-000000000000}">
      <formula1>0</formula1>
      <formula2>0</formula2>
    </dataValidation>
  </dataValidations>
  <printOptions horizontalCentered="1"/>
  <pageMargins left="0.31496062992125984" right="0.31496062992125984" top="0.35433070866141736" bottom="0.35433070866141736" header="0.31496062992125984" footer="0.51181102362204722"/>
  <pageSetup paperSize="9" scale="33" firstPageNumber="0" orientation="landscape"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3" id="{A7775CB2-F58D-E24F-A910-E0454A911AAE}">
            <xm:f>VLOOKUP(E$19,'Calendrier MEDIATEUR'!$A:$C,3,FALSE)=0</xm:f>
            <x14:dxf>
              <fill>
                <patternFill>
                  <bgColor theme="0" tint="-0.14996795556505021"/>
                </patternFill>
              </fill>
            </x14:dxf>
          </x14:cfRule>
          <xm:sqref>E22:AI27</xm:sqref>
        </x14:conditionalFormatting>
        <x14:conditionalFormatting xmlns:xm="http://schemas.microsoft.com/office/excel/2006/main">
          <x14:cfRule type="expression" priority="2" id="{A630BE3E-BEEA-8247-8254-C45B48E40C89}">
            <xm:f>VLOOKUP(E$19,'Calendrier MEDIATEUR'!$A:$C,3,FALSE)=0</xm:f>
            <x14:dxf>
              <fill>
                <patternFill>
                  <bgColor theme="0" tint="-0.14996795556505021"/>
                </patternFill>
              </fill>
            </x14:dxf>
          </x14:cfRule>
          <xm:sqref>E30:AI31</xm:sqref>
        </x14:conditionalFormatting>
        <x14:conditionalFormatting xmlns:xm="http://schemas.microsoft.com/office/excel/2006/main">
          <x14:cfRule type="expression" priority="1" id="{8421BBFA-5331-D94D-B0E8-F818BE12AE58}">
            <xm:f>VLOOKUP(E$19,'Calendrier MEDIATEUR'!$A:$C,3,FALSE)=0</xm:f>
            <x14:dxf>
              <fill>
                <patternFill>
                  <bgColor theme="0" tint="-0.14996795556505021"/>
                </patternFill>
              </fill>
            </x14:dxf>
          </x14:cfRule>
          <xm:sqref>E34:AI34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21"/>
    <pageSetUpPr fitToPage="1"/>
  </sheetPr>
  <dimension ref="A1:U63"/>
  <sheetViews>
    <sheetView showGridLines="0" zoomScale="70" zoomScaleNormal="70" workbookViewId="0">
      <selection activeCell="A16" sqref="A16:B16"/>
    </sheetView>
  </sheetViews>
  <sheetFormatPr baseColWidth="10" defaultColWidth="11.5" defaultRowHeight="19"/>
  <cols>
    <col min="1" max="1" width="9.6640625" style="44" customWidth="1"/>
    <col min="2" max="2" width="43.5" style="44" customWidth="1"/>
    <col min="3" max="3" width="19.5" style="44" customWidth="1"/>
    <col min="4" max="15" width="11.83203125" style="44" customWidth="1"/>
    <col min="16" max="16" width="14.83203125" style="44" customWidth="1"/>
    <col min="17" max="17" width="9.33203125" style="43" customWidth="1"/>
    <col min="18" max="18" width="3" style="44" customWidth="1"/>
    <col min="19" max="19" width="9.6640625" style="44" customWidth="1"/>
    <col min="20" max="20" width="35.83203125" style="44" customWidth="1"/>
    <col min="21" max="21" width="24.33203125" style="44" customWidth="1"/>
    <col min="22" max="16384" width="11.5" style="44"/>
  </cols>
  <sheetData>
    <row r="1" spans="1:21" s="36" customFormat="1" ht="18">
      <c r="Q1" s="37"/>
    </row>
    <row r="2" spans="1:21" s="36" customFormat="1" ht="18">
      <c r="Q2" s="37"/>
    </row>
    <row r="3" spans="1:21" s="36" customFormat="1" ht="18">
      <c r="P3" s="38"/>
      <c r="Q3" s="39"/>
      <c r="R3" s="38"/>
    </row>
    <row r="4" spans="1:21" s="36" customFormat="1" ht="42" customHeight="1">
      <c r="F4" s="186" t="s">
        <v>48</v>
      </c>
      <c r="G4" s="186"/>
      <c r="H4" s="186"/>
      <c r="I4" s="186"/>
      <c r="J4" s="186"/>
      <c r="K4" s="186"/>
      <c r="L4" s="186"/>
      <c r="M4" s="186"/>
      <c r="N4" s="186"/>
      <c r="O4" s="186"/>
      <c r="P4" s="38"/>
      <c r="Q4" s="39"/>
      <c r="R4" s="38"/>
    </row>
    <row r="5" spans="1:21" s="36" customFormat="1" ht="12.75" customHeight="1">
      <c r="A5" s="38"/>
      <c r="B5" s="38"/>
      <c r="C5" s="38"/>
      <c r="D5" s="38"/>
      <c r="E5" s="38"/>
      <c r="F5" s="40"/>
      <c r="G5" s="40"/>
      <c r="H5" s="40"/>
      <c r="I5" s="40"/>
      <c r="J5" s="40"/>
      <c r="K5" s="40"/>
      <c r="L5" s="40"/>
      <c r="M5" s="40"/>
      <c r="N5" s="40"/>
      <c r="O5" s="40"/>
      <c r="P5" s="38"/>
      <c r="Q5" s="39"/>
      <c r="R5" s="38"/>
    </row>
    <row r="6" spans="1:21" s="36" customFormat="1" ht="25.5" customHeight="1">
      <c r="P6" s="38"/>
      <c r="Q6" s="39"/>
      <c r="R6" s="38"/>
    </row>
    <row r="7" spans="1:21" s="36" customFormat="1" ht="25.5" customHeight="1">
      <c r="P7" s="38"/>
      <c r="Q7" s="39"/>
      <c r="R7" s="38"/>
    </row>
    <row r="8" spans="1:21" s="36" customFormat="1" ht="41.25" customHeight="1">
      <c r="A8" s="221" t="s">
        <v>53</v>
      </c>
      <c r="B8" s="222"/>
      <c r="C8" s="223"/>
      <c r="D8" s="223"/>
      <c r="E8" s="223"/>
      <c r="F8" s="223"/>
      <c r="G8" s="223"/>
      <c r="H8" s="223"/>
      <c r="I8" s="223"/>
      <c r="J8" s="223"/>
      <c r="K8" s="223"/>
      <c r="L8" s="223"/>
      <c r="M8" s="224"/>
      <c r="N8" s="15"/>
      <c r="O8" s="16"/>
      <c r="P8" s="18"/>
      <c r="Q8" s="37"/>
    </row>
    <row r="9" spans="1:21" s="36" customFormat="1" ht="33" customHeight="1">
      <c r="A9" s="184" t="s">
        <v>25</v>
      </c>
      <c r="B9" s="185"/>
      <c r="C9" s="187"/>
      <c r="D9" s="187"/>
      <c r="E9" s="187"/>
      <c r="F9" s="187"/>
      <c r="G9" s="187"/>
      <c r="H9" s="187"/>
      <c r="I9" s="187"/>
      <c r="J9" s="187"/>
      <c r="K9" s="187"/>
      <c r="L9" s="187"/>
      <c r="M9" s="188"/>
      <c r="N9" s="15"/>
      <c r="O9" s="16"/>
      <c r="P9" s="18"/>
      <c r="Q9" s="37"/>
    </row>
    <row r="10" spans="1:21" s="36" customFormat="1" ht="32.25" customHeight="1">
      <c r="A10" s="184" t="s">
        <v>7</v>
      </c>
      <c r="B10" s="185"/>
      <c r="C10" s="188"/>
      <c r="D10" s="188"/>
      <c r="E10" s="188"/>
      <c r="F10" s="188"/>
      <c r="G10" s="188"/>
      <c r="H10" s="188"/>
      <c r="I10" s="188"/>
      <c r="J10" s="188"/>
      <c r="K10" s="188"/>
      <c r="L10" s="188"/>
      <c r="M10" s="188"/>
      <c r="N10" s="17"/>
      <c r="O10" s="16"/>
      <c r="P10" s="18"/>
      <c r="Q10" s="37"/>
    </row>
    <row r="11" spans="1:21" s="36" customFormat="1" ht="33.75" customHeight="1">
      <c r="A11" s="184" t="s">
        <v>0</v>
      </c>
      <c r="B11" s="185"/>
      <c r="C11" s="188"/>
      <c r="D11" s="188"/>
      <c r="E11" s="188"/>
      <c r="F11" s="188"/>
      <c r="G11" s="188"/>
      <c r="H11" s="188"/>
      <c r="I11" s="188"/>
      <c r="J11" s="188"/>
      <c r="K11" s="188"/>
      <c r="L11" s="188"/>
      <c r="M11" s="188"/>
      <c r="N11" s="18"/>
      <c r="O11" s="18"/>
      <c r="P11" s="14"/>
      <c r="Q11" s="39"/>
      <c r="R11" s="38"/>
    </row>
    <row r="12" spans="1:21" s="36" customFormat="1" ht="24.75" customHeight="1">
      <c r="A12" s="189" t="s">
        <v>1</v>
      </c>
      <c r="B12" s="190"/>
      <c r="C12" s="162" t="s">
        <v>74</v>
      </c>
      <c r="D12" s="162"/>
      <c r="E12" s="162"/>
      <c r="F12" s="162"/>
      <c r="G12" s="162"/>
      <c r="H12" s="162"/>
      <c r="I12" s="162"/>
      <c r="J12" s="162"/>
      <c r="K12" s="162"/>
      <c r="L12" s="162"/>
      <c r="M12" s="163"/>
      <c r="N12" s="17"/>
      <c r="O12" s="16"/>
      <c r="P12" s="18"/>
      <c r="Q12" s="37"/>
      <c r="T12" s="107" t="s">
        <v>106</v>
      </c>
      <c r="U12" s="108">
        <v>3742</v>
      </c>
    </row>
    <row r="13" spans="1:21" s="42" customFormat="1" ht="64.5" customHeight="1">
      <c r="A13" s="191"/>
      <c r="B13" s="192"/>
      <c r="C13" s="164"/>
      <c r="D13" s="164"/>
      <c r="E13" s="164"/>
      <c r="F13" s="164"/>
      <c r="G13" s="164"/>
      <c r="H13" s="164"/>
      <c r="I13" s="164"/>
      <c r="J13" s="164"/>
      <c r="K13" s="164"/>
      <c r="L13" s="164"/>
      <c r="M13" s="165"/>
      <c r="N13" s="19"/>
      <c r="O13" s="20"/>
      <c r="P13" s="21"/>
      <c r="Q13" s="41"/>
    </row>
    <row r="14" spans="1:21" s="42" customFormat="1" ht="64.5" customHeight="1">
      <c r="A14" s="189" t="s">
        <v>58</v>
      </c>
      <c r="B14" s="190"/>
      <c r="C14" s="22"/>
      <c r="D14" s="22"/>
      <c r="E14" s="22"/>
      <c r="F14" s="22"/>
      <c r="G14" s="22"/>
      <c r="H14" s="22"/>
      <c r="I14" s="22"/>
      <c r="J14" s="22"/>
      <c r="K14" s="22"/>
      <c r="L14" s="22"/>
      <c r="M14" s="23"/>
      <c r="N14" s="19"/>
      <c r="O14" s="20"/>
      <c r="P14" s="21"/>
      <c r="Q14" s="41"/>
    </row>
    <row r="15" spans="1:21" s="36" customFormat="1" ht="30" customHeight="1">
      <c r="A15" s="184" t="s">
        <v>21</v>
      </c>
      <c r="B15" s="185"/>
      <c r="C15" s="24" t="s">
        <v>75</v>
      </c>
      <c r="D15" s="25"/>
      <c r="E15" s="25"/>
      <c r="F15" s="25"/>
      <c r="G15" s="25"/>
      <c r="H15" s="25"/>
      <c r="I15" s="25"/>
      <c r="J15" s="25"/>
      <c r="K15" s="25"/>
      <c r="L15" s="25"/>
      <c r="M15" s="26"/>
      <c r="N15" s="17"/>
      <c r="O15" s="16"/>
      <c r="P15" s="18"/>
      <c r="Q15" s="37"/>
    </row>
    <row r="16" spans="1:21" s="36" customFormat="1" ht="35.25" customHeight="1">
      <c r="A16" s="184" t="s">
        <v>19</v>
      </c>
      <c r="B16" s="185"/>
      <c r="C16" s="27">
        <v>44743</v>
      </c>
      <c r="D16" s="25"/>
      <c r="E16" s="25"/>
      <c r="F16" s="25"/>
      <c r="G16" s="25"/>
      <c r="H16" s="25"/>
      <c r="I16" s="25"/>
      <c r="J16" s="25"/>
      <c r="K16" s="25"/>
      <c r="L16" s="25"/>
      <c r="M16" s="26"/>
      <c r="N16" s="17"/>
      <c r="O16" s="16"/>
      <c r="P16" s="18"/>
      <c r="Q16" s="37"/>
    </row>
    <row r="17" spans="1:18" s="36" customFormat="1" ht="40.5" customHeight="1">
      <c r="A17" s="184" t="s">
        <v>20</v>
      </c>
      <c r="B17" s="185"/>
      <c r="C17" s="193"/>
      <c r="D17" s="193"/>
      <c r="E17" s="193"/>
      <c r="F17" s="193"/>
      <c r="G17" s="193"/>
      <c r="H17" s="193"/>
      <c r="I17" s="193"/>
      <c r="J17" s="193"/>
      <c r="K17" s="193"/>
      <c r="L17" s="193"/>
      <c r="M17" s="193"/>
      <c r="N17" s="17"/>
      <c r="O17" s="16"/>
      <c r="P17" s="18"/>
      <c r="Q17" s="37"/>
    </row>
    <row r="18" spans="1:18" s="36" customFormat="1" ht="15" customHeight="1">
      <c r="A18" s="14"/>
      <c r="B18" s="14"/>
      <c r="C18" s="28"/>
      <c r="D18" s="28"/>
      <c r="E18" s="28"/>
      <c r="F18" s="28"/>
      <c r="G18" s="28"/>
      <c r="H18" s="28"/>
      <c r="I18" s="18"/>
      <c r="J18" s="18"/>
      <c r="K18" s="18"/>
      <c r="L18" s="18"/>
      <c r="M18" s="18"/>
      <c r="N18" s="18"/>
      <c r="O18" s="18"/>
      <c r="P18" s="18"/>
      <c r="Q18" s="37"/>
    </row>
    <row r="19" spans="1:18" ht="39" customHeight="1">
      <c r="A19" s="194" t="s">
        <v>26</v>
      </c>
      <c r="B19" s="194"/>
      <c r="C19" s="194"/>
      <c r="D19" s="194"/>
      <c r="E19" s="194"/>
      <c r="F19" s="194"/>
      <c r="G19" s="194"/>
      <c r="H19" s="194"/>
      <c r="I19" s="194"/>
      <c r="J19" s="194"/>
      <c r="K19" s="194"/>
      <c r="L19" s="194"/>
      <c r="M19" s="194"/>
      <c r="N19" s="194"/>
      <c r="O19" s="194"/>
      <c r="P19" s="194"/>
    </row>
    <row r="20" spans="1:18" ht="27" customHeight="1">
      <c r="A20" s="45"/>
      <c r="B20" s="45"/>
      <c r="C20" s="45"/>
      <c r="D20" s="45"/>
      <c r="E20" s="45"/>
      <c r="F20" s="45"/>
      <c r="G20" s="45"/>
      <c r="H20" s="45"/>
      <c r="I20" s="45"/>
      <c r="J20" s="45"/>
      <c r="K20" s="45"/>
      <c r="L20" s="45"/>
      <c r="M20" s="45"/>
      <c r="N20" s="45"/>
      <c r="O20" s="45"/>
      <c r="P20" s="18"/>
    </row>
    <row r="21" spans="1:18" ht="27" customHeight="1">
      <c r="A21" s="195" t="s">
        <v>82</v>
      </c>
      <c r="B21" s="195"/>
      <c r="C21" s="195"/>
      <c r="D21" s="159" t="s">
        <v>27</v>
      </c>
      <c r="E21" s="160"/>
      <c r="F21" s="160"/>
      <c r="G21" s="160"/>
      <c r="H21" s="160"/>
      <c r="I21" s="160"/>
      <c r="J21" s="160"/>
      <c r="K21" s="160"/>
      <c r="L21" s="160"/>
      <c r="M21" s="160"/>
      <c r="N21" s="160"/>
      <c r="O21" s="161"/>
      <c r="P21" s="46" t="s">
        <v>40</v>
      </c>
    </row>
    <row r="22" spans="1:18" s="49" customFormat="1" ht="35.25" customHeight="1">
      <c r="A22" s="195"/>
      <c r="B22" s="195"/>
      <c r="C22" s="195"/>
      <c r="D22" s="47" t="s">
        <v>28</v>
      </c>
      <c r="E22" s="47" t="s">
        <v>29</v>
      </c>
      <c r="F22" s="47" t="s">
        <v>30</v>
      </c>
      <c r="G22" s="47" t="s">
        <v>31</v>
      </c>
      <c r="H22" s="47" t="s">
        <v>32</v>
      </c>
      <c r="I22" s="47" t="s">
        <v>33</v>
      </c>
      <c r="J22" s="47" t="s">
        <v>34</v>
      </c>
      <c r="K22" s="47" t="s">
        <v>35</v>
      </c>
      <c r="L22" s="47" t="s">
        <v>36</v>
      </c>
      <c r="M22" s="47" t="s">
        <v>37</v>
      </c>
      <c r="N22" s="47" t="s">
        <v>38</v>
      </c>
      <c r="O22" s="47" t="s">
        <v>39</v>
      </c>
      <c r="P22" s="48"/>
      <c r="Q22" s="43"/>
    </row>
    <row r="23" spans="1:18" ht="27" customHeight="1">
      <c r="A23" s="196" t="s">
        <v>56</v>
      </c>
      <c r="B23" s="197"/>
      <c r="C23" s="198"/>
      <c r="D23" s="50" t="e">
        <f>#REF!</f>
        <v>#REF!</v>
      </c>
      <c r="E23" s="50" t="e">
        <f>#REF!</f>
        <v>#REF!</v>
      </c>
      <c r="F23" s="50" t="e">
        <f>#REF!</f>
        <v>#REF!</v>
      </c>
      <c r="G23" s="50" t="e">
        <f>#REF!</f>
        <v>#REF!</v>
      </c>
      <c r="H23" s="50" t="e">
        <f>#REF!</f>
        <v>#REF!</v>
      </c>
      <c r="I23" s="50" t="e">
        <f>#REF!</f>
        <v>#REF!</v>
      </c>
      <c r="J23" s="58" t="e">
        <f>#REF!</f>
        <v>#REF!</v>
      </c>
      <c r="K23" s="58" t="e">
        <f>#REF!</f>
        <v>#REF!</v>
      </c>
      <c r="L23" s="58" t="e">
        <f>#REF!</f>
        <v>#REF!</v>
      </c>
      <c r="M23" s="58" t="e">
        <f>#REF!</f>
        <v>#REF!</v>
      </c>
      <c r="N23" s="58">
        <f>Novembre!AJ22</f>
        <v>31.5</v>
      </c>
      <c r="O23" s="58" t="e">
        <f>#REF!</f>
        <v>#REF!</v>
      </c>
      <c r="P23" s="30" t="e">
        <f>SUM(D23:O23)</f>
        <v>#REF!</v>
      </c>
      <c r="Q23" s="52" t="s">
        <v>8</v>
      </c>
      <c r="R23" s="53"/>
    </row>
    <row r="24" spans="1:18" ht="27" customHeight="1">
      <c r="A24" s="169" t="s">
        <v>23</v>
      </c>
      <c r="B24" s="170"/>
      <c r="C24" s="171"/>
      <c r="D24" s="50" t="e">
        <f>#REF!</f>
        <v>#REF!</v>
      </c>
      <c r="E24" s="50" t="e">
        <f>#REF!</f>
        <v>#REF!</v>
      </c>
      <c r="F24" s="50" t="e">
        <f>#REF!</f>
        <v>#REF!</v>
      </c>
      <c r="G24" s="50" t="e">
        <f>#REF!</f>
        <v>#REF!</v>
      </c>
      <c r="H24" s="50" t="e">
        <f>#REF!</f>
        <v>#REF!</v>
      </c>
      <c r="I24" s="50" t="e">
        <f>#REF!</f>
        <v>#REF!</v>
      </c>
      <c r="J24" s="51" t="e">
        <f>#REF!</f>
        <v>#REF!</v>
      </c>
      <c r="K24" s="51" t="e">
        <f>#REF!</f>
        <v>#REF!</v>
      </c>
      <c r="L24" s="51" t="e">
        <f>#REF!</f>
        <v>#REF!</v>
      </c>
      <c r="M24" s="51" t="e">
        <f>#REF!</f>
        <v>#REF!</v>
      </c>
      <c r="N24" s="51">
        <f>Novembre!AJ23</f>
        <v>0</v>
      </c>
      <c r="O24" s="51" t="e">
        <f>#REF!</f>
        <v>#REF!</v>
      </c>
      <c r="P24" s="30" t="e">
        <f t="shared" ref="P24:P29" si="0">SUM(D24:O24)</f>
        <v>#REF!</v>
      </c>
      <c r="Q24" s="52"/>
      <c r="R24" s="53"/>
    </row>
    <row r="25" spans="1:18" ht="27" customHeight="1">
      <c r="A25" s="169" t="s">
        <v>23</v>
      </c>
      <c r="B25" s="170"/>
      <c r="C25" s="171"/>
      <c r="D25" s="50" t="e">
        <f>#REF!</f>
        <v>#REF!</v>
      </c>
      <c r="E25" s="50" t="e">
        <f>#REF!</f>
        <v>#REF!</v>
      </c>
      <c r="F25" s="50" t="e">
        <f>#REF!</f>
        <v>#REF!</v>
      </c>
      <c r="G25" s="50" t="e">
        <f>#REF!</f>
        <v>#REF!</v>
      </c>
      <c r="H25" s="50" t="e">
        <f>#REF!</f>
        <v>#REF!</v>
      </c>
      <c r="I25" s="50" t="e">
        <f>#REF!</f>
        <v>#REF!</v>
      </c>
      <c r="J25" s="51" t="e">
        <f>#REF!</f>
        <v>#REF!</v>
      </c>
      <c r="K25" s="51" t="e">
        <f>#REF!</f>
        <v>#REF!</v>
      </c>
      <c r="L25" s="51" t="e">
        <f>#REF!</f>
        <v>#REF!</v>
      </c>
      <c r="M25" s="51" t="e">
        <f>#REF!</f>
        <v>#REF!</v>
      </c>
      <c r="N25" s="51">
        <f>Novembre!AJ24</f>
        <v>0</v>
      </c>
      <c r="O25" s="51" t="e">
        <f>#REF!</f>
        <v>#REF!</v>
      </c>
      <c r="P25" s="30" t="e">
        <f t="shared" si="0"/>
        <v>#REF!</v>
      </c>
      <c r="Q25" s="52"/>
      <c r="R25" s="53"/>
    </row>
    <row r="26" spans="1:18" ht="27" customHeight="1">
      <c r="A26" s="169" t="s">
        <v>23</v>
      </c>
      <c r="B26" s="170"/>
      <c r="C26" s="171"/>
      <c r="D26" s="50" t="e">
        <f>#REF!</f>
        <v>#REF!</v>
      </c>
      <c r="E26" s="50" t="e">
        <f>#REF!</f>
        <v>#REF!</v>
      </c>
      <c r="F26" s="50" t="e">
        <f>#REF!</f>
        <v>#REF!</v>
      </c>
      <c r="G26" s="50" t="e">
        <f>#REF!</f>
        <v>#REF!</v>
      </c>
      <c r="H26" s="50" t="e">
        <f>#REF!</f>
        <v>#REF!</v>
      </c>
      <c r="I26" s="50" t="e">
        <f>#REF!</f>
        <v>#REF!</v>
      </c>
      <c r="J26" s="51" t="e">
        <f>#REF!</f>
        <v>#REF!</v>
      </c>
      <c r="K26" s="51" t="e">
        <f>#REF!</f>
        <v>#REF!</v>
      </c>
      <c r="L26" s="51" t="e">
        <f>#REF!</f>
        <v>#REF!</v>
      </c>
      <c r="M26" s="51" t="e">
        <f>#REF!</f>
        <v>#REF!</v>
      </c>
      <c r="N26" s="51">
        <f>Novembre!AJ25</f>
        <v>0</v>
      </c>
      <c r="O26" s="51" t="e">
        <f>#REF!</f>
        <v>#REF!</v>
      </c>
      <c r="P26" s="30" t="e">
        <f t="shared" si="0"/>
        <v>#REF!</v>
      </c>
      <c r="Q26" s="52"/>
      <c r="R26" s="53"/>
    </row>
    <row r="27" spans="1:18" ht="27" customHeight="1">
      <c r="A27" s="174" t="s">
        <v>83</v>
      </c>
      <c r="B27" s="174"/>
      <c r="C27" s="174"/>
      <c r="D27" s="50" t="e">
        <f>#REF!</f>
        <v>#REF!</v>
      </c>
      <c r="E27" s="50" t="e">
        <f>#REF!</f>
        <v>#REF!</v>
      </c>
      <c r="F27" s="50" t="e">
        <f>#REF!</f>
        <v>#REF!</v>
      </c>
      <c r="G27" s="50" t="e">
        <f>#REF!</f>
        <v>#REF!</v>
      </c>
      <c r="H27" s="50" t="e">
        <f>#REF!</f>
        <v>#REF!</v>
      </c>
      <c r="I27" s="50" t="e">
        <f>#REF!</f>
        <v>#REF!</v>
      </c>
      <c r="J27" s="51" t="e">
        <f>#REF!</f>
        <v>#REF!</v>
      </c>
      <c r="K27" s="51" t="e">
        <f>#REF!</f>
        <v>#REF!</v>
      </c>
      <c r="L27" s="51" t="e">
        <f>#REF!</f>
        <v>#REF!</v>
      </c>
      <c r="M27" s="51" t="e">
        <f>#REF!</f>
        <v>#REF!</v>
      </c>
      <c r="N27" s="51">
        <f>Novembre!AJ26</f>
        <v>0</v>
      </c>
      <c r="O27" s="51" t="e">
        <f>#REF!</f>
        <v>#REF!</v>
      </c>
      <c r="P27" s="30" t="e">
        <f t="shared" si="0"/>
        <v>#REF!</v>
      </c>
      <c r="Q27" s="52" t="s">
        <v>9</v>
      </c>
      <c r="R27" s="53"/>
    </row>
    <row r="28" spans="1:18" ht="35.25" customHeight="1">
      <c r="A28" s="173" t="s">
        <v>84</v>
      </c>
      <c r="B28" s="173"/>
      <c r="C28" s="173"/>
      <c r="D28" s="50" t="e">
        <f>#REF!</f>
        <v>#REF!</v>
      </c>
      <c r="E28" s="50" t="e">
        <f>#REF!</f>
        <v>#REF!</v>
      </c>
      <c r="F28" s="50" t="e">
        <f>#REF!</f>
        <v>#REF!</v>
      </c>
      <c r="G28" s="50" t="e">
        <f>#REF!</f>
        <v>#REF!</v>
      </c>
      <c r="H28" s="50" t="e">
        <f>#REF!</f>
        <v>#REF!</v>
      </c>
      <c r="I28" s="50" t="e">
        <f>#REF!</f>
        <v>#REF!</v>
      </c>
      <c r="J28" s="51" t="e">
        <f>#REF!</f>
        <v>#REF!</v>
      </c>
      <c r="K28" s="51" t="e">
        <f>#REF!</f>
        <v>#REF!</v>
      </c>
      <c r="L28" s="51" t="e">
        <f>#REF!</f>
        <v>#REF!</v>
      </c>
      <c r="M28" s="51" t="e">
        <f>#REF!</f>
        <v>#REF!</v>
      </c>
      <c r="N28" s="51">
        <f>Novembre!AJ27</f>
        <v>0</v>
      </c>
      <c r="O28" s="51" t="e">
        <f>#REF!</f>
        <v>#REF!</v>
      </c>
      <c r="P28" s="30" t="e">
        <f t="shared" si="0"/>
        <v>#REF!</v>
      </c>
      <c r="Q28" s="52" t="s">
        <v>10</v>
      </c>
      <c r="R28" s="53"/>
    </row>
    <row r="29" spans="1:18" ht="30" customHeight="1">
      <c r="A29" s="172" t="s">
        <v>49</v>
      </c>
      <c r="B29" s="172"/>
      <c r="C29" s="172"/>
      <c r="D29" s="50" t="e">
        <f>#REF!</f>
        <v>#REF!</v>
      </c>
      <c r="E29" s="50" t="e">
        <f>#REF!</f>
        <v>#REF!</v>
      </c>
      <c r="F29" s="50" t="e">
        <f>#REF!</f>
        <v>#REF!</v>
      </c>
      <c r="G29" s="50" t="e">
        <f>#REF!</f>
        <v>#REF!</v>
      </c>
      <c r="H29" s="50" t="e">
        <f>#REF!</f>
        <v>#REF!</v>
      </c>
      <c r="I29" s="50" t="e">
        <f>#REF!</f>
        <v>#REF!</v>
      </c>
      <c r="J29" s="51" t="e">
        <f>#REF!</f>
        <v>#REF!</v>
      </c>
      <c r="K29" s="51" t="e">
        <f>#REF!</f>
        <v>#REF!</v>
      </c>
      <c r="L29" s="51" t="e">
        <f>#REF!</f>
        <v>#REF!</v>
      </c>
      <c r="M29" s="51" t="e">
        <f>#REF!</f>
        <v>#REF!</v>
      </c>
      <c r="N29" s="51">
        <f>Novembre!AJ28</f>
        <v>31.5</v>
      </c>
      <c r="O29" s="51" t="e">
        <f>#REF!</f>
        <v>#REF!</v>
      </c>
      <c r="P29" s="30" t="e">
        <f t="shared" si="0"/>
        <v>#REF!</v>
      </c>
      <c r="Q29" s="43" t="s">
        <v>11</v>
      </c>
    </row>
    <row r="30" spans="1:18" ht="30" customHeight="1">
      <c r="A30" s="54"/>
      <c r="B30" s="54"/>
      <c r="C30" s="54"/>
      <c r="D30" s="29"/>
      <c r="E30" s="29"/>
      <c r="F30" s="29"/>
      <c r="G30" s="29"/>
      <c r="H30" s="29"/>
      <c r="I30" s="29"/>
      <c r="J30" s="29"/>
      <c r="K30" s="29"/>
      <c r="L30" s="29"/>
      <c r="M30" s="29"/>
      <c r="N30" s="29"/>
      <c r="O30" s="29"/>
      <c r="P30" s="31"/>
    </row>
    <row r="31" spans="1:18" ht="30" customHeight="1">
      <c r="A31" s="174" t="s">
        <v>85</v>
      </c>
      <c r="B31" s="174"/>
      <c r="C31" s="174"/>
      <c r="D31" s="50" t="e">
        <f>#REF!</f>
        <v>#REF!</v>
      </c>
      <c r="E31" s="50" t="e">
        <f>#REF!</f>
        <v>#REF!</v>
      </c>
      <c r="F31" s="50" t="e">
        <f>#REF!</f>
        <v>#REF!</v>
      </c>
      <c r="G31" s="50" t="e">
        <f>#REF!</f>
        <v>#REF!</v>
      </c>
      <c r="H31" s="50" t="e">
        <f>#REF!</f>
        <v>#REF!</v>
      </c>
      <c r="I31" s="50" t="e">
        <f>#REF!</f>
        <v>#REF!</v>
      </c>
      <c r="J31" s="51" t="e">
        <f>#REF!</f>
        <v>#REF!</v>
      </c>
      <c r="K31" s="51" t="e">
        <f>#REF!</f>
        <v>#REF!</v>
      </c>
      <c r="L31" s="51" t="e">
        <f>#REF!</f>
        <v>#REF!</v>
      </c>
      <c r="M31" s="51" t="e">
        <f>#REF!</f>
        <v>#REF!</v>
      </c>
      <c r="N31" s="51">
        <f>Novembre!AJ30</f>
        <v>0</v>
      </c>
      <c r="O31" s="51" t="e">
        <f>#REF!</f>
        <v>#REF!</v>
      </c>
      <c r="P31" s="30" t="e">
        <f>SUM(D31:O31)</f>
        <v>#REF!</v>
      </c>
      <c r="Q31" s="43" t="s">
        <v>12</v>
      </c>
    </row>
    <row r="32" spans="1:18" ht="30" customHeight="1">
      <c r="A32" s="174" t="s">
        <v>86</v>
      </c>
      <c r="B32" s="174"/>
      <c r="C32" s="174"/>
      <c r="D32" s="50" t="e">
        <f>#REF!</f>
        <v>#REF!</v>
      </c>
      <c r="E32" s="50" t="e">
        <f>#REF!</f>
        <v>#REF!</v>
      </c>
      <c r="F32" s="50" t="e">
        <f>#REF!</f>
        <v>#REF!</v>
      </c>
      <c r="G32" s="50" t="e">
        <f>#REF!</f>
        <v>#REF!</v>
      </c>
      <c r="H32" s="50" t="e">
        <f>#REF!</f>
        <v>#REF!</v>
      </c>
      <c r="I32" s="50" t="e">
        <f>#REF!</f>
        <v>#REF!</v>
      </c>
      <c r="J32" s="51" t="e">
        <f>#REF!</f>
        <v>#REF!</v>
      </c>
      <c r="K32" s="51" t="e">
        <f>#REF!</f>
        <v>#REF!</v>
      </c>
      <c r="L32" s="51" t="e">
        <f>#REF!</f>
        <v>#REF!</v>
      </c>
      <c r="M32" s="51" t="e">
        <f>#REF!</f>
        <v>#REF!</v>
      </c>
      <c r="N32" s="51">
        <f>Novembre!AJ31</f>
        <v>0</v>
      </c>
      <c r="O32" s="51" t="e">
        <f>#REF!</f>
        <v>#REF!</v>
      </c>
      <c r="P32" s="30" t="e">
        <f t="shared" ref="P32:P35" si="1">SUM(D32:O32)</f>
        <v>#REF!</v>
      </c>
      <c r="Q32" s="43" t="s">
        <v>13</v>
      </c>
    </row>
    <row r="33" spans="1:17" ht="30" customHeight="1">
      <c r="A33" s="176" t="s">
        <v>50</v>
      </c>
      <c r="B33" s="177"/>
      <c r="C33" s="178"/>
      <c r="D33" s="50" t="e">
        <f>#REF!</f>
        <v>#REF!</v>
      </c>
      <c r="E33" s="50" t="e">
        <f>#REF!</f>
        <v>#REF!</v>
      </c>
      <c r="F33" s="50" t="e">
        <f>#REF!</f>
        <v>#REF!</v>
      </c>
      <c r="G33" s="50" t="e">
        <f>#REF!</f>
        <v>#REF!</v>
      </c>
      <c r="H33" s="50" t="e">
        <f>#REF!</f>
        <v>#REF!</v>
      </c>
      <c r="I33" s="50" t="e">
        <f>#REF!</f>
        <v>#REF!</v>
      </c>
      <c r="J33" s="51" t="e">
        <f>#REF!</f>
        <v>#REF!</v>
      </c>
      <c r="K33" s="51" t="e">
        <f>#REF!</f>
        <v>#REF!</v>
      </c>
      <c r="L33" s="51" t="e">
        <f>#REF!</f>
        <v>#REF!</v>
      </c>
      <c r="M33" s="51" t="e">
        <f>#REF!</f>
        <v>#REF!</v>
      </c>
      <c r="N33" s="51">
        <f>Novembre!AJ32</f>
        <v>0</v>
      </c>
      <c r="O33" s="51" t="e">
        <f>#REF!</f>
        <v>#REF!</v>
      </c>
      <c r="P33" s="30" t="e">
        <f t="shared" si="1"/>
        <v>#REF!</v>
      </c>
      <c r="Q33" s="43" t="s">
        <v>14</v>
      </c>
    </row>
    <row r="34" spans="1:17" ht="30" customHeight="1">
      <c r="A34" s="54"/>
      <c r="B34" s="54"/>
      <c r="C34" s="54"/>
      <c r="D34" s="29"/>
      <c r="E34" s="29"/>
      <c r="F34" s="29"/>
      <c r="G34" s="29"/>
      <c r="H34" s="29"/>
      <c r="I34" s="29"/>
      <c r="J34" s="29"/>
      <c r="K34" s="29"/>
      <c r="L34" s="29"/>
      <c r="M34" s="29"/>
      <c r="N34" s="29"/>
      <c r="O34" s="29"/>
      <c r="P34" s="31"/>
    </row>
    <row r="35" spans="1:17" ht="54.75" customHeight="1">
      <c r="A35" s="173" t="s">
        <v>87</v>
      </c>
      <c r="B35" s="173"/>
      <c r="C35" s="173"/>
      <c r="D35" s="50" t="e">
        <f>#REF!</f>
        <v>#REF!</v>
      </c>
      <c r="E35" s="50" t="e">
        <f>#REF!</f>
        <v>#REF!</v>
      </c>
      <c r="F35" s="50" t="e">
        <f>#REF!</f>
        <v>#REF!</v>
      </c>
      <c r="G35" s="50" t="e">
        <f>#REF!</f>
        <v>#REF!</v>
      </c>
      <c r="H35" s="50" t="e">
        <f>#REF!</f>
        <v>#REF!</v>
      </c>
      <c r="I35" s="50" t="e">
        <f>#REF!</f>
        <v>#REF!</v>
      </c>
      <c r="J35" s="51" t="e">
        <f>#REF!</f>
        <v>#REF!</v>
      </c>
      <c r="K35" s="51" t="e">
        <f>#REF!</f>
        <v>#REF!</v>
      </c>
      <c r="L35" s="51" t="e">
        <f>#REF!</f>
        <v>#REF!</v>
      </c>
      <c r="M35" s="51" t="e">
        <f>#REF!</f>
        <v>#REF!</v>
      </c>
      <c r="N35" s="51">
        <f>Novembre!AJ34</f>
        <v>0</v>
      </c>
      <c r="O35" s="51" t="e">
        <f>#REF!</f>
        <v>#REF!</v>
      </c>
      <c r="P35" s="30" t="e">
        <f t="shared" si="1"/>
        <v>#REF!</v>
      </c>
      <c r="Q35" s="43" t="s">
        <v>15</v>
      </c>
    </row>
    <row r="36" spans="1:17" ht="15" customHeight="1">
      <c r="A36" s="54"/>
      <c r="B36" s="54"/>
      <c r="C36" s="54"/>
      <c r="D36" s="29"/>
      <c r="E36" s="29"/>
      <c r="F36" s="29"/>
      <c r="G36" s="29"/>
      <c r="H36" s="29"/>
      <c r="I36" s="29"/>
      <c r="J36" s="29"/>
      <c r="K36" s="29"/>
      <c r="L36" s="29"/>
      <c r="M36" s="29"/>
      <c r="N36" s="29"/>
      <c r="O36" s="29"/>
      <c r="P36" s="31"/>
    </row>
    <row r="37" spans="1:17" ht="45" customHeight="1">
      <c r="A37" s="175" t="s">
        <v>42</v>
      </c>
      <c r="B37" s="175"/>
      <c r="C37" s="175"/>
      <c r="D37" s="50" t="e">
        <f>#REF!</f>
        <v>#REF!</v>
      </c>
      <c r="E37" s="50" t="e">
        <f>#REF!</f>
        <v>#REF!</v>
      </c>
      <c r="F37" s="50" t="e">
        <f>#REF!</f>
        <v>#REF!</v>
      </c>
      <c r="G37" s="50" t="e">
        <f>#REF!</f>
        <v>#REF!</v>
      </c>
      <c r="H37" s="50" t="e">
        <f>#REF!</f>
        <v>#REF!</v>
      </c>
      <c r="I37" s="50" t="e">
        <f>#REF!</f>
        <v>#REF!</v>
      </c>
      <c r="J37" s="51" t="e">
        <f>#REF!</f>
        <v>#REF!</v>
      </c>
      <c r="K37" s="51" t="e">
        <f>#REF!</f>
        <v>#REF!</v>
      </c>
      <c r="L37" s="51" t="e">
        <f>#REF!</f>
        <v>#REF!</v>
      </c>
      <c r="M37" s="51" t="e">
        <f>#REF!</f>
        <v>#REF!</v>
      </c>
      <c r="N37" s="51">
        <f>Novembre!D38</f>
        <v>0</v>
      </c>
      <c r="O37" s="51" t="e">
        <f>#REF!</f>
        <v>#REF!</v>
      </c>
      <c r="P37" s="30" t="e">
        <f t="shared" ref="P37" si="2">SUM(D37:O37)</f>
        <v>#REF!</v>
      </c>
    </row>
    <row r="38" spans="1:17">
      <c r="A38" s="31"/>
      <c r="B38" s="18"/>
      <c r="C38" s="18"/>
      <c r="D38" s="18"/>
      <c r="E38" s="18"/>
      <c r="F38" s="18"/>
      <c r="G38" s="18"/>
      <c r="H38" s="18"/>
      <c r="I38" s="18"/>
      <c r="J38" s="18"/>
      <c r="K38" s="18"/>
      <c r="L38" s="18"/>
      <c r="M38" s="18"/>
      <c r="N38" s="18"/>
      <c r="O38" s="18"/>
      <c r="P38" s="32"/>
    </row>
    <row r="39" spans="1:17">
      <c r="A39" s="31"/>
      <c r="B39" s="18"/>
      <c r="C39" s="18"/>
      <c r="D39" s="18"/>
      <c r="E39" s="18"/>
      <c r="F39" s="18"/>
      <c r="G39" s="18"/>
      <c r="H39" s="18"/>
      <c r="I39" s="18"/>
      <c r="J39" s="18"/>
      <c r="K39" s="18"/>
      <c r="L39" s="18"/>
      <c r="M39" s="18"/>
      <c r="N39" s="18"/>
      <c r="O39" s="18"/>
      <c r="P39" s="32"/>
    </row>
    <row r="40" spans="1:17">
      <c r="A40" s="31"/>
      <c r="B40" s="18"/>
      <c r="C40" s="18"/>
      <c r="D40" s="18"/>
      <c r="E40" s="18"/>
      <c r="F40" s="18"/>
      <c r="G40" s="18"/>
      <c r="H40" s="18"/>
      <c r="I40" s="18"/>
      <c r="J40" s="18"/>
      <c r="K40" s="18"/>
      <c r="L40" s="18"/>
      <c r="M40" s="18"/>
      <c r="N40" s="18"/>
      <c r="O40" s="18"/>
      <c r="P40" s="32"/>
    </row>
    <row r="41" spans="1:17" ht="34.5" customHeight="1">
      <c r="A41" s="31"/>
      <c r="B41" s="18"/>
      <c r="C41" s="18"/>
      <c r="D41" s="18"/>
      <c r="E41" s="18"/>
      <c r="F41" s="18"/>
      <c r="G41" s="18"/>
      <c r="H41" s="18"/>
      <c r="I41" s="18"/>
      <c r="J41" s="18"/>
      <c r="K41" s="18"/>
      <c r="L41" s="18"/>
      <c r="M41" s="18"/>
      <c r="N41" s="18"/>
      <c r="O41" s="33" t="s">
        <v>43</v>
      </c>
      <c r="P41" s="55" t="e">
        <f>P23/P29</f>
        <v>#REF!</v>
      </c>
      <c r="Q41" s="43" t="s">
        <v>16</v>
      </c>
    </row>
    <row r="42" spans="1:17">
      <c r="A42" s="18"/>
      <c r="B42" s="18"/>
      <c r="C42" s="18"/>
      <c r="D42" s="18"/>
      <c r="E42" s="18"/>
      <c r="F42" s="18"/>
      <c r="G42" s="18"/>
      <c r="H42" s="18"/>
      <c r="I42" s="18"/>
      <c r="J42" s="18"/>
      <c r="K42" s="18"/>
      <c r="L42" s="18"/>
      <c r="M42" s="18"/>
      <c r="N42" s="18"/>
      <c r="O42" s="18"/>
      <c r="P42" s="18"/>
    </row>
    <row r="43" spans="1:17" ht="31.5" customHeight="1">
      <c r="A43" s="18"/>
      <c r="B43" s="18"/>
      <c r="C43" s="18"/>
      <c r="D43" s="18"/>
      <c r="E43" s="18"/>
      <c r="F43" s="18"/>
      <c r="G43" s="18"/>
      <c r="H43" s="18"/>
      <c r="I43" s="18"/>
      <c r="J43" s="18"/>
      <c r="K43" s="18"/>
      <c r="L43" s="18"/>
      <c r="M43" s="18"/>
      <c r="N43" s="18"/>
      <c r="O43" s="33" t="s">
        <v>44</v>
      </c>
      <c r="P43" s="34" t="e">
        <f>(#REF!+#REF!+#REF!+#REF!+#REF!+#REF!+#REF!+#REF!+#REF!+#REF!+Novembre!AJ36+#REF!)</f>
        <v>#REF!</v>
      </c>
      <c r="Q43" s="43" t="s">
        <v>17</v>
      </c>
    </row>
    <row r="44" spans="1:17">
      <c r="A44" s="18"/>
      <c r="B44" s="18"/>
      <c r="C44" s="18"/>
      <c r="D44" s="18"/>
      <c r="E44" s="18"/>
      <c r="F44" s="18"/>
      <c r="G44" s="18"/>
      <c r="H44" s="18"/>
      <c r="I44" s="18"/>
      <c r="J44" s="18"/>
      <c r="K44" s="18"/>
      <c r="L44" s="18"/>
      <c r="M44" s="18"/>
      <c r="N44" s="18"/>
      <c r="O44" s="18"/>
      <c r="P44" s="18"/>
    </row>
    <row r="45" spans="1:17" ht="34.5" customHeight="1">
      <c r="A45" s="18"/>
      <c r="B45" s="18"/>
      <c r="C45" s="18"/>
      <c r="D45" s="18"/>
      <c r="E45" s="18"/>
      <c r="F45" s="18"/>
      <c r="G45" s="18"/>
      <c r="H45" s="18"/>
      <c r="I45" s="18"/>
      <c r="J45" s="18"/>
      <c r="K45" s="18"/>
      <c r="L45" s="18"/>
      <c r="M45" s="18"/>
      <c r="N45" s="18"/>
      <c r="O45" s="33" t="s">
        <v>54</v>
      </c>
      <c r="P45" s="56" t="e">
        <f>P43*P41</f>
        <v>#REF!</v>
      </c>
      <c r="Q45" s="43" t="s">
        <v>18</v>
      </c>
    </row>
    <row r="46" spans="1:17">
      <c r="A46" s="18"/>
      <c r="B46" s="18"/>
      <c r="C46" s="18"/>
      <c r="D46" s="18"/>
      <c r="E46" s="18"/>
      <c r="F46" s="18"/>
      <c r="G46" s="18"/>
      <c r="H46" s="18"/>
      <c r="I46" s="18"/>
      <c r="J46" s="18"/>
      <c r="K46" s="18"/>
      <c r="L46" s="18"/>
      <c r="M46" s="18"/>
      <c r="N46" s="18"/>
      <c r="O46" s="18"/>
      <c r="P46" s="18"/>
    </row>
    <row r="47" spans="1:17">
      <c r="A47" s="18"/>
      <c r="B47" s="18"/>
      <c r="C47" s="18"/>
      <c r="D47" s="18"/>
      <c r="E47" s="18"/>
      <c r="F47" s="18"/>
      <c r="G47" s="18"/>
      <c r="H47" s="18"/>
      <c r="I47" s="18"/>
      <c r="J47" s="18"/>
      <c r="K47" s="18"/>
      <c r="L47" s="18"/>
      <c r="M47" s="18"/>
      <c r="N47" s="18"/>
      <c r="O47" s="18"/>
      <c r="P47" s="18"/>
    </row>
    <row r="48" spans="1:17" ht="31.5" customHeight="1">
      <c r="A48" s="128" t="s">
        <v>4</v>
      </c>
      <c r="B48" s="128"/>
      <c r="C48" s="179"/>
      <c r="D48" s="179"/>
      <c r="E48" s="179"/>
      <c r="F48" s="179"/>
      <c r="G48" s="179"/>
      <c r="H48" s="57"/>
      <c r="I48" s="181" t="s">
        <v>4</v>
      </c>
      <c r="J48" s="182"/>
      <c r="K48" s="183"/>
      <c r="L48" s="179"/>
      <c r="M48" s="179"/>
      <c r="N48" s="179"/>
      <c r="O48" s="179"/>
      <c r="P48" s="179"/>
    </row>
    <row r="49" spans="1:16" ht="31.5" customHeight="1">
      <c r="A49" s="128" t="s">
        <v>5</v>
      </c>
      <c r="B49" s="128"/>
      <c r="C49" s="179"/>
      <c r="D49" s="179"/>
      <c r="E49" s="179"/>
      <c r="F49" s="179"/>
      <c r="G49" s="179"/>
      <c r="H49" s="57"/>
      <c r="I49" s="181" t="s">
        <v>5</v>
      </c>
      <c r="J49" s="182"/>
      <c r="K49" s="183"/>
      <c r="L49" s="179"/>
      <c r="M49" s="179"/>
      <c r="N49" s="179"/>
      <c r="O49" s="179"/>
      <c r="P49" s="179"/>
    </row>
    <row r="50" spans="1:16">
      <c r="A50" s="18"/>
      <c r="B50" s="18"/>
      <c r="C50" s="18"/>
      <c r="D50" s="18"/>
      <c r="E50" s="18"/>
      <c r="F50" s="18"/>
      <c r="G50" s="18"/>
      <c r="H50" s="18"/>
      <c r="I50" s="18"/>
      <c r="J50" s="18"/>
      <c r="K50" s="18"/>
      <c r="L50" s="18"/>
      <c r="M50" s="18"/>
      <c r="N50" s="18"/>
      <c r="O50" s="18"/>
      <c r="P50" s="18"/>
    </row>
    <row r="51" spans="1:16" ht="52.5" customHeight="1">
      <c r="A51" s="128" t="s">
        <v>6</v>
      </c>
      <c r="B51" s="128"/>
      <c r="C51" s="179"/>
      <c r="D51" s="179"/>
      <c r="E51" s="179"/>
      <c r="F51" s="179"/>
      <c r="G51" s="179"/>
      <c r="H51" s="28"/>
      <c r="I51" s="167" t="s">
        <v>22</v>
      </c>
      <c r="J51" s="167"/>
      <c r="K51" s="167"/>
      <c r="L51" s="168"/>
      <c r="M51" s="168"/>
      <c r="N51" s="168"/>
      <c r="O51" s="168"/>
      <c r="P51" s="168"/>
    </row>
    <row r="52" spans="1:16">
      <c r="A52" s="18"/>
      <c r="B52" s="18"/>
      <c r="C52" s="179"/>
      <c r="D52" s="179"/>
      <c r="E52" s="179"/>
      <c r="F52" s="179"/>
      <c r="G52" s="179"/>
      <c r="H52" s="28"/>
      <c r="I52" s="28"/>
      <c r="J52" s="28"/>
      <c r="K52" s="28"/>
      <c r="L52" s="168"/>
      <c r="M52" s="168"/>
      <c r="N52" s="168"/>
      <c r="O52" s="168"/>
      <c r="P52" s="168"/>
    </row>
    <row r="53" spans="1:16">
      <c r="A53" s="18"/>
      <c r="B53" s="18"/>
      <c r="C53" s="179"/>
      <c r="D53" s="179"/>
      <c r="E53" s="179"/>
      <c r="F53" s="179"/>
      <c r="G53" s="179"/>
      <c r="H53" s="28"/>
      <c r="I53" s="28"/>
      <c r="J53" s="28"/>
      <c r="K53" s="28"/>
      <c r="L53" s="168"/>
      <c r="M53" s="168"/>
      <c r="N53" s="168"/>
      <c r="O53" s="168"/>
      <c r="P53" s="168"/>
    </row>
    <row r="54" spans="1:16">
      <c r="A54" s="18"/>
      <c r="B54" s="18"/>
      <c r="C54" s="179"/>
      <c r="D54" s="179"/>
      <c r="E54" s="179"/>
      <c r="F54" s="179"/>
      <c r="G54" s="179"/>
      <c r="H54" s="28"/>
      <c r="I54" s="28"/>
      <c r="J54" s="28"/>
      <c r="K54" s="28"/>
      <c r="L54" s="168"/>
      <c r="M54" s="168"/>
      <c r="N54" s="168"/>
      <c r="O54" s="168"/>
      <c r="P54" s="168"/>
    </row>
    <row r="55" spans="1:16">
      <c r="A55" s="18"/>
      <c r="B55" s="18"/>
      <c r="C55" s="179"/>
      <c r="D55" s="179"/>
      <c r="E55" s="179"/>
      <c r="F55" s="179"/>
      <c r="G55" s="179"/>
      <c r="H55" s="28"/>
      <c r="I55" s="28"/>
      <c r="J55" s="28"/>
      <c r="K55" s="28"/>
      <c r="L55" s="168"/>
      <c r="M55" s="168"/>
      <c r="N55" s="168"/>
      <c r="O55" s="168"/>
      <c r="P55" s="168"/>
    </row>
    <row r="56" spans="1:16">
      <c r="A56" s="18"/>
      <c r="B56" s="18"/>
      <c r="C56" s="179"/>
      <c r="D56" s="179"/>
      <c r="E56" s="179"/>
      <c r="F56" s="179"/>
      <c r="G56" s="179"/>
      <c r="H56" s="28"/>
      <c r="I56" s="28"/>
      <c r="J56" s="28"/>
      <c r="K56" s="28"/>
      <c r="L56" s="168"/>
      <c r="M56" s="168"/>
      <c r="N56" s="168"/>
      <c r="O56" s="168"/>
      <c r="P56" s="168"/>
    </row>
    <row r="57" spans="1:16">
      <c r="A57" s="18"/>
      <c r="B57" s="18"/>
      <c r="C57" s="179"/>
      <c r="D57" s="179"/>
      <c r="E57" s="179"/>
      <c r="F57" s="179"/>
      <c r="G57" s="179"/>
      <c r="H57" s="28"/>
      <c r="I57" s="28"/>
      <c r="J57" s="28"/>
      <c r="K57" s="28"/>
      <c r="L57" s="168"/>
      <c r="M57" s="168"/>
      <c r="N57" s="168"/>
      <c r="O57" s="168"/>
      <c r="P57" s="168"/>
    </row>
    <row r="58" spans="1:16" ht="28.5" customHeight="1">
      <c r="A58" s="166" t="s">
        <v>51</v>
      </c>
      <c r="B58" s="166"/>
      <c r="C58" s="166"/>
      <c r="D58" s="166"/>
      <c r="E58" s="166"/>
      <c r="F58" s="166"/>
      <c r="G58" s="166"/>
      <c r="H58" s="166"/>
      <c r="I58" s="166"/>
      <c r="J58" s="166"/>
      <c r="K58" s="166"/>
      <c r="L58" s="166"/>
      <c r="M58" s="166"/>
      <c r="N58" s="166"/>
      <c r="O58" s="166"/>
      <c r="P58" s="166"/>
    </row>
    <row r="59" spans="1:16" ht="41.25" customHeight="1">
      <c r="A59" s="180" t="s">
        <v>55</v>
      </c>
      <c r="B59" s="180"/>
      <c r="C59" s="180"/>
      <c r="D59" s="180"/>
      <c r="E59" s="180"/>
      <c r="F59" s="180"/>
      <c r="G59" s="180"/>
      <c r="H59" s="180"/>
      <c r="I59" s="180"/>
      <c r="J59" s="180"/>
      <c r="K59" s="180"/>
      <c r="L59" s="180"/>
      <c r="M59" s="180"/>
      <c r="N59" s="180"/>
      <c r="O59" s="180"/>
      <c r="P59" s="180"/>
    </row>
    <row r="60" spans="1:16" ht="22.5" customHeight="1">
      <c r="A60" s="166" t="s">
        <v>24</v>
      </c>
      <c r="B60" s="166"/>
      <c r="C60" s="166"/>
      <c r="D60" s="166"/>
      <c r="E60" s="166"/>
      <c r="F60" s="166"/>
      <c r="G60" s="166"/>
      <c r="H60" s="166"/>
      <c r="I60" s="166"/>
      <c r="J60" s="166"/>
      <c r="K60" s="166"/>
      <c r="L60" s="166"/>
      <c r="M60" s="166"/>
      <c r="N60" s="166"/>
      <c r="O60" s="166"/>
      <c r="P60" s="166"/>
    </row>
    <row r="61" spans="1:16">
      <c r="A61" s="18"/>
      <c r="B61" s="18"/>
      <c r="C61" s="18"/>
      <c r="D61" s="18"/>
      <c r="E61" s="18"/>
      <c r="F61" s="18"/>
      <c r="G61" s="18"/>
      <c r="H61" s="18"/>
      <c r="I61" s="18"/>
      <c r="J61" s="18"/>
      <c r="K61" s="18"/>
      <c r="L61" s="18"/>
      <c r="M61" s="18"/>
      <c r="N61" s="18"/>
      <c r="O61" s="18"/>
      <c r="P61" s="18"/>
    </row>
    <row r="62" spans="1:16">
      <c r="A62" s="18"/>
      <c r="B62" s="18"/>
      <c r="C62" s="18"/>
      <c r="D62" s="18"/>
      <c r="E62" s="18"/>
      <c r="F62" s="18"/>
      <c r="G62" s="18"/>
      <c r="H62" s="18"/>
      <c r="I62" s="18"/>
      <c r="J62" s="18"/>
      <c r="K62" s="18"/>
      <c r="L62" s="18"/>
      <c r="M62" s="18"/>
      <c r="N62" s="18"/>
      <c r="O62" s="18"/>
      <c r="P62" s="18"/>
    </row>
    <row r="63" spans="1:16">
      <c r="A63" s="18"/>
      <c r="B63" s="18"/>
      <c r="C63" s="18"/>
      <c r="D63" s="18"/>
      <c r="E63" s="18"/>
      <c r="F63" s="18"/>
      <c r="G63" s="18"/>
      <c r="H63" s="18"/>
      <c r="I63" s="18"/>
      <c r="J63" s="18"/>
      <c r="K63" s="18"/>
      <c r="L63" s="18"/>
      <c r="M63" s="18"/>
      <c r="N63" s="18"/>
      <c r="O63" s="18"/>
      <c r="P63" s="18"/>
    </row>
  </sheetData>
  <sheetProtection selectLockedCells="1" selectUnlockedCells="1"/>
  <mergeCells count="46">
    <mergeCell ref="A23:C23"/>
    <mergeCell ref="A27:C27"/>
    <mergeCell ref="A28:C28"/>
    <mergeCell ref="A31:C31"/>
    <mergeCell ref="A14:B14"/>
    <mergeCell ref="A15:B15"/>
    <mergeCell ref="A16:B16"/>
    <mergeCell ref="L48:P48"/>
    <mergeCell ref="A17:B17"/>
    <mergeCell ref="F4:O4"/>
    <mergeCell ref="A8:B8"/>
    <mergeCell ref="A9:B9"/>
    <mergeCell ref="C9:M9"/>
    <mergeCell ref="A10:B10"/>
    <mergeCell ref="C10:M10"/>
    <mergeCell ref="C8:M8"/>
    <mergeCell ref="A48:B48"/>
    <mergeCell ref="A11:B11"/>
    <mergeCell ref="C11:M11"/>
    <mergeCell ref="A12:B13"/>
    <mergeCell ref="C17:M17"/>
    <mergeCell ref="A19:P19"/>
    <mergeCell ref="A21:C22"/>
    <mergeCell ref="A51:B51"/>
    <mergeCell ref="C51:G57"/>
    <mergeCell ref="I48:K48"/>
    <mergeCell ref="I49:K49"/>
    <mergeCell ref="C48:G48"/>
    <mergeCell ref="C49:G49"/>
    <mergeCell ref="A49:B49"/>
    <mergeCell ref="D21:O21"/>
    <mergeCell ref="C12:M13"/>
    <mergeCell ref="A60:P60"/>
    <mergeCell ref="I51:K51"/>
    <mergeCell ref="L51:P57"/>
    <mergeCell ref="A24:C24"/>
    <mergeCell ref="A25:C25"/>
    <mergeCell ref="A26:C26"/>
    <mergeCell ref="A29:C29"/>
    <mergeCell ref="A35:C35"/>
    <mergeCell ref="A32:C32"/>
    <mergeCell ref="A37:C37"/>
    <mergeCell ref="A33:C33"/>
    <mergeCell ref="L49:P49"/>
    <mergeCell ref="A58:P58"/>
    <mergeCell ref="A59:P59"/>
  </mergeCells>
  <conditionalFormatting sqref="P38:P40">
    <cfRule type="cellIs" dxfId="0" priority="1" stopIfTrue="1" operator="notEqual">
      <formula>0</formula>
    </cfRule>
  </conditionalFormatting>
  <dataValidations count="1">
    <dataValidation allowBlank="1" showErrorMessage="1" sqref="A19:A20" xr:uid="{00000000-0002-0000-0C00-000000000000}">
      <formula1>0</formula1>
      <formula2>0</formula2>
    </dataValidation>
  </dataValidations>
  <printOptions horizontalCentered="1"/>
  <pageMargins left="0.31496062992125984" right="0.31496062992125984" top="0.35433070866141736" bottom="0.35433070866141736" header="0.31496062992125984" footer="0.51181102362204722"/>
  <pageSetup paperSize="9" scale="35"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1131"/>
  <sheetViews>
    <sheetView showGridLines="0" workbookViewId="0">
      <selection activeCell="E26" sqref="E26"/>
    </sheetView>
  </sheetViews>
  <sheetFormatPr baseColWidth="10" defaultColWidth="10.83203125" defaultRowHeight="16"/>
  <cols>
    <col min="1" max="1" width="20.1640625" style="2" customWidth="1"/>
    <col min="2" max="2" width="19.33203125" style="1" customWidth="1"/>
    <col min="3" max="3" width="26.83203125" style="1" customWidth="1"/>
    <col min="4" max="8" width="10.83203125" style="1"/>
    <col min="9" max="9" width="15" style="1" customWidth="1"/>
    <col min="10" max="10" width="42.6640625" style="1" bestFit="1" customWidth="1"/>
    <col min="11" max="16384" width="10.83203125" style="1"/>
  </cols>
  <sheetData>
    <row r="1" spans="1:10">
      <c r="A1" s="4" t="s">
        <v>5</v>
      </c>
      <c r="B1" s="4" t="s">
        <v>59</v>
      </c>
      <c r="C1" s="4" t="s">
        <v>60</v>
      </c>
    </row>
    <row r="2" spans="1:10">
      <c r="A2" s="5">
        <v>44562</v>
      </c>
      <c r="B2" s="2">
        <f>WEEKDAY(A2,2)</f>
        <v>6</v>
      </c>
      <c r="C2" s="2">
        <f>IFERROR(IF(VLOOKUP(A2,$I$15:$I$49,1,FALSE)&gt;0,0,VLOOKUP(B2,$H$4:$J$10,3,FALSE)),VLOOKUP(B2,$H$4:$J$10,3,FALSE))</f>
        <v>0</v>
      </c>
      <c r="H2" s="199" t="s">
        <v>61</v>
      </c>
      <c r="I2" s="199"/>
      <c r="J2" s="199"/>
    </row>
    <row r="3" spans="1:10">
      <c r="A3" s="5">
        <v>44563</v>
      </c>
      <c r="B3" s="2">
        <f t="shared" ref="B3:B66" si="0">WEEKDAY(A3,2)</f>
        <v>7</v>
      </c>
      <c r="C3" s="2">
        <f t="shared" ref="C3:C66" si="1">IFERROR(IF(VLOOKUP(A3,$I$15:$I$49,1,FALSE)&gt;0,0,VLOOKUP(B3,$H$4:$J$10,3,FALSE)),VLOOKUP(B3,$H$4:$J$10,3,FALSE))</f>
        <v>0</v>
      </c>
      <c r="H3" s="199"/>
      <c r="I3" s="199"/>
      <c r="J3" s="199"/>
    </row>
    <row r="4" spans="1:10">
      <c r="A4" s="5">
        <v>44564</v>
      </c>
      <c r="B4" s="2">
        <f t="shared" si="0"/>
        <v>1</v>
      </c>
      <c r="C4" s="2">
        <f t="shared" si="1"/>
        <v>9</v>
      </c>
      <c r="H4" s="6">
        <v>1</v>
      </c>
      <c r="I4" s="3" t="s">
        <v>62</v>
      </c>
      <c r="J4" s="6">
        <v>9</v>
      </c>
    </row>
    <row r="5" spans="1:10">
      <c r="A5" s="5">
        <v>44565</v>
      </c>
      <c r="B5" s="2">
        <f t="shared" si="0"/>
        <v>2</v>
      </c>
      <c r="C5" s="2">
        <f t="shared" si="1"/>
        <v>7</v>
      </c>
      <c r="H5" s="6">
        <v>2</v>
      </c>
      <c r="I5" s="3" t="s">
        <v>63</v>
      </c>
      <c r="J5" s="6">
        <v>7</v>
      </c>
    </row>
    <row r="6" spans="1:10">
      <c r="A6" s="5">
        <v>44566</v>
      </c>
      <c r="B6" s="2">
        <f t="shared" si="0"/>
        <v>3</v>
      </c>
      <c r="C6" s="2">
        <f t="shared" si="1"/>
        <v>3</v>
      </c>
      <c r="H6" s="6">
        <v>3</v>
      </c>
      <c r="I6" s="3" t="s">
        <v>64</v>
      </c>
      <c r="J6" s="6">
        <v>3</v>
      </c>
    </row>
    <row r="7" spans="1:10">
      <c r="A7" s="5">
        <v>44567</v>
      </c>
      <c r="B7" s="2">
        <f t="shared" si="0"/>
        <v>4</v>
      </c>
      <c r="C7" s="2">
        <f t="shared" si="1"/>
        <v>9</v>
      </c>
      <c r="H7" s="6">
        <v>4</v>
      </c>
      <c r="I7" s="3" t="s">
        <v>65</v>
      </c>
      <c r="J7" s="6">
        <v>9</v>
      </c>
    </row>
    <row r="8" spans="1:10">
      <c r="A8" s="5">
        <v>44568</v>
      </c>
      <c r="B8" s="2">
        <f t="shared" si="0"/>
        <v>5</v>
      </c>
      <c r="C8" s="2">
        <f t="shared" si="1"/>
        <v>7</v>
      </c>
      <c r="H8" s="6">
        <v>5</v>
      </c>
      <c r="I8" s="3" t="s">
        <v>66</v>
      </c>
      <c r="J8" s="6">
        <v>7</v>
      </c>
    </row>
    <row r="9" spans="1:10">
      <c r="A9" s="5">
        <v>44569</v>
      </c>
      <c r="B9" s="2">
        <f t="shared" si="0"/>
        <v>6</v>
      </c>
      <c r="C9" s="2">
        <f t="shared" si="1"/>
        <v>0</v>
      </c>
      <c r="H9" s="6">
        <v>6</v>
      </c>
      <c r="I9" s="3" t="s">
        <v>67</v>
      </c>
      <c r="J9" s="6">
        <v>0</v>
      </c>
    </row>
    <row r="10" spans="1:10">
      <c r="A10" s="5">
        <v>44570</v>
      </c>
      <c r="B10" s="2">
        <f t="shared" si="0"/>
        <v>7</v>
      </c>
      <c r="C10" s="2">
        <f t="shared" si="1"/>
        <v>0</v>
      </c>
      <c r="H10" s="6">
        <v>7</v>
      </c>
      <c r="I10" s="3" t="s">
        <v>68</v>
      </c>
      <c r="J10" s="6">
        <v>0</v>
      </c>
    </row>
    <row r="11" spans="1:10">
      <c r="A11" s="5">
        <v>44571</v>
      </c>
      <c r="B11" s="2">
        <f t="shared" si="0"/>
        <v>1</v>
      </c>
      <c r="C11" s="2">
        <f t="shared" si="1"/>
        <v>9</v>
      </c>
    </row>
    <row r="12" spans="1:10">
      <c r="A12" s="5">
        <v>44572</v>
      </c>
      <c r="B12" s="2">
        <f t="shared" si="0"/>
        <v>2</v>
      </c>
      <c r="C12" s="2">
        <f t="shared" si="1"/>
        <v>7</v>
      </c>
      <c r="H12" s="199" t="s">
        <v>69</v>
      </c>
      <c r="I12" s="199"/>
      <c r="J12" s="199"/>
    </row>
    <row r="13" spans="1:10">
      <c r="A13" s="5">
        <v>44573</v>
      </c>
      <c r="B13" s="2">
        <f t="shared" si="0"/>
        <v>3</v>
      </c>
      <c r="C13" s="2">
        <f t="shared" si="1"/>
        <v>3</v>
      </c>
      <c r="H13" s="199"/>
      <c r="I13" s="199"/>
      <c r="J13" s="199"/>
    </row>
    <row r="14" spans="1:10">
      <c r="A14" s="5">
        <v>44574</v>
      </c>
      <c r="B14" s="2">
        <f t="shared" si="0"/>
        <v>4</v>
      </c>
      <c r="C14" s="2">
        <f t="shared" si="1"/>
        <v>9</v>
      </c>
      <c r="H14" s="7">
        <v>2022</v>
      </c>
      <c r="I14" s="3"/>
      <c r="J14" s="3"/>
    </row>
    <row r="15" spans="1:10">
      <c r="A15" s="5">
        <v>44575</v>
      </c>
      <c r="B15" s="2">
        <f t="shared" si="0"/>
        <v>5</v>
      </c>
      <c r="C15" s="2">
        <f t="shared" si="1"/>
        <v>7</v>
      </c>
      <c r="H15" s="7"/>
      <c r="I15" s="8">
        <v>44562</v>
      </c>
      <c r="J15" s="3" t="s">
        <v>70</v>
      </c>
    </row>
    <row r="16" spans="1:10">
      <c r="A16" s="5">
        <v>44576</v>
      </c>
      <c r="B16" s="2">
        <f t="shared" si="0"/>
        <v>6</v>
      </c>
      <c r="C16" s="2">
        <f t="shared" si="1"/>
        <v>0</v>
      </c>
      <c r="H16" s="7"/>
      <c r="I16" s="8">
        <v>44669</v>
      </c>
      <c r="J16" s="3" t="s">
        <v>71</v>
      </c>
    </row>
    <row r="17" spans="1:10">
      <c r="A17" s="5">
        <v>44577</v>
      </c>
      <c r="B17" s="2">
        <f t="shared" si="0"/>
        <v>7</v>
      </c>
      <c r="C17" s="2">
        <f t="shared" si="1"/>
        <v>0</v>
      </c>
      <c r="H17" s="7"/>
      <c r="I17" s="8">
        <v>44682</v>
      </c>
      <c r="J17" s="3" t="s">
        <v>72</v>
      </c>
    </row>
    <row r="18" spans="1:10">
      <c r="A18" s="5">
        <v>44578</v>
      </c>
      <c r="B18" s="2">
        <f t="shared" si="0"/>
        <v>1</v>
      </c>
      <c r="C18" s="2">
        <f t="shared" si="1"/>
        <v>9</v>
      </c>
      <c r="H18" s="7"/>
      <c r="I18" s="8">
        <v>44689</v>
      </c>
    </row>
    <row r="19" spans="1:10">
      <c r="A19" s="5">
        <v>44579</v>
      </c>
      <c r="B19" s="2">
        <f t="shared" si="0"/>
        <v>2</v>
      </c>
      <c r="C19" s="2">
        <f t="shared" si="1"/>
        <v>7</v>
      </c>
      <c r="H19" s="7"/>
      <c r="I19" s="8">
        <v>44707</v>
      </c>
      <c r="J19" s="3"/>
    </row>
    <row r="20" spans="1:10">
      <c r="A20" s="5">
        <v>44580</v>
      </c>
      <c r="B20" s="2">
        <f t="shared" si="0"/>
        <v>3</v>
      </c>
      <c r="C20" s="2">
        <f t="shared" si="1"/>
        <v>3</v>
      </c>
      <c r="H20" s="7"/>
      <c r="I20" s="9">
        <v>44718</v>
      </c>
      <c r="J20" s="10" t="s">
        <v>73</v>
      </c>
    </row>
    <row r="21" spans="1:10">
      <c r="A21" s="5">
        <v>44581</v>
      </c>
      <c r="B21" s="2">
        <f t="shared" si="0"/>
        <v>4</v>
      </c>
      <c r="C21" s="2">
        <f t="shared" si="1"/>
        <v>9</v>
      </c>
      <c r="H21" s="7"/>
      <c r="I21" s="8">
        <v>44756</v>
      </c>
      <c r="J21" s="3"/>
    </row>
    <row r="22" spans="1:10">
      <c r="A22" s="5">
        <v>44582</v>
      </c>
      <c r="B22" s="2">
        <f t="shared" si="0"/>
        <v>5</v>
      </c>
      <c r="C22" s="2">
        <f t="shared" si="1"/>
        <v>7</v>
      </c>
      <c r="H22" s="7"/>
      <c r="I22" s="8">
        <v>44788</v>
      </c>
      <c r="J22" s="3"/>
    </row>
    <row r="23" spans="1:10">
      <c r="A23" s="5">
        <v>44583</v>
      </c>
      <c r="B23" s="2">
        <f t="shared" si="0"/>
        <v>6</v>
      </c>
      <c r="C23" s="2">
        <f t="shared" si="1"/>
        <v>0</v>
      </c>
      <c r="H23" s="7"/>
      <c r="I23" s="8">
        <v>44866</v>
      </c>
      <c r="J23" s="3"/>
    </row>
    <row r="24" spans="1:10">
      <c r="A24" s="5">
        <v>44584</v>
      </c>
      <c r="B24" s="2">
        <f t="shared" si="0"/>
        <v>7</v>
      </c>
      <c r="C24" s="2">
        <f t="shared" si="1"/>
        <v>0</v>
      </c>
      <c r="H24" s="7"/>
      <c r="I24" s="8">
        <v>44876</v>
      </c>
      <c r="J24" s="3"/>
    </row>
    <row r="25" spans="1:10">
      <c r="A25" s="5">
        <v>44585</v>
      </c>
      <c r="B25" s="2">
        <f t="shared" si="0"/>
        <v>1</v>
      </c>
      <c r="C25" s="2">
        <f t="shared" si="1"/>
        <v>9</v>
      </c>
      <c r="H25" s="7"/>
      <c r="I25" s="8">
        <v>44920</v>
      </c>
      <c r="J25" s="3"/>
    </row>
    <row r="26" spans="1:10">
      <c r="A26" s="5">
        <v>44586</v>
      </c>
      <c r="B26" s="2">
        <f t="shared" si="0"/>
        <v>2</v>
      </c>
      <c r="C26" s="2">
        <f t="shared" si="1"/>
        <v>7</v>
      </c>
      <c r="H26" s="7">
        <v>2023</v>
      </c>
      <c r="I26" s="3"/>
      <c r="J26" s="3"/>
    </row>
    <row r="27" spans="1:10">
      <c r="A27" s="5">
        <v>44587</v>
      </c>
      <c r="B27" s="2">
        <f t="shared" si="0"/>
        <v>3</v>
      </c>
      <c r="C27" s="2">
        <f t="shared" si="1"/>
        <v>3</v>
      </c>
      <c r="H27" s="7"/>
      <c r="I27" s="8">
        <v>44927</v>
      </c>
      <c r="J27" s="3" t="s">
        <v>70</v>
      </c>
    </row>
    <row r="28" spans="1:10">
      <c r="A28" s="5">
        <v>44588</v>
      </c>
      <c r="B28" s="2">
        <f t="shared" si="0"/>
        <v>4</v>
      </c>
      <c r="C28" s="2">
        <f t="shared" si="1"/>
        <v>9</v>
      </c>
      <c r="H28" s="7"/>
      <c r="I28" s="8">
        <v>45026</v>
      </c>
      <c r="J28" s="3" t="s">
        <v>71</v>
      </c>
    </row>
    <row r="29" spans="1:10">
      <c r="A29" s="5">
        <v>44589</v>
      </c>
      <c r="B29" s="2">
        <f t="shared" si="0"/>
        <v>5</v>
      </c>
      <c r="C29" s="2">
        <f t="shared" si="1"/>
        <v>7</v>
      </c>
      <c r="H29" s="7"/>
      <c r="I29" s="8">
        <v>45047</v>
      </c>
      <c r="J29" s="3" t="s">
        <v>72</v>
      </c>
    </row>
    <row r="30" spans="1:10">
      <c r="A30" s="5">
        <v>44590</v>
      </c>
      <c r="B30" s="2">
        <f t="shared" si="0"/>
        <v>6</v>
      </c>
      <c r="C30" s="2">
        <f t="shared" si="1"/>
        <v>0</v>
      </c>
      <c r="H30" s="7"/>
      <c r="I30" s="8">
        <v>45054</v>
      </c>
      <c r="J30" s="10"/>
    </row>
    <row r="31" spans="1:10">
      <c r="A31" s="5">
        <v>44591</v>
      </c>
      <c r="B31" s="2">
        <f t="shared" si="0"/>
        <v>7</v>
      </c>
      <c r="C31" s="2">
        <f t="shared" si="1"/>
        <v>0</v>
      </c>
      <c r="H31" s="7"/>
      <c r="I31" s="8">
        <v>45064</v>
      </c>
      <c r="J31" s="10"/>
    </row>
    <row r="32" spans="1:10">
      <c r="A32" s="5">
        <v>44592</v>
      </c>
      <c r="B32" s="2">
        <f t="shared" si="0"/>
        <v>1</v>
      </c>
      <c r="C32" s="2">
        <f t="shared" si="1"/>
        <v>9</v>
      </c>
      <c r="H32" s="7"/>
      <c r="I32" s="9">
        <v>45075</v>
      </c>
      <c r="J32" s="10" t="s">
        <v>73</v>
      </c>
    </row>
    <row r="33" spans="1:10">
      <c r="A33" s="5">
        <v>44593</v>
      </c>
      <c r="B33" s="2">
        <f t="shared" si="0"/>
        <v>2</v>
      </c>
      <c r="C33" s="2">
        <f t="shared" si="1"/>
        <v>7</v>
      </c>
      <c r="H33" s="7"/>
      <c r="I33" s="8">
        <v>45121</v>
      </c>
      <c r="J33" s="3"/>
    </row>
    <row r="34" spans="1:10">
      <c r="A34" s="5">
        <v>44594</v>
      </c>
      <c r="B34" s="2">
        <f t="shared" si="0"/>
        <v>3</v>
      </c>
      <c r="C34" s="2">
        <f t="shared" si="1"/>
        <v>3</v>
      </c>
      <c r="H34" s="7"/>
      <c r="I34" s="8">
        <v>45122</v>
      </c>
      <c r="J34" s="3"/>
    </row>
    <row r="35" spans="1:10">
      <c r="A35" s="5">
        <v>44595</v>
      </c>
      <c r="B35" s="2">
        <f t="shared" si="0"/>
        <v>4</v>
      </c>
      <c r="C35" s="2">
        <f t="shared" si="1"/>
        <v>9</v>
      </c>
      <c r="H35" s="7"/>
      <c r="I35" s="8">
        <v>45231</v>
      </c>
      <c r="J35" s="3"/>
    </row>
    <row r="36" spans="1:10">
      <c r="A36" s="5">
        <v>44596</v>
      </c>
      <c r="B36" s="2">
        <f t="shared" si="0"/>
        <v>5</v>
      </c>
      <c r="C36" s="2">
        <f t="shared" si="1"/>
        <v>7</v>
      </c>
      <c r="H36" s="7"/>
      <c r="I36" s="8">
        <v>45241</v>
      </c>
      <c r="J36" s="3"/>
    </row>
    <row r="37" spans="1:10">
      <c r="A37" s="5">
        <v>44597</v>
      </c>
      <c r="B37" s="2">
        <f t="shared" si="0"/>
        <v>6</v>
      </c>
      <c r="C37" s="2">
        <f t="shared" si="1"/>
        <v>0</v>
      </c>
      <c r="H37" s="7"/>
      <c r="I37" s="8">
        <v>45285</v>
      </c>
      <c r="J37" s="3"/>
    </row>
    <row r="38" spans="1:10">
      <c r="A38" s="5">
        <v>44598</v>
      </c>
      <c r="B38" s="2">
        <f t="shared" si="0"/>
        <v>7</v>
      </c>
      <c r="C38" s="2">
        <f t="shared" si="1"/>
        <v>0</v>
      </c>
      <c r="H38" s="7">
        <v>2024</v>
      </c>
      <c r="I38" s="3"/>
      <c r="J38" s="3"/>
    </row>
    <row r="39" spans="1:10">
      <c r="A39" s="5">
        <v>44599</v>
      </c>
      <c r="B39" s="2">
        <f t="shared" si="0"/>
        <v>1</v>
      </c>
      <c r="C39" s="2">
        <f t="shared" si="1"/>
        <v>9</v>
      </c>
      <c r="H39" s="7"/>
      <c r="I39" s="8">
        <v>45292</v>
      </c>
      <c r="J39" s="3" t="s">
        <v>70</v>
      </c>
    </row>
    <row r="40" spans="1:10">
      <c r="A40" s="5">
        <v>44600</v>
      </c>
      <c r="B40" s="2">
        <f t="shared" si="0"/>
        <v>2</v>
      </c>
      <c r="C40" s="2">
        <f t="shared" si="1"/>
        <v>7</v>
      </c>
      <c r="H40" s="7"/>
      <c r="I40" s="8">
        <v>45383</v>
      </c>
      <c r="J40" s="3" t="s">
        <v>71</v>
      </c>
    </row>
    <row r="41" spans="1:10">
      <c r="A41" s="5">
        <v>44601</v>
      </c>
      <c r="B41" s="2">
        <f t="shared" si="0"/>
        <v>3</v>
      </c>
      <c r="C41" s="2">
        <f t="shared" si="1"/>
        <v>3</v>
      </c>
      <c r="H41" s="7"/>
      <c r="I41" s="8">
        <v>45413</v>
      </c>
      <c r="J41" s="3" t="s">
        <v>72</v>
      </c>
    </row>
    <row r="42" spans="1:10">
      <c r="A42" s="5">
        <v>44602</v>
      </c>
      <c r="B42" s="2">
        <f t="shared" si="0"/>
        <v>4</v>
      </c>
      <c r="C42" s="2">
        <f t="shared" si="1"/>
        <v>9</v>
      </c>
      <c r="H42" s="7"/>
      <c r="I42" s="8">
        <v>45420</v>
      </c>
      <c r="J42" s="10"/>
    </row>
    <row r="43" spans="1:10">
      <c r="A43" s="5">
        <v>44603</v>
      </c>
      <c r="B43" s="2">
        <f t="shared" si="0"/>
        <v>5</v>
      </c>
      <c r="C43" s="2">
        <f t="shared" si="1"/>
        <v>7</v>
      </c>
      <c r="H43" s="7"/>
      <c r="I43" s="8">
        <v>45421</v>
      </c>
      <c r="J43" s="10"/>
    </row>
    <row r="44" spans="1:10">
      <c r="A44" s="5">
        <v>44604</v>
      </c>
      <c r="B44" s="2">
        <f t="shared" si="0"/>
        <v>6</v>
      </c>
      <c r="C44" s="2">
        <f t="shared" si="1"/>
        <v>0</v>
      </c>
      <c r="H44" s="7"/>
      <c r="I44" s="9">
        <v>45432</v>
      </c>
      <c r="J44" s="10" t="s">
        <v>73</v>
      </c>
    </row>
    <row r="45" spans="1:10">
      <c r="A45" s="5">
        <v>44605</v>
      </c>
      <c r="B45" s="2">
        <f t="shared" si="0"/>
        <v>7</v>
      </c>
      <c r="C45" s="2">
        <f t="shared" si="1"/>
        <v>0</v>
      </c>
      <c r="H45" s="7"/>
      <c r="I45" s="8">
        <v>45487</v>
      </c>
      <c r="J45" s="3"/>
    </row>
    <row r="46" spans="1:10">
      <c r="A46" s="5">
        <v>44606</v>
      </c>
      <c r="B46" s="2">
        <f t="shared" si="0"/>
        <v>1</v>
      </c>
      <c r="C46" s="2">
        <f t="shared" si="1"/>
        <v>9</v>
      </c>
      <c r="H46" s="7"/>
      <c r="I46" s="8">
        <v>45488</v>
      </c>
      <c r="J46" s="3"/>
    </row>
    <row r="47" spans="1:10">
      <c r="A47" s="5">
        <v>44607</v>
      </c>
      <c r="B47" s="2">
        <f t="shared" si="0"/>
        <v>2</v>
      </c>
      <c r="C47" s="2">
        <f t="shared" si="1"/>
        <v>7</v>
      </c>
      <c r="H47" s="7"/>
      <c r="I47" s="8">
        <v>45597</v>
      </c>
      <c r="J47" s="3"/>
    </row>
    <row r="48" spans="1:10">
      <c r="A48" s="5">
        <v>44608</v>
      </c>
      <c r="B48" s="2">
        <f t="shared" si="0"/>
        <v>3</v>
      </c>
      <c r="C48" s="2">
        <f t="shared" si="1"/>
        <v>3</v>
      </c>
      <c r="H48" s="7"/>
      <c r="I48" s="8">
        <v>45607</v>
      </c>
      <c r="J48" s="3"/>
    </row>
    <row r="49" spans="1:10">
      <c r="A49" s="5">
        <v>44609</v>
      </c>
      <c r="B49" s="2">
        <f t="shared" si="0"/>
        <v>4</v>
      </c>
      <c r="C49" s="2">
        <f t="shared" si="1"/>
        <v>9</v>
      </c>
      <c r="H49" s="7"/>
      <c r="I49" s="8">
        <v>45651</v>
      </c>
      <c r="J49" s="3"/>
    </row>
    <row r="50" spans="1:10">
      <c r="A50" s="5">
        <v>44610</v>
      </c>
      <c r="B50" s="2">
        <f t="shared" si="0"/>
        <v>5</v>
      </c>
      <c r="C50" s="2">
        <f t="shared" si="1"/>
        <v>7</v>
      </c>
      <c r="H50" s="11"/>
    </row>
    <row r="51" spans="1:10">
      <c r="A51" s="5">
        <v>44611</v>
      </c>
      <c r="B51" s="2">
        <f t="shared" si="0"/>
        <v>6</v>
      </c>
      <c r="C51" s="2">
        <f t="shared" si="1"/>
        <v>0</v>
      </c>
    </row>
    <row r="52" spans="1:10">
      <c r="A52" s="5">
        <v>44612</v>
      </c>
      <c r="B52" s="2">
        <f t="shared" si="0"/>
        <v>7</v>
      </c>
      <c r="C52" s="2">
        <f t="shared" si="1"/>
        <v>0</v>
      </c>
    </row>
    <row r="53" spans="1:10">
      <c r="A53" s="5">
        <v>44613</v>
      </c>
      <c r="B53" s="2">
        <f t="shared" si="0"/>
        <v>1</v>
      </c>
      <c r="C53" s="2">
        <f t="shared" si="1"/>
        <v>9</v>
      </c>
    </row>
    <row r="54" spans="1:10">
      <c r="A54" s="5">
        <v>44614</v>
      </c>
      <c r="B54" s="2">
        <f t="shared" si="0"/>
        <v>2</v>
      </c>
      <c r="C54" s="2">
        <f t="shared" si="1"/>
        <v>7</v>
      </c>
    </row>
    <row r="55" spans="1:10">
      <c r="A55" s="5">
        <v>44615</v>
      </c>
      <c r="B55" s="2">
        <f t="shared" si="0"/>
        <v>3</v>
      </c>
      <c r="C55" s="2">
        <f t="shared" si="1"/>
        <v>3</v>
      </c>
    </row>
    <row r="56" spans="1:10">
      <c r="A56" s="5">
        <v>44616</v>
      </c>
      <c r="B56" s="2">
        <f t="shared" si="0"/>
        <v>4</v>
      </c>
      <c r="C56" s="2">
        <f t="shared" si="1"/>
        <v>9</v>
      </c>
    </row>
    <row r="57" spans="1:10">
      <c r="A57" s="5">
        <v>44617</v>
      </c>
      <c r="B57" s="2">
        <f t="shared" si="0"/>
        <v>5</v>
      </c>
      <c r="C57" s="2">
        <f t="shared" si="1"/>
        <v>7</v>
      </c>
    </row>
    <row r="58" spans="1:10">
      <c r="A58" s="5">
        <v>44618</v>
      </c>
      <c r="B58" s="2">
        <f t="shared" si="0"/>
        <v>6</v>
      </c>
      <c r="C58" s="2">
        <f t="shared" si="1"/>
        <v>0</v>
      </c>
    </row>
    <row r="59" spans="1:10">
      <c r="A59" s="5">
        <v>44619</v>
      </c>
      <c r="B59" s="2">
        <f t="shared" si="0"/>
        <v>7</v>
      </c>
      <c r="C59" s="2">
        <f t="shared" si="1"/>
        <v>0</v>
      </c>
    </row>
    <row r="60" spans="1:10">
      <c r="A60" s="5">
        <v>44620</v>
      </c>
      <c r="B60" s="2">
        <f t="shared" si="0"/>
        <v>1</v>
      </c>
      <c r="C60" s="2">
        <f t="shared" si="1"/>
        <v>9</v>
      </c>
    </row>
    <row r="61" spans="1:10">
      <c r="A61" s="5">
        <v>44621</v>
      </c>
      <c r="B61" s="2">
        <f t="shared" si="0"/>
        <v>2</v>
      </c>
      <c r="C61" s="2">
        <f t="shared" si="1"/>
        <v>7</v>
      </c>
    </row>
    <row r="62" spans="1:10">
      <c r="A62" s="5">
        <v>44622</v>
      </c>
      <c r="B62" s="2">
        <f t="shared" si="0"/>
        <v>3</v>
      </c>
      <c r="C62" s="2">
        <f t="shared" si="1"/>
        <v>3</v>
      </c>
    </row>
    <row r="63" spans="1:10">
      <c r="A63" s="5">
        <v>44623</v>
      </c>
      <c r="B63" s="2">
        <f t="shared" si="0"/>
        <v>4</v>
      </c>
      <c r="C63" s="2">
        <f t="shared" si="1"/>
        <v>9</v>
      </c>
    </row>
    <row r="64" spans="1:10">
      <c r="A64" s="5">
        <v>44624</v>
      </c>
      <c r="B64" s="2">
        <f t="shared" si="0"/>
        <v>5</v>
      </c>
      <c r="C64" s="2">
        <f t="shared" si="1"/>
        <v>7</v>
      </c>
    </row>
    <row r="65" spans="1:3">
      <c r="A65" s="5">
        <v>44625</v>
      </c>
      <c r="B65" s="2">
        <f t="shared" si="0"/>
        <v>6</v>
      </c>
      <c r="C65" s="2">
        <f t="shared" si="1"/>
        <v>0</v>
      </c>
    </row>
    <row r="66" spans="1:3">
      <c r="A66" s="5">
        <v>44626</v>
      </c>
      <c r="B66" s="2">
        <f t="shared" si="0"/>
        <v>7</v>
      </c>
      <c r="C66" s="2">
        <f t="shared" si="1"/>
        <v>0</v>
      </c>
    </row>
    <row r="67" spans="1:3">
      <c r="A67" s="5">
        <v>44627</v>
      </c>
      <c r="B67" s="2">
        <f t="shared" ref="B67:B130" si="2">WEEKDAY(A67,2)</f>
        <v>1</v>
      </c>
      <c r="C67" s="2">
        <f t="shared" ref="C67:C130" si="3">IFERROR(IF(VLOOKUP(A67,$I$15:$I$49,1,FALSE)&gt;0,0,VLOOKUP(B67,$H$4:$J$10,3,FALSE)),VLOOKUP(B67,$H$4:$J$10,3,FALSE))</f>
        <v>9</v>
      </c>
    </row>
    <row r="68" spans="1:3">
      <c r="A68" s="5">
        <v>44628</v>
      </c>
      <c r="B68" s="2">
        <f t="shared" si="2"/>
        <v>2</v>
      </c>
      <c r="C68" s="2">
        <f t="shared" si="3"/>
        <v>7</v>
      </c>
    </row>
    <row r="69" spans="1:3">
      <c r="A69" s="5">
        <v>44629</v>
      </c>
      <c r="B69" s="2">
        <f t="shared" si="2"/>
        <v>3</v>
      </c>
      <c r="C69" s="2">
        <f t="shared" si="3"/>
        <v>3</v>
      </c>
    </row>
    <row r="70" spans="1:3">
      <c r="A70" s="5">
        <v>44630</v>
      </c>
      <c r="B70" s="2">
        <f t="shared" si="2"/>
        <v>4</v>
      </c>
      <c r="C70" s="2">
        <f t="shared" si="3"/>
        <v>9</v>
      </c>
    </row>
    <row r="71" spans="1:3">
      <c r="A71" s="5">
        <v>44631</v>
      </c>
      <c r="B71" s="2">
        <f t="shared" si="2"/>
        <v>5</v>
      </c>
      <c r="C71" s="2">
        <f t="shared" si="3"/>
        <v>7</v>
      </c>
    </row>
    <row r="72" spans="1:3">
      <c r="A72" s="5">
        <v>44632</v>
      </c>
      <c r="B72" s="2">
        <f t="shared" si="2"/>
        <v>6</v>
      </c>
      <c r="C72" s="2">
        <f t="shared" si="3"/>
        <v>0</v>
      </c>
    </row>
    <row r="73" spans="1:3">
      <c r="A73" s="5">
        <v>44633</v>
      </c>
      <c r="B73" s="2">
        <f t="shared" si="2"/>
        <v>7</v>
      </c>
      <c r="C73" s="2">
        <f t="shared" si="3"/>
        <v>0</v>
      </c>
    </row>
    <row r="74" spans="1:3">
      <c r="A74" s="5">
        <v>44634</v>
      </c>
      <c r="B74" s="2">
        <f t="shared" si="2"/>
        <v>1</v>
      </c>
      <c r="C74" s="2">
        <f t="shared" si="3"/>
        <v>9</v>
      </c>
    </row>
    <row r="75" spans="1:3">
      <c r="A75" s="5">
        <v>44635</v>
      </c>
      <c r="B75" s="2">
        <f t="shared" si="2"/>
        <v>2</v>
      </c>
      <c r="C75" s="2">
        <f t="shared" si="3"/>
        <v>7</v>
      </c>
    </row>
    <row r="76" spans="1:3">
      <c r="A76" s="5">
        <v>44636</v>
      </c>
      <c r="B76" s="2">
        <f t="shared" si="2"/>
        <v>3</v>
      </c>
      <c r="C76" s="2">
        <f t="shared" si="3"/>
        <v>3</v>
      </c>
    </row>
    <row r="77" spans="1:3">
      <c r="A77" s="5">
        <v>44637</v>
      </c>
      <c r="B77" s="2">
        <f t="shared" si="2"/>
        <v>4</v>
      </c>
      <c r="C77" s="2">
        <f t="shared" si="3"/>
        <v>9</v>
      </c>
    </row>
    <row r="78" spans="1:3">
      <c r="A78" s="5">
        <v>44638</v>
      </c>
      <c r="B78" s="2">
        <f t="shared" si="2"/>
        <v>5</v>
      </c>
      <c r="C78" s="2">
        <f t="shared" si="3"/>
        <v>7</v>
      </c>
    </row>
    <row r="79" spans="1:3">
      <c r="A79" s="5">
        <v>44639</v>
      </c>
      <c r="B79" s="2">
        <f t="shared" si="2"/>
        <v>6</v>
      </c>
      <c r="C79" s="2">
        <f t="shared" si="3"/>
        <v>0</v>
      </c>
    </row>
    <row r="80" spans="1:3">
      <c r="A80" s="5">
        <v>44640</v>
      </c>
      <c r="B80" s="2">
        <f t="shared" si="2"/>
        <v>7</v>
      </c>
      <c r="C80" s="2">
        <f t="shared" si="3"/>
        <v>0</v>
      </c>
    </row>
    <row r="81" spans="1:3">
      <c r="A81" s="5">
        <v>44641</v>
      </c>
      <c r="B81" s="2">
        <f t="shared" si="2"/>
        <v>1</v>
      </c>
      <c r="C81" s="2">
        <f t="shared" si="3"/>
        <v>9</v>
      </c>
    </row>
    <row r="82" spans="1:3">
      <c r="A82" s="5">
        <v>44642</v>
      </c>
      <c r="B82" s="2">
        <f t="shared" si="2"/>
        <v>2</v>
      </c>
      <c r="C82" s="2">
        <f t="shared" si="3"/>
        <v>7</v>
      </c>
    </row>
    <row r="83" spans="1:3">
      <c r="A83" s="5">
        <v>44643</v>
      </c>
      <c r="B83" s="2">
        <f t="shared" si="2"/>
        <v>3</v>
      </c>
      <c r="C83" s="2">
        <f t="shared" si="3"/>
        <v>3</v>
      </c>
    </row>
    <row r="84" spans="1:3">
      <c r="A84" s="5">
        <v>44644</v>
      </c>
      <c r="B84" s="2">
        <f t="shared" si="2"/>
        <v>4</v>
      </c>
      <c r="C84" s="2">
        <f t="shared" si="3"/>
        <v>9</v>
      </c>
    </row>
    <row r="85" spans="1:3">
      <c r="A85" s="5">
        <v>44645</v>
      </c>
      <c r="B85" s="2">
        <f t="shared" si="2"/>
        <v>5</v>
      </c>
      <c r="C85" s="2">
        <f t="shared" si="3"/>
        <v>7</v>
      </c>
    </row>
    <row r="86" spans="1:3">
      <c r="A86" s="5">
        <v>44646</v>
      </c>
      <c r="B86" s="2">
        <f t="shared" si="2"/>
        <v>6</v>
      </c>
      <c r="C86" s="2">
        <f t="shared" si="3"/>
        <v>0</v>
      </c>
    </row>
    <row r="87" spans="1:3">
      <c r="A87" s="5">
        <v>44647</v>
      </c>
      <c r="B87" s="2">
        <f t="shared" si="2"/>
        <v>7</v>
      </c>
      <c r="C87" s="2">
        <f t="shared" si="3"/>
        <v>0</v>
      </c>
    </row>
    <row r="88" spans="1:3">
      <c r="A88" s="5">
        <v>44648</v>
      </c>
      <c r="B88" s="2">
        <f t="shared" si="2"/>
        <v>1</v>
      </c>
      <c r="C88" s="2">
        <f t="shared" si="3"/>
        <v>9</v>
      </c>
    </row>
    <row r="89" spans="1:3">
      <c r="A89" s="5">
        <v>44649</v>
      </c>
      <c r="B89" s="2">
        <f t="shared" si="2"/>
        <v>2</v>
      </c>
      <c r="C89" s="2">
        <f t="shared" si="3"/>
        <v>7</v>
      </c>
    </row>
    <row r="90" spans="1:3">
      <c r="A90" s="5">
        <v>44650</v>
      </c>
      <c r="B90" s="2">
        <f t="shared" si="2"/>
        <v>3</v>
      </c>
      <c r="C90" s="2">
        <f t="shared" si="3"/>
        <v>3</v>
      </c>
    </row>
    <row r="91" spans="1:3">
      <c r="A91" s="5">
        <v>44651</v>
      </c>
      <c r="B91" s="2">
        <f t="shared" si="2"/>
        <v>4</v>
      </c>
      <c r="C91" s="2">
        <f t="shared" si="3"/>
        <v>9</v>
      </c>
    </row>
    <row r="92" spans="1:3">
      <c r="A92" s="5">
        <v>44652</v>
      </c>
      <c r="B92" s="2">
        <f t="shared" si="2"/>
        <v>5</v>
      </c>
      <c r="C92" s="2">
        <f t="shared" si="3"/>
        <v>7</v>
      </c>
    </row>
    <row r="93" spans="1:3">
      <c r="A93" s="5">
        <v>44653</v>
      </c>
      <c r="B93" s="2">
        <f t="shared" si="2"/>
        <v>6</v>
      </c>
      <c r="C93" s="2">
        <f t="shared" si="3"/>
        <v>0</v>
      </c>
    </row>
    <row r="94" spans="1:3">
      <c r="A94" s="5">
        <v>44654</v>
      </c>
      <c r="B94" s="2">
        <f t="shared" si="2"/>
        <v>7</v>
      </c>
      <c r="C94" s="2">
        <f t="shared" si="3"/>
        <v>0</v>
      </c>
    </row>
    <row r="95" spans="1:3">
      <c r="A95" s="5">
        <v>44655</v>
      </c>
      <c r="B95" s="2">
        <f t="shared" si="2"/>
        <v>1</v>
      </c>
      <c r="C95" s="2">
        <f t="shared" si="3"/>
        <v>9</v>
      </c>
    </row>
    <row r="96" spans="1:3">
      <c r="A96" s="5">
        <v>44656</v>
      </c>
      <c r="B96" s="2">
        <f t="shared" si="2"/>
        <v>2</v>
      </c>
      <c r="C96" s="2">
        <f t="shared" si="3"/>
        <v>7</v>
      </c>
    </row>
    <row r="97" spans="1:3">
      <c r="A97" s="5">
        <v>44657</v>
      </c>
      <c r="B97" s="2">
        <f t="shared" si="2"/>
        <v>3</v>
      </c>
      <c r="C97" s="2">
        <f t="shared" si="3"/>
        <v>3</v>
      </c>
    </row>
    <row r="98" spans="1:3">
      <c r="A98" s="5">
        <v>44658</v>
      </c>
      <c r="B98" s="2">
        <f t="shared" si="2"/>
        <v>4</v>
      </c>
      <c r="C98" s="2">
        <f t="shared" si="3"/>
        <v>9</v>
      </c>
    </row>
    <row r="99" spans="1:3">
      <c r="A99" s="5">
        <v>44659</v>
      </c>
      <c r="B99" s="2">
        <f t="shared" si="2"/>
        <v>5</v>
      </c>
      <c r="C99" s="2">
        <f t="shared" si="3"/>
        <v>7</v>
      </c>
    </row>
    <row r="100" spans="1:3">
      <c r="A100" s="5">
        <v>44660</v>
      </c>
      <c r="B100" s="2">
        <f t="shared" si="2"/>
        <v>6</v>
      </c>
      <c r="C100" s="2">
        <f t="shared" si="3"/>
        <v>0</v>
      </c>
    </row>
    <row r="101" spans="1:3">
      <c r="A101" s="5">
        <v>44661</v>
      </c>
      <c r="B101" s="2">
        <f t="shared" si="2"/>
        <v>7</v>
      </c>
      <c r="C101" s="2">
        <f t="shared" si="3"/>
        <v>0</v>
      </c>
    </row>
    <row r="102" spans="1:3">
      <c r="A102" s="5">
        <v>44662</v>
      </c>
      <c r="B102" s="2">
        <f t="shared" si="2"/>
        <v>1</v>
      </c>
      <c r="C102" s="2">
        <f t="shared" si="3"/>
        <v>9</v>
      </c>
    </row>
    <row r="103" spans="1:3">
      <c r="A103" s="5">
        <v>44663</v>
      </c>
      <c r="B103" s="2">
        <f t="shared" si="2"/>
        <v>2</v>
      </c>
      <c r="C103" s="2">
        <f t="shared" si="3"/>
        <v>7</v>
      </c>
    </row>
    <row r="104" spans="1:3">
      <c r="A104" s="5">
        <v>44664</v>
      </c>
      <c r="B104" s="2">
        <f t="shared" si="2"/>
        <v>3</v>
      </c>
      <c r="C104" s="2">
        <f t="shared" si="3"/>
        <v>3</v>
      </c>
    </row>
    <row r="105" spans="1:3">
      <c r="A105" s="5">
        <v>44665</v>
      </c>
      <c r="B105" s="2">
        <f t="shared" si="2"/>
        <v>4</v>
      </c>
      <c r="C105" s="2">
        <f t="shared" si="3"/>
        <v>9</v>
      </c>
    </row>
    <row r="106" spans="1:3">
      <c r="A106" s="5">
        <v>44666</v>
      </c>
      <c r="B106" s="2">
        <f t="shared" si="2"/>
        <v>5</v>
      </c>
      <c r="C106" s="2">
        <f t="shared" si="3"/>
        <v>7</v>
      </c>
    </row>
    <row r="107" spans="1:3">
      <c r="A107" s="5">
        <v>44667</v>
      </c>
      <c r="B107" s="2">
        <f t="shared" si="2"/>
        <v>6</v>
      </c>
      <c r="C107" s="2">
        <f t="shared" si="3"/>
        <v>0</v>
      </c>
    </row>
    <row r="108" spans="1:3">
      <c r="A108" s="5">
        <v>44668</v>
      </c>
      <c r="B108" s="2">
        <f t="shared" si="2"/>
        <v>7</v>
      </c>
      <c r="C108" s="2">
        <f t="shared" si="3"/>
        <v>0</v>
      </c>
    </row>
    <row r="109" spans="1:3">
      <c r="A109" s="12">
        <v>44669</v>
      </c>
      <c r="B109" s="13">
        <f t="shared" si="2"/>
        <v>1</v>
      </c>
      <c r="C109" s="13">
        <f t="shared" si="3"/>
        <v>0</v>
      </c>
    </row>
    <row r="110" spans="1:3">
      <c r="A110" s="5">
        <v>44670</v>
      </c>
      <c r="B110" s="2">
        <f t="shared" si="2"/>
        <v>2</v>
      </c>
      <c r="C110" s="2">
        <f t="shared" si="3"/>
        <v>7</v>
      </c>
    </row>
    <row r="111" spans="1:3">
      <c r="A111" s="5">
        <v>44671</v>
      </c>
      <c r="B111" s="2">
        <f t="shared" si="2"/>
        <v>3</v>
      </c>
      <c r="C111" s="2">
        <f t="shared" si="3"/>
        <v>3</v>
      </c>
    </row>
    <row r="112" spans="1:3">
      <c r="A112" s="5">
        <v>44672</v>
      </c>
      <c r="B112" s="2">
        <f t="shared" si="2"/>
        <v>4</v>
      </c>
      <c r="C112" s="2">
        <f t="shared" si="3"/>
        <v>9</v>
      </c>
    </row>
    <row r="113" spans="1:3">
      <c r="A113" s="5">
        <v>44673</v>
      </c>
      <c r="B113" s="2">
        <f t="shared" si="2"/>
        <v>5</v>
      </c>
      <c r="C113" s="2">
        <f t="shared" si="3"/>
        <v>7</v>
      </c>
    </row>
    <row r="114" spans="1:3">
      <c r="A114" s="5">
        <v>44674</v>
      </c>
      <c r="B114" s="2">
        <f t="shared" si="2"/>
        <v>6</v>
      </c>
      <c r="C114" s="2">
        <f t="shared" si="3"/>
        <v>0</v>
      </c>
    </row>
    <row r="115" spans="1:3">
      <c r="A115" s="5">
        <v>44675</v>
      </c>
      <c r="B115" s="2">
        <f t="shared" si="2"/>
        <v>7</v>
      </c>
      <c r="C115" s="2">
        <f t="shared" si="3"/>
        <v>0</v>
      </c>
    </row>
    <row r="116" spans="1:3">
      <c r="A116" s="5">
        <v>44676</v>
      </c>
      <c r="B116" s="2">
        <f t="shared" si="2"/>
        <v>1</v>
      </c>
      <c r="C116" s="2">
        <f t="shared" si="3"/>
        <v>9</v>
      </c>
    </row>
    <row r="117" spans="1:3">
      <c r="A117" s="5">
        <v>44677</v>
      </c>
      <c r="B117" s="2">
        <f t="shared" si="2"/>
        <v>2</v>
      </c>
      <c r="C117" s="2">
        <f t="shared" si="3"/>
        <v>7</v>
      </c>
    </row>
    <row r="118" spans="1:3">
      <c r="A118" s="5">
        <v>44678</v>
      </c>
      <c r="B118" s="2">
        <f t="shared" si="2"/>
        <v>3</v>
      </c>
      <c r="C118" s="2">
        <f t="shared" si="3"/>
        <v>3</v>
      </c>
    </row>
    <row r="119" spans="1:3">
      <c r="A119" s="5">
        <v>44679</v>
      </c>
      <c r="B119" s="2">
        <f t="shared" si="2"/>
        <v>4</v>
      </c>
      <c r="C119" s="2">
        <f t="shared" si="3"/>
        <v>9</v>
      </c>
    </row>
    <row r="120" spans="1:3">
      <c r="A120" s="5">
        <v>44680</v>
      </c>
      <c r="B120" s="2">
        <f t="shared" si="2"/>
        <v>5</v>
      </c>
      <c r="C120" s="2">
        <f t="shared" si="3"/>
        <v>7</v>
      </c>
    </row>
    <row r="121" spans="1:3">
      <c r="A121" s="5">
        <v>44681</v>
      </c>
      <c r="B121" s="2">
        <f t="shared" si="2"/>
        <v>6</v>
      </c>
      <c r="C121" s="2">
        <f t="shared" si="3"/>
        <v>0</v>
      </c>
    </row>
    <row r="122" spans="1:3">
      <c r="A122" s="12">
        <v>44682</v>
      </c>
      <c r="B122" s="13">
        <f t="shared" si="2"/>
        <v>7</v>
      </c>
      <c r="C122" s="13">
        <f t="shared" si="3"/>
        <v>0</v>
      </c>
    </row>
    <row r="123" spans="1:3">
      <c r="A123" s="5">
        <v>44683</v>
      </c>
      <c r="B123" s="2">
        <f t="shared" si="2"/>
        <v>1</v>
      </c>
      <c r="C123" s="2">
        <f t="shared" si="3"/>
        <v>9</v>
      </c>
    </row>
    <row r="124" spans="1:3">
      <c r="A124" s="5">
        <v>44684</v>
      </c>
      <c r="B124" s="2">
        <f t="shared" si="2"/>
        <v>2</v>
      </c>
      <c r="C124" s="2">
        <f t="shared" si="3"/>
        <v>7</v>
      </c>
    </row>
    <row r="125" spans="1:3">
      <c r="A125" s="5">
        <v>44685</v>
      </c>
      <c r="B125" s="2">
        <f t="shared" si="2"/>
        <v>3</v>
      </c>
      <c r="C125" s="2">
        <f t="shared" si="3"/>
        <v>3</v>
      </c>
    </row>
    <row r="126" spans="1:3">
      <c r="A126" s="5">
        <v>44686</v>
      </c>
      <c r="B126" s="2">
        <f t="shared" si="2"/>
        <v>4</v>
      </c>
      <c r="C126" s="2">
        <f t="shared" si="3"/>
        <v>9</v>
      </c>
    </row>
    <row r="127" spans="1:3">
      <c r="A127" s="5">
        <v>44687</v>
      </c>
      <c r="B127" s="2">
        <f t="shared" si="2"/>
        <v>5</v>
      </c>
      <c r="C127" s="2">
        <f t="shared" si="3"/>
        <v>7</v>
      </c>
    </row>
    <row r="128" spans="1:3">
      <c r="A128" s="5">
        <v>44688</v>
      </c>
      <c r="B128" s="2">
        <f t="shared" si="2"/>
        <v>6</v>
      </c>
      <c r="C128" s="2">
        <f t="shared" si="3"/>
        <v>0</v>
      </c>
    </row>
    <row r="129" spans="1:3">
      <c r="A129" s="12">
        <v>44689</v>
      </c>
      <c r="B129" s="13">
        <f t="shared" si="2"/>
        <v>7</v>
      </c>
      <c r="C129" s="13">
        <f t="shared" si="3"/>
        <v>0</v>
      </c>
    </row>
    <row r="130" spans="1:3">
      <c r="A130" s="5">
        <v>44690</v>
      </c>
      <c r="B130" s="2">
        <f t="shared" si="2"/>
        <v>1</v>
      </c>
      <c r="C130" s="2">
        <f t="shared" si="3"/>
        <v>9</v>
      </c>
    </row>
    <row r="131" spans="1:3">
      <c r="A131" s="5">
        <v>44691</v>
      </c>
      <c r="B131" s="2">
        <f t="shared" ref="B131:B194" si="4">WEEKDAY(A131,2)</f>
        <v>2</v>
      </c>
      <c r="C131" s="2">
        <f t="shared" ref="C131:C194" si="5">IFERROR(IF(VLOOKUP(A131,$I$15:$I$49,1,FALSE)&gt;0,0,VLOOKUP(B131,$H$4:$J$10,3,FALSE)),VLOOKUP(B131,$H$4:$J$10,3,FALSE))</f>
        <v>7</v>
      </c>
    </row>
    <row r="132" spans="1:3">
      <c r="A132" s="5">
        <v>44692</v>
      </c>
      <c r="B132" s="2">
        <f t="shared" si="4"/>
        <v>3</v>
      </c>
      <c r="C132" s="2">
        <f t="shared" si="5"/>
        <v>3</v>
      </c>
    </row>
    <row r="133" spans="1:3">
      <c r="A133" s="5">
        <v>44693</v>
      </c>
      <c r="B133" s="2">
        <f t="shared" si="4"/>
        <v>4</v>
      </c>
      <c r="C133" s="2">
        <f t="shared" si="5"/>
        <v>9</v>
      </c>
    </row>
    <row r="134" spans="1:3">
      <c r="A134" s="5">
        <v>44694</v>
      </c>
      <c r="B134" s="2">
        <f t="shared" si="4"/>
        <v>5</v>
      </c>
      <c r="C134" s="2">
        <f t="shared" si="5"/>
        <v>7</v>
      </c>
    </row>
    <row r="135" spans="1:3">
      <c r="A135" s="5">
        <v>44695</v>
      </c>
      <c r="B135" s="2">
        <f t="shared" si="4"/>
        <v>6</v>
      </c>
      <c r="C135" s="2">
        <f t="shared" si="5"/>
        <v>0</v>
      </c>
    </row>
    <row r="136" spans="1:3">
      <c r="A136" s="5">
        <v>44696</v>
      </c>
      <c r="B136" s="2">
        <f t="shared" si="4"/>
        <v>7</v>
      </c>
      <c r="C136" s="2">
        <f t="shared" si="5"/>
        <v>0</v>
      </c>
    </row>
    <row r="137" spans="1:3">
      <c r="A137" s="5">
        <v>44697</v>
      </c>
      <c r="B137" s="2">
        <f t="shared" si="4"/>
        <v>1</v>
      </c>
      <c r="C137" s="2">
        <f t="shared" si="5"/>
        <v>9</v>
      </c>
    </row>
    <row r="138" spans="1:3">
      <c r="A138" s="5">
        <v>44698</v>
      </c>
      <c r="B138" s="2">
        <f t="shared" si="4"/>
        <v>2</v>
      </c>
      <c r="C138" s="2">
        <f t="shared" si="5"/>
        <v>7</v>
      </c>
    </row>
    <row r="139" spans="1:3">
      <c r="A139" s="5">
        <v>44699</v>
      </c>
      <c r="B139" s="2">
        <f t="shared" si="4"/>
        <v>3</v>
      </c>
      <c r="C139" s="2">
        <f t="shared" si="5"/>
        <v>3</v>
      </c>
    </row>
    <row r="140" spans="1:3">
      <c r="A140" s="5">
        <v>44700</v>
      </c>
      <c r="B140" s="2">
        <f t="shared" si="4"/>
        <v>4</v>
      </c>
      <c r="C140" s="2">
        <f t="shared" si="5"/>
        <v>9</v>
      </c>
    </row>
    <row r="141" spans="1:3">
      <c r="A141" s="5">
        <v>44701</v>
      </c>
      <c r="B141" s="2">
        <f t="shared" si="4"/>
        <v>5</v>
      </c>
      <c r="C141" s="2">
        <f t="shared" si="5"/>
        <v>7</v>
      </c>
    </row>
    <row r="142" spans="1:3">
      <c r="A142" s="5">
        <v>44702</v>
      </c>
      <c r="B142" s="2">
        <f t="shared" si="4"/>
        <v>6</v>
      </c>
      <c r="C142" s="2">
        <f t="shared" si="5"/>
        <v>0</v>
      </c>
    </row>
    <row r="143" spans="1:3">
      <c r="A143" s="5">
        <v>44703</v>
      </c>
      <c r="B143" s="2">
        <f t="shared" si="4"/>
        <v>7</v>
      </c>
      <c r="C143" s="2">
        <f t="shared" si="5"/>
        <v>0</v>
      </c>
    </row>
    <row r="144" spans="1:3">
      <c r="A144" s="5">
        <v>44704</v>
      </c>
      <c r="B144" s="2">
        <f t="shared" si="4"/>
        <v>1</v>
      </c>
      <c r="C144" s="2">
        <f t="shared" si="5"/>
        <v>9</v>
      </c>
    </row>
    <row r="145" spans="1:3">
      <c r="A145" s="5">
        <v>44705</v>
      </c>
      <c r="B145" s="2">
        <f t="shared" si="4"/>
        <v>2</v>
      </c>
      <c r="C145" s="2">
        <f t="shared" si="5"/>
        <v>7</v>
      </c>
    </row>
    <row r="146" spans="1:3">
      <c r="A146" s="5">
        <v>44706</v>
      </c>
      <c r="B146" s="2">
        <f t="shared" si="4"/>
        <v>3</v>
      </c>
      <c r="C146" s="2">
        <f t="shared" si="5"/>
        <v>3</v>
      </c>
    </row>
    <row r="147" spans="1:3">
      <c r="A147" s="5">
        <v>44707</v>
      </c>
      <c r="B147" s="2">
        <f t="shared" si="4"/>
        <v>4</v>
      </c>
      <c r="C147" s="2">
        <f t="shared" si="5"/>
        <v>0</v>
      </c>
    </row>
    <row r="148" spans="1:3">
      <c r="A148" s="5">
        <v>44708</v>
      </c>
      <c r="B148" s="2">
        <f t="shared" si="4"/>
        <v>5</v>
      </c>
      <c r="C148" s="2">
        <f t="shared" si="5"/>
        <v>7</v>
      </c>
    </row>
    <row r="149" spans="1:3">
      <c r="A149" s="5">
        <v>44709</v>
      </c>
      <c r="B149" s="2">
        <f t="shared" si="4"/>
        <v>6</v>
      </c>
      <c r="C149" s="2">
        <f t="shared" si="5"/>
        <v>0</v>
      </c>
    </row>
    <row r="150" spans="1:3">
      <c r="A150" s="5">
        <v>44710</v>
      </c>
      <c r="B150" s="2">
        <f t="shared" si="4"/>
        <v>7</v>
      </c>
      <c r="C150" s="2">
        <f t="shared" si="5"/>
        <v>0</v>
      </c>
    </row>
    <row r="151" spans="1:3">
      <c r="A151" s="5">
        <v>44711</v>
      </c>
      <c r="B151" s="2">
        <f t="shared" si="4"/>
        <v>1</v>
      </c>
      <c r="C151" s="2">
        <f t="shared" si="5"/>
        <v>9</v>
      </c>
    </row>
    <row r="152" spans="1:3">
      <c r="A152" s="5">
        <v>44712</v>
      </c>
      <c r="B152" s="2">
        <f t="shared" si="4"/>
        <v>2</v>
      </c>
      <c r="C152" s="2">
        <f t="shared" si="5"/>
        <v>7</v>
      </c>
    </row>
    <row r="153" spans="1:3">
      <c r="A153" s="5">
        <v>44713</v>
      </c>
      <c r="B153" s="2">
        <f t="shared" si="4"/>
        <v>3</v>
      </c>
      <c r="C153" s="2">
        <f t="shared" si="5"/>
        <v>3</v>
      </c>
    </row>
    <row r="154" spans="1:3">
      <c r="A154" s="5">
        <v>44714</v>
      </c>
      <c r="B154" s="2">
        <f t="shared" si="4"/>
        <v>4</v>
      </c>
      <c r="C154" s="2">
        <f t="shared" si="5"/>
        <v>9</v>
      </c>
    </row>
    <row r="155" spans="1:3">
      <c r="A155" s="5">
        <v>44715</v>
      </c>
      <c r="B155" s="2">
        <f t="shared" si="4"/>
        <v>5</v>
      </c>
      <c r="C155" s="2">
        <f t="shared" si="5"/>
        <v>7</v>
      </c>
    </row>
    <row r="156" spans="1:3">
      <c r="A156" s="5">
        <v>44716</v>
      </c>
      <c r="B156" s="2">
        <f t="shared" si="4"/>
        <v>6</v>
      </c>
      <c r="C156" s="2">
        <f t="shared" si="5"/>
        <v>0</v>
      </c>
    </row>
    <row r="157" spans="1:3">
      <c r="A157" s="5">
        <v>44717</v>
      </c>
      <c r="B157" s="2">
        <f t="shared" si="4"/>
        <v>7</v>
      </c>
      <c r="C157" s="2">
        <f t="shared" si="5"/>
        <v>0</v>
      </c>
    </row>
    <row r="158" spans="1:3">
      <c r="A158" s="5">
        <v>44718</v>
      </c>
      <c r="B158" s="2">
        <f t="shared" si="4"/>
        <v>1</v>
      </c>
      <c r="C158" s="2">
        <f t="shared" si="5"/>
        <v>0</v>
      </c>
    </row>
    <row r="159" spans="1:3">
      <c r="A159" s="5">
        <v>44719</v>
      </c>
      <c r="B159" s="2">
        <f t="shared" si="4"/>
        <v>2</v>
      </c>
      <c r="C159" s="2">
        <f t="shared" si="5"/>
        <v>7</v>
      </c>
    </row>
    <row r="160" spans="1:3">
      <c r="A160" s="5">
        <v>44720</v>
      </c>
      <c r="B160" s="2">
        <f t="shared" si="4"/>
        <v>3</v>
      </c>
      <c r="C160" s="2">
        <f t="shared" si="5"/>
        <v>3</v>
      </c>
    </row>
    <row r="161" spans="1:3">
      <c r="A161" s="5">
        <v>44721</v>
      </c>
      <c r="B161" s="2">
        <f t="shared" si="4"/>
        <v>4</v>
      </c>
      <c r="C161" s="2">
        <f t="shared" si="5"/>
        <v>9</v>
      </c>
    </row>
    <row r="162" spans="1:3">
      <c r="A162" s="5">
        <v>44722</v>
      </c>
      <c r="B162" s="2">
        <f t="shared" si="4"/>
        <v>5</v>
      </c>
      <c r="C162" s="2">
        <f t="shared" si="5"/>
        <v>7</v>
      </c>
    </row>
    <row r="163" spans="1:3">
      <c r="A163" s="5">
        <v>44723</v>
      </c>
      <c r="B163" s="2">
        <f t="shared" si="4"/>
        <v>6</v>
      </c>
      <c r="C163" s="2">
        <f t="shared" si="5"/>
        <v>0</v>
      </c>
    </row>
    <row r="164" spans="1:3">
      <c r="A164" s="5">
        <v>44724</v>
      </c>
      <c r="B164" s="2">
        <f t="shared" si="4"/>
        <v>7</v>
      </c>
      <c r="C164" s="2">
        <f t="shared" si="5"/>
        <v>0</v>
      </c>
    </row>
    <row r="165" spans="1:3">
      <c r="A165" s="5">
        <v>44725</v>
      </c>
      <c r="B165" s="2">
        <f t="shared" si="4"/>
        <v>1</v>
      </c>
      <c r="C165" s="2">
        <f t="shared" si="5"/>
        <v>9</v>
      </c>
    </row>
    <row r="166" spans="1:3">
      <c r="A166" s="5">
        <v>44726</v>
      </c>
      <c r="B166" s="2">
        <f t="shared" si="4"/>
        <v>2</v>
      </c>
      <c r="C166" s="2">
        <f t="shared" si="5"/>
        <v>7</v>
      </c>
    </row>
    <row r="167" spans="1:3">
      <c r="A167" s="5">
        <v>44727</v>
      </c>
      <c r="B167" s="2">
        <f t="shared" si="4"/>
        <v>3</v>
      </c>
      <c r="C167" s="2">
        <f t="shared" si="5"/>
        <v>3</v>
      </c>
    </row>
    <row r="168" spans="1:3">
      <c r="A168" s="5">
        <v>44728</v>
      </c>
      <c r="B168" s="2">
        <f t="shared" si="4"/>
        <v>4</v>
      </c>
      <c r="C168" s="2">
        <f t="shared" si="5"/>
        <v>9</v>
      </c>
    </row>
    <row r="169" spans="1:3">
      <c r="A169" s="5">
        <v>44729</v>
      </c>
      <c r="B169" s="2">
        <f t="shared" si="4"/>
        <v>5</v>
      </c>
      <c r="C169" s="2">
        <f t="shared" si="5"/>
        <v>7</v>
      </c>
    </row>
    <row r="170" spans="1:3">
      <c r="A170" s="5">
        <v>44730</v>
      </c>
      <c r="B170" s="2">
        <f t="shared" si="4"/>
        <v>6</v>
      </c>
      <c r="C170" s="2">
        <f t="shared" si="5"/>
        <v>0</v>
      </c>
    </row>
    <row r="171" spans="1:3">
      <c r="A171" s="5">
        <v>44731</v>
      </c>
      <c r="B171" s="2">
        <f t="shared" si="4"/>
        <v>7</v>
      </c>
      <c r="C171" s="2">
        <f t="shared" si="5"/>
        <v>0</v>
      </c>
    </row>
    <row r="172" spans="1:3">
      <c r="A172" s="5">
        <v>44732</v>
      </c>
      <c r="B172" s="2">
        <f t="shared" si="4"/>
        <v>1</v>
      </c>
      <c r="C172" s="2">
        <f t="shared" si="5"/>
        <v>9</v>
      </c>
    </row>
    <row r="173" spans="1:3">
      <c r="A173" s="5">
        <v>44733</v>
      </c>
      <c r="B173" s="2">
        <f t="shared" si="4"/>
        <v>2</v>
      </c>
      <c r="C173" s="2">
        <f t="shared" si="5"/>
        <v>7</v>
      </c>
    </row>
    <row r="174" spans="1:3">
      <c r="A174" s="5">
        <v>44734</v>
      </c>
      <c r="B174" s="2">
        <f t="shared" si="4"/>
        <v>3</v>
      </c>
      <c r="C174" s="2">
        <f t="shared" si="5"/>
        <v>3</v>
      </c>
    </row>
    <row r="175" spans="1:3">
      <c r="A175" s="5">
        <v>44735</v>
      </c>
      <c r="B175" s="2">
        <f t="shared" si="4"/>
        <v>4</v>
      </c>
      <c r="C175" s="2">
        <f t="shared" si="5"/>
        <v>9</v>
      </c>
    </row>
    <row r="176" spans="1:3">
      <c r="A176" s="5">
        <v>44736</v>
      </c>
      <c r="B176" s="2">
        <f t="shared" si="4"/>
        <v>5</v>
      </c>
      <c r="C176" s="2">
        <f t="shared" si="5"/>
        <v>7</v>
      </c>
    </row>
    <row r="177" spans="1:3">
      <c r="A177" s="5">
        <v>44737</v>
      </c>
      <c r="B177" s="2">
        <f t="shared" si="4"/>
        <v>6</v>
      </c>
      <c r="C177" s="2">
        <f t="shared" si="5"/>
        <v>0</v>
      </c>
    </row>
    <row r="178" spans="1:3">
      <c r="A178" s="5">
        <v>44738</v>
      </c>
      <c r="B178" s="2">
        <f t="shared" si="4"/>
        <v>7</v>
      </c>
      <c r="C178" s="2">
        <f t="shared" si="5"/>
        <v>0</v>
      </c>
    </row>
    <row r="179" spans="1:3">
      <c r="A179" s="5">
        <v>44739</v>
      </c>
      <c r="B179" s="2">
        <f t="shared" si="4"/>
        <v>1</v>
      </c>
      <c r="C179" s="2">
        <f t="shared" si="5"/>
        <v>9</v>
      </c>
    </row>
    <row r="180" spans="1:3">
      <c r="A180" s="5">
        <v>44740</v>
      </c>
      <c r="B180" s="2">
        <f t="shared" si="4"/>
        <v>2</v>
      </c>
      <c r="C180" s="2">
        <f t="shared" si="5"/>
        <v>7</v>
      </c>
    </row>
    <row r="181" spans="1:3">
      <c r="A181" s="5">
        <v>44741</v>
      </c>
      <c r="B181" s="2">
        <f t="shared" si="4"/>
        <v>3</v>
      </c>
      <c r="C181" s="2">
        <f t="shared" si="5"/>
        <v>3</v>
      </c>
    </row>
    <row r="182" spans="1:3">
      <c r="A182" s="5">
        <v>44742</v>
      </c>
      <c r="B182" s="2">
        <f t="shared" si="4"/>
        <v>4</v>
      </c>
      <c r="C182" s="2">
        <f t="shared" si="5"/>
        <v>9</v>
      </c>
    </row>
    <row r="183" spans="1:3">
      <c r="A183" s="5">
        <v>44743</v>
      </c>
      <c r="B183" s="2">
        <f t="shared" si="4"/>
        <v>5</v>
      </c>
      <c r="C183" s="2">
        <f t="shared" si="5"/>
        <v>7</v>
      </c>
    </row>
    <row r="184" spans="1:3">
      <c r="A184" s="5">
        <v>44744</v>
      </c>
      <c r="B184" s="2">
        <f t="shared" si="4"/>
        <v>6</v>
      </c>
      <c r="C184" s="2">
        <f t="shared" si="5"/>
        <v>0</v>
      </c>
    </row>
    <row r="185" spans="1:3">
      <c r="A185" s="5">
        <v>44745</v>
      </c>
      <c r="B185" s="2">
        <f t="shared" si="4"/>
        <v>7</v>
      </c>
      <c r="C185" s="2">
        <f t="shared" si="5"/>
        <v>0</v>
      </c>
    </row>
    <row r="186" spans="1:3">
      <c r="A186" s="5">
        <v>44746</v>
      </c>
      <c r="B186" s="2">
        <f t="shared" si="4"/>
        <v>1</v>
      </c>
      <c r="C186" s="2">
        <f t="shared" si="5"/>
        <v>9</v>
      </c>
    </row>
    <row r="187" spans="1:3">
      <c r="A187" s="5">
        <v>44747</v>
      </c>
      <c r="B187" s="2">
        <f t="shared" si="4"/>
        <v>2</v>
      </c>
      <c r="C187" s="2">
        <f t="shared" si="5"/>
        <v>7</v>
      </c>
    </row>
    <row r="188" spans="1:3">
      <c r="A188" s="5">
        <v>44748</v>
      </c>
      <c r="B188" s="2">
        <f t="shared" si="4"/>
        <v>3</v>
      </c>
      <c r="C188" s="2">
        <f t="shared" si="5"/>
        <v>3</v>
      </c>
    </row>
    <row r="189" spans="1:3">
      <c r="A189" s="5">
        <v>44749</v>
      </c>
      <c r="B189" s="2">
        <f t="shared" si="4"/>
        <v>4</v>
      </c>
      <c r="C189" s="2">
        <f t="shared" si="5"/>
        <v>9</v>
      </c>
    </row>
    <row r="190" spans="1:3">
      <c r="A190" s="5">
        <v>44750</v>
      </c>
      <c r="B190" s="2">
        <f t="shared" si="4"/>
        <v>5</v>
      </c>
      <c r="C190" s="2">
        <f t="shared" si="5"/>
        <v>7</v>
      </c>
    </row>
    <row r="191" spans="1:3">
      <c r="A191" s="5">
        <v>44751</v>
      </c>
      <c r="B191" s="2">
        <f t="shared" si="4"/>
        <v>6</v>
      </c>
      <c r="C191" s="2">
        <f t="shared" si="5"/>
        <v>0</v>
      </c>
    </row>
    <row r="192" spans="1:3">
      <c r="A192" s="5">
        <v>44752</v>
      </c>
      <c r="B192" s="2">
        <f t="shared" si="4"/>
        <v>7</v>
      </c>
      <c r="C192" s="2">
        <f t="shared" si="5"/>
        <v>0</v>
      </c>
    </row>
    <row r="193" spans="1:3">
      <c r="A193" s="5">
        <v>44753</v>
      </c>
      <c r="B193" s="2">
        <f t="shared" si="4"/>
        <v>1</v>
      </c>
      <c r="C193" s="2">
        <f t="shared" si="5"/>
        <v>9</v>
      </c>
    </row>
    <row r="194" spans="1:3">
      <c r="A194" s="5">
        <v>44754</v>
      </c>
      <c r="B194" s="2">
        <f t="shared" si="4"/>
        <v>2</v>
      </c>
      <c r="C194" s="2">
        <f t="shared" si="5"/>
        <v>7</v>
      </c>
    </row>
    <row r="195" spans="1:3">
      <c r="A195" s="5">
        <v>44755</v>
      </c>
      <c r="B195" s="2">
        <f t="shared" ref="B195:B258" si="6">WEEKDAY(A195,2)</f>
        <v>3</v>
      </c>
      <c r="C195" s="2">
        <f t="shared" ref="C195:C258" si="7">IFERROR(IF(VLOOKUP(A195,$I$15:$I$49,1,FALSE)&gt;0,0,VLOOKUP(B195,$H$4:$J$10,3,FALSE)),VLOOKUP(B195,$H$4:$J$10,3,FALSE))</f>
        <v>3</v>
      </c>
    </row>
    <row r="196" spans="1:3">
      <c r="A196" s="12">
        <v>44756</v>
      </c>
      <c r="B196" s="13">
        <f t="shared" si="6"/>
        <v>4</v>
      </c>
      <c r="C196" s="13">
        <f t="shared" si="7"/>
        <v>0</v>
      </c>
    </row>
    <row r="197" spans="1:3">
      <c r="A197" s="5">
        <v>44757</v>
      </c>
      <c r="B197" s="2">
        <f t="shared" si="6"/>
        <v>5</v>
      </c>
      <c r="C197" s="2">
        <f t="shared" si="7"/>
        <v>7</v>
      </c>
    </row>
    <row r="198" spans="1:3">
      <c r="A198" s="5">
        <v>44758</v>
      </c>
      <c r="B198" s="2">
        <f t="shared" si="6"/>
        <v>6</v>
      </c>
      <c r="C198" s="2">
        <f t="shared" si="7"/>
        <v>0</v>
      </c>
    </row>
    <row r="199" spans="1:3">
      <c r="A199" s="5">
        <v>44759</v>
      </c>
      <c r="B199" s="2">
        <f t="shared" si="6"/>
        <v>7</v>
      </c>
      <c r="C199" s="2">
        <f t="shared" si="7"/>
        <v>0</v>
      </c>
    </row>
    <row r="200" spans="1:3">
      <c r="A200" s="5">
        <v>44760</v>
      </c>
      <c r="B200" s="2">
        <f t="shared" si="6"/>
        <v>1</v>
      </c>
      <c r="C200" s="2">
        <f t="shared" si="7"/>
        <v>9</v>
      </c>
    </row>
    <row r="201" spans="1:3">
      <c r="A201" s="5">
        <v>44761</v>
      </c>
      <c r="B201" s="2">
        <f t="shared" si="6"/>
        <v>2</v>
      </c>
      <c r="C201" s="2">
        <f t="shared" si="7"/>
        <v>7</v>
      </c>
    </row>
    <row r="202" spans="1:3">
      <c r="A202" s="5">
        <v>44762</v>
      </c>
      <c r="B202" s="2">
        <f t="shared" si="6"/>
        <v>3</v>
      </c>
      <c r="C202" s="2">
        <f t="shared" si="7"/>
        <v>3</v>
      </c>
    </row>
    <row r="203" spans="1:3">
      <c r="A203" s="5">
        <v>44763</v>
      </c>
      <c r="B203" s="2">
        <f t="shared" si="6"/>
        <v>4</v>
      </c>
      <c r="C203" s="2">
        <f t="shared" si="7"/>
        <v>9</v>
      </c>
    </row>
    <row r="204" spans="1:3">
      <c r="A204" s="5">
        <v>44764</v>
      </c>
      <c r="B204" s="2">
        <f t="shared" si="6"/>
        <v>5</v>
      </c>
      <c r="C204" s="2">
        <f t="shared" si="7"/>
        <v>7</v>
      </c>
    </row>
    <row r="205" spans="1:3">
      <c r="A205" s="5">
        <v>44765</v>
      </c>
      <c r="B205" s="2">
        <f t="shared" si="6"/>
        <v>6</v>
      </c>
      <c r="C205" s="2">
        <f t="shared" si="7"/>
        <v>0</v>
      </c>
    </row>
    <row r="206" spans="1:3">
      <c r="A206" s="5">
        <v>44766</v>
      </c>
      <c r="B206" s="2">
        <f t="shared" si="6"/>
        <v>7</v>
      </c>
      <c r="C206" s="2">
        <f t="shared" si="7"/>
        <v>0</v>
      </c>
    </row>
    <row r="207" spans="1:3">
      <c r="A207" s="5">
        <v>44767</v>
      </c>
      <c r="B207" s="2">
        <f t="shared" si="6"/>
        <v>1</v>
      </c>
      <c r="C207" s="2">
        <f t="shared" si="7"/>
        <v>9</v>
      </c>
    </row>
    <row r="208" spans="1:3">
      <c r="A208" s="5">
        <v>44768</v>
      </c>
      <c r="B208" s="2">
        <f t="shared" si="6"/>
        <v>2</v>
      </c>
      <c r="C208" s="2">
        <f t="shared" si="7"/>
        <v>7</v>
      </c>
    </row>
    <row r="209" spans="1:3">
      <c r="A209" s="5">
        <v>44769</v>
      </c>
      <c r="B209" s="2">
        <f t="shared" si="6"/>
        <v>3</v>
      </c>
      <c r="C209" s="2">
        <f t="shared" si="7"/>
        <v>3</v>
      </c>
    </row>
    <row r="210" spans="1:3">
      <c r="A210" s="5">
        <v>44770</v>
      </c>
      <c r="B210" s="2">
        <f t="shared" si="6"/>
        <v>4</v>
      </c>
      <c r="C210" s="2">
        <f t="shared" si="7"/>
        <v>9</v>
      </c>
    </row>
    <row r="211" spans="1:3">
      <c r="A211" s="5">
        <v>44771</v>
      </c>
      <c r="B211" s="2">
        <f t="shared" si="6"/>
        <v>5</v>
      </c>
      <c r="C211" s="2">
        <f t="shared" si="7"/>
        <v>7</v>
      </c>
    </row>
    <row r="212" spans="1:3">
      <c r="A212" s="5">
        <v>44772</v>
      </c>
      <c r="B212" s="2">
        <f t="shared" si="6"/>
        <v>6</v>
      </c>
      <c r="C212" s="2">
        <f t="shared" si="7"/>
        <v>0</v>
      </c>
    </row>
    <row r="213" spans="1:3">
      <c r="A213" s="5">
        <v>44773</v>
      </c>
      <c r="B213" s="2">
        <f t="shared" si="6"/>
        <v>7</v>
      </c>
      <c r="C213" s="2">
        <f t="shared" si="7"/>
        <v>0</v>
      </c>
    </row>
    <row r="214" spans="1:3">
      <c r="A214" s="5">
        <v>44774</v>
      </c>
      <c r="B214" s="2">
        <f t="shared" si="6"/>
        <v>1</v>
      </c>
      <c r="C214" s="2">
        <f t="shared" si="7"/>
        <v>9</v>
      </c>
    </row>
    <row r="215" spans="1:3">
      <c r="A215" s="5">
        <v>44775</v>
      </c>
      <c r="B215" s="2">
        <f t="shared" si="6"/>
        <v>2</v>
      </c>
      <c r="C215" s="2">
        <f t="shared" si="7"/>
        <v>7</v>
      </c>
    </row>
    <row r="216" spans="1:3">
      <c r="A216" s="5">
        <v>44776</v>
      </c>
      <c r="B216" s="2">
        <f t="shared" si="6"/>
        <v>3</v>
      </c>
      <c r="C216" s="2">
        <f t="shared" si="7"/>
        <v>3</v>
      </c>
    </row>
    <row r="217" spans="1:3">
      <c r="A217" s="5">
        <v>44777</v>
      </c>
      <c r="B217" s="2">
        <f t="shared" si="6"/>
        <v>4</v>
      </c>
      <c r="C217" s="2">
        <f t="shared" si="7"/>
        <v>9</v>
      </c>
    </row>
    <row r="218" spans="1:3">
      <c r="A218" s="5">
        <v>44778</v>
      </c>
      <c r="B218" s="2">
        <f t="shared" si="6"/>
        <v>5</v>
      </c>
      <c r="C218" s="2">
        <f t="shared" si="7"/>
        <v>7</v>
      </c>
    </row>
    <row r="219" spans="1:3">
      <c r="A219" s="5">
        <v>44779</v>
      </c>
      <c r="B219" s="2">
        <f t="shared" si="6"/>
        <v>6</v>
      </c>
      <c r="C219" s="2">
        <f t="shared" si="7"/>
        <v>0</v>
      </c>
    </row>
    <row r="220" spans="1:3">
      <c r="A220" s="5">
        <v>44780</v>
      </c>
      <c r="B220" s="2">
        <f t="shared" si="6"/>
        <v>7</v>
      </c>
      <c r="C220" s="2">
        <f t="shared" si="7"/>
        <v>0</v>
      </c>
    </row>
    <row r="221" spans="1:3">
      <c r="A221" s="5">
        <v>44781</v>
      </c>
      <c r="B221" s="2">
        <f t="shared" si="6"/>
        <v>1</v>
      </c>
      <c r="C221" s="2">
        <f t="shared" si="7"/>
        <v>9</v>
      </c>
    </row>
    <row r="222" spans="1:3">
      <c r="A222" s="5">
        <v>44782</v>
      </c>
      <c r="B222" s="2">
        <f t="shared" si="6"/>
        <v>2</v>
      </c>
      <c r="C222" s="2">
        <f t="shared" si="7"/>
        <v>7</v>
      </c>
    </row>
    <row r="223" spans="1:3">
      <c r="A223" s="5">
        <v>44783</v>
      </c>
      <c r="B223" s="2">
        <f t="shared" si="6"/>
        <v>3</v>
      </c>
      <c r="C223" s="2">
        <f t="shared" si="7"/>
        <v>3</v>
      </c>
    </row>
    <row r="224" spans="1:3">
      <c r="A224" s="5">
        <v>44784</v>
      </c>
      <c r="B224" s="2">
        <f t="shared" si="6"/>
        <v>4</v>
      </c>
      <c r="C224" s="2">
        <f t="shared" si="7"/>
        <v>9</v>
      </c>
    </row>
    <row r="225" spans="1:3">
      <c r="A225" s="5">
        <v>44785</v>
      </c>
      <c r="B225" s="2">
        <f t="shared" si="6"/>
        <v>5</v>
      </c>
      <c r="C225" s="2">
        <f t="shared" si="7"/>
        <v>7</v>
      </c>
    </row>
    <row r="226" spans="1:3">
      <c r="A226" s="5">
        <v>44786</v>
      </c>
      <c r="B226" s="2">
        <f t="shared" si="6"/>
        <v>6</v>
      </c>
      <c r="C226" s="2">
        <f t="shared" si="7"/>
        <v>0</v>
      </c>
    </row>
    <row r="227" spans="1:3">
      <c r="A227" s="5">
        <v>44787</v>
      </c>
      <c r="B227" s="2">
        <f t="shared" si="6"/>
        <v>7</v>
      </c>
      <c r="C227" s="2">
        <f t="shared" si="7"/>
        <v>0</v>
      </c>
    </row>
    <row r="228" spans="1:3">
      <c r="A228" s="5">
        <v>44788</v>
      </c>
      <c r="B228" s="2">
        <f t="shared" si="6"/>
        <v>1</v>
      </c>
      <c r="C228" s="2">
        <f t="shared" si="7"/>
        <v>0</v>
      </c>
    </row>
    <row r="229" spans="1:3">
      <c r="A229" s="5">
        <v>44789</v>
      </c>
      <c r="B229" s="2">
        <f t="shared" si="6"/>
        <v>2</v>
      </c>
      <c r="C229" s="2">
        <f t="shared" si="7"/>
        <v>7</v>
      </c>
    </row>
    <row r="230" spans="1:3">
      <c r="A230" s="5">
        <v>44790</v>
      </c>
      <c r="B230" s="2">
        <f t="shared" si="6"/>
        <v>3</v>
      </c>
      <c r="C230" s="2">
        <f t="shared" si="7"/>
        <v>3</v>
      </c>
    </row>
    <row r="231" spans="1:3">
      <c r="A231" s="5">
        <v>44791</v>
      </c>
      <c r="B231" s="2">
        <f t="shared" si="6"/>
        <v>4</v>
      </c>
      <c r="C231" s="2">
        <f t="shared" si="7"/>
        <v>9</v>
      </c>
    </row>
    <row r="232" spans="1:3">
      <c r="A232" s="5">
        <v>44792</v>
      </c>
      <c r="B232" s="2">
        <f t="shared" si="6"/>
        <v>5</v>
      </c>
      <c r="C232" s="2">
        <f t="shared" si="7"/>
        <v>7</v>
      </c>
    </row>
    <row r="233" spans="1:3">
      <c r="A233" s="5">
        <v>44793</v>
      </c>
      <c r="B233" s="2">
        <f t="shared" si="6"/>
        <v>6</v>
      </c>
      <c r="C233" s="2">
        <f t="shared" si="7"/>
        <v>0</v>
      </c>
    </row>
    <row r="234" spans="1:3">
      <c r="A234" s="5">
        <v>44794</v>
      </c>
      <c r="B234" s="2">
        <f t="shared" si="6"/>
        <v>7</v>
      </c>
      <c r="C234" s="2">
        <f t="shared" si="7"/>
        <v>0</v>
      </c>
    </row>
    <row r="235" spans="1:3">
      <c r="A235" s="5">
        <v>44795</v>
      </c>
      <c r="B235" s="2">
        <f t="shared" si="6"/>
        <v>1</v>
      </c>
      <c r="C235" s="2">
        <f t="shared" si="7"/>
        <v>9</v>
      </c>
    </row>
    <row r="236" spans="1:3">
      <c r="A236" s="5">
        <v>44796</v>
      </c>
      <c r="B236" s="2">
        <f t="shared" si="6"/>
        <v>2</v>
      </c>
      <c r="C236" s="2">
        <f t="shared" si="7"/>
        <v>7</v>
      </c>
    </row>
    <row r="237" spans="1:3">
      <c r="A237" s="5">
        <v>44797</v>
      </c>
      <c r="B237" s="2">
        <f t="shared" si="6"/>
        <v>3</v>
      </c>
      <c r="C237" s="2">
        <f t="shared" si="7"/>
        <v>3</v>
      </c>
    </row>
    <row r="238" spans="1:3">
      <c r="A238" s="5">
        <v>44798</v>
      </c>
      <c r="B238" s="2">
        <f t="shared" si="6"/>
        <v>4</v>
      </c>
      <c r="C238" s="2">
        <f t="shared" si="7"/>
        <v>9</v>
      </c>
    </row>
    <row r="239" spans="1:3">
      <c r="A239" s="5">
        <v>44799</v>
      </c>
      <c r="B239" s="2">
        <f t="shared" si="6"/>
        <v>5</v>
      </c>
      <c r="C239" s="2">
        <f t="shared" si="7"/>
        <v>7</v>
      </c>
    </row>
    <row r="240" spans="1:3">
      <c r="A240" s="5">
        <v>44800</v>
      </c>
      <c r="B240" s="2">
        <f t="shared" si="6"/>
        <v>6</v>
      </c>
      <c r="C240" s="2">
        <f t="shared" si="7"/>
        <v>0</v>
      </c>
    </row>
    <row r="241" spans="1:3">
      <c r="A241" s="5">
        <v>44801</v>
      </c>
      <c r="B241" s="2">
        <f t="shared" si="6"/>
        <v>7</v>
      </c>
      <c r="C241" s="2">
        <f t="shared" si="7"/>
        <v>0</v>
      </c>
    </row>
    <row r="242" spans="1:3">
      <c r="A242" s="5">
        <v>44802</v>
      </c>
      <c r="B242" s="2">
        <f t="shared" si="6"/>
        <v>1</v>
      </c>
      <c r="C242" s="2">
        <f t="shared" si="7"/>
        <v>9</v>
      </c>
    </row>
    <row r="243" spans="1:3">
      <c r="A243" s="5">
        <v>44803</v>
      </c>
      <c r="B243" s="2">
        <f t="shared" si="6"/>
        <v>2</v>
      </c>
      <c r="C243" s="2">
        <f t="shared" si="7"/>
        <v>7</v>
      </c>
    </row>
    <row r="244" spans="1:3">
      <c r="A244" s="5">
        <v>44804</v>
      </c>
      <c r="B244" s="2">
        <f t="shared" si="6"/>
        <v>3</v>
      </c>
      <c r="C244" s="2">
        <f t="shared" si="7"/>
        <v>3</v>
      </c>
    </row>
    <row r="245" spans="1:3">
      <c r="A245" s="5">
        <v>44805</v>
      </c>
      <c r="B245" s="2">
        <f t="shared" si="6"/>
        <v>4</v>
      </c>
      <c r="C245" s="2">
        <f t="shared" si="7"/>
        <v>9</v>
      </c>
    </row>
    <row r="246" spans="1:3">
      <c r="A246" s="5">
        <v>44806</v>
      </c>
      <c r="B246" s="2">
        <f t="shared" si="6"/>
        <v>5</v>
      </c>
      <c r="C246" s="2">
        <f t="shared" si="7"/>
        <v>7</v>
      </c>
    </row>
    <row r="247" spans="1:3">
      <c r="A247" s="5">
        <v>44807</v>
      </c>
      <c r="B247" s="2">
        <f t="shared" si="6"/>
        <v>6</v>
      </c>
      <c r="C247" s="2">
        <f t="shared" si="7"/>
        <v>0</v>
      </c>
    </row>
    <row r="248" spans="1:3">
      <c r="A248" s="5">
        <v>44808</v>
      </c>
      <c r="B248" s="2">
        <f t="shared" si="6"/>
        <v>7</v>
      </c>
      <c r="C248" s="2">
        <f t="shared" si="7"/>
        <v>0</v>
      </c>
    </row>
    <row r="249" spans="1:3">
      <c r="A249" s="5">
        <v>44809</v>
      </c>
      <c r="B249" s="2">
        <f t="shared" si="6"/>
        <v>1</v>
      </c>
      <c r="C249" s="2">
        <f t="shared" si="7"/>
        <v>9</v>
      </c>
    </row>
    <row r="250" spans="1:3">
      <c r="A250" s="5">
        <v>44810</v>
      </c>
      <c r="B250" s="2">
        <f t="shared" si="6"/>
        <v>2</v>
      </c>
      <c r="C250" s="2">
        <f t="shared" si="7"/>
        <v>7</v>
      </c>
    </row>
    <row r="251" spans="1:3">
      <c r="A251" s="5">
        <v>44811</v>
      </c>
      <c r="B251" s="2">
        <f t="shared" si="6"/>
        <v>3</v>
      </c>
      <c r="C251" s="2">
        <f t="shared" si="7"/>
        <v>3</v>
      </c>
    </row>
    <row r="252" spans="1:3">
      <c r="A252" s="5">
        <v>44812</v>
      </c>
      <c r="B252" s="2">
        <f t="shared" si="6"/>
        <v>4</v>
      </c>
      <c r="C252" s="2">
        <f t="shared" si="7"/>
        <v>9</v>
      </c>
    </row>
    <row r="253" spans="1:3">
      <c r="A253" s="5">
        <v>44813</v>
      </c>
      <c r="B253" s="2">
        <f t="shared" si="6"/>
        <v>5</v>
      </c>
      <c r="C253" s="2">
        <f t="shared" si="7"/>
        <v>7</v>
      </c>
    </row>
    <row r="254" spans="1:3">
      <c r="A254" s="5">
        <v>44814</v>
      </c>
      <c r="B254" s="2">
        <f t="shared" si="6"/>
        <v>6</v>
      </c>
      <c r="C254" s="2">
        <f t="shared" si="7"/>
        <v>0</v>
      </c>
    </row>
    <row r="255" spans="1:3">
      <c r="A255" s="5">
        <v>44815</v>
      </c>
      <c r="B255" s="2">
        <f t="shared" si="6"/>
        <v>7</v>
      </c>
      <c r="C255" s="2">
        <f t="shared" si="7"/>
        <v>0</v>
      </c>
    </row>
    <row r="256" spans="1:3">
      <c r="A256" s="5">
        <v>44816</v>
      </c>
      <c r="B256" s="2">
        <f t="shared" si="6"/>
        <v>1</v>
      </c>
      <c r="C256" s="2">
        <f t="shared" si="7"/>
        <v>9</v>
      </c>
    </row>
    <row r="257" spans="1:3">
      <c r="A257" s="5">
        <v>44817</v>
      </c>
      <c r="B257" s="2">
        <f t="shared" si="6"/>
        <v>2</v>
      </c>
      <c r="C257" s="2">
        <f t="shared" si="7"/>
        <v>7</v>
      </c>
    </row>
    <row r="258" spans="1:3">
      <c r="A258" s="5">
        <v>44818</v>
      </c>
      <c r="B258" s="2">
        <f t="shared" si="6"/>
        <v>3</v>
      </c>
      <c r="C258" s="2">
        <f t="shared" si="7"/>
        <v>3</v>
      </c>
    </row>
    <row r="259" spans="1:3">
      <c r="A259" s="5">
        <v>44819</v>
      </c>
      <c r="B259" s="2">
        <f t="shared" ref="B259:B322" si="8">WEEKDAY(A259,2)</f>
        <v>4</v>
      </c>
      <c r="C259" s="2">
        <f t="shared" ref="C259:C322" si="9">IFERROR(IF(VLOOKUP(A259,$I$15:$I$49,1,FALSE)&gt;0,0,VLOOKUP(B259,$H$4:$J$10,3,FALSE)),VLOOKUP(B259,$H$4:$J$10,3,FALSE))</f>
        <v>9</v>
      </c>
    </row>
    <row r="260" spans="1:3">
      <c r="A260" s="5">
        <v>44820</v>
      </c>
      <c r="B260" s="2">
        <f t="shared" si="8"/>
        <v>5</v>
      </c>
      <c r="C260" s="2">
        <f t="shared" si="9"/>
        <v>7</v>
      </c>
    </row>
    <row r="261" spans="1:3">
      <c r="A261" s="5">
        <v>44821</v>
      </c>
      <c r="B261" s="2">
        <f t="shared" si="8"/>
        <v>6</v>
      </c>
      <c r="C261" s="2">
        <f t="shared" si="9"/>
        <v>0</v>
      </c>
    </row>
    <row r="262" spans="1:3">
      <c r="A262" s="5">
        <v>44822</v>
      </c>
      <c r="B262" s="2">
        <f t="shared" si="8"/>
        <v>7</v>
      </c>
      <c r="C262" s="2">
        <f t="shared" si="9"/>
        <v>0</v>
      </c>
    </row>
    <row r="263" spans="1:3">
      <c r="A263" s="5">
        <v>44823</v>
      </c>
      <c r="B263" s="2">
        <f t="shared" si="8"/>
        <v>1</v>
      </c>
      <c r="C263" s="2">
        <f t="shared" si="9"/>
        <v>9</v>
      </c>
    </row>
    <row r="264" spans="1:3">
      <c r="A264" s="5">
        <v>44824</v>
      </c>
      <c r="B264" s="2">
        <f t="shared" si="8"/>
        <v>2</v>
      </c>
      <c r="C264" s="2">
        <f t="shared" si="9"/>
        <v>7</v>
      </c>
    </row>
    <row r="265" spans="1:3">
      <c r="A265" s="5">
        <v>44825</v>
      </c>
      <c r="B265" s="2">
        <f t="shared" si="8"/>
        <v>3</v>
      </c>
      <c r="C265" s="2">
        <f t="shared" si="9"/>
        <v>3</v>
      </c>
    </row>
    <row r="266" spans="1:3">
      <c r="A266" s="5">
        <v>44826</v>
      </c>
      <c r="B266" s="2">
        <f t="shared" si="8"/>
        <v>4</v>
      </c>
      <c r="C266" s="2">
        <f t="shared" si="9"/>
        <v>9</v>
      </c>
    </row>
    <row r="267" spans="1:3">
      <c r="A267" s="5">
        <v>44827</v>
      </c>
      <c r="B267" s="2">
        <f t="shared" si="8"/>
        <v>5</v>
      </c>
      <c r="C267" s="2">
        <f t="shared" si="9"/>
        <v>7</v>
      </c>
    </row>
    <row r="268" spans="1:3">
      <c r="A268" s="5">
        <v>44828</v>
      </c>
      <c r="B268" s="2">
        <f t="shared" si="8"/>
        <v>6</v>
      </c>
      <c r="C268" s="2">
        <f t="shared" si="9"/>
        <v>0</v>
      </c>
    </row>
    <row r="269" spans="1:3">
      <c r="A269" s="5">
        <v>44829</v>
      </c>
      <c r="B269" s="2">
        <f t="shared" si="8"/>
        <v>7</v>
      </c>
      <c r="C269" s="2">
        <f t="shared" si="9"/>
        <v>0</v>
      </c>
    </row>
    <row r="270" spans="1:3">
      <c r="A270" s="5">
        <v>44830</v>
      </c>
      <c r="B270" s="2">
        <f t="shared" si="8"/>
        <v>1</v>
      </c>
      <c r="C270" s="2">
        <f t="shared" si="9"/>
        <v>9</v>
      </c>
    </row>
    <row r="271" spans="1:3">
      <c r="A271" s="5">
        <v>44831</v>
      </c>
      <c r="B271" s="2">
        <f t="shared" si="8"/>
        <v>2</v>
      </c>
      <c r="C271" s="2">
        <f t="shared" si="9"/>
        <v>7</v>
      </c>
    </row>
    <row r="272" spans="1:3">
      <c r="A272" s="5">
        <v>44832</v>
      </c>
      <c r="B272" s="2">
        <f t="shared" si="8"/>
        <v>3</v>
      </c>
      <c r="C272" s="2">
        <f t="shared" si="9"/>
        <v>3</v>
      </c>
    </row>
    <row r="273" spans="1:3">
      <c r="A273" s="5">
        <v>44833</v>
      </c>
      <c r="B273" s="2">
        <f t="shared" si="8"/>
        <v>4</v>
      </c>
      <c r="C273" s="2">
        <f t="shared" si="9"/>
        <v>9</v>
      </c>
    </row>
    <row r="274" spans="1:3">
      <c r="A274" s="5">
        <v>44834</v>
      </c>
      <c r="B274" s="2">
        <f t="shared" si="8"/>
        <v>5</v>
      </c>
      <c r="C274" s="2">
        <f t="shared" si="9"/>
        <v>7</v>
      </c>
    </row>
    <row r="275" spans="1:3">
      <c r="A275" s="5">
        <v>44835</v>
      </c>
      <c r="B275" s="2">
        <f t="shared" si="8"/>
        <v>6</v>
      </c>
      <c r="C275" s="2">
        <f t="shared" si="9"/>
        <v>0</v>
      </c>
    </row>
    <row r="276" spans="1:3">
      <c r="A276" s="5">
        <v>44836</v>
      </c>
      <c r="B276" s="2">
        <f t="shared" si="8"/>
        <v>7</v>
      </c>
      <c r="C276" s="2">
        <f t="shared" si="9"/>
        <v>0</v>
      </c>
    </row>
    <row r="277" spans="1:3">
      <c r="A277" s="5">
        <v>44837</v>
      </c>
      <c r="B277" s="2">
        <f t="shared" si="8"/>
        <v>1</v>
      </c>
      <c r="C277" s="2">
        <f t="shared" si="9"/>
        <v>9</v>
      </c>
    </row>
    <row r="278" spans="1:3">
      <c r="A278" s="5">
        <v>44838</v>
      </c>
      <c r="B278" s="2">
        <f t="shared" si="8"/>
        <v>2</v>
      </c>
      <c r="C278" s="2">
        <f t="shared" si="9"/>
        <v>7</v>
      </c>
    </row>
    <row r="279" spans="1:3">
      <c r="A279" s="5">
        <v>44839</v>
      </c>
      <c r="B279" s="2">
        <f t="shared" si="8"/>
        <v>3</v>
      </c>
      <c r="C279" s="2">
        <f t="shared" si="9"/>
        <v>3</v>
      </c>
    </row>
    <row r="280" spans="1:3">
      <c r="A280" s="5">
        <v>44840</v>
      </c>
      <c r="B280" s="2">
        <f t="shared" si="8"/>
        <v>4</v>
      </c>
      <c r="C280" s="2">
        <f t="shared" si="9"/>
        <v>9</v>
      </c>
    </row>
    <row r="281" spans="1:3">
      <c r="A281" s="5">
        <v>44841</v>
      </c>
      <c r="B281" s="2">
        <f t="shared" si="8"/>
        <v>5</v>
      </c>
      <c r="C281" s="2">
        <f t="shared" si="9"/>
        <v>7</v>
      </c>
    </row>
    <row r="282" spans="1:3">
      <c r="A282" s="5">
        <v>44842</v>
      </c>
      <c r="B282" s="2">
        <f t="shared" si="8"/>
        <v>6</v>
      </c>
      <c r="C282" s="2">
        <f t="shared" si="9"/>
        <v>0</v>
      </c>
    </row>
    <row r="283" spans="1:3">
      <c r="A283" s="5">
        <v>44843</v>
      </c>
      <c r="B283" s="2">
        <f t="shared" si="8"/>
        <v>7</v>
      </c>
      <c r="C283" s="2">
        <f t="shared" si="9"/>
        <v>0</v>
      </c>
    </row>
    <row r="284" spans="1:3">
      <c r="A284" s="5">
        <v>44844</v>
      </c>
      <c r="B284" s="2">
        <f t="shared" si="8"/>
        <v>1</v>
      </c>
      <c r="C284" s="2">
        <f t="shared" si="9"/>
        <v>9</v>
      </c>
    </row>
    <row r="285" spans="1:3">
      <c r="A285" s="5">
        <v>44845</v>
      </c>
      <c r="B285" s="2">
        <f t="shared" si="8"/>
        <v>2</v>
      </c>
      <c r="C285" s="2">
        <f t="shared" si="9"/>
        <v>7</v>
      </c>
    </row>
    <row r="286" spans="1:3">
      <c r="A286" s="5">
        <v>44846</v>
      </c>
      <c r="B286" s="2">
        <f t="shared" si="8"/>
        <v>3</v>
      </c>
      <c r="C286" s="2">
        <f t="shared" si="9"/>
        <v>3</v>
      </c>
    </row>
    <row r="287" spans="1:3">
      <c r="A287" s="5">
        <v>44847</v>
      </c>
      <c r="B287" s="2">
        <f t="shared" si="8"/>
        <v>4</v>
      </c>
      <c r="C287" s="2">
        <f t="shared" si="9"/>
        <v>9</v>
      </c>
    </row>
    <row r="288" spans="1:3">
      <c r="A288" s="5">
        <v>44848</v>
      </c>
      <c r="B288" s="2">
        <f t="shared" si="8"/>
        <v>5</v>
      </c>
      <c r="C288" s="2">
        <f t="shared" si="9"/>
        <v>7</v>
      </c>
    </row>
    <row r="289" spans="1:3">
      <c r="A289" s="5">
        <v>44849</v>
      </c>
      <c r="B289" s="2">
        <f t="shared" si="8"/>
        <v>6</v>
      </c>
      <c r="C289" s="2">
        <f t="shared" si="9"/>
        <v>0</v>
      </c>
    </row>
    <row r="290" spans="1:3">
      <c r="A290" s="5">
        <v>44850</v>
      </c>
      <c r="B290" s="2">
        <f t="shared" si="8"/>
        <v>7</v>
      </c>
      <c r="C290" s="2">
        <f t="shared" si="9"/>
        <v>0</v>
      </c>
    </row>
    <row r="291" spans="1:3">
      <c r="A291" s="5">
        <v>44851</v>
      </c>
      <c r="B291" s="2">
        <f t="shared" si="8"/>
        <v>1</v>
      </c>
      <c r="C291" s="2">
        <f t="shared" si="9"/>
        <v>9</v>
      </c>
    </row>
    <row r="292" spans="1:3">
      <c r="A292" s="5">
        <v>44852</v>
      </c>
      <c r="B292" s="2">
        <f t="shared" si="8"/>
        <v>2</v>
      </c>
      <c r="C292" s="2">
        <f t="shared" si="9"/>
        <v>7</v>
      </c>
    </row>
    <row r="293" spans="1:3">
      <c r="A293" s="5">
        <v>44853</v>
      </c>
      <c r="B293" s="2">
        <f t="shared" si="8"/>
        <v>3</v>
      </c>
      <c r="C293" s="2">
        <f t="shared" si="9"/>
        <v>3</v>
      </c>
    </row>
    <row r="294" spans="1:3">
      <c r="A294" s="5">
        <v>44854</v>
      </c>
      <c r="B294" s="2">
        <f t="shared" si="8"/>
        <v>4</v>
      </c>
      <c r="C294" s="2">
        <f t="shared" si="9"/>
        <v>9</v>
      </c>
    </row>
    <row r="295" spans="1:3">
      <c r="A295" s="5">
        <v>44855</v>
      </c>
      <c r="B295" s="2">
        <f t="shared" si="8"/>
        <v>5</v>
      </c>
      <c r="C295" s="2">
        <f t="shared" si="9"/>
        <v>7</v>
      </c>
    </row>
    <row r="296" spans="1:3">
      <c r="A296" s="5">
        <v>44856</v>
      </c>
      <c r="B296" s="2">
        <f t="shared" si="8"/>
        <v>6</v>
      </c>
      <c r="C296" s="2">
        <f t="shared" si="9"/>
        <v>0</v>
      </c>
    </row>
    <row r="297" spans="1:3">
      <c r="A297" s="5">
        <v>44857</v>
      </c>
      <c r="B297" s="2">
        <f t="shared" si="8"/>
        <v>7</v>
      </c>
      <c r="C297" s="2">
        <f t="shared" si="9"/>
        <v>0</v>
      </c>
    </row>
    <row r="298" spans="1:3">
      <c r="A298" s="5">
        <v>44858</v>
      </c>
      <c r="B298" s="2">
        <f t="shared" si="8"/>
        <v>1</v>
      </c>
      <c r="C298" s="2">
        <f t="shared" si="9"/>
        <v>9</v>
      </c>
    </row>
    <row r="299" spans="1:3">
      <c r="A299" s="5">
        <v>44859</v>
      </c>
      <c r="B299" s="2">
        <f t="shared" si="8"/>
        <v>2</v>
      </c>
      <c r="C299" s="2">
        <f t="shared" si="9"/>
        <v>7</v>
      </c>
    </row>
    <row r="300" spans="1:3">
      <c r="A300" s="5">
        <v>44860</v>
      </c>
      <c r="B300" s="2">
        <f t="shared" si="8"/>
        <v>3</v>
      </c>
      <c r="C300" s="2">
        <f t="shared" si="9"/>
        <v>3</v>
      </c>
    </row>
    <row r="301" spans="1:3">
      <c r="A301" s="5">
        <v>44861</v>
      </c>
      <c r="B301" s="2">
        <f t="shared" si="8"/>
        <v>4</v>
      </c>
      <c r="C301" s="2">
        <f t="shared" si="9"/>
        <v>9</v>
      </c>
    </row>
    <row r="302" spans="1:3">
      <c r="A302" s="5">
        <v>44862</v>
      </c>
      <c r="B302" s="2">
        <f t="shared" si="8"/>
        <v>5</v>
      </c>
      <c r="C302" s="2">
        <f t="shared" si="9"/>
        <v>7</v>
      </c>
    </row>
    <row r="303" spans="1:3">
      <c r="A303" s="5">
        <v>44863</v>
      </c>
      <c r="B303" s="2">
        <f t="shared" si="8"/>
        <v>6</v>
      </c>
      <c r="C303" s="2">
        <f t="shared" si="9"/>
        <v>0</v>
      </c>
    </row>
    <row r="304" spans="1:3">
      <c r="A304" s="5">
        <v>44864</v>
      </c>
      <c r="B304" s="2">
        <f t="shared" si="8"/>
        <v>7</v>
      </c>
      <c r="C304" s="2">
        <f t="shared" si="9"/>
        <v>0</v>
      </c>
    </row>
    <row r="305" spans="1:3">
      <c r="A305" s="5">
        <v>44865</v>
      </c>
      <c r="B305" s="2">
        <f t="shared" si="8"/>
        <v>1</v>
      </c>
      <c r="C305" s="2">
        <f t="shared" si="9"/>
        <v>9</v>
      </c>
    </row>
    <row r="306" spans="1:3">
      <c r="A306" s="5">
        <v>44866</v>
      </c>
      <c r="B306" s="2">
        <f t="shared" si="8"/>
        <v>2</v>
      </c>
      <c r="C306" s="2">
        <f t="shared" si="9"/>
        <v>0</v>
      </c>
    </row>
    <row r="307" spans="1:3">
      <c r="A307" s="5">
        <v>44867</v>
      </c>
      <c r="B307" s="2">
        <f t="shared" si="8"/>
        <v>3</v>
      </c>
      <c r="C307" s="2">
        <f t="shared" si="9"/>
        <v>3</v>
      </c>
    </row>
    <row r="308" spans="1:3">
      <c r="A308" s="5">
        <v>44868</v>
      </c>
      <c r="B308" s="2">
        <f t="shared" si="8"/>
        <v>4</v>
      </c>
      <c r="C308" s="2">
        <f t="shared" si="9"/>
        <v>9</v>
      </c>
    </row>
    <row r="309" spans="1:3">
      <c r="A309" s="5">
        <v>44869</v>
      </c>
      <c r="B309" s="2">
        <f t="shared" si="8"/>
        <v>5</v>
      </c>
      <c r="C309" s="2">
        <f t="shared" si="9"/>
        <v>7</v>
      </c>
    </row>
    <row r="310" spans="1:3">
      <c r="A310" s="5">
        <v>44870</v>
      </c>
      <c r="B310" s="2">
        <f t="shared" si="8"/>
        <v>6</v>
      </c>
      <c r="C310" s="2">
        <f t="shared" si="9"/>
        <v>0</v>
      </c>
    </row>
    <row r="311" spans="1:3">
      <c r="A311" s="5">
        <v>44871</v>
      </c>
      <c r="B311" s="2">
        <f t="shared" si="8"/>
        <v>7</v>
      </c>
      <c r="C311" s="2">
        <f t="shared" si="9"/>
        <v>0</v>
      </c>
    </row>
    <row r="312" spans="1:3">
      <c r="A312" s="5">
        <v>44872</v>
      </c>
      <c r="B312" s="2">
        <f t="shared" si="8"/>
        <v>1</v>
      </c>
      <c r="C312" s="2">
        <f t="shared" si="9"/>
        <v>9</v>
      </c>
    </row>
    <row r="313" spans="1:3">
      <c r="A313" s="5">
        <v>44873</v>
      </c>
      <c r="B313" s="2">
        <f t="shared" si="8"/>
        <v>2</v>
      </c>
      <c r="C313" s="2">
        <f t="shared" si="9"/>
        <v>7</v>
      </c>
    </row>
    <row r="314" spans="1:3">
      <c r="A314" s="5">
        <v>44874</v>
      </c>
      <c r="B314" s="2">
        <f t="shared" si="8"/>
        <v>3</v>
      </c>
      <c r="C314" s="2">
        <f t="shared" si="9"/>
        <v>3</v>
      </c>
    </row>
    <row r="315" spans="1:3">
      <c r="A315" s="5">
        <v>44875</v>
      </c>
      <c r="B315" s="2">
        <f t="shared" si="8"/>
        <v>4</v>
      </c>
      <c r="C315" s="2">
        <f t="shared" si="9"/>
        <v>9</v>
      </c>
    </row>
    <row r="316" spans="1:3">
      <c r="A316" s="5">
        <v>44876</v>
      </c>
      <c r="B316" s="2">
        <f t="shared" si="8"/>
        <v>5</v>
      </c>
      <c r="C316" s="2">
        <f t="shared" si="9"/>
        <v>0</v>
      </c>
    </row>
    <row r="317" spans="1:3">
      <c r="A317" s="5">
        <v>44877</v>
      </c>
      <c r="B317" s="2">
        <f t="shared" si="8"/>
        <v>6</v>
      </c>
      <c r="C317" s="2">
        <f t="shared" si="9"/>
        <v>0</v>
      </c>
    </row>
    <row r="318" spans="1:3">
      <c r="A318" s="5">
        <v>44878</v>
      </c>
      <c r="B318" s="2">
        <f t="shared" si="8"/>
        <v>7</v>
      </c>
      <c r="C318" s="2">
        <f t="shared" si="9"/>
        <v>0</v>
      </c>
    </row>
    <row r="319" spans="1:3">
      <c r="A319" s="5">
        <v>44879</v>
      </c>
      <c r="B319" s="2">
        <f t="shared" si="8"/>
        <v>1</v>
      </c>
      <c r="C319" s="2">
        <f t="shared" si="9"/>
        <v>9</v>
      </c>
    </row>
    <row r="320" spans="1:3">
      <c r="A320" s="5">
        <v>44880</v>
      </c>
      <c r="B320" s="2">
        <f t="shared" si="8"/>
        <v>2</v>
      </c>
      <c r="C320" s="2">
        <f t="shared" si="9"/>
        <v>7</v>
      </c>
    </row>
    <row r="321" spans="1:3">
      <c r="A321" s="5">
        <v>44881</v>
      </c>
      <c r="B321" s="2">
        <f t="shared" si="8"/>
        <v>3</v>
      </c>
      <c r="C321" s="2">
        <f t="shared" si="9"/>
        <v>3</v>
      </c>
    </row>
    <row r="322" spans="1:3">
      <c r="A322" s="5">
        <v>44882</v>
      </c>
      <c r="B322" s="2">
        <f t="shared" si="8"/>
        <v>4</v>
      </c>
      <c r="C322" s="2">
        <f t="shared" si="9"/>
        <v>9</v>
      </c>
    </row>
    <row r="323" spans="1:3">
      <c r="A323" s="5">
        <v>44883</v>
      </c>
      <c r="B323" s="2">
        <f t="shared" ref="B323:B381" si="10">WEEKDAY(A323,2)</f>
        <v>5</v>
      </c>
      <c r="C323" s="2">
        <f t="shared" ref="C323:C381" si="11">IFERROR(IF(VLOOKUP(A323,$I$15:$I$49,1,FALSE)&gt;0,0,VLOOKUP(B323,$H$4:$J$10,3,FALSE)),VLOOKUP(B323,$H$4:$J$10,3,FALSE))</f>
        <v>7</v>
      </c>
    </row>
    <row r="324" spans="1:3">
      <c r="A324" s="5">
        <v>44884</v>
      </c>
      <c r="B324" s="2">
        <f t="shared" si="10"/>
        <v>6</v>
      </c>
      <c r="C324" s="2">
        <f t="shared" si="11"/>
        <v>0</v>
      </c>
    </row>
    <row r="325" spans="1:3">
      <c r="A325" s="5">
        <v>44885</v>
      </c>
      <c r="B325" s="2">
        <f t="shared" si="10"/>
        <v>7</v>
      </c>
      <c r="C325" s="2">
        <f t="shared" si="11"/>
        <v>0</v>
      </c>
    </row>
    <row r="326" spans="1:3">
      <c r="A326" s="5">
        <v>44886</v>
      </c>
      <c r="B326" s="2">
        <f t="shared" si="10"/>
        <v>1</v>
      </c>
      <c r="C326" s="2">
        <f t="shared" si="11"/>
        <v>9</v>
      </c>
    </row>
    <row r="327" spans="1:3">
      <c r="A327" s="5">
        <v>44887</v>
      </c>
      <c r="B327" s="2">
        <f t="shared" si="10"/>
        <v>2</v>
      </c>
      <c r="C327" s="2">
        <f t="shared" si="11"/>
        <v>7</v>
      </c>
    </row>
    <row r="328" spans="1:3">
      <c r="A328" s="5">
        <v>44888</v>
      </c>
      <c r="B328" s="2">
        <f t="shared" si="10"/>
        <v>3</v>
      </c>
      <c r="C328" s="2">
        <f t="shared" si="11"/>
        <v>3</v>
      </c>
    </row>
    <row r="329" spans="1:3">
      <c r="A329" s="5">
        <v>44889</v>
      </c>
      <c r="B329" s="2">
        <f t="shared" si="10"/>
        <v>4</v>
      </c>
      <c r="C329" s="2">
        <f t="shared" si="11"/>
        <v>9</v>
      </c>
    </row>
    <row r="330" spans="1:3">
      <c r="A330" s="5">
        <v>44890</v>
      </c>
      <c r="B330" s="2">
        <f t="shared" si="10"/>
        <v>5</v>
      </c>
      <c r="C330" s="2">
        <f t="shared" si="11"/>
        <v>7</v>
      </c>
    </row>
    <row r="331" spans="1:3">
      <c r="A331" s="5">
        <v>44891</v>
      </c>
      <c r="B331" s="2">
        <f t="shared" si="10"/>
        <v>6</v>
      </c>
      <c r="C331" s="2">
        <f t="shared" si="11"/>
        <v>0</v>
      </c>
    </row>
    <row r="332" spans="1:3">
      <c r="A332" s="5">
        <v>44892</v>
      </c>
      <c r="B332" s="2">
        <f t="shared" si="10"/>
        <v>7</v>
      </c>
      <c r="C332" s="2">
        <f t="shared" si="11"/>
        <v>0</v>
      </c>
    </row>
    <row r="333" spans="1:3">
      <c r="A333" s="5">
        <v>44893</v>
      </c>
      <c r="B333" s="2">
        <f t="shared" si="10"/>
        <v>1</v>
      </c>
      <c r="C333" s="2">
        <f t="shared" si="11"/>
        <v>9</v>
      </c>
    </row>
    <row r="334" spans="1:3">
      <c r="A334" s="5">
        <v>44894</v>
      </c>
      <c r="B334" s="2">
        <f t="shared" si="10"/>
        <v>2</v>
      </c>
      <c r="C334" s="2">
        <f t="shared" si="11"/>
        <v>7</v>
      </c>
    </row>
    <row r="335" spans="1:3">
      <c r="A335" s="5">
        <v>44895</v>
      </c>
      <c r="B335" s="2">
        <f t="shared" si="10"/>
        <v>3</v>
      </c>
      <c r="C335" s="2">
        <f t="shared" si="11"/>
        <v>3</v>
      </c>
    </row>
    <row r="336" spans="1:3">
      <c r="A336" s="5">
        <v>44896</v>
      </c>
      <c r="B336" s="2">
        <f t="shared" si="10"/>
        <v>4</v>
      </c>
      <c r="C336" s="2">
        <f t="shared" si="11"/>
        <v>9</v>
      </c>
    </row>
    <row r="337" spans="1:3">
      <c r="A337" s="5">
        <v>44897</v>
      </c>
      <c r="B337" s="2">
        <f t="shared" si="10"/>
        <v>5</v>
      </c>
      <c r="C337" s="2">
        <f t="shared" si="11"/>
        <v>7</v>
      </c>
    </row>
    <row r="338" spans="1:3">
      <c r="A338" s="5">
        <v>44898</v>
      </c>
      <c r="B338" s="2">
        <f t="shared" si="10"/>
        <v>6</v>
      </c>
      <c r="C338" s="2">
        <f t="shared" si="11"/>
        <v>0</v>
      </c>
    </row>
    <row r="339" spans="1:3">
      <c r="A339" s="5">
        <v>44899</v>
      </c>
      <c r="B339" s="2">
        <f t="shared" si="10"/>
        <v>7</v>
      </c>
      <c r="C339" s="2">
        <f t="shared" si="11"/>
        <v>0</v>
      </c>
    </row>
    <row r="340" spans="1:3">
      <c r="A340" s="5">
        <v>44900</v>
      </c>
      <c r="B340" s="2">
        <f t="shared" si="10"/>
        <v>1</v>
      </c>
      <c r="C340" s="2">
        <f t="shared" si="11"/>
        <v>9</v>
      </c>
    </row>
    <row r="341" spans="1:3">
      <c r="A341" s="5">
        <v>44901</v>
      </c>
      <c r="B341" s="2">
        <f t="shared" si="10"/>
        <v>2</v>
      </c>
      <c r="C341" s="2">
        <f t="shared" si="11"/>
        <v>7</v>
      </c>
    </row>
    <row r="342" spans="1:3">
      <c r="A342" s="5">
        <v>44902</v>
      </c>
      <c r="B342" s="2">
        <f t="shared" si="10"/>
        <v>3</v>
      </c>
      <c r="C342" s="2">
        <f t="shared" si="11"/>
        <v>3</v>
      </c>
    </row>
    <row r="343" spans="1:3">
      <c r="A343" s="5">
        <v>44903</v>
      </c>
      <c r="B343" s="2">
        <f t="shared" si="10"/>
        <v>4</v>
      </c>
      <c r="C343" s="2">
        <f t="shared" si="11"/>
        <v>9</v>
      </c>
    </row>
    <row r="344" spans="1:3">
      <c r="A344" s="5">
        <v>44904</v>
      </c>
      <c r="B344" s="2">
        <f t="shared" si="10"/>
        <v>5</v>
      </c>
      <c r="C344" s="2">
        <f t="shared" si="11"/>
        <v>7</v>
      </c>
    </row>
    <row r="345" spans="1:3">
      <c r="A345" s="5">
        <v>44905</v>
      </c>
      <c r="B345" s="2">
        <f t="shared" si="10"/>
        <v>6</v>
      </c>
      <c r="C345" s="2">
        <f t="shared" si="11"/>
        <v>0</v>
      </c>
    </row>
    <row r="346" spans="1:3">
      <c r="A346" s="5">
        <v>44906</v>
      </c>
      <c r="B346" s="2">
        <f t="shared" si="10"/>
        <v>7</v>
      </c>
      <c r="C346" s="2">
        <f t="shared" si="11"/>
        <v>0</v>
      </c>
    </row>
    <row r="347" spans="1:3">
      <c r="A347" s="5">
        <v>44907</v>
      </c>
      <c r="B347" s="2">
        <f t="shared" si="10"/>
        <v>1</v>
      </c>
      <c r="C347" s="2">
        <f t="shared" si="11"/>
        <v>9</v>
      </c>
    </row>
    <row r="348" spans="1:3">
      <c r="A348" s="5">
        <v>44908</v>
      </c>
      <c r="B348" s="2">
        <f t="shared" si="10"/>
        <v>2</v>
      </c>
      <c r="C348" s="2">
        <f t="shared" si="11"/>
        <v>7</v>
      </c>
    </row>
    <row r="349" spans="1:3">
      <c r="A349" s="5">
        <v>44909</v>
      </c>
      <c r="B349" s="2">
        <f t="shared" si="10"/>
        <v>3</v>
      </c>
      <c r="C349" s="2">
        <f t="shared" si="11"/>
        <v>3</v>
      </c>
    </row>
    <row r="350" spans="1:3">
      <c r="A350" s="5">
        <v>44910</v>
      </c>
      <c r="B350" s="2">
        <f t="shared" si="10"/>
        <v>4</v>
      </c>
      <c r="C350" s="2">
        <f t="shared" si="11"/>
        <v>9</v>
      </c>
    </row>
    <row r="351" spans="1:3">
      <c r="A351" s="5">
        <v>44911</v>
      </c>
      <c r="B351" s="2">
        <f t="shared" si="10"/>
        <v>5</v>
      </c>
      <c r="C351" s="2">
        <f t="shared" si="11"/>
        <v>7</v>
      </c>
    </row>
    <row r="352" spans="1:3">
      <c r="A352" s="5">
        <v>44912</v>
      </c>
      <c r="B352" s="2">
        <f t="shared" si="10"/>
        <v>6</v>
      </c>
      <c r="C352" s="2">
        <f t="shared" si="11"/>
        <v>0</v>
      </c>
    </row>
    <row r="353" spans="1:3">
      <c r="A353" s="5">
        <v>44913</v>
      </c>
      <c r="B353" s="2">
        <f t="shared" si="10"/>
        <v>7</v>
      </c>
      <c r="C353" s="2">
        <f t="shared" si="11"/>
        <v>0</v>
      </c>
    </row>
    <row r="354" spans="1:3">
      <c r="A354" s="5">
        <v>44914</v>
      </c>
      <c r="B354" s="2">
        <f t="shared" si="10"/>
        <v>1</v>
      </c>
      <c r="C354" s="2">
        <f t="shared" si="11"/>
        <v>9</v>
      </c>
    </row>
    <row r="355" spans="1:3">
      <c r="A355" s="5">
        <v>44915</v>
      </c>
      <c r="B355" s="2">
        <f t="shared" si="10"/>
        <v>2</v>
      </c>
      <c r="C355" s="2">
        <f t="shared" si="11"/>
        <v>7</v>
      </c>
    </row>
    <row r="356" spans="1:3">
      <c r="A356" s="5">
        <v>44916</v>
      </c>
      <c r="B356" s="2">
        <f t="shared" si="10"/>
        <v>3</v>
      </c>
      <c r="C356" s="2">
        <f t="shared" si="11"/>
        <v>3</v>
      </c>
    </row>
    <row r="357" spans="1:3">
      <c r="A357" s="5">
        <v>44917</v>
      </c>
      <c r="B357" s="2">
        <f t="shared" si="10"/>
        <v>4</v>
      </c>
      <c r="C357" s="2">
        <f t="shared" si="11"/>
        <v>9</v>
      </c>
    </row>
    <row r="358" spans="1:3">
      <c r="A358" s="5">
        <v>44918</v>
      </c>
      <c r="B358" s="2">
        <f t="shared" si="10"/>
        <v>5</v>
      </c>
      <c r="C358" s="2">
        <f t="shared" si="11"/>
        <v>7</v>
      </c>
    </row>
    <row r="359" spans="1:3">
      <c r="A359" s="5">
        <v>44919</v>
      </c>
      <c r="B359" s="2">
        <f t="shared" si="10"/>
        <v>6</v>
      </c>
      <c r="C359" s="2">
        <f t="shared" si="11"/>
        <v>0</v>
      </c>
    </row>
    <row r="360" spans="1:3">
      <c r="A360" s="5">
        <v>44920</v>
      </c>
      <c r="B360" s="2">
        <f t="shared" si="10"/>
        <v>7</v>
      </c>
      <c r="C360" s="2">
        <f t="shared" si="11"/>
        <v>0</v>
      </c>
    </row>
    <row r="361" spans="1:3">
      <c r="A361" s="5">
        <v>44921</v>
      </c>
      <c r="B361" s="2">
        <f t="shared" si="10"/>
        <v>1</v>
      </c>
      <c r="C361" s="2">
        <f t="shared" si="11"/>
        <v>9</v>
      </c>
    </row>
    <row r="362" spans="1:3">
      <c r="A362" s="5">
        <v>44922</v>
      </c>
      <c r="B362" s="2">
        <f t="shared" si="10"/>
        <v>2</v>
      </c>
      <c r="C362" s="2">
        <f t="shared" si="11"/>
        <v>7</v>
      </c>
    </row>
    <row r="363" spans="1:3">
      <c r="A363" s="5">
        <v>44923</v>
      </c>
      <c r="B363" s="2">
        <f t="shared" si="10"/>
        <v>3</v>
      </c>
      <c r="C363" s="2">
        <f t="shared" si="11"/>
        <v>3</v>
      </c>
    </row>
    <row r="364" spans="1:3">
      <c r="A364" s="5">
        <v>44924</v>
      </c>
      <c r="B364" s="2">
        <f t="shared" si="10"/>
        <v>4</v>
      </c>
      <c r="C364" s="2">
        <f t="shared" si="11"/>
        <v>9</v>
      </c>
    </row>
    <row r="365" spans="1:3">
      <c r="A365" s="5">
        <v>44925</v>
      </c>
      <c r="B365" s="2">
        <f t="shared" si="10"/>
        <v>5</v>
      </c>
      <c r="C365" s="2">
        <f t="shared" si="11"/>
        <v>7</v>
      </c>
    </row>
    <row r="366" spans="1:3">
      <c r="A366" s="5">
        <v>44926</v>
      </c>
      <c r="B366" s="2">
        <f t="shared" si="10"/>
        <v>6</v>
      </c>
      <c r="C366" s="2">
        <f t="shared" si="11"/>
        <v>0</v>
      </c>
    </row>
    <row r="367" spans="1:3">
      <c r="A367" s="5">
        <v>44927</v>
      </c>
      <c r="B367" s="2">
        <f t="shared" si="10"/>
        <v>7</v>
      </c>
      <c r="C367" s="2">
        <f t="shared" si="11"/>
        <v>0</v>
      </c>
    </row>
    <row r="368" spans="1:3">
      <c r="A368" s="5">
        <v>44928</v>
      </c>
      <c r="B368" s="2">
        <f t="shared" si="10"/>
        <v>1</v>
      </c>
      <c r="C368" s="2">
        <f t="shared" si="11"/>
        <v>9</v>
      </c>
    </row>
    <row r="369" spans="1:3">
      <c r="A369" s="5">
        <v>44929</v>
      </c>
      <c r="B369" s="2">
        <f t="shared" si="10"/>
        <v>2</v>
      </c>
      <c r="C369" s="2">
        <f t="shared" si="11"/>
        <v>7</v>
      </c>
    </row>
    <row r="370" spans="1:3">
      <c r="A370" s="5">
        <v>44930</v>
      </c>
      <c r="B370" s="2">
        <f t="shared" si="10"/>
        <v>3</v>
      </c>
      <c r="C370" s="2">
        <f t="shared" si="11"/>
        <v>3</v>
      </c>
    </row>
    <row r="371" spans="1:3">
      <c r="A371" s="5">
        <v>44931</v>
      </c>
      <c r="B371" s="2">
        <f t="shared" si="10"/>
        <v>4</v>
      </c>
      <c r="C371" s="2">
        <f t="shared" si="11"/>
        <v>9</v>
      </c>
    </row>
    <row r="372" spans="1:3">
      <c r="A372" s="5">
        <v>44932</v>
      </c>
      <c r="B372" s="2">
        <f t="shared" si="10"/>
        <v>5</v>
      </c>
      <c r="C372" s="2">
        <f t="shared" si="11"/>
        <v>7</v>
      </c>
    </row>
    <row r="373" spans="1:3">
      <c r="A373" s="5">
        <v>44933</v>
      </c>
      <c r="B373" s="2">
        <f t="shared" si="10"/>
        <v>6</v>
      </c>
      <c r="C373" s="2">
        <f t="shared" si="11"/>
        <v>0</v>
      </c>
    </row>
    <row r="374" spans="1:3">
      <c r="A374" s="5">
        <v>44934</v>
      </c>
      <c r="B374" s="2">
        <f t="shared" si="10"/>
        <v>7</v>
      </c>
      <c r="C374" s="2">
        <f t="shared" si="11"/>
        <v>0</v>
      </c>
    </row>
    <row r="375" spans="1:3">
      <c r="A375" s="5">
        <v>44935</v>
      </c>
      <c r="B375" s="2">
        <f t="shared" si="10"/>
        <v>1</v>
      </c>
      <c r="C375" s="2">
        <f t="shared" si="11"/>
        <v>9</v>
      </c>
    </row>
    <row r="376" spans="1:3">
      <c r="A376" s="5">
        <v>44936</v>
      </c>
      <c r="B376" s="2">
        <f t="shared" si="10"/>
        <v>2</v>
      </c>
      <c r="C376" s="2">
        <f t="shared" si="11"/>
        <v>7</v>
      </c>
    </row>
    <row r="377" spans="1:3">
      <c r="A377" s="5">
        <v>44937</v>
      </c>
      <c r="B377" s="2">
        <f t="shared" si="10"/>
        <v>3</v>
      </c>
      <c r="C377" s="2">
        <f t="shared" si="11"/>
        <v>3</v>
      </c>
    </row>
    <row r="378" spans="1:3">
      <c r="A378" s="5">
        <v>44938</v>
      </c>
      <c r="B378" s="2">
        <f t="shared" si="10"/>
        <v>4</v>
      </c>
      <c r="C378" s="2">
        <f t="shared" si="11"/>
        <v>9</v>
      </c>
    </row>
    <row r="379" spans="1:3">
      <c r="A379" s="5">
        <v>44939</v>
      </c>
      <c r="B379" s="2">
        <f t="shared" si="10"/>
        <v>5</v>
      </c>
      <c r="C379" s="2">
        <f t="shared" si="11"/>
        <v>7</v>
      </c>
    </row>
    <row r="380" spans="1:3">
      <c r="A380" s="5">
        <v>44940</v>
      </c>
      <c r="B380" s="2">
        <f t="shared" si="10"/>
        <v>6</v>
      </c>
      <c r="C380" s="2">
        <f t="shared" si="11"/>
        <v>0</v>
      </c>
    </row>
    <row r="381" spans="1:3">
      <c r="A381" s="5">
        <v>44941</v>
      </c>
      <c r="B381" s="2">
        <f t="shared" si="10"/>
        <v>7</v>
      </c>
      <c r="C381" s="2">
        <f t="shared" si="11"/>
        <v>0</v>
      </c>
    </row>
    <row r="382" spans="1:3">
      <c r="A382" s="5"/>
      <c r="B382" s="2"/>
      <c r="C382" s="2"/>
    </row>
    <row r="383" spans="1:3">
      <c r="A383" s="5"/>
      <c r="B383" s="2"/>
      <c r="C383" s="2"/>
    </row>
    <row r="384" spans="1:3">
      <c r="A384" s="5"/>
      <c r="B384" s="2"/>
      <c r="C384" s="2"/>
    </row>
    <row r="385" spans="1:3">
      <c r="A385" s="5"/>
      <c r="B385" s="2"/>
      <c r="C385" s="2"/>
    </row>
    <row r="386" spans="1:3">
      <c r="A386" s="5"/>
      <c r="B386" s="2"/>
      <c r="C386" s="2"/>
    </row>
    <row r="387" spans="1:3">
      <c r="A387" s="5"/>
      <c r="B387" s="2"/>
      <c r="C387" s="2"/>
    </row>
    <row r="388" spans="1:3">
      <c r="A388" s="5"/>
      <c r="B388" s="2"/>
      <c r="C388" s="2"/>
    </row>
    <row r="389" spans="1:3">
      <c r="A389" s="5"/>
      <c r="B389" s="2"/>
      <c r="C389" s="2"/>
    </row>
    <row r="390" spans="1:3">
      <c r="A390" s="5"/>
      <c r="B390" s="2"/>
      <c r="C390" s="2"/>
    </row>
    <row r="391" spans="1:3">
      <c r="A391" s="5"/>
      <c r="B391" s="2"/>
      <c r="C391" s="2"/>
    </row>
    <row r="392" spans="1:3">
      <c r="A392" s="5"/>
      <c r="B392" s="2"/>
      <c r="C392" s="2"/>
    </row>
    <row r="393" spans="1:3">
      <c r="A393" s="5"/>
      <c r="B393" s="2"/>
      <c r="C393" s="2"/>
    </row>
    <row r="394" spans="1:3">
      <c r="A394" s="5"/>
      <c r="B394" s="2"/>
      <c r="C394" s="2"/>
    </row>
    <row r="395" spans="1:3">
      <c r="A395" s="5"/>
      <c r="B395" s="2"/>
      <c r="C395" s="2"/>
    </row>
    <row r="396" spans="1:3">
      <c r="A396" s="5"/>
      <c r="B396" s="2"/>
      <c r="C396" s="2"/>
    </row>
    <row r="397" spans="1:3">
      <c r="A397" s="5"/>
      <c r="B397" s="2"/>
      <c r="C397" s="2"/>
    </row>
    <row r="398" spans="1:3">
      <c r="A398" s="5"/>
      <c r="B398" s="2"/>
      <c r="C398" s="2"/>
    </row>
    <row r="399" spans="1:3">
      <c r="A399" s="5"/>
      <c r="B399" s="2"/>
      <c r="C399" s="2"/>
    </row>
    <row r="400" spans="1:3">
      <c r="A400" s="5"/>
      <c r="B400" s="2"/>
      <c r="C400" s="2"/>
    </row>
    <row r="401" spans="1:3">
      <c r="A401" s="5"/>
      <c r="B401" s="2"/>
      <c r="C401" s="2"/>
    </row>
    <row r="402" spans="1:3">
      <c r="A402" s="5"/>
      <c r="B402" s="2"/>
      <c r="C402" s="2"/>
    </row>
    <row r="403" spans="1:3">
      <c r="A403" s="5"/>
      <c r="B403" s="2"/>
      <c r="C403" s="2"/>
    </row>
    <row r="404" spans="1:3">
      <c r="A404" s="5"/>
      <c r="B404" s="2"/>
      <c r="C404" s="2"/>
    </row>
    <row r="405" spans="1:3">
      <c r="A405" s="5"/>
      <c r="B405" s="2"/>
      <c r="C405" s="2"/>
    </row>
    <row r="406" spans="1:3">
      <c r="A406" s="5"/>
      <c r="B406" s="2"/>
      <c r="C406" s="2"/>
    </row>
    <row r="407" spans="1:3">
      <c r="A407" s="5"/>
      <c r="B407" s="2"/>
      <c r="C407" s="2"/>
    </row>
    <row r="408" spans="1:3">
      <c r="A408" s="5"/>
      <c r="B408" s="2"/>
      <c r="C408" s="2"/>
    </row>
    <row r="409" spans="1:3">
      <c r="A409" s="5"/>
      <c r="B409" s="2"/>
      <c r="C409" s="2"/>
    </row>
    <row r="410" spans="1:3">
      <c r="A410" s="5"/>
      <c r="B410" s="2"/>
      <c r="C410" s="2"/>
    </row>
    <row r="411" spans="1:3">
      <c r="A411" s="5"/>
      <c r="B411" s="2"/>
      <c r="C411" s="2"/>
    </row>
    <row r="412" spans="1:3">
      <c r="A412" s="5"/>
      <c r="B412" s="2"/>
      <c r="C412" s="2"/>
    </row>
    <row r="413" spans="1:3">
      <c r="A413" s="5"/>
      <c r="B413" s="2"/>
      <c r="C413" s="2"/>
    </row>
    <row r="414" spans="1:3">
      <c r="A414" s="5"/>
      <c r="B414" s="2"/>
      <c r="C414" s="2"/>
    </row>
    <row r="415" spans="1:3">
      <c r="A415" s="5"/>
      <c r="B415" s="2"/>
      <c r="C415" s="2"/>
    </row>
    <row r="416" spans="1:3">
      <c r="A416" s="5"/>
      <c r="B416" s="2"/>
      <c r="C416" s="2"/>
    </row>
    <row r="417" spans="1:3">
      <c r="A417" s="5"/>
      <c r="B417" s="2"/>
      <c r="C417" s="2"/>
    </row>
    <row r="418" spans="1:3">
      <c r="A418" s="5"/>
      <c r="B418" s="2"/>
      <c r="C418" s="2"/>
    </row>
    <row r="419" spans="1:3">
      <c r="A419" s="5"/>
      <c r="B419" s="2"/>
      <c r="C419" s="2"/>
    </row>
    <row r="420" spans="1:3">
      <c r="A420" s="5"/>
      <c r="B420" s="2"/>
      <c r="C420" s="2"/>
    </row>
    <row r="421" spans="1:3">
      <c r="A421" s="5"/>
      <c r="B421" s="2"/>
      <c r="C421" s="2"/>
    </row>
    <row r="422" spans="1:3">
      <c r="A422" s="5"/>
      <c r="B422" s="2"/>
      <c r="C422" s="2"/>
    </row>
    <row r="423" spans="1:3">
      <c r="A423" s="5"/>
      <c r="B423" s="2"/>
      <c r="C423" s="2"/>
    </row>
    <row r="424" spans="1:3">
      <c r="A424" s="5"/>
      <c r="B424" s="2"/>
      <c r="C424" s="2"/>
    </row>
    <row r="425" spans="1:3">
      <c r="A425" s="5"/>
      <c r="B425" s="2"/>
      <c r="C425" s="2"/>
    </row>
    <row r="426" spans="1:3">
      <c r="A426" s="5"/>
      <c r="B426" s="2"/>
      <c r="C426" s="2"/>
    </row>
    <row r="427" spans="1:3">
      <c r="A427" s="5"/>
      <c r="B427" s="2"/>
      <c r="C427" s="2"/>
    </row>
    <row r="428" spans="1:3">
      <c r="A428" s="5"/>
      <c r="B428" s="2"/>
      <c r="C428" s="2"/>
    </row>
    <row r="429" spans="1:3">
      <c r="A429" s="5"/>
      <c r="B429" s="2"/>
      <c r="C429" s="2"/>
    </row>
    <row r="430" spans="1:3">
      <c r="A430" s="5"/>
      <c r="B430" s="2"/>
      <c r="C430" s="2"/>
    </row>
    <row r="431" spans="1:3">
      <c r="A431" s="5"/>
      <c r="B431" s="2"/>
      <c r="C431" s="2"/>
    </row>
    <row r="432" spans="1:3">
      <c r="A432" s="5"/>
      <c r="B432" s="2"/>
      <c r="C432" s="2"/>
    </row>
    <row r="433" spans="1:3">
      <c r="A433" s="5"/>
      <c r="B433" s="2"/>
      <c r="C433" s="2"/>
    </row>
    <row r="434" spans="1:3">
      <c r="A434" s="5"/>
      <c r="B434" s="2"/>
      <c r="C434" s="2"/>
    </row>
    <row r="435" spans="1:3">
      <c r="A435" s="5"/>
      <c r="B435" s="2"/>
      <c r="C435" s="2"/>
    </row>
    <row r="436" spans="1:3">
      <c r="A436" s="5"/>
      <c r="B436" s="2"/>
      <c r="C436" s="2"/>
    </row>
    <row r="437" spans="1:3">
      <c r="A437" s="5"/>
      <c r="B437" s="2"/>
      <c r="C437" s="2"/>
    </row>
    <row r="438" spans="1:3">
      <c r="A438" s="5"/>
      <c r="B438" s="2"/>
      <c r="C438" s="2"/>
    </row>
    <row r="439" spans="1:3">
      <c r="A439" s="5"/>
      <c r="B439" s="2"/>
      <c r="C439" s="2"/>
    </row>
    <row r="440" spans="1:3">
      <c r="A440" s="5"/>
      <c r="B440" s="2"/>
      <c r="C440" s="2"/>
    </row>
    <row r="441" spans="1:3">
      <c r="A441" s="5"/>
      <c r="B441" s="2"/>
      <c r="C441" s="2"/>
    </row>
    <row r="442" spans="1:3">
      <c r="A442" s="5"/>
      <c r="B442" s="2"/>
      <c r="C442" s="2"/>
    </row>
    <row r="443" spans="1:3">
      <c r="A443" s="5"/>
      <c r="B443" s="2"/>
      <c r="C443" s="2"/>
    </row>
    <row r="444" spans="1:3">
      <c r="A444" s="5"/>
      <c r="B444" s="2"/>
      <c r="C444" s="2"/>
    </row>
    <row r="445" spans="1:3">
      <c r="A445" s="5"/>
      <c r="B445" s="2"/>
      <c r="C445" s="2"/>
    </row>
    <row r="446" spans="1:3">
      <c r="A446" s="5"/>
      <c r="B446" s="2"/>
      <c r="C446" s="2"/>
    </row>
    <row r="447" spans="1:3">
      <c r="A447" s="5"/>
      <c r="B447" s="2"/>
      <c r="C447" s="2"/>
    </row>
    <row r="448" spans="1:3">
      <c r="A448" s="5"/>
      <c r="B448" s="2"/>
      <c r="C448" s="2"/>
    </row>
    <row r="449" spans="1:3">
      <c r="A449" s="5"/>
      <c r="B449" s="2"/>
      <c r="C449" s="2"/>
    </row>
    <row r="450" spans="1:3">
      <c r="A450" s="5"/>
      <c r="B450" s="2"/>
      <c r="C450" s="2"/>
    </row>
    <row r="451" spans="1:3">
      <c r="A451" s="5"/>
      <c r="B451" s="2"/>
      <c r="C451" s="2"/>
    </row>
    <row r="452" spans="1:3">
      <c r="A452" s="5"/>
      <c r="B452" s="2"/>
      <c r="C452" s="2"/>
    </row>
    <row r="453" spans="1:3">
      <c r="A453" s="5"/>
      <c r="B453" s="2"/>
      <c r="C453" s="2"/>
    </row>
    <row r="454" spans="1:3">
      <c r="A454" s="5"/>
      <c r="B454" s="2"/>
      <c r="C454" s="2"/>
    </row>
    <row r="455" spans="1:3">
      <c r="A455" s="5"/>
      <c r="B455" s="2"/>
      <c r="C455" s="2"/>
    </row>
    <row r="456" spans="1:3">
      <c r="A456" s="5"/>
      <c r="B456" s="2"/>
      <c r="C456" s="2"/>
    </row>
    <row r="457" spans="1:3">
      <c r="A457" s="5"/>
      <c r="B457" s="2"/>
      <c r="C457" s="2"/>
    </row>
    <row r="458" spans="1:3">
      <c r="A458" s="5"/>
      <c r="B458" s="2"/>
      <c r="C458" s="2"/>
    </row>
    <row r="459" spans="1:3">
      <c r="A459" s="5"/>
      <c r="B459" s="2"/>
      <c r="C459" s="2"/>
    </row>
    <row r="460" spans="1:3">
      <c r="A460" s="5"/>
      <c r="B460" s="2"/>
      <c r="C460" s="2"/>
    </row>
    <row r="461" spans="1:3">
      <c r="A461" s="5"/>
      <c r="B461" s="2"/>
      <c r="C461" s="2"/>
    </row>
    <row r="462" spans="1:3">
      <c r="A462" s="5"/>
      <c r="B462" s="2"/>
      <c r="C462" s="2"/>
    </row>
    <row r="463" spans="1:3">
      <c r="A463" s="5"/>
      <c r="B463" s="2"/>
      <c r="C463" s="2"/>
    </row>
    <row r="464" spans="1:3">
      <c r="A464" s="5"/>
      <c r="B464" s="2"/>
      <c r="C464" s="2"/>
    </row>
    <row r="465" spans="1:3">
      <c r="A465" s="5"/>
      <c r="B465" s="2"/>
      <c r="C465" s="2"/>
    </row>
    <row r="466" spans="1:3">
      <c r="A466" s="5"/>
      <c r="B466" s="2"/>
      <c r="C466" s="2"/>
    </row>
    <row r="467" spans="1:3">
      <c r="A467" s="5"/>
      <c r="B467" s="2"/>
      <c r="C467" s="2"/>
    </row>
    <row r="468" spans="1:3">
      <c r="A468" s="5"/>
      <c r="B468" s="2"/>
      <c r="C468" s="2"/>
    </row>
    <row r="469" spans="1:3">
      <c r="A469" s="5"/>
      <c r="B469" s="2"/>
      <c r="C469" s="2"/>
    </row>
    <row r="470" spans="1:3">
      <c r="A470" s="5"/>
      <c r="B470" s="2"/>
      <c r="C470" s="2"/>
    </row>
    <row r="471" spans="1:3">
      <c r="A471" s="5"/>
      <c r="B471" s="2"/>
      <c r="C471" s="2"/>
    </row>
    <row r="472" spans="1:3">
      <c r="A472" s="5"/>
      <c r="B472" s="2"/>
      <c r="C472" s="2"/>
    </row>
    <row r="473" spans="1:3">
      <c r="A473" s="5"/>
      <c r="B473" s="2"/>
      <c r="C473" s="2"/>
    </row>
    <row r="474" spans="1:3">
      <c r="A474" s="5"/>
      <c r="B474" s="2"/>
      <c r="C474" s="2"/>
    </row>
    <row r="475" spans="1:3">
      <c r="A475" s="5"/>
      <c r="B475" s="2"/>
      <c r="C475" s="2"/>
    </row>
    <row r="476" spans="1:3">
      <c r="A476" s="5"/>
      <c r="B476" s="2"/>
      <c r="C476" s="2"/>
    </row>
    <row r="477" spans="1:3">
      <c r="A477" s="5"/>
      <c r="B477" s="2"/>
      <c r="C477" s="2"/>
    </row>
    <row r="478" spans="1:3">
      <c r="A478" s="5"/>
      <c r="B478" s="2"/>
      <c r="C478" s="2"/>
    </row>
    <row r="479" spans="1:3">
      <c r="A479" s="5"/>
      <c r="B479" s="2"/>
      <c r="C479" s="2"/>
    </row>
    <row r="480" spans="1:3">
      <c r="A480" s="5"/>
      <c r="B480" s="2"/>
      <c r="C480" s="2"/>
    </row>
    <row r="481" spans="1:3">
      <c r="A481" s="5"/>
      <c r="B481" s="2"/>
      <c r="C481" s="2"/>
    </row>
    <row r="482" spans="1:3">
      <c r="A482" s="5"/>
      <c r="B482" s="2"/>
      <c r="C482" s="2"/>
    </row>
    <row r="483" spans="1:3">
      <c r="A483" s="5"/>
      <c r="B483" s="2"/>
      <c r="C483" s="2"/>
    </row>
    <row r="484" spans="1:3">
      <c r="A484" s="5"/>
      <c r="B484" s="2"/>
      <c r="C484" s="2"/>
    </row>
    <row r="485" spans="1:3">
      <c r="A485" s="5"/>
      <c r="B485" s="2"/>
      <c r="C485" s="2"/>
    </row>
    <row r="486" spans="1:3">
      <c r="A486" s="5"/>
      <c r="B486" s="2"/>
      <c r="C486" s="2"/>
    </row>
    <row r="487" spans="1:3">
      <c r="A487" s="5"/>
      <c r="B487" s="2"/>
      <c r="C487" s="2"/>
    </row>
    <row r="488" spans="1:3">
      <c r="A488" s="5"/>
      <c r="B488" s="2"/>
      <c r="C488" s="2"/>
    </row>
    <row r="489" spans="1:3">
      <c r="A489" s="5"/>
      <c r="B489" s="2"/>
      <c r="C489" s="2"/>
    </row>
    <row r="490" spans="1:3">
      <c r="A490" s="5"/>
      <c r="B490" s="2"/>
      <c r="C490" s="2"/>
    </row>
    <row r="491" spans="1:3">
      <c r="A491" s="5"/>
      <c r="B491" s="2"/>
      <c r="C491" s="2"/>
    </row>
    <row r="492" spans="1:3">
      <c r="A492" s="5"/>
      <c r="B492" s="2"/>
      <c r="C492" s="2"/>
    </row>
    <row r="493" spans="1:3">
      <c r="A493" s="5"/>
      <c r="B493" s="2"/>
      <c r="C493" s="2"/>
    </row>
    <row r="494" spans="1:3">
      <c r="A494" s="5"/>
      <c r="B494" s="2"/>
      <c r="C494" s="2"/>
    </row>
    <row r="495" spans="1:3">
      <c r="A495" s="5"/>
      <c r="B495" s="2"/>
      <c r="C495" s="2"/>
    </row>
    <row r="496" spans="1:3">
      <c r="A496" s="5"/>
      <c r="B496" s="2"/>
      <c r="C496" s="2"/>
    </row>
    <row r="497" spans="1:3">
      <c r="A497" s="5"/>
      <c r="B497" s="2"/>
      <c r="C497" s="2"/>
    </row>
    <row r="498" spans="1:3">
      <c r="A498" s="5"/>
      <c r="B498" s="2"/>
      <c r="C498" s="2"/>
    </row>
    <row r="499" spans="1:3">
      <c r="A499" s="5"/>
      <c r="B499" s="2"/>
      <c r="C499" s="2"/>
    </row>
    <row r="500" spans="1:3">
      <c r="A500" s="5"/>
      <c r="B500" s="2"/>
      <c r="C500" s="2"/>
    </row>
    <row r="501" spans="1:3">
      <c r="A501" s="5"/>
      <c r="B501" s="2"/>
      <c r="C501" s="2"/>
    </row>
    <row r="502" spans="1:3">
      <c r="A502" s="5"/>
      <c r="B502" s="2"/>
      <c r="C502" s="2"/>
    </row>
    <row r="503" spans="1:3">
      <c r="A503" s="5"/>
      <c r="B503" s="2"/>
      <c r="C503" s="2"/>
    </row>
    <row r="504" spans="1:3">
      <c r="A504" s="5"/>
      <c r="B504" s="2"/>
      <c r="C504" s="2"/>
    </row>
    <row r="505" spans="1:3">
      <c r="A505" s="5"/>
      <c r="B505" s="2"/>
      <c r="C505" s="2"/>
    </row>
    <row r="506" spans="1:3">
      <c r="A506" s="5"/>
      <c r="B506" s="2"/>
      <c r="C506" s="2"/>
    </row>
    <row r="507" spans="1:3">
      <c r="A507" s="5"/>
      <c r="B507" s="2"/>
      <c r="C507" s="2"/>
    </row>
    <row r="508" spans="1:3">
      <c r="A508" s="5"/>
      <c r="B508" s="2"/>
      <c r="C508" s="2"/>
    </row>
    <row r="509" spans="1:3">
      <c r="A509" s="5"/>
      <c r="B509" s="2"/>
      <c r="C509" s="2"/>
    </row>
    <row r="510" spans="1:3">
      <c r="A510" s="5"/>
      <c r="B510" s="2"/>
      <c r="C510" s="2"/>
    </row>
    <row r="511" spans="1:3">
      <c r="A511" s="5"/>
      <c r="B511" s="2"/>
      <c r="C511" s="2"/>
    </row>
    <row r="512" spans="1:3">
      <c r="A512" s="5"/>
      <c r="B512" s="2"/>
      <c r="C512" s="2"/>
    </row>
    <row r="513" spans="1:3">
      <c r="A513" s="5"/>
      <c r="B513" s="2"/>
      <c r="C513" s="2"/>
    </row>
    <row r="514" spans="1:3">
      <c r="A514" s="5"/>
      <c r="B514" s="2"/>
      <c r="C514" s="2"/>
    </row>
    <row r="515" spans="1:3">
      <c r="A515" s="5"/>
      <c r="B515" s="2"/>
      <c r="C515" s="2"/>
    </row>
    <row r="516" spans="1:3">
      <c r="A516" s="5"/>
      <c r="B516" s="2"/>
      <c r="C516" s="2"/>
    </row>
    <row r="517" spans="1:3">
      <c r="A517" s="5"/>
      <c r="B517" s="2"/>
      <c r="C517" s="2"/>
    </row>
    <row r="518" spans="1:3">
      <c r="A518" s="5"/>
      <c r="B518" s="2"/>
      <c r="C518" s="2"/>
    </row>
    <row r="519" spans="1:3">
      <c r="A519" s="5"/>
      <c r="B519" s="2"/>
      <c r="C519" s="2"/>
    </row>
    <row r="520" spans="1:3">
      <c r="A520" s="5"/>
      <c r="B520" s="2"/>
      <c r="C520" s="2"/>
    </row>
    <row r="521" spans="1:3">
      <c r="A521" s="5"/>
      <c r="B521" s="2"/>
      <c r="C521" s="2"/>
    </row>
    <row r="522" spans="1:3">
      <c r="A522" s="5"/>
      <c r="B522" s="2"/>
      <c r="C522" s="2"/>
    </row>
    <row r="523" spans="1:3">
      <c r="A523" s="5"/>
      <c r="B523" s="2"/>
      <c r="C523" s="2"/>
    </row>
    <row r="524" spans="1:3">
      <c r="A524" s="5"/>
      <c r="B524" s="2"/>
      <c r="C524" s="2"/>
    </row>
    <row r="525" spans="1:3">
      <c r="A525" s="5"/>
      <c r="B525" s="2"/>
      <c r="C525" s="2"/>
    </row>
    <row r="526" spans="1:3">
      <c r="A526" s="5"/>
      <c r="B526" s="2"/>
      <c r="C526" s="2"/>
    </row>
    <row r="527" spans="1:3">
      <c r="A527" s="5"/>
      <c r="B527" s="2"/>
      <c r="C527" s="2"/>
    </row>
    <row r="528" spans="1:3">
      <c r="A528" s="5"/>
      <c r="B528" s="2"/>
      <c r="C528" s="2"/>
    </row>
    <row r="529" spans="1:3">
      <c r="A529" s="5"/>
      <c r="B529" s="2"/>
      <c r="C529" s="2"/>
    </row>
    <row r="530" spans="1:3">
      <c r="A530" s="5"/>
      <c r="B530" s="2"/>
      <c r="C530" s="2"/>
    </row>
    <row r="531" spans="1:3">
      <c r="A531" s="5"/>
      <c r="B531" s="2"/>
      <c r="C531" s="2"/>
    </row>
    <row r="532" spans="1:3">
      <c r="A532" s="5"/>
      <c r="B532" s="2"/>
      <c r="C532" s="2"/>
    </row>
    <row r="533" spans="1:3">
      <c r="A533" s="5"/>
      <c r="B533" s="2"/>
      <c r="C533" s="2"/>
    </row>
    <row r="534" spans="1:3">
      <c r="A534" s="5"/>
      <c r="B534" s="2"/>
      <c r="C534" s="2"/>
    </row>
    <row r="535" spans="1:3">
      <c r="A535" s="5"/>
      <c r="B535" s="2"/>
      <c r="C535" s="2"/>
    </row>
    <row r="536" spans="1:3">
      <c r="A536" s="5"/>
      <c r="B536" s="2"/>
      <c r="C536" s="2"/>
    </row>
    <row r="537" spans="1:3">
      <c r="A537" s="5"/>
      <c r="B537" s="2"/>
      <c r="C537" s="2"/>
    </row>
    <row r="538" spans="1:3">
      <c r="A538" s="5"/>
      <c r="B538" s="2"/>
      <c r="C538" s="2"/>
    </row>
    <row r="539" spans="1:3">
      <c r="A539" s="5"/>
      <c r="B539" s="2"/>
      <c r="C539" s="2"/>
    </row>
    <row r="540" spans="1:3">
      <c r="A540" s="5"/>
      <c r="B540" s="2"/>
      <c r="C540" s="2"/>
    </row>
    <row r="541" spans="1:3">
      <c r="A541" s="5"/>
      <c r="B541" s="2"/>
      <c r="C541" s="2"/>
    </row>
    <row r="542" spans="1:3">
      <c r="A542" s="5"/>
      <c r="B542" s="2"/>
      <c r="C542" s="2"/>
    </row>
    <row r="543" spans="1:3">
      <c r="A543" s="5"/>
      <c r="B543" s="2"/>
      <c r="C543" s="2"/>
    </row>
    <row r="544" spans="1:3">
      <c r="A544" s="5"/>
      <c r="B544" s="2"/>
      <c r="C544" s="2"/>
    </row>
    <row r="545" spans="1:3">
      <c r="A545" s="5"/>
      <c r="B545" s="2"/>
      <c r="C545" s="2"/>
    </row>
    <row r="546" spans="1:3">
      <c r="A546" s="5"/>
      <c r="B546" s="2"/>
      <c r="C546" s="2"/>
    </row>
    <row r="547" spans="1:3">
      <c r="A547" s="5"/>
      <c r="B547" s="2"/>
      <c r="C547" s="2"/>
    </row>
    <row r="548" spans="1:3">
      <c r="A548" s="5"/>
      <c r="B548" s="2"/>
      <c r="C548" s="2"/>
    </row>
    <row r="549" spans="1:3">
      <c r="A549" s="5"/>
      <c r="B549" s="2"/>
      <c r="C549" s="2"/>
    </row>
    <row r="550" spans="1:3">
      <c r="A550" s="5"/>
      <c r="B550" s="2"/>
      <c r="C550" s="2"/>
    </row>
    <row r="551" spans="1:3">
      <c r="A551" s="5"/>
      <c r="B551" s="2"/>
      <c r="C551" s="2"/>
    </row>
    <row r="552" spans="1:3">
      <c r="A552" s="5"/>
      <c r="B552" s="2"/>
      <c r="C552" s="2"/>
    </row>
    <row r="553" spans="1:3">
      <c r="A553" s="5"/>
      <c r="B553" s="2"/>
      <c r="C553" s="2"/>
    </row>
    <row r="554" spans="1:3">
      <c r="A554" s="5"/>
      <c r="B554" s="2"/>
      <c r="C554" s="2"/>
    </row>
    <row r="555" spans="1:3">
      <c r="A555" s="5"/>
      <c r="B555" s="2"/>
      <c r="C555" s="2"/>
    </row>
    <row r="556" spans="1:3">
      <c r="A556" s="5"/>
      <c r="B556" s="2"/>
      <c r="C556" s="2"/>
    </row>
    <row r="557" spans="1:3">
      <c r="A557" s="5"/>
      <c r="B557" s="2"/>
      <c r="C557" s="2"/>
    </row>
    <row r="558" spans="1:3">
      <c r="A558" s="5"/>
      <c r="B558" s="2"/>
      <c r="C558" s="2"/>
    </row>
    <row r="559" spans="1:3">
      <c r="A559" s="5"/>
      <c r="B559" s="2"/>
      <c r="C559" s="2"/>
    </row>
    <row r="560" spans="1:3">
      <c r="A560" s="5"/>
      <c r="B560" s="2"/>
      <c r="C560" s="2"/>
    </row>
    <row r="561" spans="1:3">
      <c r="A561" s="5"/>
      <c r="B561" s="2"/>
      <c r="C561" s="2"/>
    </row>
    <row r="562" spans="1:3">
      <c r="A562" s="5"/>
      <c r="B562" s="2"/>
      <c r="C562" s="2"/>
    </row>
    <row r="563" spans="1:3">
      <c r="A563" s="5"/>
      <c r="B563" s="2"/>
      <c r="C563" s="2"/>
    </row>
    <row r="564" spans="1:3">
      <c r="A564" s="5"/>
      <c r="B564" s="2"/>
      <c r="C564" s="2"/>
    </row>
    <row r="565" spans="1:3">
      <c r="A565" s="5"/>
      <c r="B565" s="2"/>
      <c r="C565" s="2"/>
    </row>
    <row r="566" spans="1:3">
      <c r="A566" s="5"/>
      <c r="B566" s="2"/>
      <c r="C566" s="2"/>
    </row>
    <row r="567" spans="1:3">
      <c r="A567" s="5"/>
      <c r="B567" s="2"/>
      <c r="C567" s="2"/>
    </row>
    <row r="568" spans="1:3">
      <c r="A568" s="5"/>
      <c r="B568" s="2"/>
      <c r="C568" s="2"/>
    </row>
    <row r="569" spans="1:3">
      <c r="A569" s="5"/>
      <c r="B569" s="2"/>
      <c r="C569" s="2"/>
    </row>
    <row r="570" spans="1:3">
      <c r="A570" s="5"/>
      <c r="B570" s="2"/>
      <c r="C570" s="2"/>
    </row>
    <row r="571" spans="1:3">
      <c r="A571" s="5"/>
      <c r="B571" s="2"/>
      <c r="C571" s="2"/>
    </row>
    <row r="572" spans="1:3">
      <c r="A572" s="5"/>
      <c r="B572" s="2"/>
      <c r="C572" s="2"/>
    </row>
    <row r="573" spans="1:3">
      <c r="A573" s="5"/>
      <c r="B573" s="2"/>
      <c r="C573" s="2"/>
    </row>
    <row r="574" spans="1:3">
      <c r="A574" s="5"/>
      <c r="B574" s="2"/>
      <c r="C574" s="2"/>
    </row>
    <row r="575" spans="1:3">
      <c r="A575" s="5"/>
      <c r="B575" s="2"/>
      <c r="C575" s="2"/>
    </row>
    <row r="576" spans="1:3">
      <c r="A576" s="5"/>
      <c r="B576" s="2"/>
      <c r="C576" s="2"/>
    </row>
    <row r="577" spans="1:3">
      <c r="A577" s="5"/>
      <c r="B577" s="2"/>
      <c r="C577" s="2"/>
    </row>
    <row r="578" spans="1:3">
      <c r="A578" s="5"/>
      <c r="B578" s="2"/>
      <c r="C578" s="2"/>
    </row>
    <row r="579" spans="1:3">
      <c r="A579" s="5"/>
      <c r="B579" s="2"/>
      <c r="C579" s="2"/>
    </row>
    <row r="580" spans="1:3">
      <c r="A580" s="5"/>
      <c r="B580" s="2"/>
      <c r="C580" s="2"/>
    </row>
    <row r="581" spans="1:3">
      <c r="A581" s="5"/>
      <c r="B581" s="2"/>
      <c r="C581" s="2"/>
    </row>
    <row r="582" spans="1:3">
      <c r="A582" s="5"/>
      <c r="B582" s="2"/>
      <c r="C582" s="2"/>
    </row>
    <row r="583" spans="1:3">
      <c r="A583" s="5"/>
      <c r="B583" s="2"/>
      <c r="C583" s="2"/>
    </row>
    <row r="584" spans="1:3">
      <c r="A584" s="5"/>
      <c r="B584" s="2"/>
      <c r="C584" s="2"/>
    </row>
    <row r="585" spans="1:3">
      <c r="A585" s="5"/>
      <c r="B585" s="2"/>
      <c r="C585" s="2"/>
    </row>
    <row r="586" spans="1:3">
      <c r="A586" s="5"/>
      <c r="B586" s="2"/>
      <c r="C586" s="2"/>
    </row>
    <row r="587" spans="1:3">
      <c r="A587" s="5"/>
      <c r="B587" s="2"/>
      <c r="C587" s="2"/>
    </row>
    <row r="588" spans="1:3">
      <c r="A588" s="5"/>
      <c r="B588" s="2"/>
      <c r="C588" s="2"/>
    </row>
    <row r="589" spans="1:3">
      <c r="A589" s="5"/>
      <c r="B589" s="2"/>
      <c r="C589" s="2"/>
    </row>
    <row r="590" spans="1:3">
      <c r="A590" s="5"/>
      <c r="B590" s="2"/>
      <c r="C590" s="2"/>
    </row>
    <row r="591" spans="1:3">
      <c r="A591" s="5"/>
      <c r="B591" s="2"/>
      <c r="C591" s="2"/>
    </row>
    <row r="592" spans="1:3">
      <c r="A592" s="5"/>
      <c r="B592" s="2"/>
      <c r="C592" s="2"/>
    </row>
    <row r="593" spans="1:3">
      <c r="A593" s="5"/>
      <c r="B593" s="2"/>
      <c r="C593" s="2"/>
    </row>
    <row r="594" spans="1:3">
      <c r="A594" s="5"/>
      <c r="B594" s="2"/>
      <c r="C594" s="2"/>
    </row>
    <row r="595" spans="1:3">
      <c r="A595" s="5"/>
      <c r="B595" s="2"/>
      <c r="C595" s="2"/>
    </row>
    <row r="596" spans="1:3">
      <c r="A596" s="5"/>
      <c r="B596" s="2"/>
      <c r="C596" s="2"/>
    </row>
    <row r="597" spans="1:3">
      <c r="A597" s="5"/>
      <c r="B597" s="2"/>
      <c r="C597" s="2"/>
    </row>
    <row r="598" spans="1:3">
      <c r="A598" s="5"/>
      <c r="B598" s="2"/>
      <c r="C598" s="2"/>
    </row>
    <row r="599" spans="1:3">
      <c r="A599" s="5"/>
      <c r="B599" s="2"/>
      <c r="C599" s="2"/>
    </row>
    <row r="600" spans="1:3">
      <c r="A600" s="5"/>
      <c r="B600" s="2"/>
      <c r="C600" s="2"/>
    </row>
    <row r="601" spans="1:3">
      <c r="A601" s="5"/>
      <c r="B601" s="2"/>
      <c r="C601" s="2"/>
    </row>
    <row r="602" spans="1:3">
      <c r="A602" s="5"/>
      <c r="B602" s="2"/>
      <c r="C602" s="2"/>
    </row>
    <row r="603" spans="1:3">
      <c r="A603" s="5"/>
      <c r="B603" s="2"/>
      <c r="C603" s="2"/>
    </row>
    <row r="604" spans="1:3">
      <c r="A604" s="5"/>
      <c r="B604" s="2"/>
      <c r="C604" s="2"/>
    </row>
    <row r="605" spans="1:3">
      <c r="A605" s="5"/>
      <c r="B605" s="2"/>
      <c r="C605" s="2"/>
    </row>
    <row r="606" spans="1:3">
      <c r="A606" s="5"/>
      <c r="B606" s="2"/>
      <c r="C606" s="2"/>
    </row>
    <row r="607" spans="1:3">
      <c r="A607" s="5"/>
      <c r="B607" s="2"/>
      <c r="C607" s="2"/>
    </row>
    <row r="608" spans="1:3">
      <c r="A608" s="5"/>
      <c r="B608" s="2"/>
      <c r="C608" s="2"/>
    </row>
    <row r="609" spans="1:3">
      <c r="A609" s="5"/>
      <c r="B609" s="2"/>
      <c r="C609" s="2"/>
    </row>
    <row r="610" spans="1:3">
      <c r="A610" s="5"/>
      <c r="B610" s="2"/>
      <c r="C610" s="2"/>
    </row>
    <row r="611" spans="1:3">
      <c r="A611" s="5"/>
      <c r="B611" s="2"/>
      <c r="C611" s="2"/>
    </row>
    <row r="612" spans="1:3">
      <c r="A612" s="5"/>
      <c r="B612" s="2"/>
      <c r="C612" s="2"/>
    </row>
    <row r="613" spans="1:3">
      <c r="A613" s="5"/>
      <c r="B613" s="2"/>
      <c r="C613" s="2"/>
    </row>
    <row r="614" spans="1:3">
      <c r="A614" s="5"/>
      <c r="B614" s="2"/>
      <c r="C614" s="2"/>
    </row>
    <row r="615" spans="1:3">
      <c r="A615" s="5"/>
      <c r="B615" s="2"/>
      <c r="C615" s="2"/>
    </row>
    <row r="616" spans="1:3">
      <c r="A616" s="5"/>
      <c r="B616" s="2"/>
      <c r="C616" s="2"/>
    </row>
    <row r="617" spans="1:3">
      <c r="A617" s="5"/>
      <c r="B617" s="2"/>
      <c r="C617" s="2"/>
    </row>
    <row r="618" spans="1:3">
      <c r="A618" s="5"/>
      <c r="B618" s="2"/>
      <c r="C618" s="2"/>
    </row>
    <row r="619" spans="1:3">
      <c r="A619" s="5"/>
      <c r="B619" s="2"/>
      <c r="C619" s="2"/>
    </row>
    <row r="620" spans="1:3">
      <c r="A620" s="5"/>
      <c r="B620" s="2"/>
      <c r="C620" s="2"/>
    </row>
    <row r="621" spans="1:3">
      <c r="A621" s="5"/>
      <c r="B621" s="2"/>
      <c r="C621" s="2"/>
    </row>
    <row r="622" spans="1:3">
      <c r="A622" s="5"/>
      <c r="B622" s="2"/>
      <c r="C622" s="2"/>
    </row>
    <row r="623" spans="1:3">
      <c r="A623" s="5"/>
      <c r="B623" s="2"/>
      <c r="C623" s="2"/>
    </row>
    <row r="624" spans="1:3">
      <c r="A624" s="5"/>
      <c r="B624" s="2"/>
      <c r="C624" s="2"/>
    </row>
    <row r="625" spans="1:3">
      <c r="A625" s="5"/>
      <c r="B625" s="2"/>
      <c r="C625" s="2"/>
    </row>
    <row r="626" spans="1:3">
      <c r="A626" s="5"/>
      <c r="B626" s="2"/>
      <c r="C626" s="2"/>
    </row>
    <row r="627" spans="1:3">
      <c r="A627" s="5"/>
      <c r="B627" s="2"/>
      <c r="C627" s="2"/>
    </row>
    <row r="628" spans="1:3">
      <c r="A628" s="5"/>
      <c r="B628" s="2"/>
      <c r="C628" s="2"/>
    </row>
    <row r="629" spans="1:3">
      <c r="A629" s="5"/>
      <c r="B629" s="2"/>
      <c r="C629" s="2"/>
    </row>
    <row r="630" spans="1:3">
      <c r="A630" s="5"/>
      <c r="B630" s="2"/>
      <c r="C630" s="2"/>
    </row>
    <row r="631" spans="1:3">
      <c r="A631" s="5"/>
      <c r="B631" s="2"/>
      <c r="C631" s="2"/>
    </row>
    <row r="632" spans="1:3">
      <c r="A632" s="5"/>
      <c r="B632" s="2"/>
      <c r="C632" s="2"/>
    </row>
    <row r="633" spans="1:3">
      <c r="A633" s="5"/>
      <c r="B633" s="2"/>
      <c r="C633" s="2"/>
    </row>
    <row r="634" spans="1:3">
      <c r="A634" s="5"/>
      <c r="B634" s="2"/>
      <c r="C634" s="2"/>
    </row>
    <row r="635" spans="1:3">
      <c r="A635" s="5"/>
      <c r="B635" s="2"/>
      <c r="C635" s="2"/>
    </row>
    <row r="636" spans="1:3">
      <c r="A636" s="5"/>
      <c r="B636" s="2"/>
      <c r="C636" s="2"/>
    </row>
    <row r="637" spans="1:3">
      <c r="A637" s="5"/>
      <c r="B637" s="2"/>
      <c r="C637" s="2"/>
    </row>
    <row r="638" spans="1:3">
      <c r="A638" s="5"/>
      <c r="B638" s="2"/>
      <c r="C638" s="2"/>
    </row>
    <row r="639" spans="1:3">
      <c r="A639" s="5"/>
      <c r="B639" s="2"/>
      <c r="C639" s="2"/>
    </row>
    <row r="640" spans="1:3">
      <c r="A640" s="5"/>
      <c r="B640" s="2"/>
      <c r="C640" s="2"/>
    </row>
    <row r="641" spans="1:3">
      <c r="A641" s="5"/>
      <c r="B641" s="2"/>
      <c r="C641" s="2"/>
    </row>
    <row r="642" spans="1:3">
      <c r="A642" s="5"/>
      <c r="B642" s="2"/>
      <c r="C642" s="2"/>
    </row>
    <row r="643" spans="1:3">
      <c r="A643" s="5"/>
      <c r="B643" s="2"/>
      <c r="C643" s="2"/>
    </row>
    <row r="644" spans="1:3">
      <c r="A644" s="5"/>
      <c r="B644" s="2"/>
      <c r="C644" s="2"/>
    </row>
    <row r="645" spans="1:3">
      <c r="A645" s="5"/>
      <c r="B645" s="2"/>
      <c r="C645" s="2"/>
    </row>
    <row r="646" spans="1:3">
      <c r="A646" s="5"/>
      <c r="B646" s="2"/>
      <c r="C646" s="2"/>
    </row>
    <row r="647" spans="1:3">
      <c r="A647" s="5"/>
      <c r="B647" s="2"/>
      <c r="C647" s="2"/>
    </row>
    <row r="648" spans="1:3">
      <c r="A648" s="5"/>
      <c r="B648" s="2"/>
      <c r="C648" s="2"/>
    </row>
    <row r="649" spans="1:3">
      <c r="A649" s="5"/>
      <c r="B649" s="2"/>
      <c r="C649" s="2"/>
    </row>
    <row r="650" spans="1:3">
      <c r="A650" s="5"/>
      <c r="B650" s="2"/>
      <c r="C650" s="2"/>
    </row>
    <row r="651" spans="1:3">
      <c r="A651" s="5"/>
      <c r="B651" s="2"/>
      <c r="C651" s="2"/>
    </row>
    <row r="652" spans="1:3">
      <c r="A652" s="5"/>
      <c r="B652" s="2"/>
      <c r="C652" s="2"/>
    </row>
    <row r="653" spans="1:3">
      <c r="A653" s="5"/>
      <c r="B653" s="2"/>
      <c r="C653" s="2"/>
    </row>
    <row r="654" spans="1:3">
      <c r="A654" s="5"/>
      <c r="B654" s="2"/>
      <c r="C654" s="2"/>
    </row>
    <row r="655" spans="1:3">
      <c r="A655" s="5"/>
      <c r="B655" s="2"/>
      <c r="C655" s="2"/>
    </row>
    <row r="656" spans="1:3">
      <c r="A656" s="5"/>
      <c r="B656" s="2"/>
      <c r="C656" s="2"/>
    </row>
    <row r="657" spans="1:3">
      <c r="A657" s="5"/>
      <c r="B657" s="2"/>
      <c r="C657" s="2"/>
    </row>
    <row r="658" spans="1:3">
      <c r="A658" s="5"/>
      <c r="B658" s="2"/>
      <c r="C658" s="2"/>
    </row>
    <row r="659" spans="1:3">
      <c r="A659" s="5"/>
      <c r="B659" s="2"/>
      <c r="C659" s="2"/>
    </row>
    <row r="660" spans="1:3">
      <c r="A660" s="5"/>
      <c r="B660" s="2"/>
      <c r="C660" s="2"/>
    </row>
    <row r="661" spans="1:3">
      <c r="A661" s="5"/>
      <c r="B661" s="2"/>
      <c r="C661" s="2"/>
    </row>
    <row r="662" spans="1:3">
      <c r="A662" s="5"/>
      <c r="B662" s="2"/>
      <c r="C662" s="2"/>
    </row>
    <row r="663" spans="1:3">
      <c r="A663" s="5"/>
      <c r="B663" s="2"/>
      <c r="C663" s="2"/>
    </row>
    <row r="664" spans="1:3">
      <c r="A664" s="5"/>
      <c r="B664" s="2"/>
      <c r="C664" s="2"/>
    </row>
    <row r="665" spans="1:3">
      <c r="A665" s="5"/>
      <c r="B665" s="2"/>
      <c r="C665" s="2"/>
    </row>
    <row r="666" spans="1:3">
      <c r="A666" s="5"/>
      <c r="B666" s="2"/>
      <c r="C666" s="2"/>
    </row>
    <row r="667" spans="1:3">
      <c r="A667" s="5"/>
      <c r="B667" s="2"/>
      <c r="C667" s="2"/>
    </row>
    <row r="668" spans="1:3">
      <c r="A668" s="5"/>
      <c r="B668" s="2"/>
      <c r="C668" s="2"/>
    </row>
    <row r="669" spans="1:3">
      <c r="A669" s="5"/>
      <c r="B669" s="2"/>
      <c r="C669" s="2"/>
    </row>
    <row r="670" spans="1:3">
      <c r="A670" s="5"/>
      <c r="B670" s="2"/>
      <c r="C670" s="2"/>
    </row>
    <row r="671" spans="1:3">
      <c r="A671" s="5"/>
      <c r="B671" s="2"/>
      <c r="C671" s="2"/>
    </row>
    <row r="672" spans="1:3">
      <c r="A672" s="5"/>
      <c r="B672" s="2"/>
      <c r="C672" s="2"/>
    </row>
    <row r="673" spans="1:3">
      <c r="A673" s="5"/>
      <c r="B673" s="2"/>
      <c r="C673" s="2"/>
    </row>
    <row r="674" spans="1:3">
      <c r="A674" s="5"/>
      <c r="B674" s="2"/>
      <c r="C674" s="2"/>
    </row>
    <row r="675" spans="1:3">
      <c r="A675" s="5"/>
      <c r="B675" s="2"/>
      <c r="C675" s="2"/>
    </row>
    <row r="676" spans="1:3">
      <c r="A676" s="5"/>
      <c r="B676" s="2"/>
      <c r="C676" s="2"/>
    </row>
    <row r="677" spans="1:3">
      <c r="A677" s="5"/>
      <c r="B677" s="2"/>
      <c r="C677" s="2"/>
    </row>
    <row r="678" spans="1:3">
      <c r="A678" s="5"/>
      <c r="B678" s="2"/>
      <c r="C678" s="2"/>
    </row>
    <row r="679" spans="1:3">
      <c r="A679" s="5"/>
      <c r="B679" s="2"/>
      <c r="C679" s="2"/>
    </row>
    <row r="680" spans="1:3">
      <c r="A680" s="5"/>
      <c r="B680" s="2"/>
      <c r="C680" s="2"/>
    </row>
    <row r="681" spans="1:3">
      <c r="A681" s="5"/>
      <c r="B681" s="2"/>
      <c r="C681" s="2"/>
    </row>
    <row r="682" spans="1:3">
      <c r="A682" s="5"/>
      <c r="B682" s="2"/>
      <c r="C682" s="2"/>
    </row>
    <row r="683" spans="1:3">
      <c r="A683" s="5"/>
      <c r="B683" s="2"/>
      <c r="C683" s="2"/>
    </row>
    <row r="684" spans="1:3">
      <c r="A684" s="5"/>
      <c r="B684" s="2"/>
      <c r="C684" s="2"/>
    </row>
    <row r="685" spans="1:3">
      <c r="A685" s="5"/>
      <c r="B685" s="2"/>
      <c r="C685" s="2"/>
    </row>
    <row r="686" spans="1:3">
      <c r="A686" s="5"/>
      <c r="B686" s="2"/>
      <c r="C686" s="2"/>
    </row>
    <row r="687" spans="1:3">
      <c r="A687" s="5"/>
      <c r="B687" s="2"/>
      <c r="C687" s="2"/>
    </row>
    <row r="688" spans="1:3">
      <c r="A688" s="5"/>
      <c r="B688" s="2"/>
      <c r="C688" s="2"/>
    </row>
    <row r="689" spans="1:3">
      <c r="A689" s="5"/>
      <c r="B689" s="2"/>
      <c r="C689" s="2"/>
    </row>
    <row r="690" spans="1:3">
      <c r="A690" s="5"/>
      <c r="B690" s="2"/>
      <c r="C690" s="2"/>
    </row>
    <row r="691" spans="1:3">
      <c r="A691" s="5"/>
      <c r="B691" s="2"/>
      <c r="C691" s="2"/>
    </row>
    <row r="692" spans="1:3">
      <c r="A692" s="5"/>
      <c r="B692" s="2"/>
      <c r="C692" s="2"/>
    </row>
    <row r="693" spans="1:3">
      <c r="A693" s="5"/>
      <c r="B693" s="2"/>
      <c r="C693" s="2"/>
    </row>
    <row r="694" spans="1:3">
      <c r="A694" s="5"/>
      <c r="B694" s="2"/>
      <c r="C694" s="2"/>
    </row>
    <row r="695" spans="1:3">
      <c r="A695" s="5"/>
      <c r="B695" s="2"/>
      <c r="C695" s="2"/>
    </row>
    <row r="696" spans="1:3">
      <c r="A696" s="5"/>
      <c r="B696" s="2"/>
      <c r="C696" s="2"/>
    </row>
    <row r="697" spans="1:3">
      <c r="A697" s="5"/>
      <c r="B697" s="2"/>
      <c r="C697" s="2"/>
    </row>
    <row r="698" spans="1:3">
      <c r="A698" s="5"/>
      <c r="B698" s="2"/>
      <c r="C698" s="2"/>
    </row>
    <row r="699" spans="1:3">
      <c r="A699" s="5"/>
      <c r="B699" s="2"/>
      <c r="C699" s="2"/>
    </row>
    <row r="700" spans="1:3">
      <c r="A700" s="5"/>
      <c r="B700" s="2"/>
      <c r="C700" s="2"/>
    </row>
    <row r="701" spans="1:3">
      <c r="A701" s="5"/>
      <c r="B701" s="2"/>
      <c r="C701" s="2"/>
    </row>
    <row r="702" spans="1:3">
      <c r="A702" s="5"/>
      <c r="B702" s="2"/>
      <c r="C702" s="2"/>
    </row>
    <row r="703" spans="1:3">
      <c r="A703" s="5"/>
      <c r="B703" s="2"/>
      <c r="C703" s="2"/>
    </row>
    <row r="704" spans="1:3">
      <c r="A704" s="5"/>
      <c r="B704" s="2"/>
      <c r="C704" s="2"/>
    </row>
    <row r="705" spans="1:3">
      <c r="A705" s="5"/>
      <c r="B705" s="2"/>
      <c r="C705" s="2"/>
    </row>
    <row r="706" spans="1:3">
      <c r="A706" s="5"/>
      <c r="B706" s="2"/>
      <c r="C706" s="2"/>
    </row>
    <row r="707" spans="1:3">
      <c r="A707" s="5"/>
      <c r="B707" s="2"/>
      <c r="C707" s="2"/>
    </row>
    <row r="708" spans="1:3">
      <c r="A708" s="5"/>
      <c r="B708" s="2"/>
      <c r="C708" s="2"/>
    </row>
    <row r="709" spans="1:3">
      <c r="A709" s="5"/>
      <c r="B709" s="2"/>
      <c r="C709" s="2"/>
    </row>
    <row r="710" spans="1:3">
      <c r="A710" s="5"/>
      <c r="B710" s="2"/>
      <c r="C710" s="2"/>
    </row>
    <row r="711" spans="1:3">
      <c r="A711" s="5"/>
      <c r="B711" s="2"/>
      <c r="C711" s="2"/>
    </row>
    <row r="712" spans="1:3">
      <c r="A712" s="5"/>
      <c r="B712" s="2"/>
      <c r="C712" s="2"/>
    </row>
    <row r="713" spans="1:3">
      <c r="A713" s="5"/>
      <c r="B713" s="2"/>
      <c r="C713" s="2"/>
    </row>
    <row r="714" spans="1:3">
      <c r="A714" s="5"/>
      <c r="B714" s="2"/>
      <c r="C714" s="2"/>
    </row>
    <row r="715" spans="1:3">
      <c r="A715" s="5"/>
      <c r="B715" s="2"/>
      <c r="C715" s="2"/>
    </row>
    <row r="716" spans="1:3">
      <c r="A716" s="5"/>
      <c r="B716" s="2"/>
      <c r="C716" s="2"/>
    </row>
    <row r="717" spans="1:3">
      <c r="A717" s="5"/>
      <c r="B717" s="2"/>
      <c r="C717" s="2"/>
    </row>
    <row r="718" spans="1:3">
      <c r="A718" s="5"/>
      <c r="B718" s="2"/>
      <c r="C718" s="2"/>
    </row>
    <row r="719" spans="1:3">
      <c r="A719" s="5"/>
      <c r="B719" s="2"/>
      <c r="C719" s="2"/>
    </row>
    <row r="720" spans="1:3">
      <c r="A720" s="5"/>
      <c r="B720" s="2"/>
      <c r="C720" s="2"/>
    </row>
    <row r="721" spans="1:3">
      <c r="A721" s="5"/>
      <c r="B721" s="2"/>
      <c r="C721" s="2"/>
    </row>
    <row r="722" spans="1:3">
      <c r="A722" s="5"/>
      <c r="B722" s="2"/>
      <c r="C722" s="2"/>
    </row>
    <row r="723" spans="1:3">
      <c r="A723" s="5"/>
      <c r="B723" s="2"/>
      <c r="C723" s="2"/>
    </row>
    <row r="724" spans="1:3">
      <c r="A724" s="5"/>
      <c r="B724" s="2"/>
      <c r="C724" s="2"/>
    </row>
    <row r="725" spans="1:3">
      <c r="A725" s="5"/>
      <c r="B725" s="2"/>
      <c r="C725" s="2"/>
    </row>
    <row r="726" spans="1:3">
      <c r="A726" s="5"/>
      <c r="B726" s="2"/>
      <c r="C726" s="2"/>
    </row>
    <row r="727" spans="1:3">
      <c r="A727" s="5"/>
      <c r="B727" s="2"/>
      <c r="C727" s="2"/>
    </row>
    <row r="728" spans="1:3">
      <c r="A728" s="5"/>
      <c r="B728" s="2"/>
      <c r="C728" s="2"/>
    </row>
    <row r="729" spans="1:3">
      <c r="A729" s="5"/>
      <c r="B729" s="2"/>
      <c r="C729" s="2"/>
    </row>
    <row r="730" spans="1:3">
      <c r="A730" s="5"/>
      <c r="B730" s="2"/>
      <c r="C730" s="2"/>
    </row>
    <row r="731" spans="1:3">
      <c r="A731" s="5"/>
      <c r="B731" s="2"/>
      <c r="C731" s="2"/>
    </row>
    <row r="732" spans="1:3">
      <c r="A732" s="5"/>
      <c r="B732" s="2"/>
      <c r="C732" s="2"/>
    </row>
    <row r="733" spans="1:3">
      <c r="A733" s="5"/>
      <c r="B733" s="2"/>
      <c r="C733" s="2"/>
    </row>
    <row r="734" spans="1:3">
      <c r="A734" s="5"/>
      <c r="B734" s="2"/>
      <c r="C734" s="2"/>
    </row>
    <row r="735" spans="1:3">
      <c r="A735" s="5"/>
      <c r="B735" s="2"/>
      <c r="C735" s="2"/>
    </row>
    <row r="736" spans="1:3">
      <c r="A736" s="5"/>
      <c r="B736" s="2"/>
      <c r="C736" s="2"/>
    </row>
    <row r="737" spans="1:3">
      <c r="A737" s="5"/>
      <c r="B737" s="2"/>
      <c r="C737" s="2"/>
    </row>
    <row r="738" spans="1:3">
      <c r="A738" s="5"/>
      <c r="B738" s="2"/>
      <c r="C738" s="2"/>
    </row>
    <row r="739" spans="1:3">
      <c r="A739" s="5"/>
      <c r="B739" s="2"/>
      <c r="C739" s="2"/>
    </row>
    <row r="740" spans="1:3">
      <c r="A740" s="5"/>
      <c r="B740" s="2"/>
      <c r="C740" s="2"/>
    </row>
    <row r="741" spans="1:3">
      <c r="A741" s="5"/>
      <c r="B741" s="2"/>
      <c r="C741" s="2"/>
    </row>
    <row r="742" spans="1:3">
      <c r="A742" s="5"/>
      <c r="B742" s="2"/>
      <c r="C742" s="2"/>
    </row>
    <row r="743" spans="1:3">
      <c r="A743" s="5"/>
      <c r="B743" s="2"/>
      <c r="C743" s="2"/>
    </row>
    <row r="744" spans="1:3">
      <c r="A744" s="5"/>
      <c r="B744" s="2"/>
      <c r="C744" s="2"/>
    </row>
    <row r="745" spans="1:3">
      <c r="A745" s="5"/>
      <c r="B745" s="2"/>
      <c r="C745" s="2"/>
    </row>
    <row r="746" spans="1:3">
      <c r="A746" s="5"/>
      <c r="B746" s="2"/>
      <c r="C746" s="2"/>
    </row>
    <row r="747" spans="1:3">
      <c r="A747" s="5"/>
      <c r="B747" s="2"/>
      <c r="C747" s="2"/>
    </row>
    <row r="748" spans="1:3">
      <c r="A748" s="5"/>
      <c r="B748" s="2"/>
      <c r="C748" s="2"/>
    </row>
    <row r="749" spans="1:3">
      <c r="A749" s="5"/>
      <c r="B749" s="2"/>
      <c r="C749" s="2"/>
    </row>
    <row r="750" spans="1:3">
      <c r="A750" s="5"/>
      <c r="B750" s="2"/>
      <c r="C750" s="2"/>
    </row>
    <row r="751" spans="1:3">
      <c r="A751" s="5"/>
      <c r="B751" s="2"/>
      <c r="C751" s="2"/>
    </row>
    <row r="752" spans="1:3">
      <c r="A752" s="5"/>
      <c r="B752" s="2"/>
      <c r="C752" s="2"/>
    </row>
    <row r="753" spans="1:3">
      <c r="A753" s="5"/>
      <c r="B753" s="2"/>
      <c r="C753" s="2"/>
    </row>
    <row r="754" spans="1:3">
      <c r="A754" s="5"/>
      <c r="B754" s="2"/>
      <c r="C754" s="2"/>
    </row>
    <row r="755" spans="1:3">
      <c r="A755" s="5"/>
      <c r="B755" s="2"/>
      <c r="C755" s="2"/>
    </row>
    <row r="756" spans="1:3">
      <c r="A756" s="5"/>
      <c r="B756" s="2"/>
      <c r="C756" s="2"/>
    </row>
    <row r="757" spans="1:3">
      <c r="A757" s="5"/>
      <c r="B757" s="2"/>
      <c r="C757" s="2"/>
    </row>
    <row r="758" spans="1:3">
      <c r="A758" s="5"/>
      <c r="B758" s="2"/>
      <c r="C758" s="2"/>
    </row>
    <row r="759" spans="1:3">
      <c r="A759" s="5"/>
      <c r="B759" s="2"/>
      <c r="C759" s="2"/>
    </row>
    <row r="760" spans="1:3">
      <c r="A760" s="5"/>
      <c r="B760" s="2"/>
      <c r="C760" s="2"/>
    </row>
    <row r="761" spans="1:3">
      <c r="A761" s="5"/>
      <c r="B761" s="2"/>
      <c r="C761" s="2"/>
    </row>
    <row r="762" spans="1:3">
      <c r="A762" s="5"/>
      <c r="B762" s="2"/>
      <c r="C762" s="2"/>
    </row>
    <row r="763" spans="1:3">
      <c r="A763" s="5"/>
      <c r="B763" s="2"/>
      <c r="C763" s="2"/>
    </row>
    <row r="764" spans="1:3">
      <c r="A764" s="5"/>
      <c r="B764" s="2"/>
      <c r="C764" s="2"/>
    </row>
    <row r="765" spans="1:3">
      <c r="A765" s="5"/>
      <c r="B765" s="2"/>
      <c r="C765" s="2"/>
    </row>
    <row r="766" spans="1:3">
      <c r="A766" s="5"/>
      <c r="B766" s="2"/>
      <c r="C766" s="2"/>
    </row>
    <row r="767" spans="1:3">
      <c r="A767" s="5"/>
      <c r="B767" s="2"/>
      <c r="C767" s="2"/>
    </row>
    <row r="768" spans="1:3">
      <c r="A768" s="5"/>
      <c r="B768" s="2"/>
      <c r="C768" s="2"/>
    </row>
    <row r="769" spans="1:3">
      <c r="A769" s="5"/>
      <c r="B769" s="2"/>
      <c r="C769" s="2"/>
    </row>
    <row r="770" spans="1:3">
      <c r="A770" s="5"/>
      <c r="B770" s="2"/>
      <c r="C770" s="2"/>
    </row>
    <row r="771" spans="1:3">
      <c r="A771" s="5"/>
      <c r="B771" s="2"/>
      <c r="C771" s="2"/>
    </row>
    <row r="772" spans="1:3">
      <c r="A772" s="5"/>
      <c r="B772" s="2"/>
      <c r="C772" s="2"/>
    </row>
    <row r="773" spans="1:3">
      <c r="A773" s="5"/>
      <c r="B773" s="2"/>
      <c r="C773" s="2"/>
    </row>
    <row r="774" spans="1:3">
      <c r="A774" s="5"/>
      <c r="B774" s="2"/>
      <c r="C774" s="2"/>
    </row>
    <row r="775" spans="1:3">
      <c r="A775" s="5"/>
      <c r="B775" s="2"/>
      <c r="C775" s="2"/>
    </row>
    <row r="776" spans="1:3">
      <c r="A776" s="5"/>
      <c r="B776" s="2"/>
      <c r="C776" s="2"/>
    </row>
    <row r="777" spans="1:3">
      <c r="A777" s="5"/>
      <c r="B777" s="2"/>
      <c r="C777" s="2"/>
    </row>
    <row r="778" spans="1:3">
      <c r="A778" s="5"/>
      <c r="B778" s="2"/>
      <c r="C778" s="2"/>
    </row>
    <row r="779" spans="1:3">
      <c r="A779" s="5"/>
      <c r="B779" s="2"/>
      <c r="C779" s="2"/>
    </row>
    <row r="780" spans="1:3">
      <c r="A780" s="5"/>
      <c r="B780" s="2"/>
      <c r="C780" s="2"/>
    </row>
    <row r="781" spans="1:3">
      <c r="A781" s="5"/>
      <c r="B781" s="2"/>
      <c r="C781" s="2"/>
    </row>
    <row r="782" spans="1:3">
      <c r="A782" s="5"/>
      <c r="B782" s="2"/>
      <c r="C782" s="2"/>
    </row>
    <row r="783" spans="1:3">
      <c r="A783" s="5"/>
      <c r="B783" s="2"/>
      <c r="C783" s="2"/>
    </row>
    <row r="784" spans="1:3">
      <c r="A784" s="5"/>
      <c r="B784" s="2"/>
      <c r="C784" s="2"/>
    </row>
    <row r="785" spans="1:3">
      <c r="A785" s="5"/>
      <c r="B785" s="2"/>
      <c r="C785" s="2"/>
    </row>
    <row r="786" spans="1:3">
      <c r="A786" s="5"/>
      <c r="B786" s="2"/>
      <c r="C786" s="2"/>
    </row>
    <row r="787" spans="1:3">
      <c r="A787" s="5"/>
      <c r="B787" s="2"/>
      <c r="C787" s="2"/>
    </row>
    <row r="788" spans="1:3">
      <c r="A788" s="5"/>
      <c r="B788" s="2"/>
      <c r="C788" s="2"/>
    </row>
    <row r="789" spans="1:3">
      <c r="A789" s="5"/>
      <c r="B789" s="2"/>
      <c r="C789" s="2"/>
    </row>
    <row r="790" spans="1:3">
      <c r="A790" s="5"/>
      <c r="B790" s="2"/>
      <c r="C790" s="2"/>
    </row>
    <row r="791" spans="1:3">
      <c r="A791" s="5"/>
      <c r="B791" s="2"/>
      <c r="C791" s="2"/>
    </row>
    <row r="792" spans="1:3">
      <c r="A792" s="5"/>
      <c r="B792" s="2"/>
      <c r="C792" s="2"/>
    </row>
    <row r="793" spans="1:3">
      <c r="A793" s="5"/>
      <c r="B793" s="2"/>
      <c r="C793" s="2"/>
    </row>
    <row r="794" spans="1:3">
      <c r="A794" s="5"/>
      <c r="B794" s="2"/>
      <c r="C794" s="2"/>
    </row>
    <row r="795" spans="1:3">
      <c r="A795" s="5"/>
      <c r="B795" s="2"/>
      <c r="C795" s="2"/>
    </row>
    <row r="796" spans="1:3">
      <c r="A796" s="5"/>
      <c r="B796" s="2"/>
      <c r="C796" s="2"/>
    </row>
    <row r="797" spans="1:3">
      <c r="A797" s="5"/>
      <c r="B797" s="2"/>
      <c r="C797" s="2"/>
    </row>
    <row r="798" spans="1:3">
      <c r="A798" s="5"/>
      <c r="B798" s="2"/>
      <c r="C798" s="2"/>
    </row>
    <row r="799" spans="1:3">
      <c r="A799" s="5"/>
      <c r="B799" s="2"/>
      <c r="C799" s="2"/>
    </row>
    <row r="800" spans="1:3">
      <c r="A800" s="5"/>
      <c r="B800" s="2"/>
      <c r="C800" s="2"/>
    </row>
    <row r="801" spans="1:3">
      <c r="A801" s="5"/>
      <c r="B801" s="2"/>
      <c r="C801" s="2"/>
    </row>
    <row r="802" spans="1:3">
      <c r="A802" s="5"/>
      <c r="B802" s="2"/>
      <c r="C802" s="2"/>
    </row>
    <row r="803" spans="1:3">
      <c r="A803" s="5"/>
      <c r="B803" s="2"/>
      <c r="C803" s="2"/>
    </row>
    <row r="804" spans="1:3">
      <c r="A804" s="5"/>
      <c r="B804" s="2"/>
      <c r="C804" s="2"/>
    </row>
    <row r="805" spans="1:3">
      <c r="A805" s="5"/>
      <c r="B805" s="2"/>
      <c r="C805" s="2"/>
    </row>
    <row r="806" spans="1:3">
      <c r="A806" s="5"/>
      <c r="B806" s="2"/>
      <c r="C806" s="2"/>
    </row>
    <row r="807" spans="1:3">
      <c r="A807" s="5"/>
      <c r="B807" s="2"/>
      <c r="C807" s="2"/>
    </row>
    <row r="808" spans="1:3">
      <c r="A808" s="5"/>
      <c r="B808" s="2"/>
      <c r="C808" s="2"/>
    </row>
    <row r="809" spans="1:3">
      <c r="A809" s="5"/>
      <c r="B809" s="2"/>
      <c r="C809" s="2"/>
    </row>
    <row r="810" spans="1:3">
      <c r="A810" s="5"/>
      <c r="B810" s="2"/>
      <c r="C810" s="2"/>
    </row>
    <row r="811" spans="1:3">
      <c r="A811" s="5"/>
      <c r="B811" s="2"/>
      <c r="C811" s="2"/>
    </row>
    <row r="812" spans="1:3">
      <c r="A812" s="5"/>
      <c r="B812" s="2"/>
      <c r="C812" s="2"/>
    </row>
    <row r="813" spans="1:3">
      <c r="A813" s="5"/>
      <c r="B813" s="2"/>
      <c r="C813" s="2"/>
    </row>
    <row r="814" spans="1:3">
      <c r="A814" s="5"/>
      <c r="B814" s="2"/>
      <c r="C814" s="2"/>
    </row>
    <row r="815" spans="1:3">
      <c r="A815" s="5"/>
      <c r="B815" s="2"/>
      <c r="C815" s="2"/>
    </row>
    <row r="816" spans="1:3">
      <c r="A816" s="5"/>
      <c r="B816" s="2"/>
      <c r="C816" s="2"/>
    </row>
    <row r="817" spans="1:3">
      <c r="A817" s="5"/>
      <c r="B817" s="2"/>
      <c r="C817" s="2"/>
    </row>
    <row r="818" spans="1:3">
      <c r="A818" s="5"/>
      <c r="B818" s="2"/>
      <c r="C818" s="2"/>
    </row>
    <row r="819" spans="1:3">
      <c r="A819" s="5"/>
      <c r="B819" s="2"/>
      <c r="C819" s="2"/>
    </row>
    <row r="820" spans="1:3">
      <c r="A820" s="5"/>
      <c r="B820" s="2"/>
      <c r="C820" s="2"/>
    </row>
    <row r="821" spans="1:3">
      <c r="A821" s="5"/>
      <c r="B821" s="2"/>
      <c r="C821" s="2"/>
    </row>
    <row r="822" spans="1:3">
      <c r="A822" s="5"/>
      <c r="B822" s="2"/>
      <c r="C822" s="2"/>
    </row>
    <row r="823" spans="1:3">
      <c r="A823" s="5"/>
      <c r="B823" s="2"/>
      <c r="C823" s="2"/>
    </row>
    <row r="824" spans="1:3">
      <c r="A824" s="5"/>
      <c r="B824" s="2"/>
      <c r="C824" s="2"/>
    </row>
    <row r="825" spans="1:3">
      <c r="A825" s="5"/>
      <c r="B825" s="2"/>
      <c r="C825" s="2"/>
    </row>
    <row r="826" spans="1:3">
      <c r="A826" s="5"/>
      <c r="B826" s="2"/>
      <c r="C826" s="2"/>
    </row>
    <row r="827" spans="1:3">
      <c r="A827" s="5"/>
      <c r="B827" s="2"/>
      <c r="C827" s="2"/>
    </row>
    <row r="828" spans="1:3">
      <c r="A828" s="5"/>
      <c r="B828" s="2"/>
      <c r="C828" s="2"/>
    </row>
    <row r="829" spans="1:3">
      <c r="A829" s="5"/>
      <c r="B829" s="2"/>
      <c r="C829" s="2"/>
    </row>
    <row r="830" spans="1:3">
      <c r="A830" s="5"/>
      <c r="B830" s="2"/>
      <c r="C830" s="2"/>
    </row>
    <row r="831" spans="1:3">
      <c r="A831" s="5"/>
      <c r="B831" s="2"/>
      <c r="C831" s="2"/>
    </row>
    <row r="832" spans="1:3">
      <c r="A832" s="5"/>
      <c r="B832" s="2"/>
      <c r="C832" s="2"/>
    </row>
    <row r="833" spans="1:3">
      <c r="A833" s="5"/>
      <c r="B833" s="2"/>
      <c r="C833" s="2"/>
    </row>
    <row r="834" spans="1:3">
      <c r="A834" s="5"/>
      <c r="B834" s="2"/>
      <c r="C834" s="2"/>
    </row>
    <row r="835" spans="1:3">
      <c r="A835" s="5"/>
      <c r="B835" s="2"/>
      <c r="C835" s="2"/>
    </row>
    <row r="836" spans="1:3">
      <c r="A836" s="5"/>
      <c r="B836" s="2"/>
      <c r="C836" s="2"/>
    </row>
    <row r="837" spans="1:3">
      <c r="A837" s="5"/>
      <c r="B837" s="2"/>
      <c r="C837" s="2"/>
    </row>
    <row r="838" spans="1:3">
      <c r="A838" s="5"/>
      <c r="B838" s="2"/>
      <c r="C838" s="2"/>
    </row>
    <row r="839" spans="1:3">
      <c r="A839" s="5"/>
      <c r="B839" s="2"/>
      <c r="C839" s="2"/>
    </row>
    <row r="840" spans="1:3">
      <c r="A840" s="5"/>
      <c r="B840" s="2"/>
      <c r="C840" s="2"/>
    </row>
    <row r="841" spans="1:3">
      <c r="A841" s="5"/>
      <c r="B841" s="2"/>
      <c r="C841" s="2"/>
    </row>
    <row r="842" spans="1:3">
      <c r="A842" s="5"/>
      <c r="B842" s="2"/>
      <c r="C842" s="2"/>
    </row>
    <row r="843" spans="1:3">
      <c r="A843" s="5"/>
      <c r="B843" s="2"/>
      <c r="C843" s="2"/>
    </row>
    <row r="844" spans="1:3">
      <c r="A844" s="5"/>
      <c r="B844" s="2"/>
      <c r="C844" s="2"/>
    </row>
    <row r="845" spans="1:3">
      <c r="A845" s="5"/>
      <c r="B845" s="2"/>
      <c r="C845" s="2"/>
    </row>
    <row r="846" spans="1:3">
      <c r="A846" s="5"/>
      <c r="B846" s="2"/>
      <c r="C846" s="2"/>
    </row>
    <row r="847" spans="1:3">
      <c r="A847" s="5"/>
      <c r="B847" s="2"/>
      <c r="C847" s="2"/>
    </row>
    <row r="848" spans="1:3">
      <c r="A848" s="5"/>
      <c r="B848" s="2"/>
      <c r="C848" s="2"/>
    </row>
    <row r="849" spans="1:3">
      <c r="A849" s="5"/>
      <c r="B849" s="2"/>
      <c r="C849" s="2"/>
    </row>
    <row r="850" spans="1:3">
      <c r="A850" s="5"/>
      <c r="B850" s="2"/>
      <c r="C850" s="2"/>
    </row>
    <row r="851" spans="1:3">
      <c r="A851" s="5"/>
      <c r="B851" s="2"/>
      <c r="C851" s="2"/>
    </row>
    <row r="852" spans="1:3">
      <c r="A852" s="5"/>
      <c r="B852" s="2"/>
      <c r="C852" s="2"/>
    </row>
    <row r="853" spans="1:3">
      <c r="A853" s="5"/>
      <c r="B853" s="2"/>
      <c r="C853" s="2"/>
    </row>
    <row r="854" spans="1:3">
      <c r="A854" s="5"/>
      <c r="B854" s="2"/>
      <c r="C854" s="2"/>
    </row>
    <row r="855" spans="1:3">
      <c r="A855" s="5"/>
      <c r="B855" s="2"/>
      <c r="C855" s="2"/>
    </row>
    <row r="856" spans="1:3">
      <c r="A856" s="5"/>
      <c r="B856" s="2"/>
      <c r="C856" s="2"/>
    </row>
    <row r="857" spans="1:3">
      <c r="A857" s="5"/>
      <c r="B857" s="2"/>
      <c r="C857" s="2"/>
    </row>
    <row r="858" spans="1:3">
      <c r="A858" s="5"/>
      <c r="B858" s="2"/>
      <c r="C858" s="2"/>
    </row>
    <row r="859" spans="1:3">
      <c r="A859" s="5"/>
      <c r="B859" s="2"/>
      <c r="C859" s="2"/>
    </row>
    <row r="860" spans="1:3">
      <c r="A860" s="5"/>
      <c r="B860" s="2"/>
      <c r="C860" s="2"/>
    </row>
    <row r="861" spans="1:3">
      <c r="A861" s="5"/>
      <c r="B861" s="2"/>
      <c r="C861" s="2"/>
    </row>
    <row r="862" spans="1:3">
      <c r="A862" s="5"/>
      <c r="B862" s="2"/>
      <c r="C862" s="2"/>
    </row>
    <row r="863" spans="1:3">
      <c r="A863" s="5"/>
      <c r="B863" s="2"/>
      <c r="C863" s="2"/>
    </row>
    <row r="864" spans="1:3">
      <c r="A864" s="5"/>
      <c r="B864" s="2"/>
      <c r="C864" s="2"/>
    </row>
    <row r="865" spans="1:3">
      <c r="A865" s="5"/>
      <c r="B865" s="2"/>
      <c r="C865" s="2"/>
    </row>
    <row r="866" spans="1:3">
      <c r="A866" s="5"/>
      <c r="B866" s="2"/>
      <c r="C866" s="2"/>
    </row>
    <row r="867" spans="1:3">
      <c r="A867" s="5"/>
      <c r="B867" s="2"/>
      <c r="C867" s="2"/>
    </row>
    <row r="868" spans="1:3">
      <c r="A868" s="5"/>
      <c r="B868" s="2"/>
      <c r="C868" s="2"/>
    </row>
    <row r="869" spans="1:3">
      <c r="A869" s="5"/>
      <c r="B869" s="2"/>
      <c r="C869" s="2"/>
    </row>
    <row r="870" spans="1:3">
      <c r="A870" s="5"/>
      <c r="B870" s="2"/>
      <c r="C870" s="2"/>
    </row>
    <row r="871" spans="1:3">
      <c r="A871" s="5"/>
      <c r="B871" s="2"/>
      <c r="C871" s="2"/>
    </row>
    <row r="872" spans="1:3">
      <c r="A872" s="5"/>
      <c r="B872" s="2"/>
      <c r="C872" s="2"/>
    </row>
    <row r="873" spans="1:3">
      <c r="A873" s="5"/>
      <c r="B873" s="2"/>
      <c r="C873" s="2"/>
    </row>
    <row r="874" spans="1:3">
      <c r="A874" s="5"/>
      <c r="B874" s="2"/>
      <c r="C874" s="2"/>
    </row>
    <row r="875" spans="1:3">
      <c r="A875" s="5"/>
      <c r="B875" s="2"/>
      <c r="C875" s="2"/>
    </row>
    <row r="876" spans="1:3">
      <c r="A876" s="5"/>
      <c r="B876" s="2"/>
      <c r="C876" s="2"/>
    </row>
    <row r="877" spans="1:3">
      <c r="A877" s="5"/>
      <c r="B877" s="2"/>
      <c r="C877" s="2"/>
    </row>
    <row r="878" spans="1:3">
      <c r="A878" s="5"/>
      <c r="B878" s="2"/>
      <c r="C878" s="2"/>
    </row>
    <row r="879" spans="1:3">
      <c r="A879" s="5"/>
      <c r="B879" s="2"/>
      <c r="C879" s="2"/>
    </row>
    <row r="880" spans="1:3">
      <c r="A880" s="5"/>
      <c r="B880" s="2"/>
      <c r="C880" s="2"/>
    </row>
    <row r="881" spans="1:3">
      <c r="A881" s="5"/>
      <c r="B881" s="2"/>
      <c r="C881" s="2"/>
    </row>
    <row r="882" spans="1:3">
      <c r="A882" s="5"/>
      <c r="B882" s="2"/>
      <c r="C882" s="2"/>
    </row>
    <row r="883" spans="1:3">
      <c r="A883" s="5"/>
      <c r="B883" s="2"/>
      <c r="C883" s="2"/>
    </row>
    <row r="884" spans="1:3">
      <c r="A884" s="5"/>
      <c r="B884" s="2"/>
      <c r="C884" s="2"/>
    </row>
    <row r="885" spans="1:3">
      <c r="A885" s="5"/>
      <c r="B885" s="2"/>
      <c r="C885" s="2"/>
    </row>
    <row r="886" spans="1:3">
      <c r="A886" s="5"/>
      <c r="B886" s="2"/>
      <c r="C886" s="2"/>
    </row>
    <row r="887" spans="1:3">
      <c r="A887" s="5"/>
      <c r="B887" s="2"/>
      <c r="C887" s="2"/>
    </row>
    <row r="888" spans="1:3">
      <c r="A888" s="5"/>
      <c r="B888" s="2"/>
      <c r="C888" s="2"/>
    </row>
    <row r="889" spans="1:3">
      <c r="A889" s="5"/>
      <c r="B889" s="2"/>
      <c r="C889" s="2"/>
    </row>
    <row r="890" spans="1:3">
      <c r="A890" s="5"/>
      <c r="B890" s="2"/>
      <c r="C890" s="2"/>
    </row>
    <row r="891" spans="1:3">
      <c r="A891" s="5"/>
      <c r="B891" s="2"/>
      <c r="C891" s="2"/>
    </row>
    <row r="892" spans="1:3">
      <c r="A892" s="5"/>
      <c r="B892" s="2"/>
      <c r="C892" s="2"/>
    </row>
    <row r="893" spans="1:3">
      <c r="A893" s="5"/>
      <c r="B893" s="2"/>
      <c r="C893" s="2"/>
    </row>
    <row r="894" spans="1:3">
      <c r="A894" s="5"/>
      <c r="B894" s="2"/>
      <c r="C894" s="2"/>
    </row>
    <row r="895" spans="1:3">
      <c r="A895" s="5"/>
      <c r="B895" s="2"/>
      <c r="C895" s="2"/>
    </row>
    <row r="896" spans="1:3">
      <c r="A896" s="5"/>
      <c r="B896" s="2"/>
      <c r="C896" s="2"/>
    </row>
    <row r="897" spans="1:3">
      <c r="A897" s="5"/>
      <c r="B897" s="2"/>
      <c r="C897" s="2"/>
    </row>
    <row r="898" spans="1:3">
      <c r="A898" s="5"/>
      <c r="B898" s="2"/>
      <c r="C898" s="2"/>
    </row>
    <row r="899" spans="1:3">
      <c r="A899" s="5"/>
      <c r="B899" s="2"/>
      <c r="C899" s="2"/>
    </row>
    <row r="900" spans="1:3">
      <c r="A900" s="5"/>
      <c r="B900" s="2"/>
      <c r="C900" s="2"/>
    </row>
    <row r="901" spans="1:3">
      <c r="A901" s="5"/>
      <c r="B901" s="2"/>
      <c r="C901" s="2"/>
    </row>
    <row r="902" spans="1:3">
      <c r="A902" s="5"/>
      <c r="B902" s="2"/>
      <c r="C902" s="2"/>
    </row>
    <row r="903" spans="1:3">
      <c r="A903" s="5"/>
      <c r="B903" s="2"/>
      <c r="C903" s="2"/>
    </row>
    <row r="904" spans="1:3">
      <c r="A904" s="5"/>
      <c r="B904" s="2"/>
      <c r="C904" s="2"/>
    </row>
    <row r="905" spans="1:3">
      <c r="A905" s="5"/>
      <c r="B905" s="2"/>
      <c r="C905" s="2"/>
    </row>
    <row r="906" spans="1:3">
      <c r="A906" s="5"/>
      <c r="B906" s="2"/>
      <c r="C906" s="2"/>
    </row>
    <row r="907" spans="1:3">
      <c r="A907" s="5"/>
      <c r="B907" s="2"/>
      <c r="C907" s="2"/>
    </row>
    <row r="908" spans="1:3">
      <c r="A908" s="5"/>
      <c r="B908" s="2"/>
      <c r="C908" s="2"/>
    </row>
    <row r="909" spans="1:3">
      <c r="A909" s="5"/>
      <c r="B909" s="2"/>
      <c r="C909" s="2"/>
    </row>
    <row r="910" spans="1:3">
      <c r="A910" s="5"/>
      <c r="B910" s="2"/>
      <c r="C910" s="2"/>
    </row>
    <row r="911" spans="1:3">
      <c r="A911" s="5"/>
      <c r="B911" s="2"/>
      <c r="C911" s="2"/>
    </row>
    <row r="912" spans="1:3">
      <c r="A912" s="5"/>
      <c r="B912" s="2"/>
      <c r="C912" s="2"/>
    </row>
    <row r="913" spans="1:3">
      <c r="A913" s="5"/>
      <c r="B913" s="2"/>
      <c r="C913" s="2"/>
    </row>
    <row r="914" spans="1:3">
      <c r="A914" s="5"/>
      <c r="B914" s="2"/>
      <c r="C914" s="2"/>
    </row>
    <row r="915" spans="1:3">
      <c r="A915" s="5"/>
      <c r="B915" s="2"/>
      <c r="C915" s="2"/>
    </row>
    <row r="916" spans="1:3">
      <c r="A916" s="5"/>
      <c r="B916" s="2"/>
      <c r="C916" s="2"/>
    </row>
    <row r="917" spans="1:3">
      <c r="A917" s="5"/>
      <c r="B917" s="2"/>
      <c r="C917" s="2"/>
    </row>
    <row r="918" spans="1:3">
      <c r="A918" s="5"/>
      <c r="B918" s="2"/>
      <c r="C918" s="2"/>
    </row>
    <row r="919" spans="1:3">
      <c r="A919" s="5"/>
      <c r="B919" s="2"/>
      <c r="C919" s="2"/>
    </row>
    <row r="920" spans="1:3">
      <c r="A920" s="5"/>
      <c r="B920" s="2"/>
      <c r="C920" s="2"/>
    </row>
    <row r="921" spans="1:3">
      <c r="A921" s="5"/>
      <c r="B921" s="2"/>
      <c r="C921" s="2"/>
    </row>
    <row r="922" spans="1:3">
      <c r="A922" s="5"/>
      <c r="B922" s="2"/>
      <c r="C922" s="2"/>
    </row>
    <row r="923" spans="1:3">
      <c r="A923" s="5"/>
      <c r="B923" s="2"/>
      <c r="C923" s="2"/>
    </row>
    <row r="924" spans="1:3">
      <c r="A924" s="5"/>
      <c r="B924" s="2"/>
      <c r="C924" s="2"/>
    </row>
    <row r="925" spans="1:3">
      <c r="A925" s="5"/>
      <c r="B925" s="2"/>
      <c r="C925" s="2"/>
    </row>
    <row r="926" spans="1:3">
      <c r="A926" s="5"/>
      <c r="B926" s="2"/>
      <c r="C926" s="2"/>
    </row>
    <row r="927" spans="1:3">
      <c r="A927" s="5"/>
      <c r="B927" s="2"/>
      <c r="C927" s="2"/>
    </row>
    <row r="928" spans="1:3">
      <c r="A928" s="5"/>
      <c r="B928" s="2"/>
      <c r="C928" s="2"/>
    </row>
    <row r="929" spans="1:3">
      <c r="A929" s="5"/>
      <c r="B929" s="2"/>
      <c r="C929" s="2"/>
    </row>
    <row r="930" spans="1:3">
      <c r="A930" s="5"/>
      <c r="B930" s="2"/>
      <c r="C930" s="2"/>
    </row>
    <row r="931" spans="1:3">
      <c r="A931" s="5"/>
      <c r="B931" s="2"/>
      <c r="C931" s="2"/>
    </row>
    <row r="932" spans="1:3">
      <c r="A932" s="5"/>
      <c r="B932" s="2"/>
      <c r="C932" s="2"/>
    </row>
    <row r="933" spans="1:3">
      <c r="A933" s="5"/>
      <c r="B933" s="2"/>
      <c r="C933" s="2"/>
    </row>
    <row r="934" spans="1:3">
      <c r="A934" s="5"/>
      <c r="B934" s="2"/>
      <c r="C934" s="2"/>
    </row>
    <row r="935" spans="1:3">
      <c r="A935" s="5"/>
      <c r="B935" s="2"/>
      <c r="C935" s="2"/>
    </row>
    <row r="936" spans="1:3">
      <c r="A936" s="5"/>
      <c r="B936" s="2"/>
      <c r="C936" s="2"/>
    </row>
    <row r="937" spans="1:3">
      <c r="A937" s="5"/>
      <c r="B937" s="2"/>
      <c r="C937" s="2"/>
    </row>
    <row r="938" spans="1:3">
      <c r="A938" s="5"/>
      <c r="B938" s="2"/>
      <c r="C938" s="2"/>
    </row>
    <row r="939" spans="1:3">
      <c r="A939" s="5"/>
      <c r="B939" s="2"/>
      <c r="C939" s="2"/>
    </row>
    <row r="940" spans="1:3">
      <c r="A940" s="5"/>
      <c r="B940" s="2"/>
      <c r="C940" s="2"/>
    </row>
    <row r="941" spans="1:3">
      <c r="A941" s="5"/>
      <c r="B941" s="2"/>
      <c r="C941" s="2"/>
    </row>
    <row r="942" spans="1:3">
      <c r="A942" s="5"/>
      <c r="B942" s="2"/>
      <c r="C942" s="2"/>
    </row>
    <row r="943" spans="1:3">
      <c r="A943" s="5"/>
      <c r="B943" s="2"/>
      <c r="C943" s="2"/>
    </row>
    <row r="944" spans="1:3">
      <c r="A944" s="5"/>
      <c r="B944" s="2"/>
      <c r="C944" s="2"/>
    </row>
    <row r="945" spans="1:3">
      <c r="A945" s="5"/>
      <c r="B945" s="2"/>
      <c r="C945" s="2"/>
    </row>
    <row r="946" spans="1:3">
      <c r="A946" s="5"/>
      <c r="B946" s="2"/>
      <c r="C946" s="2"/>
    </row>
    <row r="947" spans="1:3">
      <c r="A947" s="5"/>
      <c r="B947" s="2"/>
      <c r="C947" s="2"/>
    </row>
    <row r="948" spans="1:3">
      <c r="A948" s="5"/>
      <c r="B948" s="2"/>
      <c r="C948" s="2"/>
    </row>
    <row r="949" spans="1:3">
      <c r="A949" s="5"/>
      <c r="B949" s="2"/>
      <c r="C949" s="2"/>
    </row>
    <row r="950" spans="1:3">
      <c r="A950" s="5"/>
      <c r="B950" s="2"/>
      <c r="C950" s="2"/>
    </row>
    <row r="951" spans="1:3">
      <c r="A951" s="5"/>
      <c r="B951" s="2"/>
      <c r="C951" s="2"/>
    </row>
    <row r="952" spans="1:3">
      <c r="A952" s="5"/>
      <c r="B952" s="2"/>
      <c r="C952" s="2"/>
    </row>
    <row r="953" spans="1:3">
      <c r="A953" s="5"/>
      <c r="B953" s="2"/>
      <c r="C953" s="2"/>
    </row>
    <row r="954" spans="1:3">
      <c r="A954" s="5"/>
      <c r="B954" s="2"/>
      <c r="C954" s="2"/>
    </row>
    <row r="955" spans="1:3">
      <c r="A955" s="5"/>
      <c r="B955" s="2"/>
      <c r="C955" s="2"/>
    </row>
    <row r="956" spans="1:3">
      <c r="A956" s="5"/>
      <c r="B956" s="2"/>
      <c r="C956" s="2"/>
    </row>
    <row r="957" spans="1:3">
      <c r="A957" s="5"/>
      <c r="B957" s="2"/>
      <c r="C957" s="2"/>
    </row>
    <row r="958" spans="1:3">
      <c r="A958" s="5"/>
      <c r="B958" s="2"/>
      <c r="C958" s="2"/>
    </row>
    <row r="959" spans="1:3">
      <c r="A959" s="5"/>
      <c r="B959" s="2"/>
      <c r="C959" s="2"/>
    </row>
    <row r="960" spans="1:3">
      <c r="A960" s="5"/>
      <c r="B960" s="2"/>
      <c r="C960" s="2"/>
    </row>
    <row r="961" spans="1:3">
      <c r="A961" s="5"/>
      <c r="B961" s="2"/>
      <c r="C961" s="2"/>
    </row>
    <row r="962" spans="1:3">
      <c r="A962" s="5"/>
      <c r="B962" s="2"/>
      <c r="C962" s="2"/>
    </row>
    <row r="963" spans="1:3">
      <c r="A963" s="5"/>
      <c r="B963" s="2"/>
      <c r="C963" s="2"/>
    </row>
    <row r="964" spans="1:3">
      <c r="A964" s="5"/>
      <c r="B964" s="2"/>
      <c r="C964" s="2"/>
    </row>
    <row r="965" spans="1:3">
      <c r="A965" s="5"/>
      <c r="B965" s="2"/>
      <c r="C965" s="2"/>
    </row>
    <row r="966" spans="1:3">
      <c r="A966" s="5"/>
      <c r="B966" s="2"/>
      <c r="C966" s="2"/>
    </row>
    <row r="967" spans="1:3">
      <c r="A967" s="5"/>
      <c r="B967" s="2"/>
      <c r="C967" s="2"/>
    </row>
    <row r="968" spans="1:3">
      <c r="A968" s="5"/>
      <c r="B968" s="2"/>
      <c r="C968" s="2"/>
    </row>
    <row r="969" spans="1:3">
      <c r="A969" s="5"/>
      <c r="B969" s="2"/>
      <c r="C969" s="2"/>
    </row>
    <row r="970" spans="1:3">
      <c r="A970" s="5"/>
      <c r="B970" s="2"/>
      <c r="C970" s="2"/>
    </row>
    <row r="971" spans="1:3">
      <c r="A971" s="5"/>
      <c r="B971" s="2"/>
      <c r="C971" s="2"/>
    </row>
    <row r="972" spans="1:3">
      <c r="A972" s="5"/>
      <c r="B972" s="2"/>
      <c r="C972" s="2"/>
    </row>
    <row r="973" spans="1:3">
      <c r="A973" s="5"/>
      <c r="B973" s="2"/>
      <c r="C973" s="2"/>
    </row>
    <row r="974" spans="1:3">
      <c r="A974" s="5"/>
      <c r="B974" s="2"/>
      <c r="C974" s="2"/>
    </row>
    <row r="975" spans="1:3">
      <c r="A975" s="5"/>
      <c r="B975" s="2"/>
      <c r="C975" s="2"/>
    </row>
    <row r="976" spans="1:3">
      <c r="A976" s="5"/>
      <c r="B976" s="2"/>
      <c r="C976" s="2"/>
    </row>
    <row r="977" spans="1:3">
      <c r="A977" s="5"/>
      <c r="B977" s="2"/>
      <c r="C977" s="2"/>
    </row>
    <row r="978" spans="1:3">
      <c r="A978" s="5"/>
      <c r="B978" s="2"/>
      <c r="C978" s="2"/>
    </row>
    <row r="979" spans="1:3">
      <c r="A979" s="5"/>
      <c r="B979" s="2"/>
      <c r="C979" s="2"/>
    </row>
    <row r="980" spans="1:3">
      <c r="A980" s="5"/>
      <c r="B980" s="2"/>
      <c r="C980" s="2"/>
    </row>
    <row r="981" spans="1:3">
      <c r="A981" s="5"/>
      <c r="B981" s="2"/>
      <c r="C981" s="2"/>
    </row>
    <row r="982" spans="1:3">
      <c r="A982" s="5"/>
      <c r="B982" s="2"/>
      <c r="C982" s="2"/>
    </row>
    <row r="983" spans="1:3">
      <c r="A983" s="5"/>
      <c r="B983" s="2"/>
      <c r="C983" s="2"/>
    </row>
    <row r="984" spans="1:3">
      <c r="A984" s="5"/>
      <c r="B984" s="2"/>
      <c r="C984" s="2"/>
    </row>
    <row r="985" spans="1:3">
      <c r="A985" s="5"/>
      <c r="B985" s="2"/>
      <c r="C985" s="2"/>
    </row>
    <row r="986" spans="1:3">
      <c r="A986" s="5"/>
      <c r="B986" s="2"/>
      <c r="C986" s="2"/>
    </row>
    <row r="987" spans="1:3">
      <c r="A987" s="5"/>
      <c r="B987" s="2"/>
      <c r="C987" s="2"/>
    </row>
    <row r="988" spans="1:3">
      <c r="A988" s="5"/>
      <c r="B988" s="2"/>
      <c r="C988" s="2"/>
    </row>
    <row r="989" spans="1:3">
      <c r="A989" s="5"/>
      <c r="B989" s="2"/>
      <c r="C989" s="2"/>
    </row>
    <row r="990" spans="1:3">
      <c r="A990" s="5"/>
      <c r="B990" s="2"/>
      <c r="C990" s="2"/>
    </row>
    <row r="991" spans="1:3">
      <c r="A991" s="5"/>
      <c r="B991" s="2"/>
      <c r="C991" s="2"/>
    </row>
    <row r="992" spans="1:3">
      <c r="A992" s="5"/>
      <c r="B992" s="2"/>
      <c r="C992" s="2"/>
    </row>
    <row r="993" spans="1:3">
      <c r="A993" s="5"/>
      <c r="B993" s="2"/>
      <c r="C993" s="2"/>
    </row>
    <row r="994" spans="1:3">
      <c r="A994" s="5"/>
      <c r="B994" s="2"/>
      <c r="C994" s="2"/>
    </row>
    <row r="995" spans="1:3">
      <c r="A995" s="5"/>
      <c r="B995" s="2"/>
      <c r="C995" s="2"/>
    </row>
    <row r="996" spans="1:3">
      <c r="A996" s="5"/>
      <c r="B996" s="2"/>
      <c r="C996" s="2"/>
    </row>
    <row r="997" spans="1:3">
      <c r="A997" s="5"/>
      <c r="B997" s="2"/>
      <c r="C997" s="2"/>
    </row>
    <row r="998" spans="1:3">
      <c r="A998" s="5"/>
      <c r="B998" s="2"/>
      <c r="C998" s="2"/>
    </row>
    <row r="999" spans="1:3">
      <c r="A999" s="5"/>
      <c r="B999" s="2"/>
      <c r="C999" s="2"/>
    </row>
    <row r="1000" spans="1:3">
      <c r="A1000" s="5"/>
      <c r="B1000" s="2"/>
      <c r="C1000" s="2"/>
    </row>
    <row r="1001" spans="1:3">
      <c r="A1001" s="5"/>
      <c r="B1001" s="2"/>
      <c r="C1001" s="2"/>
    </row>
    <row r="1002" spans="1:3">
      <c r="A1002" s="5"/>
      <c r="B1002" s="2"/>
      <c r="C1002" s="2"/>
    </row>
    <row r="1003" spans="1:3">
      <c r="A1003" s="5"/>
      <c r="B1003" s="2"/>
      <c r="C1003" s="2"/>
    </row>
    <row r="1004" spans="1:3">
      <c r="A1004" s="5"/>
      <c r="B1004" s="2"/>
      <c r="C1004" s="2"/>
    </row>
    <row r="1005" spans="1:3">
      <c r="A1005" s="5"/>
      <c r="B1005" s="2"/>
      <c r="C1005" s="2"/>
    </row>
    <row r="1006" spans="1:3">
      <c r="A1006" s="5"/>
      <c r="B1006" s="2"/>
      <c r="C1006" s="2"/>
    </row>
    <row r="1007" spans="1:3">
      <c r="A1007" s="5"/>
      <c r="B1007" s="2"/>
      <c r="C1007" s="2"/>
    </row>
    <row r="1008" spans="1:3">
      <c r="A1008" s="5"/>
      <c r="B1008" s="2"/>
      <c r="C1008" s="2"/>
    </row>
    <row r="1009" spans="1:3">
      <c r="A1009" s="5"/>
      <c r="B1009" s="2"/>
      <c r="C1009" s="2"/>
    </row>
    <row r="1010" spans="1:3">
      <c r="A1010" s="5"/>
      <c r="B1010" s="2"/>
      <c r="C1010" s="2"/>
    </row>
    <row r="1011" spans="1:3">
      <c r="A1011" s="5"/>
      <c r="B1011" s="2"/>
      <c r="C1011" s="2"/>
    </row>
    <row r="1012" spans="1:3">
      <c r="A1012" s="5"/>
      <c r="B1012" s="2"/>
      <c r="C1012" s="2"/>
    </row>
    <row r="1013" spans="1:3">
      <c r="A1013" s="5"/>
      <c r="B1013" s="2"/>
      <c r="C1013" s="2"/>
    </row>
    <row r="1014" spans="1:3">
      <c r="A1014" s="5"/>
      <c r="B1014" s="2"/>
      <c r="C1014" s="2"/>
    </row>
    <row r="1015" spans="1:3">
      <c r="A1015" s="5"/>
      <c r="B1015" s="2"/>
      <c r="C1015" s="2"/>
    </row>
    <row r="1016" spans="1:3">
      <c r="A1016" s="5"/>
      <c r="B1016" s="2"/>
      <c r="C1016" s="2"/>
    </row>
    <row r="1017" spans="1:3">
      <c r="A1017" s="5"/>
      <c r="B1017" s="2"/>
      <c r="C1017" s="2"/>
    </row>
    <row r="1018" spans="1:3">
      <c r="A1018" s="5"/>
      <c r="B1018" s="2"/>
      <c r="C1018" s="2"/>
    </row>
    <row r="1019" spans="1:3">
      <c r="A1019" s="5"/>
      <c r="B1019" s="2"/>
      <c r="C1019" s="2"/>
    </row>
    <row r="1020" spans="1:3">
      <c r="A1020" s="5"/>
      <c r="B1020" s="2"/>
      <c r="C1020" s="2"/>
    </row>
    <row r="1021" spans="1:3">
      <c r="A1021" s="5"/>
      <c r="B1021" s="2"/>
      <c r="C1021" s="2"/>
    </row>
    <row r="1022" spans="1:3">
      <c r="A1022" s="5"/>
      <c r="B1022" s="2"/>
      <c r="C1022" s="2"/>
    </row>
    <row r="1023" spans="1:3">
      <c r="A1023" s="5"/>
      <c r="B1023" s="2"/>
      <c r="C1023" s="2"/>
    </row>
    <row r="1024" spans="1:3">
      <c r="A1024" s="5"/>
      <c r="B1024" s="2"/>
      <c r="C1024" s="2"/>
    </row>
    <row r="1025" spans="1:3">
      <c r="A1025" s="5"/>
      <c r="B1025" s="2"/>
      <c r="C1025" s="2"/>
    </row>
    <row r="1026" spans="1:3">
      <c r="A1026" s="5"/>
      <c r="B1026" s="2"/>
      <c r="C1026" s="2"/>
    </row>
    <row r="1027" spans="1:3">
      <c r="A1027" s="5"/>
      <c r="B1027" s="2"/>
      <c r="C1027" s="2"/>
    </row>
    <row r="1028" spans="1:3">
      <c r="A1028" s="5"/>
      <c r="B1028" s="2"/>
      <c r="C1028" s="2"/>
    </row>
    <row r="1029" spans="1:3">
      <c r="A1029" s="5"/>
      <c r="B1029" s="2"/>
      <c r="C1029" s="2"/>
    </row>
    <row r="1030" spans="1:3">
      <c r="A1030" s="5"/>
      <c r="B1030" s="2"/>
      <c r="C1030" s="2"/>
    </row>
    <row r="1031" spans="1:3">
      <c r="A1031" s="5"/>
      <c r="B1031" s="2"/>
      <c r="C1031" s="2"/>
    </row>
    <row r="1032" spans="1:3">
      <c r="A1032" s="5"/>
      <c r="B1032" s="2"/>
      <c r="C1032" s="2"/>
    </row>
    <row r="1033" spans="1:3">
      <c r="A1033" s="5"/>
      <c r="B1033" s="2"/>
      <c r="C1033" s="2"/>
    </row>
    <row r="1034" spans="1:3">
      <c r="A1034" s="5"/>
      <c r="B1034" s="2"/>
      <c r="C1034" s="2"/>
    </row>
    <row r="1035" spans="1:3">
      <c r="A1035" s="5"/>
      <c r="B1035" s="2"/>
      <c r="C1035" s="2"/>
    </row>
    <row r="1036" spans="1:3">
      <c r="A1036" s="5"/>
      <c r="B1036" s="2"/>
      <c r="C1036" s="2"/>
    </row>
    <row r="1037" spans="1:3">
      <c r="A1037" s="5"/>
      <c r="B1037" s="2"/>
      <c r="C1037" s="2"/>
    </row>
    <row r="1038" spans="1:3">
      <c r="A1038" s="5"/>
      <c r="B1038" s="2"/>
      <c r="C1038" s="2"/>
    </row>
    <row r="1039" spans="1:3">
      <c r="A1039" s="5"/>
      <c r="B1039" s="2"/>
      <c r="C1039" s="2"/>
    </row>
    <row r="1040" spans="1:3">
      <c r="A1040" s="5"/>
      <c r="B1040" s="2"/>
      <c r="C1040" s="2"/>
    </row>
    <row r="1041" spans="1:3">
      <c r="A1041" s="5"/>
      <c r="B1041" s="2"/>
      <c r="C1041" s="2"/>
    </row>
    <row r="1042" spans="1:3">
      <c r="A1042" s="5"/>
      <c r="B1042" s="2"/>
      <c r="C1042" s="2"/>
    </row>
    <row r="1043" spans="1:3">
      <c r="A1043" s="5"/>
      <c r="B1043" s="2"/>
      <c r="C1043" s="2"/>
    </row>
    <row r="1044" spans="1:3">
      <c r="A1044" s="5"/>
      <c r="B1044" s="2"/>
      <c r="C1044" s="2"/>
    </row>
    <row r="1045" spans="1:3">
      <c r="A1045" s="5"/>
      <c r="B1045" s="2"/>
      <c r="C1045" s="2"/>
    </row>
    <row r="1046" spans="1:3">
      <c r="A1046" s="5"/>
      <c r="B1046" s="2"/>
      <c r="C1046" s="2"/>
    </row>
    <row r="1047" spans="1:3">
      <c r="A1047" s="5"/>
      <c r="B1047" s="2"/>
      <c r="C1047" s="2"/>
    </row>
    <row r="1048" spans="1:3">
      <c r="A1048" s="5"/>
      <c r="B1048" s="2"/>
      <c r="C1048" s="2"/>
    </row>
    <row r="1049" spans="1:3">
      <c r="A1049" s="5"/>
      <c r="B1049" s="2"/>
      <c r="C1049" s="2"/>
    </row>
    <row r="1050" spans="1:3">
      <c r="A1050" s="5"/>
      <c r="B1050" s="2"/>
      <c r="C1050" s="2"/>
    </row>
    <row r="1051" spans="1:3">
      <c r="A1051" s="5"/>
      <c r="B1051" s="2"/>
      <c r="C1051" s="2"/>
    </row>
    <row r="1052" spans="1:3">
      <c r="A1052" s="5"/>
      <c r="B1052" s="2"/>
      <c r="C1052" s="2"/>
    </row>
    <row r="1053" spans="1:3">
      <c r="A1053" s="5"/>
      <c r="B1053" s="2"/>
      <c r="C1053" s="2"/>
    </row>
    <row r="1054" spans="1:3">
      <c r="A1054" s="5"/>
      <c r="B1054" s="2"/>
      <c r="C1054" s="2"/>
    </row>
    <row r="1055" spans="1:3">
      <c r="A1055" s="5"/>
      <c r="B1055" s="2"/>
      <c r="C1055" s="2"/>
    </row>
    <row r="1056" spans="1:3">
      <c r="A1056" s="5"/>
      <c r="B1056" s="2"/>
      <c r="C1056" s="2"/>
    </row>
    <row r="1057" spans="1:3">
      <c r="A1057" s="5"/>
      <c r="B1057" s="2"/>
      <c r="C1057" s="2"/>
    </row>
    <row r="1058" spans="1:3">
      <c r="A1058" s="5"/>
      <c r="B1058" s="2"/>
      <c r="C1058" s="2"/>
    </row>
    <row r="1059" spans="1:3">
      <c r="A1059" s="5"/>
      <c r="B1059" s="2"/>
      <c r="C1059" s="2"/>
    </row>
    <row r="1060" spans="1:3">
      <c r="A1060" s="5"/>
      <c r="B1060" s="2"/>
      <c r="C1060" s="2"/>
    </row>
    <row r="1061" spans="1:3">
      <c r="A1061" s="5"/>
      <c r="B1061" s="2"/>
      <c r="C1061" s="2"/>
    </row>
    <row r="1062" spans="1:3">
      <c r="A1062" s="5"/>
      <c r="B1062" s="2"/>
      <c r="C1062" s="2"/>
    </row>
    <row r="1063" spans="1:3">
      <c r="A1063" s="5"/>
      <c r="B1063" s="2"/>
      <c r="C1063" s="2"/>
    </row>
    <row r="1064" spans="1:3">
      <c r="A1064" s="5"/>
      <c r="B1064" s="2"/>
      <c r="C1064" s="2"/>
    </row>
    <row r="1065" spans="1:3">
      <c r="A1065" s="5"/>
      <c r="B1065" s="2"/>
      <c r="C1065" s="2"/>
    </row>
    <row r="1066" spans="1:3">
      <c r="A1066" s="5"/>
      <c r="B1066" s="2"/>
      <c r="C1066" s="2"/>
    </row>
    <row r="1067" spans="1:3">
      <c r="A1067" s="5"/>
      <c r="B1067" s="2"/>
      <c r="C1067" s="2"/>
    </row>
    <row r="1068" spans="1:3">
      <c r="A1068" s="5"/>
      <c r="B1068" s="2"/>
      <c r="C1068" s="2"/>
    </row>
    <row r="1069" spans="1:3">
      <c r="A1069" s="5"/>
      <c r="B1069" s="2"/>
      <c r="C1069" s="2"/>
    </row>
    <row r="1070" spans="1:3">
      <c r="A1070" s="5"/>
      <c r="B1070" s="2"/>
      <c r="C1070" s="2"/>
    </row>
    <row r="1071" spans="1:3">
      <c r="A1071" s="5"/>
      <c r="B1071" s="2"/>
      <c r="C1071" s="2"/>
    </row>
    <row r="1072" spans="1:3">
      <c r="A1072" s="5"/>
      <c r="B1072" s="2"/>
      <c r="C1072" s="2"/>
    </row>
    <row r="1073" spans="1:3">
      <c r="A1073" s="5"/>
      <c r="B1073" s="2"/>
      <c r="C1073" s="2"/>
    </row>
    <row r="1074" spans="1:3">
      <c r="A1074" s="5"/>
      <c r="B1074" s="2"/>
      <c r="C1074" s="2"/>
    </row>
    <row r="1075" spans="1:3">
      <c r="A1075" s="5"/>
      <c r="B1075" s="2"/>
      <c r="C1075" s="2"/>
    </row>
    <row r="1076" spans="1:3">
      <c r="A1076" s="5"/>
      <c r="B1076" s="2"/>
      <c r="C1076" s="2"/>
    </row>
    <row r="1077" spans="1:3">
      <c r="A1077" s="5"/>
      <c r="B1077" s="2"/>
      <c r="C1077" s="2"/>
    </row>
    <row r="1078" spans="1:3">
      <c r="A1078" s="5"/>
      <c r="B1078" s="2"/>
      <c r="C1078" s="2"/>
    </row>
    <row r="1079" spans="1:3">
      <c r="A1079" s="5"/>
      <c r="B1079" s="2"/>
      <c r="C1079" s="2"/>
    </row>
    <row r="1080" spans="1:3">
      <c r="A1080" s="5"/>
      <c r="B1080" s="2"/>
      <c r="C1080" s="2"/>
    </row>
    <row r="1081" spans="1:3">
      <c r="A1081" s="5"/>
      <c r="B1081" s="2"/>
      <c r="C1081" s="2"/>
    </row>
    <row r="1082" spans="1:3">
      <c r="A1082" s="5"/>
      <c r="B1082" s="2"/>
      <c r="C1082" s="2"/>
    </row>
    <row r="1083" spans="1:3">
      <c r="A1083" s="5"/>
      <c r="B1083" s="2"/>
      <c r="C1083" s="2"/>
    </row>
    <row r="1084" spans="1:3">
      <c r="A1084" s="5"/>
      <c r="B1084" s="2"/>
      <c r="C1084" s="2"/>
    </row>
    <row r="1085" spans="1:3">
      <c r="A1085" s="5"/>
      <c r="B1085" s="2"/>
      <c r="C1085" s="2"/>
    </row>
    <row r="1086" spans="1:3">
      <c r="A1086" s="5"/>
      <c r="B1086" s="2"/>
      <c r="C1086" s="2"/>
    </row>
    <row r="1087" spans="1:3">
      <c r="A1087" s="5"/>
      <c r="B1087" s="2"/>
      <c r="C1087" s="2"/>
    </row>
    <row r="1088" spans="1:3">
      <c r="A1088" s="5"/>
      <c r="B1088" s="2"/>
      <c r="C1088" s="2"/>
    </row>
    <row r="1089" spans="1:3">
      <c r="A1089" s="5"/>
      <c r="B1089" s="2"/>
      <c r="C1089" s="2"/>
    </row>
    <row r="1090" spans="1:3">
      <c r="A1090" s="5"/>
      <c r="B1090" s="2"/>
      <c r="C1090" s="2"/>
    </row>
    <row r="1091" spans="1:3">
      <c r="A1091" s="5"/>
      <c r="B1091" s="2"/>
      <c r="C1091" s="2"/>
    </row>
    <row r="1092" spans="1:3">
      <c r="A1092" s="5"/>
      <c r="B1092" s="2"/>
      <c r="C1092" s="2"/>
    </row>
    <row r="1093" spans="1:3">
      <c r="A1093" s="5"/>
      <c r="B1093" s="2"/>
      <c r="C1093" s="2"/>
    </row>
    <row r="1094" spans="1:3">
      <c r="A1094" s="5"/>
      <c r="B1094" s="2"/>
      <c r="C1094" s="2"/>
    </row>
    <row r="1095" spans="1:3">
      <c r="A1095" s="5"/>
      <c r="B1095" s="2"/>
      <c r="C1095" s="2"/>
    </row>
    <row r="1096" spans="1:3">
      <c r="A1096" s="5"/>
      <c r="B1096" s="2"/>
      <c r="C1096" s="2"/>
    </row>
    <row r="1097" spans="1:3">
      <c r="A1097" s="5"/>
      <c r="B1097" s="2"/>
      <c r="C1097" s="2"/>
    </row>
    <row r="1098" spans="1:3">
      <c r="A1098" s="5"/>
      <c r="B1098" s="2"/>
      <c r="C1098" s="2"/>
    </row>
    <row r="1099" spans="1:3">
      <c r="A1099" s="5"/>
      <c r="B1099" s="2"/>
      <c r="C1099" s="2"/>
    </row>
    <row r="1100" spans="1:3">
      <c r="A1100" s="5"/>
      <c r="B1100" s="2"/>
      <c r="C1100" s="2"/>
    </row>
    <row r="1101" spans="1:3">
      <c r="A1101" s="5"/>
      <c r="B1101" s="2"/>
      <c r="C1101" s="2"/>
    </row>
    <row r="1102" spans="1:3">
      <c r="A1102" s="5"/>
      <c r="B1102" s="2"/>
      <c r="C1102" s="2"/>
    </row>
    <row r="1103" spans="1:3">
      <c r="A1103" s="5"/>
      <c r="B1103" s="2"/>
      <c r="C1103" s="2"/>
    </row>
    <row r="1104" spans="1:3">
      <c r="A1104" s="5"/>
      <c r="B1104" s="2"/>
      <c r="C1104" s="2"/>
    </row>
    <row r="1105" spans="1:3">
      <c r="A1105" s="5"/>
      <c r="B1105" s="2"/>
      <c r="C1105" s="2"/>
    </row>
    <row r="1106" spans="1:3">
      <c r="A1106" s="5"/>
      <c r="B1106" s="2"/>
      <c r="C1106" s="2"/>
    </row>
    <row r="1107" spans="1:3">
      <c r="A1107" s="5"/>
      <c r="B1107" s="2"/>
      <c r="C1107" s="2"/>
    </row>
    <row r="1108" spans="1:3">
      <c r="A1108" s="5"/>
      <c r="B1108" s="2"/>
      <c r="C1108" s="2"/>
    </row>
    <row r="1109" spans="1:3">
      <c r="A1109" s="5"/>
      <c r="B1109" s="2"/>
      <c r="C1109" s="2"/>
    </row>
    <row r="1110" spans="1:3">
      <c r="A1110" s="5"/>
      <c r="B1110" s="2"/>
      <c r="C1110" s="2"/>
    </row>
    <row r="1111" spans="1:3">
      <c r="A1111" s="5"/>
      <c r="B1111" s="2"/>
      <c r="C1111" s="2"/>
    </row>
    <row r="1112" spans="1:3">
      <c r="A1112" s="5"/>
      <c r="B1112" s="2"/>
      <c r="C1112" s="2"/>
    </row>
    <row r="1113" spans="1:3">
      <c r="A1113" s="5"/>
      <c r="B1113" s="2"/>
      <c r="C1113" s="2"/>
    </row>
    <row r="1114" spans="1:3">
      <c r="A1114" s="5"/>
      <c r="B1114" s="2"/>
      <c r="C1114" s="2"/>
    </row>
    <row r="1115" spans="1:3">
      <c r="A1115" s="5"/>
      <c r="B1115" s="2"/>
      <c r="C1115" s="2"/>
    </row>
    <row r="1116" spans="1:3">
      <c r="A1116" s="5"/>
      <c r="B1116" s="2"/>
      <c r="C1116" s="2"/>
    </row>
    <row r="1117" spans="1:3">
      <c r="A1117" s="5"/>
      <c r="B1117" s="2"/>
      <c r="C1117" s="2"/>
    </row>
    <row r="1118" spans="1:3">
      <c r="A1118" s="5"/>
      <c r="B1118" s="2"/>
      <c r="C1118" s="2"/>
    </row>
    <row r="1119" spans="1:3">
      <c r="A1119" s="5"/>
      <c r="B1119" s="2"/>
      <c r="C1119" s="2"/>
    </row>
    <row r="1120" spans="1:3">
      <c r="A1120" s="5"/>
      <c r="B1120" s="2"/>
      <c r="C1120" s="2"/>
    </row>
    <row r="1121" spans="1:3">
      <c r="A1121" s="5"/>
      <c r="B1121" s="2"/>
      <c r="C1121" s="2"/>
    </row>
    <row r="1122" spans="1:3">
      <c r="A1122" s="5"/>
      <c r="B1122" s="2"/>
      <c r="C1122" s="2"/>
    </row>
    <row r="1123" spans="1:3">
      <c r="A1123" s="5"/>
      <c r="B1123" s="2"/>
      <c r="C1123" s="2"/>
    </row>
    <row r="1124" spans="1:3">
      <c r="A1124" s="5"/>
      <c r="B1124" s="2"/>
      <c r="C1124" s="2"/>
    </row>
    <row r="1125" spans="1:3">
      <c r="A1125" s="5"/>
      <c r="B1125" s="2"/>
      <c r="C1125" s="2"/>
    </row>
    <row r="1126" spans="1:3">
      <c r="A1126" s="5"/>
      <c r="B1126" s="2"/>
      <c r="C1126" s="2"/>
    </row>
    <row r="1127" spans="1:3">
      <c r="A1127" s="5"/>
      <c r="B1127" s="2"/>
      <c r="C1127" s="2"/>
    </row>
    <row r="1128" spans="1:3">
      <c r="A1128" s="5"/>
      <c r="B1128" s="2"/>
      <c r="C1128" s="2"/>
    </row>
    <row r="1129" spans="1:3">
      <c r="A1129" s="5"/>
    </row>
    <row r="1130" spans="1:3">
      <c r="A1130" s="5"/>
    </row>
    <row r="1131" spans="1:3">
      <c r="A1131" s="5"/>
    </row>
  </sheetData>
  <mergeCells count="2">
    <mergeCell ref="H2:J3"/>
    <mergeCell ref="H12:J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5C19A-1CF4-2941-BF63-4921E8B748E9}">
  <dimension ref="B4:J33"/>
  <sheetViews>
    <sheetView showGridLines="0" workbookViewId="0">
      <selection activeCell="E22" sqref="E22"/>
    </sheetView>
  </sheetViews>
  <sheetFormatPr baseColWidth="10" defaultRowHeight="15"/>
  <cols>
    <col min="2" max="2" width="19" style="106" customWidth="1"/>
    <col min="3" max="3" width="12.6640625" style="106" customWidth="1"/>
    <col min="4" max="4" width="31.5" customWidth="1"/>
    <col min="5" max="5" width="29.6640625" customWidth="1"/>
    <col min="6" max="6" width="11.83203125" style="220" customWidth="1"/>
    <col min="7" max="7" width="12.33203125" style="106" customWidth="1"/>
    <col min="8" max="8" width="23" customWidth="1"/>
    <col min="9" max="9" width="14.83203125" customWidth="1"/>
    <col min="10" max="10" width="32.6640625" customWidth="1"/>
  </cols>
  <sheetData>
    <row r="4" spans="2:10" ht="34">
      <c r="B4" s="101" t="s">
        <v>5</v>
      </c>
      <c r="C4" s="101" t="s">
        <v>98</v>
      </c>
      <c r="D4" s="101" t="s">
        <v>99</v>
      </c>
      <c r="E4" s="101" t="s">
        <v>100</v>
      </c>
      <c r="F4" s="218" t="s">
        <v>101</v>
      </c>
      <c r="G4" s="101" t="s">
        <v>102</v>
      </c>
      <c r="H4" s="101" t="s">
        <v>103</v>
      </c>
      <c r="I4" s="101" t="s">
        <v>107</v>
      </c>
      <c r="J4" s="101" t="s">
        <v>108</v>
      </c>
    </row>
    <row r="5" spans="2:10">
      <c r="B5" s="102">
        <v>44896</v>
      </c>
      <c r="C5" s="103">
        <v>162</v>
      </c>
      <c r="D5" s="104" t="s">
        <v>8</v>
      </c>
      <c r="E5" s="104" t="s">
        <v>110</v>
      </c>
      <c r="F5" s="219">
        <v>3742</v>
      </c>
      <c r="G5" s="103">
        <v>2</v>
      </c>
      <c r="H5" s="105" t="s">
        <v>104</v>
      </c>
      <c r="I5" s="109">
        <f>IF(H5="Permanence",4.5,0)</f>
        <v>4.5</v>
      </c>
      <c r="J5" s="110" t="str">
        <f>E5</f>
        <v>Mr X</v>
      </c>
    </row>
    <row r="6" spans="2:10">
      <c r="B6" s="102">
        <v>44897</v>
      </c>
      <c r="C6" s="103">
        <v>162</v>
      </c>
      <c r="D6" s="104" t="s">
        <v>8</v>
      </c>
      <c r="E6" s="104" t="s">
        <v>110</v>
      </c>
      <c r="F6" s="219">
        <v>3742</v>
      </c>
      <c r="G6" s="103">
        <v>3</v>
      </c>
      <c r="H6" s="105" t="s">
        <v>105</v>
      </c>
      <c r="I6" s="109">
        <f t="shared" ref="I6:I33" si="0">IF(H6="Permanence",4.5,0)</f>
        <v>0</v>
      </c>
      <c r="J6" s="110" t="str">
        <f t="shared" ref="J6:J33" si="1">E6</f>
        <v>Mr X</v>
      </c>
    </row>
    <row r="7" spans="2:10">
      <c r="B7" s="102">
        <v>44903</v>
      </c>
      <c r="C7" s="103">
        <v>162</v>
      </c>
      <c r="D7" s="104" t="s">
        <v>8</v>
      </c>
      <c r="E7" s="104" t="s">
        <v>110</v>
      </c>
      <c r="F7" s="219">
        <v>3742</v>
      </c>
      <c r="G7" s="103">
        <v>4</v>
      </c>
      <c r="H7" s="105" t="s">
        <v>104</v>
      </c>
      <c r="I7" s="109">
        <f t="shared" si="0"/>
        <v>4.5</v>
      </c>
      <c r="J7" s="110" t="str">
        <f t="shared" si="1"/>
        <v>Mr X</v>
      </c>
    </row>
    <row r="8" spans="2:10">
      <c r="B8" s="102">
        <v>44910</v>
      </c>
      <c r="C8" s="103">
        <v>162</v>
      </c>
      <c r="D8" s="104" t="s">
        <v>8</v>
      </c>
      <c r="E8" s="104" t="s">
        <v>110</v>
      </c>
      <c r="F8" s="219">
        <v>3742</v>
      </c>
      <c r="G8" s="103">
        <v>0</v>
      </c>
      <c r="H8" s="105" t="s">
        <v>104</v>
      </c>
      <c r="I8" s="109">
        <f t="shared" si="0"/>
        <v>4.5</v>
      </c>
      <c r="J8" s="110" t="str">
        <f t="shared" si="1"/>
        <v>Mr X</v>
      </c>
    </row>
    <row r="9" spans="2:10">
      <c r="B9" s="102">
        <v>44917</v>
      </c>
      <c r="C9" s="103">
        <v>162</v>
      </c>
      <c r="D9" s="104" t="s">
        <v>8</v>
      </c>
      <c r="E9" s="104" t="s">
        <v>110</v>
      </c>
      <c r="F9" s="219">
        <v>3742</v>
      </c>
      <c r="G9" s="103">
        <v>0</v>
      </c>
      <c r="H9" s="105" t="s">
        <v>104</v>
      </c>
      <c r="I9" s="109">
        <f t="shared" si="0"/>
        <v>4.5</v>
      </c>
      <c r="J9" s="110" t="str">
        <f t="shared" si="1"/>
        <v>Mr X</v>
      </c>
    </row>
    <row r="10" spans="2:10">
      <c r="B10" s="102">
        <v>44924</v>
      </c>
      <c r="C10" s="103">
        <v>162</v>
      </c>
      <c r="D10" s="104" t="s">
        <v>8</v>
      </c>
      <c r="E10" s="104" t="s">
        <v>110</v>
      </c>
      <c r="F10" s="219">
        <v>3742</v>
      </c>
      <c r="G10" s="103">
        <v>0</v>
      </c>
      <c r="H10" s="105" t="s">
        <v>104</v>
      </c>
      <c r="I10" s="109">
        <f t="shared" si="0"/>
        <v>4.5</v>
      </c>
      <c r="J10" s="110" t="str">
        <f t="shared" si="1"/>
        <v>Mr X</v>
      </c>
    </row>
    <row r="11" spans="2:10">
      <c r="B11" s="102">
        <v>44925</v>
      </c>
      <c r="C11" s="103">
        <v>162</v>
      </c>
      <c r="D11" s="104" t="s">
        <v>8</v>
      </c>
      <c r="E11" s="104" t="s">
        <v>110</v>
      </c>
      <c r="F11" s="219">
        <v>3742</v>
      </c>
      <c r="G11" s="103">
        <v>1</v>
      </c>
      <c r="H11" s="105" t="s">
        <v>105</v>
      </c>
      <c r="I11" s="109">
        <f t="shared" si="0"/>
        <v>0</v>
      </c>
      <c r="J11" s="110" t="str">
        <f t="shared" si="1"/>
        <v>Mr X</v>
      </c>
    </row>
    <row r="12" spans="2:10">
      <c r="B12" s="102">
        <v>44889</v>
      </c>
      <c r="C12" s="103">
        <v>162</v>
      </c>
      <c r="D12" s="104" t="s">
        <v>8</v>
      </c>
      <c r="E12" s="104" t="s">
        <v>110</v>
      </c>
      <c r="F12" s="219">
        <v>3742</v>
      </c>
      <c r="G12" s="103">
        <v>4</v>
      </c>
      <c r="H12" s="105" t="s">
        <v>104</v>
      </c>
      <c r="I12" s="109">
        <f t="shared" si="0"/>
        <v>4.5</v>
      </c>
      <c r="J12" s="110" t="str">
        <f t="shared" si="1"/>
        <v>Mr X</v>
      </c>
    </row>
    <row r="13" spans="2:10">
      <c r="B13" s="102">
        <v>44883</v>
      </c>
      <c r="C13" s="103">
        <v>162</v>
      </c>
      <c r="D13" s="104" t="s">
        <v>8</v>
      </c>
      <c r="E13" s="104" t="s">
        <v>110</v>
      </c>
      <c r="F13" s="219">
        <v>3742</v>
      </c>
      <c r="G13" s="103">
        <v>1</v>
      </c>
      <c r="H13" s="105" t="s">
        <v>105</v>
      </c>
      <c r="I13" s="109">
        <f t="shared" si="0"/>
        <v>0</v>
      </c>
      <c r="J13" s="110" t="str">
        <f t="shared" si="1"/>
        <v>Mr X</v>
      </c>
    </row>
    <row r="14" spans="2:10">
      <c r="B14" s="102">
        <v>44875</v>
      </c>
      <c r="C14" s="103">
        <v>162</v>
      </c>
      <c r="D14" s="104" t="s">
        <v>8</v>
      </c>
      <c r="E14" s="104" t="s">
        <v>110</v>
      </c>
      <c r="F14" s="219">
        <v>3742</v>
      </c>
      <c r="G14" s="103">
        <v>2</v>
      </c>
      <c r="H14" s="105" t="s">
        <v>104</v>
      </c>
      <c r="I14" s="109">
        <f t="shared" si="0"/>
        <v>4.5</v>
      </c>
      <c r="J14" s="110" t="str">
        <f t="shared" si="1"/>
        <v>Mr X</v>
      </c>
    </row>
    <row r="15" spans="2:10">
      <c r="B15" s="102">
        <v>44873</v>
      </c>
      <c r="C15" s="103">
        <v>162</v>
      </c>
      <c r="D15" s="104" t="s">
        <v>8</v>
      </c>
      <c r="E15" s="104" t="s">
        <v>110</v>
      </c>
      <c r="F15" s="219">
        <v>3742</v>
      </c>
      <c r="G15" s="103">
        <v>2</v>
      </c>
      <c r="H15" s="105" t="s">
        <v>104</v>
      </c>
      <c r="I15" s="109">
        <f t="shared" si="0"/>
        <v>4.5</v>
      </c>
      <c r="J15" s="110" t="str">
        <f t="shared" si="1"/>
        <v>Mr X</v>
      </c>
    </row>
    <row r="16" spans="2:10">
      <c r="B16" s="102">
        <v>44872</v>
      </c>
      <c r="C16" s="103">
        <v>166</v>
      </c>
      <c r="D16" s="105" t="s">
        <v>9</v>
      </c>
      <c r="E16" s="104" t="s">
        <v>110</v>
      </c>
      <c r="F16" s="219">
        <v>3742</v>
      </c>
      <c r="G16" s="103">
        <v>1</v>
      </c>
      <c r="H16" s="105" t="s">
        <v>105</v>
      </c>
      <c r="I16" s="109">
        <f t="shared" si="0"/>
        <v>0</v>
      </c>
      <c r="J16" s="110" t="str">
        <f t="shared" si="1"/>
        <v>Mr X</v>
      </c>
    </row>
    <row r="17" spans="2:10">
      <c r="B17" s="102">
        <v>44872</v>
      </c>
      <c r="C17" s="103">
        <v>166</v>
      </c>
      <c r="D17" s="105" t="s">
        <v>9</v>
      </c>
      <c r="E17" s="104" t="s">
        <v>110</v>
      </c>
      <c r="F17" s="219">
        <v>3742</v>
      </c>
      <c r="G17" s="103">
        <v>11</v>
      </c>
      <c r="H17" s="105" t="s">
        <v>104</v>
      </c>
      <c r="I17" s="109">
        <f t="shared" si="0"/>
        <v>4.5</v>
      </c>
      <c r="J17" s="110" t="str">
        <f t="shared" si="1"/>
        <v>Mr X</v>
      </c>
    </row>
    <row r="18" spans="2:10">
      <c r="B18" s="102">
        <v>44879</v>
      </c>
      <c r="C18" s="103">
        <v>166</v>
      </c>
      <c r="D18" s="105" t="s">
        <v>9</v>
      </c>
      <c r="E18" s="104" t="s">
        <v>110</v>
      </c>
      <c r="F18" s="219">
        <v>3742</v>
      </c>
      <c r="G18" s="103">
        <v>4</v>
      </c>
      <c r="H18" s="105" t="s">
        <v>104</v>
      </c>
      <c r="I18" s="109">
        <f t="shared" si="0"/>
        <v>4.5</v>
      </c>
      <c r="J18" s="110" t="str">
        <f t="shared" si="1"/>
        <v>Mr X</v>
      </c>
    </row>
    <row r="19" spans="2:10">
      <c r="B19" s="102">
        <v>44886</v>
      </c>
      <c r="C19" s="103">
        <v>166</v>
      </c>
      <c r="D19" s="105" t="s">
        <v>9</v>
      </c>
      <c r="E19" s="104" t="s">
        <v>110</v>
      </c>
      <c r="F19" s="219">
        <v>3742</v>
      </c>
      <c r="G19" s="103">
        <v>4</v>
      </c>
      <c r="H19" s="105" t="s">
        <v>104</v>
      </c>
      <c r="I19" s="109">
        <f t="shared" si="0"/>
        <v>4.5</v>
      </c>
      <c r="J19" s="110" t="str">
        <f t="shared" si="1"/>
        <v>Mr X</v>
      </c>
    </row>
    <row r="20" spans="2:10">
      <c r="B20" s="102">
        <v>44893</v>
      </c>
      <c r="C20" s="103">
        <v>166</v>
      </c>
      <c r="D20" s="105" t="s">
        <v>9</v>
      </c>
      <c r="E20" s="104" t="s">
        <v>110</v>
      </c>
      <c r="F20" s="219">
        <v>3742</v>
      </c>
      <c r="G20" s="103">
        <v>5</v>
      </c>
      <c r="H20" s="105" t="s">
        <v>104</v>
      </c>
      <c r="I20" s="109">
        <f t="shared" si="0"/>
        <v>4.5</v>
      </c>
      <c r="J20" s="110" t="str">
        <f t="shared" si="1"/>
        <v>Mr X</v>
      </c>
    </row>
    <row r="21" spans="2:10">
      <c r="B21" s="102">
        <v>44872</v>
      </c>
      <c r="C21" s="103">
        <v>123</v>
      </c>
      <c r="D21" s="104" t="s">
        <v>10</v>
      </c>
      <c r="E21" s="104" t="s">
        <v>111</v>
      </c>
      <c r="F21" s="219">
        <v>3645</v>
      </c>
      <c r="G21" s="103">
        <v>2</v>
      </c>
      <c r="H21" s="104" t="s">
        <v>104</v>
      </c>
      <c r="I21" s="109">
        <f t="shared" si="0"/>
        <v>4.5</v>
      </c>
      <c r="J21" s="110" t="str">
        <f t="shared" si="1"/>
        <v>Mr Y</v>
      </c>
    </row>
    <row r="22" spans="2:10">
      <c r="B22" s="102">
        <v>44879</v>
      </c>
      <c r="C22" s="103">
        <v>123</v>
      </c>
      <c r="D22" s="104" t="s">
        <v>10</v>
      </c>
      <c r="E22" s="104" t="str">
        <f t="shared" ref="D22:E24" si="2">E21</f>
        <v>Mr Y</v>
      </c>
      <c r="F22" s="219">
        <f>F21</f>
        <v>3645</v>
      </c>
      <c r="G22" s="103">
        <v>1</v>
      </c>
      <c r="H22" s="104" t="s">
        <v>105</v>
      </c>
      <c r="I22" s="109">
        <f t="shared" si="0"/>
        <v>0</v>
      </c>
      <c r="J22" s="110" t="str">
        <f t="shared" si="1"/>
        <v>Mr Y</v>
      </c>
    </row>
    <row r="23" spans="2:10">
      <c r="B23" s="102">
        <v>44889</v>
      </c>
      <c r="C23" s="103">
        <v>123</v>
      </c>
      <c r="D23" s="104" t="s">
        <v>10</v>
      </c>
      <c r="E23" s="104" t="str">
        <f t="shared" si="2"/>
        <v>Mr Y</v>
      </c>
      <c r="F23" s="219">
        <f>F22</f>
        <v>3645</v>
      </c>
      <c r="G23" s="103">
        <v>4</v>
      </c>
      <c r="H23" s="104" t="s">
        <v>104</v>
      </c>
      <c r="I23" s="109">
        <f t="shared" si="0"/>
        <v>4.5</v>
      </c>
      <c r="J23" s="110" t="str">
        <f t="shared" si="1"/>
        <v>Mr Y</v>
      </c>
    </row>
    <row r="24" spans="2:10">
      <c r="B24" s="102">
        <v>44889</v>
      </c>
      <c r="C24" s="103">
        <v>123</v>
      </c>
      <c r="D24" s="104" t="s">
        <v>10</v>
      </c>
      <c r="E24" s="104" t="str">
        <f t="shared" si="2"/>
        <v>Mr Y</v>
      </c>
      <c r="F24" s="219">
        <f>F23</f>
        <v>3645</v>
      </c>
      <c r="G24" s="103">
        <v>1</v>
      </c>
      <c r="H24" s="104" t="s">
        <v>105</v>
      </c>
      <c r="I24" s="109">
        <f t="shared" si="0"/>
        <v>0</v>
      </c>
      <c r="J24" s="110" t="str">
        <f t="shared" si="1"/>
        <v>Mr Y</v>
      </c>
    </row>
    <row r="25" spans="2:10">
      <c r="B25" s="102">
        <v>44868</v>
      </c>
      <c r="C25" s="103">
        <v>144</v>
      </c>
      <c r="D25" s="104" t="s">
        <v>109</v>
      </c>
      <c r="E25" s="104" t="s">
        <v>112</v>
      </c>
      <c r="F25" s="219">
        <v>3843</v>
      </c>
      <c r="G25" s="103">
        <v>5</v>
      </c>
      <c r="H25" s="104" t="s">
        <v>104</v>
      </c>
      <c r="I25" s="109">
        <f t="shared" si="0"/>
        <v>4.5</v>
      </c>
      <c r="J25" s="110" t="str">
        <f t="shared" si="1"/>
        <v>Mr Z</v>
      </c>
    </row>
    <row r="26" spans="2:10">
      <c r="B26" s="102">
        <v>44874</v>
      </c>
      <c r="C26" s="103">
        <v>144</v>
      </c>
      <c r="D26" s="104" t="str">
        <f t="shared" ref="D26:E33" si="3">D25</f>
        <v>D</v>
      </c>
      <c r="E26" s="104" t="str">
        <f t="shared" si="3"/>
        <v>Mr Z</v>
      </c>
      <c r="F26" s="219">
        <v>3843</v>
      </c>
      <c r="G26" s="103">
        <v>1</v>
      </c>
      <c r="H26" s="104" t="s">
        <v>105</v>
      </c>
      <c r="I26" s="109">
        <f t="shared" si="0"/>
        <v>0</v>
      </c>
      <c r="J26" s="110" t="str">
        <f t="shared" si="1"/>
        <v>Mr Z</v>
      </c>
    </row>
    <row r="27" spans="2:10">
      <c r="B27" s="102">
        <v>44875</v>
      </c>
      <c r="C27" s="103">
        <v>144</v>
      </c>
      <c r="D27" s="104" t="str">
        <f t="shared" si="3"/>
        <v>D</v>
      </c>
      <c r="E27" s="104" t="str">
        <f t="shared" si="3"/>
        <v>Mr Z</v>
      </c>
      <c r="F27" s="219">
        <v>3843</v>
      </c>
      <c r="G27" s="103">
        <v>6</v>
      </c>
      <c r="H27" s="104" t="s">
        <v>104</v>
      </c>
      <c r="I27" s="109">
        <f t="shared" si="0"/>
        <v>4.5</v>
      </c>
      <c r="J27" s="110" t="str">
        <f t="shared" si="1"/>
        <v>Mr Z</v>
      </c>
    </row>
    <row r="28" spans="2:10">
      <c r="B28" s="102">
        <v>44882</v>
      </c>
      <c r="C28" s="103">
        <v>144</v>
      </c>
      <c r="D28" s="104" t="str">
        <f t="shared" si="3"/>
        <v>D</v>
      </c>
      <c r="E28" s="104" t="str">
        <f t="shared" si="3"/>
        <v>Mr Z</v>
      </c>
      <c r="F28" s="219">
        <v>3843</v>
      </c>
      <c r="G28" s="103">
        <v>7</v>
      </c>
      <c r="H28" s="104" t="s">
        <v>104</v>
      </c>
      <c r="I28" s="109">
        <f t="shared" si="0"/>
        <v>4.5</v>
      </c>
      <c r="J28" s="110" t="str">
        <f t="shared" si="1"/>
        <v>Mr Z</v>
      </c>
    </row>
    <row r="29" spans="2:10">
      <c r="B29" s="102">
        <v>44883</v>
      </c>
      <c r="C29" s="103">
        <v>144</v>
      </c>
      <c r="D29" s="104" t="str">
        <f t="shared" si="3"/>
        <v>D</v>
      </c>
      <c r="E29" s="104" t="str">
        <f t="shared" si="3"/>
        <v>Mr Z</v>
      </c>
      <c r="F29" s="219">
        <v>3843</v>
      </c>
      <c r="G29" s="103">
        <v>1</v>
      </c>
      <c r="H29" s="104" t="s">
        <v>105</v>
      </c>
      <c r="I29" s="109">
        <f t="shared" si="0"/>
        <v>0</v>
      </c>
      <c r="J29" s="110" t="str">
        <f t="shared" si="1"/>
        <v>Mr Z</v>
      </c>
    </row>
    <row r="30" spans="2:10">
      <c r="B30" s="102">
        <v>44887</v>
      </c>
      <c r="C30" s="103">
        <v>144</v>
      </c>
      <c r="D30" s="104" t="str">
        <f t="shared" si="3"/>
        <v>D</v>
      </c>
      <c r="E30" s="104" t="str">
        <f t="shared" si="3"/>
        <v>Mr Z</v>
      </c>
      <c r="F30" s="219">
        <v>3843</v>
      </c>
      <c r="G30" s="103">
        <v>1</v>
      </c>
      <c r="H30" s="104" t="s">
        <v>105</v>
      </c>
      <c r="I30" s="109">
        <f t="shared" si="0"/>
        <v>0</v>
      </c>
      <c r="J30" s="110" t="str">
        <f t="shared" si="1"/>
        <v>Mr Z</v>
      </c>
    </row>
    <row r="31" spans="2:10">
      <c r="B31" s="102">
        <v>44889</v>
      </c>
      <c r="C31" s="103">
        <v>144</v>
      </c>
      <c r="D31" s="104" t="str">
        <f t="shared" si="3"/>
        <v>D</v>
      </c>
      <c r="E31" s="104" t="str">
        <f t="shared" si="3"/>
        <v>Mr Z</v>
      </c>
      <c r="F31" s="219">
        <v>3843</v>
      </c>
      <c r="G31" s="103">
        <v>10</v>
      </c>
      <c r="H31" s="104" t="s">
        <v>104</v>
      </c>
      <c r="I31" s="109">
        <f t="shared" si="0"/>
        <v>4.5</v>
      </c>
      <c r="J31" s="110" t="str">
        <f t="shared" si="1"/>
        <v>Mr Z</v>
      </c>
    </row>
    <row r="32" spans="2:10">
      <c r="B32" s="102">
        <v>44890</v>
      </c>
      <c r="C32" s="103">
        <v>144</v>
      </c>
      <c r="D32" s="104" t="str">
        <f t="shared" si="3"/>
        <v>D</v>
      </c>
      <c r="E32" s="104" t="str">
        <f t="shared" si="3"/>
        <v>Mr Z</v>
      </c>
      <c r="F32" s="219">
        <v>3843</v>
      </c>
      <c r="G32" s="103">
        <v>4</v>
      </c>
      <c r="H32" s="104" t="s">
        <v>105</v>
      </c>
      <c r="I32" s="109">
        <f t="shared" si="0"/>
        <v>0</v>
      </c>
      <c r="J32" s="110" t="str">
        <f t="shared" si="1"/>
        <v>Mr Z</v>
      </c>
    </row>
    <row r="33" spans="2:10">
      <c r="B33" s="102">
        <v>44895</v>
      </c>
      <c r="C33" s="103">
        <v>144</v>
      </c>
      <c r="D33" s="104" t="str">
        <f t="shared" si="3"/>
        <v>D</v>
      </c>
      <c r="E33" s="104" t="str">
        <f t="shared" si="3"/>
        <v>Mr Z</v>
      </c>
      <c r="F33" s="219">
        <v>3843</v>
      </c>
      <c r="G33" s="103">
        <v>1</v>
      </c>
      <c r="H33" s="104" t="s">
        <v>105</v>
      </c>
      <c r="I33" s="109">
        <f t="shared" si="0"/>
        <v>0</v>
      </c>
      <c r="J33" s="110" t="str">
        <f t="shared" si="1"/>
        <v>Mr Z</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Novembre</vt:lpstr>
      <vt:lpstr>Totaux</vt:lpstr>
      <vt:lpstr>Calendrier MEDIATEUR</vt:lpstr>
      <vt:lpstr>Liste salarié</vt:lpstr>
      <vt:lpstr>Novembre!Zone_d_impression</vt:lpstr>
      <vt:lpstr>Totaux!Zone_d_impression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2022-11-17T13:48:00Z</cp:lastPrinted>
  <dcterms:created xsi:type="dcterms:W3CDTF">2022-02-24T15:21:24Z</dcterms:created>
  <dcterms:modified xsi:type="dcterms:W3CDTF">2023-02-17T14:11:14Z</dcterms:modified>
</cp:coreProperties>
</file>