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pierre-deneux\Downloads\"/>
    </mc:Choice>
  </mc:AlternateContent>
  <xr:revisionPtr revIDLastSave="0" documentId="8_{DD488C9E-D12F-4FE8-8162-4D1C565B1EF3}" xr6:coauthVersionLast="47" xr6:coauthVersionMax="47" xr10:uidLastSave="{00000000-0000-0000-0000-000000000000}"/>
  <bookViews>
    <workbookView xWindow="20370" yWindow="-120" windowWidth="29040" windowHeight="15990" activeTab="1" xr2:uid="{6248761E-C793-45BA-898C-5C4F771A88A7}"/>
  </bookViews>
  <sheets>
    <sheet name="STOCK ACTUEL" sheetId="2" r:id="rId1"/>
    <sheet name="Détails STOCK" sheetId="1" r:id="rId2"/>
    <sheet name="Détails COLIS" sheetId="3" r:id="rId3"/>
    <sheet name="COLI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" i="1"/>
  <c r="E2" i="1" l="1"/>
  <c r="B2" i="2" s="1"/>
  <c r="E22" i="1" l="1"/>
  <c r="B22" i="2" s="1"/>
  <c r="E10" i="1"/>
  <c r="B10" i="2" s="1"/>
  <c r="E8" i="1"/>
  <c r="B8" i="2" s="1"/>
  <c r="E4" i="1"/>
  <c r="B4" i="2" s="1"/>
  <c r="E16" i="1"/>
  <c r="B16" i="2" s="1"/>
  <c r="E12" i="1"/>
  <c r="B12" i="2" s="1"/>
  <c r="E20" i="1"/>
  <c r="B20" i="2" s="1"/>
  <c r="E9" i="1"/>
  <c r="B9" i="2" s="1"/>
  <c r="E11" i="1"/>
  <c r="B11" i="2" s="1"/>
  <c r="E17" i="1"/>
  <c r="B17" i="2" s="1"/>
  <c r="E15" i="1"/>
  <c r="B15" i="2" s="1"/>
  <c r="E5" i="1"/>
  <c r="B5" i="2" s="1"/>
  <c r="E18" i="1"/>
  <c r="B18" i="2" s="1"/>
  <c r="E14" i="1"/>
  <c r="B14" i="2" s="1"/>
  <c r="E7" i="1"/>
  <c r="B7" i="2" s="1"/>
  <c r="E23" i="1"/>
  <c r="B23" i="2" s="1"/>
  <c r="E6" i="1"/>
  <c r="B6" i="2" s="1"/>
  <c r="E21" i="1"/>
  <c r="B21" i="2" s="1"/>
  <c r="E13" i="1"/>
  <c r="B13" i="2" s="1"/>
  <c r="E3" i="1"/>
  <c r="B3" i="2" s="1"/>
  <c r="E24" i="1"/>
  <c r="E19" i="1"/>
  <c r="B19" i="2" s="1"/>
</calcChain>
</file>

<file path=xl/sharedStrings.xml><?xml version="1.0" encoding="utf-8"?>
<sst xmlns="http://schemas.openxmlformats.org/spreadsheetml/2006/main" count="84" uniqueCount="34">
  <si>
    <t xml:space="preserve">      MATERIEL</t>
  </si>
  <si>
    <t xml:space="preserve">QUANTITE </t>
  </si>
  <si>
    <t>Télécommande</t>
  </si>
  <si>
    <t>Adaptateur</t>
  </si>
  <si>
    <t>Tour de cou</t>
  </si>
  <si>
    <t xml:space="preserve">Petites pochettes transparence à bulles </t>
  </si>
  <si>
    <t>Carton télécommande</t>
  </si>
  <si>
    <t>Enveloppes bulles boitiers</t>
  </si>
  <si>
    <t>Stickers portes</t>
  </si>
  <si>
    <t>Stickers vitrophanie portes</t>
  </si>
  <si>
    <t>Notice de communication</t>
  </si>
  <si>
    <t>Notice de montage/utilisation</t>
  </si>
  <si>
    <t>Pochettes perforés transparantes</t>
  </si>
  <si>
    <t>Support boitier aimanté</t>
  </si>
  <si>
    <t>Support sur pied</t>
  </si>
  <si>
    <t>Etiquettes chronopost</t>
  </si>
  <si>
    <t>Support pince rotative</t>
  </si>
  <si>
    <t>carton taille S</t>
  </si>
  <si>
    <t>carton taille XS</t>
  </si>
  <si>
    <t>Enveloppe carton</t>
  </si>
  <si>
    <t>Stickers rassemblement</t>
  </si>
  <si>
    <t>Flyer A5 caisse plastifié</t>
  </si>
  <si>
    <t>Pochettes transparente perforées</t>
  </si>
  <si>
    <t>QUANTITE initiale</t>
  </si>
  <si>
    <t>Quantité reçue</t>
  </si>
  <si>
    <t>Quantité actuelle</t>
  </si>
  <si>
    <t>Quantité envoyée</t>
  </si>
  <si>
    <t>Enveloppes A5</t>
  </si>
  <si>
    <t>Pour 1 dispostif</t>
  </si>
  <si>
    <t>Pour 2 dispositifs</t>
  </si>
  <si>
    <t>Date d'envoi</t>
  </si>
  <si>
    <t>Type de colis</t>
  </si>
  <si>
    <t>Boite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</si>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</sst>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/>
    <xf numFmtId="1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96D23-1B0E-42F4-9EF5-59335FFE89FF}">
  <dimension ref="A1:B24"/>
  <sheetViews>
    <sheetView workbookViewId="0">
      <selection activeCell="B35" sqref="B35"/>
    </sheetView>
  </sheetViews>
  <sheetFormatPr baseColWidth="10" defaultRowHeight="15" x14ac:dyDescent="0.25"/>
  <cols>
    <col min="1" max="1" width="27.57031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32</v>
      </c>
      <c r="B2">
        <f>'Détails STOCK'!E2</f>
        <v>155</v>
      </c>
    </row>
    <row r="3" spans="1:2" x14ac:dyDescent="0.25">
      <c r="A3" t="s">
        <v>2</v>
      </c>
      <c r="B3">
        <f>'Détails STOCK'!E3</f>
        <v>7</v>
      </c>
    </row>
    <row r="4" spans="1:2" x14ac:dyDescent="0.25">
      <c r="A4" t="s">
        <v>3</v>
      </c>
      <c r="B4">
        <f>'Détails STOCK'!E4</f>
        <v>10</v>
      </c>
    </row>
    <row r="5" spans="1:2" x14ac:dyDescent="0.25">
      <c r="A5" t="s">
        <v>4</v>
      </c>
      <c r="B5">
        <f>'Détails STOCK'!E5</f>
        <v>7</v>
      </c>
    </row>
    <row r="6" spans="1:2" ht="30" x14ac:dyDescent="0.25">
      <c r="A6" s="1" t="s">
        <v>5</v>
      </c>
      <c r="B6">
        <f>'Détails STOCK'!E6</f>
        <v>22</v>
      </c>
    </row>
    <row r="7" spans="1:2" x14ac:dyDescent="0.25">
      <c r="A7" t="s">
        <v>6</v>
      </c>
      <c r="B7">
        <f>'Détails STOCK'!E7</f>
        <v>27</v>
      </c>
    </row>
    <row r="8" spans="1:2" x14ac:dyDescent="0.25">
      <c r="A8" t="s">
        <v>7</v>
      </c>
      <c r="B8">
        <f>'Détails STOCK'!E8</f>
        <v>40</v>
      </c>
    </row>
    <row r="9" spans="1:2" x14ac:dyDescent="0.25">
      <c r="A9" t="s">
        <v>20</v>
      </c>
      <c r="B9">
        <f>'Détails STOCK'!E9</f>
        <v>15</v>
      </c>
    </row>
    <row r="10" spans="1:2" x14ac:dyDescent="0.25">
      <c r="A10" t="s">
        <v>8</v>
      </c>
      <c r="B10">
        <f>'Détails STOCK'!E10</f>
        <v>14</v>
      </c>
    </row>
    <row r="11" spans="1:2" x14ac:dyDescent="0.25">
      <c r="A11" t="s">
        <v>9</v>
      </c>
      <c r="B11">
        <f>'Détails STOCK'!E11</f>
        <v>14</v>
      </c>
    </row>
    <row r="12" spans="1:2" x14ac:dyDescent="0.25">
      <c r="A12" t="s">
        <v>10</v>
      </c>
      <c r="B12">
        <f>'Détails STOCK'!E12</f>
        <v>17</v>
      </c>
    </row>
    <row r="13" spans="1:2" x14ac:dyDescent="0.25">
      <c r="A13" s="1" t="s">
        <v>11</v>
      </c>
      <c r="B13">
        <f>'Détails STOCK'!E13</f>
        <v>17</v>
      </c>
    </row>
    <row r="14" spans="1:2" ht="30" x14ac:dyDescent="0.25">
      <c r="A14" s="1" t="s">
        <v>12</v>
      </c>
      <c r="B14">
        <f>'Détails STOCK'!E14</f>
        <v>20</v>
      </c>
    </row>
    <row r="15" spans="1:2" x14ac:dyDescent="0.25">
      <c r="A15" t="s">
        <v>13</v>
      </c>
      <c r="B15">
        <f>'Détails STOCK'!E15</f>
        <v>15</v>
      </c>
    </row>
    <row r="16" spans="1:2" x14ac:dyDescent="0.25">
      <c r="A16" t="s">
        <v>14</v>
      </c>
      <c r="B16">
        <f>'Détails STOCK'!E16</f>
        <v>25</v>
      </c>
    </row>
    <row r="17" spans="1:2" x14ac:dyDescent="0.25">
      <c r="A17" t="s">
        <v>16</v>
      </c>
      <c r="B17">
        <f>'Détails STOCK'!E17</f>
        <v>25</v>
      </c>
    </row>
    <row r="18" spans="1:2" x14ac:dyDescent="0.25">
      <c r="A18" t="s">
        <v>15</v>
      </c>
      <c r="B18">
        <f>'Détails STOCK'!E18</f>
        <v>25</v>
      </c>
    </row>
    <row r="19" spans="1:2" ht="30" x14ac:dyDescent="0.25">
      <c r="A19" s="1" t="s">
        <v>22</v>
      </c>
      <c r="B19">
        <f>'Détails STOCK'!E19</f>
        <v>22</v>
      </c>
    </row>
    <row r="20" spans="1:2" x14ac:dyDescent="0.25">
      <c r="A20" t="s">
        <v>17</v>
      </c>
      <c r="B20">
        <f>'Détails STOCK'!E20</f>
        <v>15</v>
      </c>
    </row>
    <row r="21" spans="1:2" x14ac:dyDescent="0.25">
      <c r="A21" t="s">
        <v>18</v>
      </c>
      <c r="B21">
        <f>'Détails STOCK'!E21</f>
        <v>15</v>
      </c>
    </row>
    <row r="22" spans="1:2" x14ac:dyDescent="0.25">
      <c r="A22" t="s">
        <v>19</v>
      </c>
      <c r="B22">
        <f>'Détails STOCK'!E22</f>
        <v>15</v>
      </c>
    </row>
    <row r="23" spans="1:2" x14ac:dyDescent="0.25">
      <c r="A23" t="s">
        <v>21</v>
      </c>
      <c r="B23">
        <f>'Détails STOCK'!E23</f>
        <v>10</v>
      </c>
    </row>
    <row r="24" spans="1:2" x14ac:dyDescent="0.25">
      <c r="A24" t="s">
        <v>27</v>
      </c>
      <c r="B24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DBE99-797D-49E7-98B2-EE0AE51BFB0E}">
  <dimension ref="A1:E24"/>
  <sheetViews>
    <sheetView tabSelected="1" workbookViewId="0">
      <selection activeCell="I11" sqref="I11"/>
    </sheetView>
  </sheetViews>
  <sheetFormatPr baseColWidth="10" defaultRowHeight="15" x14ac:dyDescent="0.25"/>
  <cols>
    <col min="1" max="1" width="27.5703125" customWidth="1"/>
    <col min="2" max="2" width="14.85546875" bestFit="1" customWidth="1"/>
    <col min="3" max="3" width="12.85546875" bestFit="1" customWidth="1"/>
    <col min="4" max="5" width="14.7109375" bestFit="1" customWidth="1"/>
  </cols>
  <sheetData>
    <row r="1" spans="1:5" x14ac:dyDescent="0.25">
      <c r="A1" t="s">
        <v>0</v>
      </c>
      <c r="B1" t="s">
        <v>23</v>
      </c>
      <c r="C1" t="s">
        <v>24</v>
      </c>
      <c r="D1" t="s">
        <v>26</v>
      </c>
      <c r="E1" t="s">
        <v>25</v>
      </c>
    </row>
    <row r="2" spans="1:5" x14ac:dyDescent="0.25">
      <c r="A2" t="s">
        <v>32</v>
      </c>
      <c r="B2">
        <v>10</v>
      </c>
      <c r="C2">
        <v>150</v>
      </c>
      <c r="D2">
        <f>SUMIF('Détails COLIS'!$A$2:$A$24,'Détails STOCK'!$A2,'Détails COLIS'!$B$2:$B$24)*SUMIF(COLIS!$B$2:$B$28,'Détails COLIS'!$B$1,COLIS!$C$2:$C$28)+SUMIF('Détails COLIS'!$A$2:$A$24,'Détails STOCK'!$A2,'Détails COLIS'!$C$2:$C$24)*SUMIF(COLIS!$B$2:$B$28,'Détails COLIS'!$C$1,COLIS!$C$2:$C$28)</f>
        <v>5</v>
      </c>
      <c r="E2">
        <f>B2+C2-D2</f>
        <v>155</v>
      </c>
    </row>
    <row r="3" spans="1:5" x14ac:dyDescent="0.25">
      <c r="A3" t="s">
        <v>2</v>
      </c>
      <c r="B3">
        <v>10</v>
      </c>
      <c r="D3">
        <f>SUMIF('Détails COLIS'!$A$2:$A$24,'Détails STOCK'!$A3,'Détails COLIS'!$B$2:$B$24)*SUMIF(COLIS!$B$2:$B$28,'Détails COLIS'!$B$1,COLIS!$C$2:$C$28)+SUMIF('Détails COLIS'!$A$2:$A$24,'Détails STOCK'!$A3,'Détails COLIS'!$C$2:$C$24)*SUMIF(COLIS!$B$2:$B$28,'Détails COLIS'!$C$1,COLIS!$C$2:$C$28)</f>
        <v>3</v>
      </c>
      <c r="E3">
        <f t="shared" ref="E3:E24" si="0">B3+C3-D3</f>
        <v>7</v>
      </c>
    </row>
    <row r="4" spans="1:5" x14ac:dyDescent="0.25">
      <c r="A4" t="s">
        <v>3</v>
      </c>
      <c r="B4">
        <v>10</v>
      </c>
      <c r="D4">
        <f>SUMIF('Détails COLIS'!$A$2:$A$24,'Détails STOCK'!$A4,'Détails COLIS'!$B$2:$B$24)*SUMIF(COLIS!$B$2:$B$28,'Détails COLIS'!$B$1,COLIS!$C$2:$C$28)+SUMIF('Détails COLIS'!$A$2:$A$24,'Détails STOCK'!$A4,'Détails COLIS'!$C$2:$C$24)*SUMIF(COLIS!$B$2:$B$28,'Détails COLIS'!$C$1,COLIS!$C$2:$C$28)</f>
        <v>0</v>
      </c>
      <c r="E4">
        <f t="shared" si="0"/>
        <v>10</v>
      </c>
    </row>
    <row r="5" spans="1:5" x14ac:dyDescent="0.25">
      <c r="A5" t="s">
        <v>4</v>
      </c>
      <c r="B5">
        <v>10</v>
      </c>
      <c r="D5">
        <f>SUMIF('Détails COLIS'!$A$2:$A$24,'Détails STOCK'!$A5,'Détails COLIS'!$B$2:$B$24)*SUMIF(COLIS!$B$2:$B$28,'Détails COLIS'!$B$1,COLIS!$C$2:$C$28)+SUMIF('Détails COLIS'!$A$2:$A$24,'Détails STOCK'!$A5,'Détails COLIS'!$C$2:$C$24)*SUMIF(COLIS!$B$2:$B$28,'Détails COLIS'!$C$1,COLIS!$C$2:$C$28)</f>
        <v>3</v>
      </c>
      <c r="E5">
        <f t="shared" si="0"/>
        <v>7</v>
      </c>
    </row>
    <row r="6" spans="1:5" ht="30" x14ac:dyDescent="0.25">
      <c r="A6" s="1" t="s">
        <v>5</v>
      </c>
      <c r="B6">
        <v>25</v>
      </c>
      <c r="D6">
        <f>SUMIF('Détails COLIS'!$A$2:$A$24,'Détails STOCK'!$A6,'Détails COLIS'!$B$2:$B$24)*SUMIF(COLIS!$B$2:$B$28,'Détails COLIS'!$B$1,COLIS!$C$2:$C$28)+SUMIF('Détails COLIS'!$A$2:$A$24,'Détails STOCK'!$A6,'Détails COLIS'!$C$2:$C$24)*SUMIF(COLIS!$B$2:$B$28,'Détails COLIS'!$C$1,COLIS!$C$2:$C$28)</f>
        <v>3</v>
      </c>
      <c r="E6">
        <f t="shared" si="0"/>
        <v>22</v>
      </c>
    </row>
    <row r="7" spans="1:5" x14ac:dyDescent="0.25">
      <c r="A7" t="s">
        <v>6</v>
      </c>
      <c r="B7">
        <v>30</v>
      </c>
      <c r="D7">
        <f>SUMIF('Détails COLIS'!$A$2:$A$24,'Détails STOCK'!$A7,'Détails COLIS'!$B$2:$B$24)*SUMIF(COLIS!$B$2:$B$28,'Détails COLIS'!$B$1,COLIS!$C$2:$C$28)+SUMIF('Détails COLIS'!$A$2:$A$24,'Détails STOCK'!$A7,'Détails COLIS'!$C$2:$C$24)*SUMIF(COLIS!$B$2:$B$28,'Détails COLIS'!$C$1,COLIS!$C$2:$C$28)</f>
        <v>3</v>
      </c>
      <c r="E7">
        <f t="shared" si="0"/>
        <v>27</v>
      </c>
    </row>
    <row r="8" spans="1:5" x14ac:dyDescent="0.25">
      <c r="A8" t="s">
        <v>7</v>
      </c>
      <c r="B8">
        <v>45</v>
      </c>
      <c r="D8">
        <f>SUMIF('Détails COLIS'!$A$2:$A$24,'Détails STOCK'!$A8,'Détails COLIS'!$B$2:$B$24)*SUMIF(COLIS!$B$2:$B$28,'Détails COLIS'!$B$1,COLIS!$C$2:$C$28)+SUMIF('Détails COLIS'!$A$2:$A$24,'Détails STOCK'!$A8,'Détails COLIS'!$C$2:$C$24)*SUMIF(COLIS!$B$2:$B$28,'Détails COLIS'!$C$1,COLIS!$C$2:$C$28)</f>
        <v>5</v>
      </c>
      <c r="E8">
        <f t="shared" si="0"/>
        <v>40</v>
      </c>
    </row>
    <row r="9" spans="1:5" x14ac:dyDescent="0.25">
      <c r="A9" t="s">
        <v>20</v>
      </c>
      <c r="B9">
        <v>15</v>
      </c>
      <c r="D9">
        <f>SUMIF('Détails COLIS'!$A$2:$A$24,'Détails STOCK'!$A9,'Détails COLIS'!$B$2:$B$24)*SUMIF(COLIS!$B$2:$B$28,'Détails COLIS'!$B$1,COLIS!$C$2:$C$28)+SUMIF('Détails COLIS'!$A$2:$A$24,'Détails STOCK'!$A9,'Détails COLIS'!$C$2:$C$24)*SUMIF(COLIS!$B$2:$B$28,'Détails COLIS'!$C$1,COLIS!$C$2:$C$28)</f>
        <v>0</v>
      </c>
      <c r="E9">
        <f t="shared" si="0"/>
        <v>15</v>
      </c>
    </row>
    <row r="10" spans="1:5" x14ac:dyDescent="0.25">
      <c r="A10" t="s">
        <v>8</v>
      </c>
      <c r="B10">
        <v>20</v>
      </c>
      <c r="D10">
        <f>SUMIF('Détails COLIS'!$A$2:$A$24,'Détails STOCK'!$A10,'Détails COLIS'!$B$2:$B$24)*SUMIF(COLIS!$B$2:$B$28,'Détails COLIS'!$B$1,COLIS!$C$2:$C$28)+SUMIF('Détails COLIS'!$A$2:$A$24,'Détails STOCK'!$A10,'Détails COLIS'!$C$2:$C$24)*SUMIF(COLIS!$B$2:$B$28,'Détails COLIS'!$C$1,COLIS!$C$2:$C$28)</f>
        <v>6</v>
      </c>
      <c r="E10">
        <f t="shared" si="0"/>
        <v>14</v>
      </c>
    </row>
    <row r="11" spans="1:5" x14ac:dyDescent="0.25">
      <c r="A11" t="s">
        <v>9</v>
      </c>
      <c r="B11">
        <v>20</v>
      </c>
      <c r="D11">
        <f>SUMIF('Détails COLIS'!$A$2:$A$24,'Détails STOCK'!$A11,'Détails COLIS'!$B$2:$B$24)*SUMIF(COLIS!$B$2:$B$28,'Détails COLIS'!$B$1,COLIS!$C$2:$C$28)+SUMIF('Détails COLIS'!$A$2:$A$24,'Détails STOCK'!$A11,'Détails COLIS'!$C$2:$C$24)*SUMIF(COLIS!$B$2:$B$28,'Détails COLIS'!$C$1,COLIS!$C$2:$C$28)</f>
        <v>6</v>
      </c>
      <c r="E11">
        <f t="shared" si="0"/>
        <v>14</v>
      </c>
    </row>
    <row r="12" spans="1:5" x14ac:dyDescent="0.25">
      <c r="A12" t="s">
        <v>10</v>
      </c>
      <c r="B12">
        <v>20</v>
      </c>
      <c r="D12">
        <f>SUMIF('Détails COLIS'!$A$2:$A$24,'Détails STOCK'!$A12,'Détails COLIS'!$B$2:$B$24)*SUMIF(COLIS!$B$2:$B$28,'Détails COLIS'!$B$1,COLIS!$C$2:$C$28)+SUMIF('Détails COLIS'!$A$2:$A$24,'Détails STOCK'!$A12,'Détails COLIS'!$C$2:$C$24)*SUMIF(COLIS!$B$2:$B$28,'Détails COLIS'!$C$1,COLIS!$C$2:$C$28)</f>
        <v>3</v>
      </c>
      <c r="E12">
        <f t="shared" si="0"/>
        <v>17</v>
      </c>
    </row>
    <row r="13" spans="1:5" x14ac:dyDescent="0.25">
      <c r="A13" s="1" t="s">
        <v>11</v>
      </c>
      <c r="B13">
        <v>20</v>
      </c>
      <c r="D13">
        <f>SUMIF('Détails COLIS'!$A$2:$A$24,'Détails STOCK'!$A13,'Détails COLIS'!$B$2:$B$24)*SUMIF(COLIS!$B$2:$B$28,'Détails COLIS'!$B$1,COLIS!$C$2:$C$28)+SUMIF('Détails COLIS'!$A$2:$A$24,'Détails STOCK'!$A13,'Détails COLIS'!$C$2:$C$24)*SUMIF(COLIS!$B$2:$B$28,'Détails COLIS'!$C$1,COLIS!$C$2:$C$28)</f>
        <v>3</v>
      </c>
      <c r="E13">
        <f t="shared" si="0"/>
        <v>17</v>
      </c>
    </row>
    <row r="14" spans="1:5" ht="30" x14ac:dyDescent="0.25">
      <c r="A14" s="1" t="s">
        <v>12</v>
      </c>
      <c r="B14">
        <v>20</v>
      </c>
      <c r="D14">
        <f>SUMIF('Détails COLIS'!$A$2:$A$24,'Détails STOCK'!$A14,'Détails COLIS'!$B$2:$B$24)*SUMIF(COLIS!$B$2:$B$28,'Détails COLIS'!$B$1,COLIS!$C$2:$C$28)+SUMIF('Détails COLIS'!$A$2:$A$24,'Détails STOCK'!$A14,'Détails COLIS'!$C$2:$C$24)*SUMIF(COLIS!$B$2:$B$28,'Détails COLIS'!$C$1,COLIS!$C$2:$C$28)</f>
        <v>0</v>
      </c>
      <c r="E14">
        <f t="shared" si="0"/>
        <v>20</v>
      </c>
    </row>
    <row r="15" spans="1:5" x14ac:dyDescent="0.25">
      <c r="A15" t="s">
        <v>13</v>
      </c>
      <c r="B15">
        <v>20</v>
      </c>
      <c r="D15">
        <f>SUMIF('Détails COLIS'!$A$2:$A$24,'Détails STOCK'!$A15,'Détails COLIS'!$B$2:$B$24)*SUMIF(COLIS!$B$2:$B$28,'Détails COLIS'!$B$1,COLIS!$C$2:$C$28)+SUMIF('Détails COLIS'!$A$2:$A$24,'Détails STOCK'!$A15,'Détails COLIS'!$C$2:$C$24)*SUMIF(COLIS!$B$2:$B$28,'Détails COLIS'!$C$1,COLIS!$C$2:$C$28)</f>
        <v>5</v>
      </c>
      <c r="E15">
        <f t="shared" si="0"/>
        <v>15</v>
      </c>
    </row>
    <row r="16" spans="1:5" x14ac:dyDescent="0.25">
      <c r="A16" t="s">
        <v>14</v>
      </c>
      <c r="B16">
        <v>25</v>
      </c>
      <c r="D16">
        <f>SUMIF('Détails COLIS'!$A$2:$A$24,'Détails STOCK'!$A16,'Détails COLIS'!$B$2:$B$24)*SUMIF(COLIS!$B$2:$B$28,'Détails COLIS'!$B$1,COLIS!$C$2:$C$28)+SUMIF('Détails COLIS'!$A$2:$A$24,'Détails STOCK'!$A16,'Détails COLIS'!$C$2:$C$24)*SUMIF(COLIS!$B$2:$B$28,'Détails COLIS'!$C$1,COLIS!$C$2:$C$28)</f>
        <v>0</v>
      </c>
      <c r="E16">
        <f t="shared" si="0"/>
        <v>25</v>
      </c>
    </row>
    <row r="17" spans="1:5" x14ac:dyDescent="0.25">
      <c r="A17" t="s">
        <v>16</v>
      </c>
      <c r="B17">
        <v>25</v>
      </c>
      <c r="D17">
        <f>SUMIF('Détails COLIS'!$A$2:$A$24,'Détails STOCK'!$A17,'Détails COLIS'!$B$2:$B$24)*SUMIF(COLIS!$B$2:$B$28,'Détails COLIS'!$B$1,COLIS!$C$2:$C$28)+SUMIF('Détails COLIS'!$A$2:$A$24,'Détails STOCK'!$A17,'Détails COLIS'!$C$2:$C$24)*SUMIF(COLIS!$B$2:$B$28,'Détails COLIS'!$C$1,COLIS!$C$2:$C$28)</f>
        <v>0</v>
      </c>
      <c r="E17">
        <f t="shared" si="0"/>
        <v>25</v>
      </c>
    </row>
    <row r="18" spans="1:5" x14ac:dyDescent="0.25">
      <c r="A18" t="s">
        <v>15</v>
      </c>
      <c r="B18">
        <v>25</v>
      </c>
      <c r="D18">
        <f>SUMIF('Détails COLIS'!$A$2:$A$24,'Détails STOCK'!$A18,'Détails COLIS'!$B$2:$B$24)*SUMIF(COLIS!$B$2:$B$28,'Détails COLIS'!$B$1,COLIS!$C$2:$C$28)+SUMIF('Détails COLIS'!$A$2:$A$24,'Détails STOCK'!$A18,'Détails COLIS'!$C$2:$C$24)*SUMIF(COLIS!$B$2:$B$28,'Détails COLIS'!$C$1,COLIS!$C$2:$C$28)</f>
        <v>0</v>
      </c>
      <c r="E18">
        <f t="shared" si="0"/>
        <v>25</v>
      </c>
    </row>
    <row r="19" spans="1:5" ht="30" x14ac:dyDescent="0.25">
      <c r="A19" s="1" t="s">
        <v>22</v>
      </c>
      <c r="B19">
        <v>25</v>
      </c>
      <c r="D19">
        <f>SUMIF('Détails COLIS'!$A$2:$A$24,'Détails STOCK'!$A19,'Détails COLIS'!$B$2:$B$24)*SUMIF(COLIS!$B$2:$B$28,'Détails COLIS'!$B$1,COLIS!$C$2:$C$28)+SUMIF('Détails COLIS'!$A$2:$A$24,'Détails STOCK'!$A19,'Détails COLIS'!$C$2:$C$24)*SUMIF(COLIS!$B$2:$B$28,'Détails COLIS'!$C$1,COLIS!$C$2:$C$28)</f>
        <v>3</v>
      </c>
      <c r="E19">
        <f t="shared" si="0"/>
        <v>22</v>
      </c>
    </row>
    <row r="20" spans="1:5" x14ac:dyDescent="0.25">
      <c r="A20" t="s">
        <v>17</v>
      </c>
      <c r="B20">
        <v>15</v>
      </c>
      <c r="D20">
        <f>SUMIF('Détails COLIS'!$A$2:$A$24,'Détails STOCK'!$A20,'Détails COLIS'!$B$2:$B$24)*SUMIF(COLIS!$B$2:$B$28,'Détails COLIS'!$B$1,COLIS!$C$2:$C$28)+SUMIF('Détails COLIS'!$A$2:$A$24,'Détails STOCK'!$A20,'Détails COLIS'!$C$2:$C$24)*SUMIF(COLIS!$B$2:$B$28,'Détails COLIS'!$C$1,COLIS!$C$2:$C$28)</f>
        <v>0</v>
      </c>
      <c r="E20">
        <f t="shared" si="0"/>
        <v>15</v>
      </c>
    </row>
    <row r="21" spans="1:5" x14ac:dyDescent="0.25">
      <c r="A21" t="s">
        <v>18</v>
      </c>
      <c r="B21">
        <v>15</v>
      </c>
      <c r="D21">
        <f>SUMIF('Détails COLIS'!$A$2:$A$24,'Détails STOCK'!$A21,'Détails COLIS'!$B$2:$B$24)*SUMIF(COLIS!$B$2:$B$28,'Détails COLIS'!$B$1,COLIS!$C$2:$C$28)+SUMIF('Détails COLIS'!$A$2:$A$24,'Détails STOCK'!$A21,'Détails COLIS'!$C$2:$C$24)*SUMIF(COLIS!$B$2:$B$28,'Détails COLIS'!$C$1,COLIS!$C$2:$C$28)</f>
        <v>0</v>
      </c>
      <c r="E21">
        <f t="shared" si="0"/>
        <v>15</v>
      </c>
    </row>
    <row r="22" spans="1:5" x14ac:dyDescent="0.25">
      <c r="A22" t="s">
        <v>19</v>
      </c>
      <c r="B22">
        <v>15</v>
      </c>
      <c r="D22">
        <f>SUMIF('Détails COLIS'!$A$2:$A$24,'Détails STOCK'!$A22,'Détails COLIS'!$B$2:$B$24)*SUMIF(COLIS!$B$2:$B$28,'Détails COLIS'!$B$1,COLIS!$C$2:$C$28)+SUMIF('Détails COLIS'!$A$2:$A$24,'Détails STOCK'!$A22,'Détails COLIS'!$C$2:$C$24)*SUMIF(COLIS!$B$2:$B$28,'Détails COLIS'!$C$1,COLIS!$C$2:$C$28)</f>
        <v>0</v>
      </c>
      <c r="E22">
        <f t="shared" si="0"/>
        <v>15</v>
      </c>
    </row>
    <row r="23" spans="1:5" x14ac:dyDescent="0.25">
      <c r="A23" t="s">
        <v>21</v>
      </c>
      <c r="B23">
        <v>15</v>
      </c>
      <c r="D23">
        <f>SUMIF('Détails COLIS'!$A$2:$A$24,'Détails STOCK'!$A23,'Détails COLIS'!$B$2:$B$24)*SUMIF(COLIS!$B$2:$B$28,'Détails COLIS'!$B$1,COLIS!$C$2:$C$28)+SUMIF('Détails COLIS'!$A$2:$A$24,'Détails STOCK'!$A23,'Détails COLIS'!$C$2:$C$24)*SUMIF(COLIS!$B$2:$B$28,'Détails COLIS'!$C$1,COLIS!$C$2:$C$28)</f>
        <v>5</v>
      </c>
      <c r="E23">
        <f t="shared" si="0"/>
        <v>10</v>
      </c>
    </row>
    <row r="24" spans="1:5" x14ac:dyDescent="0.25">
      <c r="A24" t="s">
        <v>27</v>
      </c>
      <c r="D24">
        <f>SUMIF('Détails COLIS'!$A$2:$A$24,'Détails STOCK'!$A24,'Détails COLIS'!$B$2:$B$24)*SUMIF(COLIS!$B$2:$B$28,'Détails COLIS'!$B$1,COLIS!$C$2:$C$28)+SUMIF('Détails COLIS'!$A$2:$A$24,'Détails STOCK'!$A24,'Détails COLIS'!$C$2:$C$24)*SUMIF(COLIS!$B$2:$B$28,'Détails COLIS'!$C$1,COLIS!$C$2:$C$28)</f>
        <v>3</v>
      </c>
      <c r="E24">
        <f t="shared" si="0"/>
        <v>-3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2A38C-6778-4C20-A860-B0090350E774}">
  <dimension ref="A1:C24"/>
  <sheetViews>
    <sheetView workbookViewId="0">
      <selection activeCell="B2" sqref="B2"/>
    </sheetView>
  </sheetViews>
  <sheetFormatPr baseColWidth="10" defaultRowHeight="15" x14ac:dyDescent="0.25"/>
  <cols>
    <col min="1" max="1" width="24.5703125" bestFit="1" customWidth="1"/>
    <col min="2" max="2" width="13.28515625" bestFit="1" customWidth="1"/>
    <col min="3" max="3" width="14.5703125" bestFit="1" customWidth="1"/>
  </cols>
  <sheetData>
    <row r="1" spans="1:3" x14ac:dyDescent="0.25">
      <c r="A1" t="s">
        <v>0</v>
      </c>
      <c r="B1" t="s">
        <v>28</v>
      </c>
      <c r="C1" t="s">
        <v>29</v>
      </c>
    </row>
    <row r="2" spans="1:3" x14ac:dyDescent="0.25">
      <c r="A2" t="s">
        <v>32</v>
      </c>
      <c r="B2">
        <v>1</v>
      </c>
      <c r="C2">
        <v>2</v>
      </c>
    </row>
    <row r="3" spans="1:3" x14ac:dyDescent="0.25">
      <c r="A3" t="s">
        <v>2</v>
      </c>
      <c r="B3">
        <v>1</v>
      </c>
      <c r="C3">
        <v>1</v>
      </c>
    </row>
    <row r="4" spans="1:3" x14ac:dyDescent="0.25">
      <c r="A4" t="s">
        <v>3</v>
      </c>
    </row>
    <row r="5" spans="1:3" x14ac:dyDescent="0.25">
      <c r="A5" t="s">
        <v>4</v>
      </c>
      <c r="B5">
        <v>1</v>
      </c>
      <c r="C5">
        <v>1</v>
      </c>
    </row>
    <row r="6" spans="1:3" ht="30" x14ac:dyDescent="0.25">
      <c r="A6" s="1" t="s">
        <v>5</v>
      </c>
      <c r="B6">
        <v>1</v>
      </c>
      <c r="C6">
        <v>1</v>
      </c>
    </row>
    <row r="7" spans="1:3" x14ac:dyDescent="0.25">
      <c r="A7" t="s">
        <v>6</v>
      </c>
      <c r="B7">
        <v>1</v>
      </c>
      <c r="C7">
        <v>1</v>
      </c>
    </row>
    <row r="8" spans="1:3" x14ac:dyDescent="0.25">
      <c r="A8" t="s">
        <v>7</v>
      </c>
      <c r="B8">
        <v>1</v>
      </c>
      <c r="C8">
        <v>2</v>
      </c>
    </row>
    <row r="9" spans="1:3" x14ac:dyDescent="0.25">
      <c r="A9" t="s">
        <v>20</v>
      </c>
    </row>
    <row r="10" spans="1:3" x14ac:dyDescent="0.25">
      <c r="A10" t="s">
        <v>8</v>
      </c>
      <c r="B10">
        <v>2</v>
      </c>
      <c r="C10">
        <v>2</v>
      </c>
    </row>
    <row r="11" spans="1:3" x14ac:dyDescent="0.25">
      <c r="A11" t="s">
        <v>9</v>
      </c>
      <c r="B11">
        <v>2</v>
      </c>
      <c r="C11">
        <v>2</v>
      </c>
    </row>
    <row r="12" spans="1:3" x14ac:dyDescent="0.25">
      <c r="A12" t="s">
        <v>10</v>
      </c>
      <c r="B12">
        <v>1</v>
      </c>
      <c r="C12">
        <v>1</v>
      </c>
    </row>
    <row r="13" spans="1:3" ht="30" x14ac:dyDescent="0.25">
      <c r="A13" s="1" t="s">
        <v>11</v>
      </c>
      <c r="B13">
        <v>1</v>
      </c>
      <c r="C13">
        <v>1</v>
      </c>
    </row>
    <row r="14" spans="1:3" ht="30" x14ac:dyDescent="0.25">
      <c r="A14" s="1" t="s">
        <v>12</v>
      </c>
    </row>
    <row r="15" spans="1:3" x14ac:dyDescent="0.25">
      <c r="A15" t="s">
        <v>13</v>
      </c>
      <c r="B15">
        <v>1</v>
      </c>
      <c r="C15">
        <v>2</v>
      </c>
    </row>
    <row r="16" spans="1:3" x14ac:dyDescent="0.25">
      <c r="A16" t="s">
        <v>14</v>
      </c>
    </row>
    <row r="17" spans="1:3" x14ac:dyDescent="0.25">
      <c r="A17" t="s">
        <v>16</v>
      </c>
    </row>
    <row r="18" spans="1:3" x14ac:dyDescent="0.25">
      <c r="A18" t="s">
        <v>15</v>
      </c>
    </row>
    <row r="19" spans="1:3" ht="30" x14ac:dyDescent="0.25">
      <c r="A19" s="1" t="s">
        <v>22</v>
      </c>
      <c r="B19">
        <v>1</v>
      </c>
      <c r="C19">
        <v>1</v>
      </c>
    </row>
    <row r="20" spans="1:3" x14ac:dyDescent="0.25">
      <c r="A20" t="s">
        <v>17</v>
      </c>
    </row>
    <row r="21" spans="1:3" x14ac:dyDescent="0.25">
      <c r="A21" t="s">
        <v>18</v>
      </c>
    </row>
    <row r="22" spans="1:3" x14ac:dyDescent="0.25">
      <c r="A22" t="s">
        <v>19</v>
      </c>
    </row>
    <row r="23" spans="1:3" x14ac:dyDescent="0.25">
      <c r="A23" t="s">
        <v>21</v>
      </c>
      <c r="B23">
        <v>1</v>
      </c>
      <c r="C23">
        <v>2</v>
      </c>
    </row>
    <row r="24" spans="1:3" x14ac:dyDescent="0.25">
      <c r="A24" t="s">
        <v>27</v>
      </c>
      <c r="B24">
        <v>1</v>
      </c>
      <c r="C24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D73DD-D0BC-4017-AD53-4EC357A6418D}">
  <dimension ref="A1:C28"/>
  <sheetViews>
    <sheetView workbookViewId="0">
      <selection activeCell="A6" sqref="A6"/>
    </sheetView>
  </sheetViews>
  <sheetFormatPr baseColWidth="10" defaultRowHeight="15" x14ac:dyDescent="0.25"/>
  <cols>
    <col min="1" max="1" width="13.42578125" customWidth="1"/>
    <col min="2" max="2" width="12.7109375" bestFit="1" customWidth="1"/>
  </cols>
  <sheetData>
    <row r="1" spans="1:3" x14ac:dyDescent="0.25">
      <c r="A1" s="2" t="s">
        <v>30</v>
      </c>
      <c r="B1" s="2" t="s">
        <v>31</v>
      </c>
      <c r="C1" t="s">
        <v>33</v>
      </c>
    </row>
    <row r="2" spans="1:3" x14ac:dyDescent="0.25">
      <c r="A2" s="3">
        <v>45643</v>
      </c>
      <c r="B2" s="4" t="s">
        <v>28</v>
      </c>
      <c r="C2">
        <v>1</v>
      </c>
    </row>
    <row r="3" spans="1:3" x14ac:dyDescent="0.25">
      <c r="A3" s="3">
        <v>45643</v>
      </c>
      <c r="B3" s="4" t="s">
        <v>29</v>
      </c>
      <c r="C3">
        <v>2</v>
      </c>
    </row>
    <row r="4" spans="1:3" x14ac:dyDescent="0.25">
      <c r="A4" s="4"/>
      <c r="B4" s="4"/>
    </row>
    <row r="5" spans="1:3" x14ac:dyDescent="0.25">
      <c r="A5" s="4"/>
      <c r="B5" s="4"/>
    </row>
    <row r="6" spans="1:3" x14ac:dyDescent="0.25">
      <c r="A6" s="4"/>
      <c r="B6" s="4"/>
    </row>
    <row r="7" spans="1:3" x14ac:dyDescent="0.25">
      <c r="A7" s="4"/>
      <c r="B7" s="4"/>
    </row>
    <row r="8" spans="1:3" x14ac:dyDescent="0.25">
      <c r="A8" s="4"/>
      <c r="B8" s="4"/>
    </row>
    <row r="9" spans="1:3" x14ac:dyDescent="0.25">
      <c r="A9" s="4"/>
      <c r="B9" s="4"/>
    </row>
    <row r="10" spans="1:3" x14ac:dyDescent="0.25">
      <c r="A10" s="4"/>
      <c r="B10" s="4"/>
    </row>
    <row r="11" spans="1:3" x14ac:dyDescent="0.25">
      <c r="A11" s="4"/>
      <c r="B11" s="4"/>
    </row>
    <row r="12" spans="1:3" x14ac:dyDescent="0.25">
      <c r="A12" s="4"/>
      <c r="B12" s="4"/>
    </row>
    <row r="13" spans="1:3" x14ac:dyDescent="0.25">
      <c r="A13" s="4"/>
      <c r="B13" s="4"/>
    </row>
    <row r="14" spans="1:3" x14ac:dyDescent="0.25">
      <c r="A14" s="4"/>
      <c r="B14" s="4"/>
    </row>
    <row r="15" spans="1:3" x14ac:dyDescent="0.25">
      <c r="A15" s="4"/>
      <c r="B15" s="4"/>
    </row>
    <row r="16" spans="1:3" x14ac:dyDescent="0.25">
      <c r="A16" s="4"/>
      <c r="B16" s="4"/>
    </row>
    <row r="17" spans="1:2" x14ac:dyDescent="0.25">
      <c r="A17" s="4"/>
      <c r="B17" s="4"/>
    </row>
    <row r="18" spans="1:2" x14ac:dyDescent="0.25">
      <c r="A18" s="4"/>
      <c r="B18" s="4"/>
    </row>
    <row r="19" spans="1:2" x14ac:dyDescent="0.25">
      <c r="A19" s="4"/>
      <c r="B19" s="4"/>
    </row>
    <row r="20" spans="1:2" x14ac:dyDescent="0.25">
      <c r="A20" s="4"/>
      <c r="B20" s="4"/>
    </row>
    <row r="21" spans="1:2" x14ac:dyDescent="0.25">
      <c r="A21" s="4"/>
      <c r="B21" s="4"/>
    </row>
    <row r="22" spans="1:2" x14ac:dyDescent="0.25">
      <c r="A22" s="4"/>
      <c r="B22" s="4"/>
    </row>
    <row r="23" spans="1:2" x14ac:dyDescent="0.25">
      <c r="A23" s="4"/>
      <c r="B23" s="4"/>
    </row>
    <row r="24" spans="1:2" x14ac:dyDescent="0.25">
      <c r="A24" s="4"/>
      <c r="B24" s="4"/>
    </row>
    <row r="25" spans="1:2" x14ac:dyDescent="0.25">
      <c r="A25" s="4"/>
      <c r="B25" s="4"/>
    </row>
    <row r="26" spans="1:2" x14ac:dyDescent="0.25">
      <c r="A26" s="4"/>
      <c r="B26" s="4"/>
    </row>
    <row r="27" spans="1:2" x14ac:dyDescent="0.25">
      <c r="A27" s="4"/>
      <c r="B27" s="4"/>
    </row>
    <row r="28" spans="1:2" x14ac:dyDescent="0.25">
      <c r="A28" s="4"/>
      <c r="B28" s="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7FF27FD-0559-415F-A5DB-622BC8485345}">
          <x14:formula1>
            <xm:f>'Détails COLIS'!$B$1:$C$1</xm:f>
          </x14:formula1>
          <xm:sqref>M8 B1:B1048576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STOCK ACTUEL</vt:lpstr>
      <vt:lpstr>Détails STOCK</vt:lpstr>
      <vt:lpstr>Détails COLIS</vt:lpstr>
      <vt:lpstr>COLIS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Deneux</dc:creator>
  <cp:lastModifiedBy>Pierre DENEUX</cp:lastModifiedBy>
  <dcterms:created xsi:type="dcterms:W3CDTF">2024-11-27T15:35:10Z</dcterms:created>
  <dcterms:modified xsi:type="dcterms:W3CDTF">2024-12-18T13:44:15Z</dcterms:modified>
</cp:coreProperties>
</file>