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06E7313A-4817-4E04-A046-7A50D28CD1E5}" xr6:coauthVersionLast="47" xr6:coauthVersionMax="47" xr10:uidLastSave="{00000000-0000-0000-0000-000000000000}"/>
  <bookViews>
    <workbookView xWindow="1170" yWindow="1170" windowWidth="19590" windowHeight="13770" tabRatio="976" xr2:uid="{00000000-000D-0000-FFFF-FFFF00000000}"/>
  </bookViews>
  <sheets>
    <sheet name="Test" sheetId="66" r:id="rId1"/>
    <sheet name="JANVIER" sheetId="9" r:id="rId2"/>
    <sheet name="FEVRIER" sheetId="65" r:id="rId3"/>
    <sheet name="MARS" sheetId="64" r:id="rId4"/>
    <sheet name="AVRIL" sheetId="63" r:id="rId5"/>
    <sheet name="MAI" sheetId="62" r:id="rId6"/>
    <sheet name="JUIN" sheetId="61" r:id="rId7"/>
    <sheet name="JUILLET" sheetId="60" r:id="rId8"/>
    <sheet name="AOUT" sheetId="59" r:id="rId9"/>
    <sheet name="SEPTEMBRE" sheetId="58" r:id="rId10"/>
    <sheet name="OCTOBRE" sheetId="57" r:id="rId11"/>
    <sheet name="NOVEMBRE" sheetId="56" r:id="rId12"/>
    <sheet name="DECEMBRE" sheetId="55" r:id="rId13"/>
    <sheet name="TOTAL ANNEE" sheetId="43" r:id="rId14"/>
  </sheets>
  <definedNames>
    <definedName name="_xlnm.Print_Area" localSheetId="8">AOUT!$A$1:$G$48</definedName>
    <definedName name="_xlnm.Print_Area" localSheetId="4">AVRIL!$A$1:$G$48</definedName>
    <definedName name="_xlnm.Print_Area" localSheetId="12">DECEMBRE!$A$1:$G$48</definedName>
    <definedName name="_xlnm.Print_Area" localSheetId="2">FEVRIER!$A$1:$G$48</definedName>
    <definedName name="_xlnm.Print_Area" localSheetId="1">JANVIER!$A$1:$G$24</definedName>
    <definedName name="_xlnm.Print_Area" localSheetId="7">JUILLET!$A$1:$G$48</definedName>
    <definedName name="_xlnm.Print_Area" localSheetId="6">JUIN!$A$1:$G$49</definedName>
    <definedName name="_xlnm.Print_Area" localSheetId="5">MAI!$A$1:$G$48</definedName>
    <definedName name="_xlnm.Print_Area" localSheetId="3">MARS!$A$1:$G$48</definedName>
    <definedName name="_xlnm.Print_Area" localSheetId="11">NOVEMBRE!$A$1:$G$48</definedName>
    <definedName name="_xlnm.Print_Area" localSheetId="10">OCTOBRE!$A$1:$G$48</definedName>
    <definedName name="_xlnm.Print_Area" localSheetId="9">SEPTEMBRE!$A$1:$G$48</definedName>
    <definedName name="_xlnm.Print_Area" localSheetId="13">'TOTAL ANNEE'!#REF!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55" l="1"/>
  <c r="G4" i="56"/>
  <c r="G4" i="57"/>
  <c r="G4" i="58"/>
  <c r="G4" i="59"/>
  <c r="G4" i="60"/>
  <c r="G4" i="61"/>
  <c r="G4" i="62"/>
  <c r="G4" i="63"/>
  <c r="G4" i="64"/>
  <c r="G4" i="65"/>
  <c r="G7" i="9"/>
  <c r="N18" i="55"/>
  <c r="N17" i="55"/>
  <c r="N16" i="55"/>
  <c r="N15" i="55"/>
  <c r="N14" i="55"/>
  <c r="N13" i="55"/>
  <c r="L18" i="55"/>
  <c r="L17" i="55"/>
  <c r="L16" i="55"/>
  <c r="L15" i="55"/>
  <c r="L14" i="55"/>
  <c r="L13" i="55"/>
  <c r="J18" i="55"/>
  <c r="J17" i="55"/>
  <c r="J16" i="55"/>
  <c r="J15" i="55"/>
  <c r="J14" i="55"/>
  <c r="J13" i="55"/>
  <c r="P8" i="55"/>
  <c r="P7" i="55"/>
  <c r="P6" i="55"/>
  <c r="P5" i="55"/>
  <c r="P4" i="55"/>
  <c r="P3" i="55"/>
  <c r="N8" i="55"/>
  <c r="N7" i="55"/>
  <c r="N6" i="55"/>
  <c r="N5" i="55"/>
  <c r="N4" i="55"/>
  <c r="N3" i="55"/>
  <c r="L8" i="55"/>
  <c r="L7" i="55"/>
  <c r="L6" i="55"/>
  <c r="L5" i="55"/>
  <c r="L4" i="55"/>
  <c r="L3" i="55"/>
  <c r="J4" i="55"/>
  <c r="J5" i="55"/>
  <c r="J6" i="55"/>
  <c r="J7" i="55"/>
  <c r="J8" i="55"/>
  <c r="J3" i="55"/>
  <c r="N18" i="56"/>
  <c r="N17" i="56"/>
  <c r="N16" i="56"/>
  <c r="N15" i="56"/>
  <c r="N14" i="56"/>
  <c r="N13" i="56"/>
  <c r="L18" i="56"/>
  <c r="L17" i="56"/>
  <c r="L16" i="56"/>
  <c r="L15" i="56"/>
  <c r="L14" i="56"/>
  <c r="L13" i="56"/>
  <c r="J18" i="56"/>
  <c r="J17" i="56"/>
  <c r="J16" i="56"/>
  <c r="J15" i="56"/>
  <c r="J14" i="56"/>
  <c r="J13" i="56"/>
  <c r="P8" i="56"/>
  <c r="P7" i="56"/>
  <c r="P6" i="56"/>
  <c r="P5" i="56"/>
  <c r="P4" i="56"/>
  <c r="P3" i="56"/>
  <c r="N8" i="56"/>
  <c r="N7" i="56"/>
  <c r="N6" i="56"/>
  <c r="N5" i="56"/>
  <c r="N4" i="56"/>
  <c r="N3" i="56"/>
  <c r="L8" i="56"/>
  <c r="L7" i="56"/>
  <c r="L6" i="56"/>
  <c r="L5" i="56"/>
  <c r="L4" i="56"/>
  <c r="L3" i="56"/>
  <c r="J4" i="56"/>
  <c r="J5" i="56"/>
  <c r="J6" i="56"/>
  <c r="J7" i="56"/>
  <c r="J8" i="56"/>
  <c r="J3" i="56"/>
  <c r="N18" i="57"/>
  <c r="N17" i="57"/>
  <c r="N16" i="57"/>
  <c r="N15" i="57"/>
  <c r="N14" i="57"/>
  <c r="N13" i="57"/>
  <c r="L18" i="57"/>
  <c r="L17" i="57"/>
  <c r="L16" i="57"/>
  <c r="L15" i="57"/>
  <c r="L14" i="57"/>
  <c r="L13" i="57"/>
  <c r="J18" i="57"/>
  <c r="J17" i="57"/>
  <c r="J16" i="57"/>
  <c r="J15" i="57"/>
  <c r="J14" i="57"/>
  <c r="J13" i="57"/>
  <c r="P8" i="57"/>
  <c r="P7" i="57"/>
  <c r="P6" i="57"/>
  <c r="P5" i="57"/>
  <c r="P4" i="57"/>
  <c r="P3" i="57"/>
  <c r="N8" i="57"/>
  <c r="N7" i="57"/>
  <c r="N6" i="57"/>
  <c r="N5" i="57"/>
  <c r="N4" i="57"/>
  <c r="N3" i="57"/>
  <c r="L8" i="57"/>
  <c r="L7" i="57"/>
  <c r="L6" i="57"/>
  <c r="L5" i="57"/>
  <c r="L4" i="57"/>
  <c r="L3" i="57"/>
  <c r="J4" i="57"/>
  <c r="J5" i="57"/>
  <c r="J6" i="57"/>
  <c r="J7" i="57"/>
  <c r="J8" i="57"/>
  <c r="J3" i="57"/>
  <c r="N18" i="58"/>
  <c r="N17" i="58"/>
  <c r="N16" i="58"/>
  <c r="N15" i="58"/>
  <c r="N14" i="58"/>
  <c r="N13" i="58"/>
  <c r="L18" i="58"/>
  <c r="L17" i="58"/>
  <c r="L16" i="58"/>
  <c r="L15" i="58"/>
  <c r="L14" i="58"/>
  <c r="L13" i="58"/>
  <c r="J18" i="58"/>
  <c r="J17" i="58"/>
  <c r="J16" i="58"/>
  <c r="J15" i="58"/>
  <c r="J14" i="58"/>
  <c r="J13" i="58"/>
  <c r="P8" i="58"/>
  <c r="P7" i="58"/>
  <c r="P6" i="58"/>
  <c r="P5" i="58"/>
  <c r="P4" i="58"/>
  <c r="P3" i="58"/>
  <c r="N8" i="58"/>
  <c r="N7" i="58"/>
  <c r="N6" i="58"/>
  <c r="N5" i="58"/>
  <c r="N4" i="58"/>
  <c r="N3" i="58"/>
  <c r="L8" i="58"/>
  <c r="L7" i="58"/>
  <c r="L6" i="58"/>
  <c r="L5" i="58"/>
  <c r="L4" i="58"/>
  <c r="L3" i="58"/>
  <c r="J4" i="58"/>
  <c r="J5" i="58"/>
  <c r="J6" i="58"/>
  <c r="J7" i="58"/>
  <c r="J8" i="58"/>
  <c r="J3" i="58"/>
  <c r="N18" i="59"/>
  <c r="N17" i="59"/>
  <c r="N16" i="59"/>
  <c r="N15" i="59"/>
  <c r="N14" i="59"/>
  <c r="N13" i="59"/>
  <c r="L18" i="59"/>
  <c r="L17" i="59"/>
  <c r="L16" i="59"/>
  <c r="L15" i="59"/>
  <c r="L14" i="59"/>
  <c r="L13" i="59"/>
  <c r="J18" i="59"/>
  <c r="J17" i="59"/>
  <c r="J16" i="59"/>
  <c r="J15" i="59"/>
  <c r="J14" i="59"/>
  <c r="J13" i="59"/>
  <c r="P8" i="59"/>
  <c r="P7" i="59"/>
  <c r="P6" i="59"/>
  <c r="P5" i="59"/>
  <c r="P4" i="59"/>
  <c r="P3" i="59"/>
  <c r="N8" i="59"/>
  <c r="N7" i="59"/>
  <c r="N6" i="59"/>
  <c r="N5" i="59"/>
  <c r="N4" i="59"/>
  <c r="N3" i="59"/>
  <c r="L8" i="59"/>
  <c r="L7" i="59"/>
  <c r="L6" i="59"/>
  <c r="L5" i="59"/>
  <c r="L4" i="59"/>
  <c r="L3" i="59"/>
  <c r="J4" i="59"/>
  <c r="J5" i="59"/>
  <c r="J6" i="59"/>
  <c r="J7" i="59"/>
  <c r="J8" i="59"/>
  <c r="J3" i="59"/>
  <c r="N18" i="60"/>
  <c r="N17" i="60"/>
  <c r="N16" i="60"/>
  <c r="N15" i="60"/>
  <c r="N14" i="60"/>
  <c r="N13" i="60"/>
  <c r="L18" i="60"/>
  <c r="L17" i="60"/>
  <c r="L16" i="60"/>
  <c r="L15" i="60"/>
  <c r="L14" i="60"/>
  <c r="L13" i="60"/>
  <c r="J18" i="60"/>
  <c r="J17" i="60"/>
  <c r="J16" i="60"/>
  <c r="J15" i="60"/>
  <c r="J14" i="60"/>
  <c r="J13" i="60"/>
  <c r="P8" i="60"/>
  <c r="P7" i="60"/>
  <c r="P6" i="60"/>
  <c r="P5" i="60"/>
  <c r="P4" i="60"/>
  <c r="P3" i="60"/>
  <c r="N8" i="60"/>
  <c r="N7" i="60"/>
  <c r="N6" i="60"/>
  <c r="N5" i="60"/>
  <c r="N4" i="60"/>
  <c r="N3" i="60"/>
  <c r="L8" i="60"/>
  <c r="L7" i="60"/>
  <c r="L6" i="60"/>
  <c r="L5" i="60"/>
  <c r="L4" i="60"/>
  <c r="L3" i="60"/>
  <c r="J4" i="60"/>
  <c r="J5" i="60"/>
  <c r="J6" i="60"/>
  <c r="J7" i="60"/>
  <c r="J8" i="60"/>
  <c r="J3" i="60"/>
  <c r="N18" i="61"/>
  <c r="N17" i="61"/>
  <c r="N16" i="61"/>
  <c r="N15" i="61"/>
  <c r="N14" i="61"/>
  <c r="N13" i="61"/>
  <c r="L18" i="61"/>
  <c r="L17" i="61"/>
  <c r="L16" i="61"/>
  <c r="L15" i="61"/>
  <c r="L14" i="61"/>
  <c r="L13" i="61"/>
  <c r="J18" i="61"/>
  <c r="J17" i="61"/>
  <c r="J16" i="61"/>
  <c r="J15" i="61"/>
  <c r="J14" i="61"/>
  <c r="J13" i="61"/>
  <c r="P8" i="61"/>
  <c r="P7" i="61"/>
  <c r="P6" i="61"/>
  <c r="P5" i="61"/>
  <c r="P4" i="61"/>
  <c r="P3" i="61"/>
  <c r="N8" i="61"/>
  <c r="N7" i="61"/>
  <c r="N6" i="61"/>
  <c r="N5" i="61"/>
  <c r="N4" i="61"/>
  <c r="N3" i="61"/>
  <c r="L8" i="61"/>
  <c r="L7" i="61"/>
  <c r="L6" i="61"/>
  <c r="L5" i="61"/>
  <c r="L4" i="61"/>
  <c r="L3" i="61"/>
  <c r="J4" i="61"/>
  <c r="J5" i="61"/>
  <c r="J6" i="61"/>
  <c r="J7" i="61"/>
  <c r="J8" i="61"/>
  <c r="J3" i="61"/>
  <c r="N18" i="62"/>
  <c r="N17" i="62"/>
  <c r="N16" i="62"/>
  <c r="N15" i="62"/>
  <c r="N14" i="62"/>
  <c r="N13" i="62"/>
  <c r="L18" i="62"/>
  <c r="L17" i="62"/>
  <c r="L16" i="62"/>
  <c r="L15" i="62"/>
  <c r="L14" i="62"/>
  <c r="L13" i="62"/>
  <c r="J18" i="62"/>
  <c r="J17" i="62"/>
  <c r="J16" i="62"/>
  <c r="J15" i="62"/>
  <c r="J14" i="62"/>
  <c r="J13" i="62"/>
  <c r="P8" i="62"/>
  <c r="P7" i="62"/>
  <c r="P6" i="62"/>
  <c r="P5" i="62"/>
  <c r="P4" i="62"/>
  <c r="P3" i="62"/>
  <c r="N8" i="62"/>
  <c r="N7" i="62"/>
  <c r="N6" i="62"/>
  <c r="N5" i="62"/>
  <c r="N4" i="62"/>
  <c r="N3" i="62"/>
  <c r="L8" i="62"/>
  <c r="L7" i="62"/>
  <c r="L6" i="62"/>
  <c r="L5" i="62"/>
  <c r="L4" i="62"/>
  <c r="L3" i="62"/>
  <c r="J4" i="62"/>
  <c r="J5" i="62"/>
  <c r="J6" i="62"/>
  <c r="J7" i="62"/>
  <c r="J8" i="62"/>
  <c r="J3" i="62"/>
  <c r="N18" i="63"/>
  <c r="N17" i="63"/>
  <c r="N16" i="63"/>
  <c r="N15" i="63"/>
  <c r="N14" i="63"/>
  <c r="N13" i="63"/>
  <c r="L18" i="63"/>
  <c r="L17" i="63"/>
  <c r="L16" i="63"/>
  <c r="L15" i="63"/>
  <c r="L14" i="63"/>
  <c r="L13" i="63"/>
  <c r="J18" i="63"/>
  <c r="J17" i="63"/>
  <c r="J16" i="63"/>
  <c r="J15" i="63"/>
  <c r="J14" i="63"/>
  <c r="J13" i="63"/>
  <c r="P8" i="63"/>
  <c r="P7" i="63"/>
  <c r="P6" i="63"/>
  <c r="P5" i="63"/>
  <c r="P4" i="63"/>
  <c r="P3" i="63"/>
  <c r="N8" i="63"/>
  <c r="N7" i="63"/>
  <c r="N6" i="63"/>
  <c r="N5" i="63"/>
  <c r="N4" i="63"/>
  <c r="N3" i="63"/>
  <c r="L8" i="63"/>
  <c r="L7" i="63"/>
  <c r="L6" i="63"/>
  <c r="L5" i="63"/>
  <c r="L4" i="63"/>
  <c r="L3" i="63"/>
  <c r="J6" i="63"/>
  <c r="J7" i="63"/>
  <c r="J8" i="63"/>
  <c r="J4" i="63"/>
  <c r="J5" i="63"/>
  <c r="J3" i="63"/>
  <c r="N18" i="64"/>
  <c r="N17" i="64"/>
  <c r="N16" i="64"/>
  <c r="N15" i="64"/>
  <c r="N14" i="64"/>
  <c r="N13" i="64"/>
  <c r="L18" i="64"/>
  <c r="L17" i="64"/>
  <c r="L16" i="64"/>
  <c r="L15" i="64"/>
  <c r="L14" i="64"/>
  <c r="L13" i="64"/>
  <c r="J18" i="64"/>
  <c r="J17" i="64"/>
  <c r="J16" i="64"/>
  <c r="J15" i="64"/>
  <c r="J14" i="64"/>
  <c r="J13" i="64"/>
  <c r="P8" i="64"/>
  <c r="P7" i="64"/>
  <c r="P6" i="64"/>
  <c r="P5" i="64"/>
  <c r="P4" i="64"/>
  <c r="P3" i="64"/>
  <c r="N8" i="64"/>
  <c r="N7" i="64"/>
  <c r="N6" i="64"/>
  <c r="N5" i="64"/>
  <c r="N4" i="64"/>
  <c r="N3" i="64"/>
  <c r="L8" i="64"/>
  <c r="L7" i="64"/>
  <c r="L6" i="64"/>
  <c r="L5" i="64"/>
  <c r="L4" i="64"/>
  <c r="L3" i="64"/>
  <c r="J6" i="64"/>
  <c r="J7" i="64"/>
  <c r="J8" i="64"/>
  <c r="J4" i="64"/>
  <c r="J5" i="64"/>
  <c r="J3" i="64"/>
  <c r="N18" i="65"/>
  <c r="N17" i="65"/>
  <c r="N16" i="65"/>
  <c r="N15" i="65"/>
  <c r="N14" i="65"/>
  <c r="N13" i="65"/>
  <c r="L18" i="65"/>
  <c r="L17" i="65"/>
  <c r="L16" i="65"/>
  <c r="L15" i="65"/>
  <c r="L14" i="65"/>
  <c r="L13" i="65"/>
  <c r="J18" i="65"/>
  <c r="J17" i="65"/>
  <c r="J16" i="65"/>
  <c r="J15" i="65"/>
  <c r="J14" i="65"/>
  <c r="J13" i="65"/>
  <c r="L3" i="65"/>
  <c r="P8" i="65"/>
  <c r="P7" i="65"/>
  <c r="P6" i="65"/>
  <c r="P5" i="65"/>
  <c r="P4" i="65"/>
  <c r="P3" i="65"/>
  <c r="N8" i="65"/>
  <c r="N7" i="65"/>
  <c r="N6" i="65"/>
  <c r="N5" i="65"/>
  <c r="N4" i="65"/>
  <c r="N3" i="65"/>
  <c r="L8" i="65"/>
  <c r="L7" i="65"/>
  <c r="L6" i="65"/>
  <c r="L5" i="65"/>
  <c r="L4" i="65"/>
  <c r="J6" i="65"/>
  <c r="J7" i="65"/>
  <c r="J8" i="65"/>
  <c r="J4" i="65"/>
  <c r="J5" i="65"/>
  <c r="J3" i="65"/>
  <c r="N17" i="9"/>
  <c r="N18" i="9"/>
  <c r="N14" i="9"/>
  <c r="N15" i="9"/>
  <c r="N16" i="9"/>
  <c r="L14" i="9"/>
  <c r="L15" i="9"/>
  <c r="L16" i="9"/>
  <c r="L17" i="9"/>
  <c r="N13" i="9"/>
  <c r="L13" i="9"/>
  <c r="J14" i="9"/>
  <c r="J15" i="9"/>
  <c r="J16" i="9"/>
  <c r="J13" i="9"/>
  <c r="P4" i="9"/>
  <c r="P5" i="9"/>
  <c r="N4" i="9"/>
  <c r="N5" i="9"/>
  <c r="N6" i="9"/>
  <c r="N7" i="9"/>
  <c r="N3" i="9"/>
  <c r="P3" i="9"/>
  <c r="L4" i="9"/>
  <c r="L5" i="9"/>
  <c r="L3" i="9"/>
  <c r="J4" i="9"/>
  <c r="J5" i="9"/>
  <c r="J6" i="9"/>
  <c r="J7" i="9"/>
  <c r="J8" i="9"/>
  <c r="J3" i="9"/>
  <c r="M6" i="43"/>
  <c r="I18" i="43" l="1"/>
  <c r="F16" i="43"/>
  <c r="G16" i="43" s="1"/>
  <c r="C16" i="43"/>
  <c r="D16" i="43" s="1"/>
  <c r="I16" i="43"/>
  <c r="J16" i="43" s="1"/>
  <c r="I13" i="43"/>
  <c r="J13" i="43" s="1"/>
  <c r="C14" i="43"/>
  <c r="D14" i="43" s="1"/>
  <c r="I7" i="43"/>
  <c r="J7" i="43" s="1"/>
  <c r="I3" i="43"/>
  <c r="J3" i="43" s="1"/>
  <c r="F15" i="43"/>
  <c r="G15" i="43" s="1"/>
  <c r="F3" i="43"/>
  <c r="G3" i="43" s="1"/>
  <c r="F5" i="43"/>
  <c r="G5" i="43" s="1"/>
  <c r="C5" i="43"/>
  <c r="D5" i="43" s="1"/>
  <c r="F4" i="43"/>
  <c r="G4" i="43" s="1"/>
  <c r="I4" i="43"/>
  <c r="J4" i="43" s="1"/>
  <c r="I5" i="43"/>
  <c r="J5" i="43" s="1"/>
  <c r="C13" i="43"/>
  <c r="D13" i="43" s="1"/>
  <c r="F17" i="43"/>
  <c r="G17" i="43" s="1"/>
  <c r="F14" i="43"/>
  <c r="G14" i="43" s="1"/>
  <c r="I15" i="43"/>
  <c r="J15" i="43" s="1"/>
  <c r="C4" i="43"/>
  <c r="D4" i="43" s="1"/>
  <c r="C15" i="43"/>
  <c r="D15" i="43" s="1"/>
  <c r="L5" i="43"/>
  <c r="M5" i="43" s="1"/>
  <c r="I6" i="43"/>
  <c r="J6" i="43" s="1"/>
  <c r="F13" i="43"/>
  <c r="G13" i="43" s="1"/>
  <c r="I14" i="43"/>
  <c r="J14" i="43" s="1"/>
  <c r="L3" i="43"/>
  <c r="M3" i="43" s="1"/>
  <c r="C8" i="43"/>
  <c r="L4" i="43"/>
  <c r="M4" i="43" s="1"/>
  <c r="C3" i="43"/>
  <c r="J20" i="55"/>
  <c r="J20" i="56"/>
  <c r="J20" i="57"/>
  <c r="J20" i="58"/>
  <c r="J20" i="59"/>
  <c r="J20" i="60"/>
  <c r="J20" i="61"/>
  <c r="J20" i="62"/>
  <c r="J20" i="63"/>
  <c r="J20" i="64"/>
  <c r="J20" i="65"/>
  <c r="J20" i="9"/>
  <c r="D3" i="43" l="1"/>
  <c r="C23" i="43"/>
</calcChain>
</file>

<file path=xl/sharedStrings.xml><?xml version="1.0" encoding="utf-8"?>
<sst xmlns="http://schemas.openxmlformats.org/spreadsheetml/2006/main" count="617" uniqueCount="72">
  <si>
    <t>N° Devis</t>
  </si>
  <si>
    <t>MONTANT</t>
  </si>
  <si>
    <t>DATE</t>
  </si>
  <si>
    <t>N° bon de commande</t>
  </si>
  <si>
    <t>Fournisseurs</t>
  </si>
  <si>
    <t>Nom du client</t>
  </si>
  <si>
    <t>ISOCAB</t>
  </si>
  <si>
    <t>ALU CB</t>
  </si>
  <si>
    <t>DFI</t>
  </si>
  <si>
    <t>TELEWIG</t>
  </si>
  <si>
    <t>ACORA</t>
  </si>
  <si>
    <t>MICADO</t>
  </si>
  <si>
    <t xml:space="preserve">TOTAL </t>
  </si>
  <si>
    <t>BAUDELET</t>
  </si>
  <si>
    <t>COMAT</t>
  </si>
  <si>
    <t>SIL3TEC</t>
  </si>
  <si>
    <t>TRENOIS</t>
  </si>
  <si>
    <t>PORTISO</t>
  </si>
  <si>
    <t>ARCELOR</t>
  </si>
  <si>
    <t>FIXONE</t>
  </si>
  <si>
    <t>DIRECT FRET</t>
  </si>
  <si>
    <t>PLASTIQUE</t>
  </si>
  <si>
    <t>Dépense/mois</t>
  </si>
  <si>
    <t>QUINCAILLERIE</t>
  </si>
  <si>
    <t>PANNEAUX</t>
  </si>
  <si>
    <t>PROFILS</t>
  </si>
  <si>
    <t>TRIMO</t>
  </si>
  <si>
    <t>PLIOUEST</t>
  </si>
  <si>
    <t>ETANCHEITE</t>
  </si>
  <si>
    <t>PORTES ET CHASSIS</t>
  </si>
  <si>
    <t>COURSIERSERVICE</t>
  </si>
  <si>
    <t>MARISSAEL</t>
  </si>
  <si>
    <t>Vérification</t>
  </si>
  <si>
    <t>FIXONE COLLE</t>
  </si>
  <si>
    <t>DFI COLLE</t>
  </si>
  <si>
    <t>MILBLED</t>
  </si>
  <si>
    <t>TRANSPORTEUR / LOUEUR</t>
  </si>
  <si>
    <t>ACCES</t>
  </si>
  <si>
    <t>KILOUTOU</t>
  </si>
  <si>
    <t>DIVERS / PLASTIQUE</t>
  </si>
  <si>
    <t>REXEL</t>
  </si>
  <si>
    <t>WURTH</t>
  </si>
  <si>
    <t>ETS SIX</t>
  </si>
  <si>
    <t>COURSIER SERVICE</t>
  </si>
  <si>
    <t>2302JA01</t>
  </si>
  <si>
    <t>AUTRE</t>
  </si>
  <si>
    <t>2303JA01</t>
  </si>
  <si>
    <t>2304JA01</t>
  </si>
  <si>
    <t>2305JA01</t>
  </si>
  <si>
    <t>2306JA01</t>
  </si>
  <si>
    <t>2307JA01</t>
  </si>
  <si>
    <t>2308JA01</t>
  </si>
  <si>
    <t>2309JA01</t>
  </si>
  <si>
    <t>2310JA01</t>
  </si>
  <si>
    <t>2311JA01</t>
  </si>
  <si>
    <t>2312JA01</t>
  </si>
  <si>
    <t>CEPI</t>
  </si>
  <si>
    <t>2301AA01</t>
  </si>
  <si>
    <t>TEST</t>
  </si>
  <si>
    <t>AA230101</t>
  </si>
  <si>
    <t>2301AA02</t>
  </si>
  <si>
    <t>2301AA03</t>
  </si>
  <si>
    <t>2301AA04</t>
  </si>
  <si>
    <t>2301AA05</t>
  </si>
  <si>
    <t>2301AA06</t>
  </si>
  <si>
    <t>2301AA07</t>
  </si>
  <si>
    <t>AA220506</t>
  </si>
  <si>
    <t>TEST 3</t>
  </si>
  <si>
    <t>Colonne1</t>
  </si>
  <si>
    <t>Colonne2</t>
  </si>
  <si>
    <t>Total</t>
  </si>
  <si>
    <t xml:space="preserve">TEST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</si>
</sst>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69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/>
    <xf numFmtId="164" fontId="0" fillId="0" borderId="0" xfId="0" applyNumberFormat="1"/>
    <xf numFmtId="44" fontId="1" fillId="0" borderId="0" xfId="0" applyNumberFormat="1" applyFont="1"/>
    <xf numFmtId="0" fontId="6" fillId="0" borderId="0" xfId="0" applyFont="1"/>
    <xf numFmtId="164" fontId="2" fillId="0" borderId="0" xfId="0" applyNumberFormat="1" applyFont="1"/>
    <xf numFmtId="164" fontId="8" fillId="0" borderId="0" xfId="0" applyNumberFormat="1" applyFont="1"/>
    <xf numFmtId="0" fontId="0" fillId="0" borderId="8" xfId="0" applyBorder="1"/>
    <xf numFmtId="0" fontId="5" fillId="0" borderId="2" xfId="0" applyFont="1" applyBorder="1"/>
    <xf numFmtId="0" fontId="5" fillId="0" borderId="4" xfId="0" applyFont="1" applyBorder="1"/>
    <xf numFmtId="0" fontId="9" fillId="0" borderId="2" xfId="0" applyFont="1" applyBorder="1"/>
    <xf numFmtId="164" fontId="9" fillId="0" borderId="2" xfId="0" applyNumberFormat="1" applyFont="1" applyBorder="1"/>
    <xf numFmtId="164" fontId="9" fillId="0" borderId="4" xfId="0" applyNumberFormat="1" applyFont="1" applyBorder="1"/>
    <xf numFmtId="0" fontId="9" fillId="0" borderId="4" xfId="0" applyFont="1" applyBorder="1"/>
    <xf numFmtId="44" fontId="1" fillId="0" borderId="3" xfId="0" applyNumberFormat="1" applyFont="1" applyBorder="1"/>
    <xf numFmtId="44" fontId="1" fillId="0" borderId="5" xfId="0" applyNumberFormat="1" applyFont="1" applyBorder="1"/>
    <xf numFmtId="0" fontId="0" fillId="2" borderId="13" xfId="0" applyFill="1" applyBorder="1" applyAlignment="1">
      <alignment horizontal="center"/>
    </xf>
    <xf numFmtId="44" fontId="1" fillId="2" borderId="6" xfId="0" applyNumberFormat="1" applyFont="1" applyFill="1" applyBorder="1"/>
    <xf numFmtId="44" fontId="1" fillId="2" borderId="7" xfId="0" applyNumberFormat="1" applyFont="1" applyFill="1" applyBorder="1"/>
    <xf numFmtId="0" fontId="0" fillId="2" borderId="12" xfId="0" applyFill="1" applyBorder="1" applyAlignment="1">
      <alignment horizontal="center"/>
    </xf>
    <xf numFmtId="44" fontId="1" fillId="2" borderId="14" xfId="0" applyNumberFormat="1" applyFont="1" applyFill="1" applyBorder="1"/>
    <xf numFmtId="44" fontId="1" fillId="2" borderId="15" xfId="0" applyNumberFormat="1" applyFont="1" applyFill="1" applyBorder="1"/>
    <xf numFmtId="164" fontId="2" fillId="0" borderId="0" xfId="0" applyNumberFormat="1" applyFont="1" applyAlignment="1">
      <alignment horizontal="center"/>
    </xf>
    <xf numFmtId="44" fontId="9" fillId="0" borderId="0" xfId="0" applyNumberFormat="1" applyFont="1"/>
    <xf numFmtId="0" fontId="9" fillId="0" borderId="0" xfId="0" applyFont="1"/>
    <xf numFmtId="0" fontId="7" fillId="0" borderId="0" xfId="0" applyFont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164" fontId="11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4" fontId="2" fillId="0" borderId="0" xfId="0" applyNumberFormat="1" applyFont="1"/>
    <xf numFmtId="0" fontId="5" fillId="0" borderId="2" xfId="0" applyFont="1" applyBorder="1" applyAlignment="1">
      <alignment horizontal="center"/>
    </xf>
    <xf numFmtId="44" fontId="1" fillId="0" borderId="3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164" fontId="9" fillId="0" borderId="2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44" fontId="1" fillId="0" borderId="5" xfId="0" applyNumberFormat="1" applyFont="1" applyBorder="1" applyAlignment="1">
      <alignment horizontal="center"/>
    </xf>
    <xf numFmtId="164" fontId="9" fillId="0" borderId="4" xfId="0" applyNumberFormat="1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164" fontId="8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0" fontId="9" fillId="3" borderId="0" xfId="0" applyFont="1" applyFill="1" applyAlignment="1">
      <alignment horizontal="center"/>
    </xf>
    <xf numFmtId="44" fontId="9" fillId="3" borderId="0" xfId="0" applyNumberFormat="1" applyFont="1" applyFill="1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14" fontId="0" fillId="0" borderId="0" xfId="0" applyNumberFormat="1"/>
    <xf numFmtId="0" fontId="0" fillId="7" borderId="0" xfId="0" applyFill="1"/>
    <xf numFmtId="0" fontId="0" fillId="8" borderId="0" xfId="0" applyFill="1"/>
    <xf numFmtId="0" fontId="0" fillId="9" borderId="0" xfId="0" applyFill="1"/>
    <xf numFmtId="0" fontId="2" fillId="3" borderId="9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0" borderId="0" xfId="0" applyFont="1" applyAlignment="1">
      <alignment horizontal="center"/>
    </xf>
    <xf numFmtId="44" fontId="7" fillId="0" borderId="0" xfId="0" applyNumberFormat="1" applyFont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164" fontId="2" fillId="3" borderId="10" xfId="0" applyNumberFormat="1" applyFont="1" applyFill="1" applyBorder="1" applyAlignment="1">
      <alignment horizontal="center"/>
    </xf>
    <xf numFmtId="164" fontId="2" fillId="3" borderId="11" xfId="0" applyNumberFormat="1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2000000}"/>
  </cellStyles>
  <dxfs count="18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FF61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29B9B6-6EEE-4538-A483-5012FAE22789}" name="Tab_Janvier" displayName="Tab_Janvier" ref="A2:G7" totalsRowCount="1" headerRowDxfId="182" dataDxfId="181" tableBorderDxfId="180">
  <autoFilter ref="A2:G6" xr:uid="{2E29B9B6-6EEE-4538-A483-5012FAE22789}"/>
  <tableColumns count="7">
    <tableColumn id="1" xr3:uid="{75AA50F7-3C85-4C30-9BB6-86FBCC0585C2}" name="N° Devis" totalsRowLabel="Total" dataDxfId="179" totalsRowDxfId="6"/>
    <tableColumn id="2" xr3:uid="{D9D38C2E-F8E8-4CBC-9A44-D096C2B2012C}" name="Nom du client" dataDxfId="178" totalsRowDxfId="5"/>
    <tableColumn id="4" xr3:uid="{7E9E38B8-AEAC-4EFC-BA1D-B37F88B6D62D}" name="N° bon de commande" dataDxfId="177" totalsRowDxfId="4"/>
    <tableColumn id="5" xr3:uid="{C78831E6-09D8-4280-843D-C90DC8747E93}" name="Colonne2" dataDxfId="176" totalsRowDxfId="3"/>
    <tableColumn id="6" xr3:uid="{DBE1F683-194E-433E-9330-FADED5285F4B}" name="Fournisseurs" dataDxfId="175" totalsRowDxfId="2"/>
    <tableColumn id="7" xr3:uid="{91C8340B-5892-4101-AEA6-D5611D29873A}" name="DATE" dataDxfId="174" totalsRowDxfId="1"/>
    <tableColumn id="8" xr3:uid="{F9E94932-DAC4-4D56-BD61-0410BF5D552A}" name="MONTANT" totalsRowFunction="sum" dataDxfId="173" totalsRow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2D18F88-9E8A-4FD3-82DA-AD4FB8246E74}" name="Tab_Fevrier" displayName="Tab_Fevrier" ref="A2:G4" totalsRowCount="1" headerRowDxfId="172">
  <autoFilter ref="A2:G3" xr:uid="{82D18F88-9E8A-4FD3-82DA-AD4FB8246E74}"/>
  <tableColumns count="7">
    <tableColumn id="1" xr3:uid="{85037A0E-4D79-4A39-931B-D35E645C6AD7}" name="N° Devis" totalsRowLabel="Total" dataDxfId="171" totalsRowDxfId="170"/>
    <tableColumn id="2" xr3:uid="{8A0C41EC-A0E7-4B9C-80AD-B548A5FF4C0A}" name="Nom du client" dataDxfId="169" totalsRowDxfId="168"/>
    <tableColumn id="4" xr3:uid="{00BCC887-6220-4369-B81B-FF1B4366F632}" name="N° bon de commande" dataDxfId="167" totalsRowDxfId="166"/>
    <tableColumn id="5" xr3:uid="{805FA0E8-6F84-4D84-91B2-A250E6D24D89}" name="Colonne2" dataDxfId="165" totalsRowDxfId="164"/>
    <tableColumn id="6" xr3:uid="{29FE3426-2D64-4348-A75A-05D32A423810}" name="Fournisseurs" dataDxfId="163" totalsRowDxfId="162"/>
    <tableColumn id="7" xr3:uid="{D775F759-3F97-4A01-937A-8CB48BF139D1}" name="DATE" dataDxfId="161" totalsRowDxfId="160"/>
    <tableColumn id="8" xr3:uid="{86717D35-0F22-439B-BC4D-830E2E504CC8}" name="MONTANT" totalsRowFunction="count" dataDxfId="159" totalsRowDxfId="15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A4CB77A-43C0-4C47-B7CD-27FB922B60A1}" name="Tab_Mars" displayName="Tab_Mars" ref="A2:G4" totalsRowCount="1" headerRowDxfId="157">
  <autoFilter ref="A2:G3" xr:uid="{BA4CB77A-43C0-4C47-B7CD-27FB922B60A1}"/>
  <tableColumns count="7">
    <tableColumn id="1" xr3:uid="{690B7EC5-90E6-456A-8847-58D4254BAAB5}" name="N° Devis" totalsRowLabel="Total" dataDxfId="156" totalsRowDxfId="155"/>
    <tableColumn id="2" xr3:uid="{BA8D21DB-4974-40E3-9DFD-8C4324B71A85}" name="Nom du client" dataDxfId="154" totalsRowDxfId="153"/>
    <tableColumn id="4" xr3:uid="{1B1FD4BC-E524-4518-9073-FC03C3162843}" name="N° bon de commande" dataDxfId="152" totalsRowDxfId="151"/>
    <tableColumn id="5" xr3:uid="{EAFA2854-F8DE-47B4-BF25-EBDCD5F26FE5}" name="Colonne2" dataDxfId="150" totalsRowDxfId="149"/>
    <tableColumn id="6" xr3:uid="{284617BF-4787-40BE-A1A8-A0AAD7D3FC9B}" name="Fournisseurs" dataDxfId="148" totalsRowDxfId="147"/>
    <tableColumn id="7" xr3:uid="{86C7FC0D-3DAC-4571-B3D5-0D734BA7A707}" name="DATE" dataDxfId="146" totalsRowDxfId="145"/>
    <tableColumn id="8" xr3:uid="{8D609918-F228-4369-B001-D415759F314D}" name="MONTANT" totalsRowFunction="count" dataDxfId="144" totalsRowDxfId="14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2B666B8-7EE0-47B0-9381-0865800B5E39}" name="Tab_Avril" displayName="Tab_Avril" ref="A2:G4" totalsRowCount="1" headerRowDxfId="142">
  <autoFilter ref="A2:G3" xr:uid="{22B666B8-7EE0-47B0-9381-0865800B5E39}"/>
  <tableColumns count="7">
    <tableColumn id="1" xr3:uid="{A7806EAC-A802-495C-A72E-A3DBA483D077}" name="N° Devis" totalsRowLabel="Total" dataDxfId="141" totalsRowDxfId="140"/>
    <tableColumn id="2" xr3:uid="{01FC4124-1D70-496F-9135-BC9AF547F56C}" name="Nom du client" dataDxfId="139" totalsRowDxfId="138"/>
    <tableColumn id="4" xr3:uid="{96942DD6-B2DA-40B4-B9AD-AEF7B13FF678}" name="N° bon de commande" dataDxfId="137" totalsRowDxfId="136"/>
    <tableColumn id="5" xr3:uid="{662A818E-6627-40D1-BBD5-197DBC461D85}" name="Colonne2" dataDxfId="135" totalsRowDxfId="134"/>
    <tableColumn id="6" xr3:uid="{EE21CAED-2302-4F5A-AAC6-520307EB8530}" name="Fournisseurs" dataDxfId="133" totalsRowDxfId="132"/>
    <tableColumn id="7" xr3:uid="{95386DB5-1237-4CAB-ADBB-DA6763E97B2C}" name="DATE" dataDxfId="131" totalsRowDxfId="130"/>
    <tableColumn id="8" xr3:uid="{2F16DDD4-B619-49B9-9ED2-9015EFB77EB4}" name="MONTANT" totalsRowFunction="count" dataDxfId="129" totalsRowDxfId="12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372D4EE-BA34-4BDC-8C1E-0BB4F1D3591A}" name="Tab_Mai" displayName="Tab_Mai" ref="A2:G4" totalsRowCount="1" headerRowDxfId="127">
  <autoFilter ref="A2:G3" xr:uid="{7372D4EE-BA34-4BDC-8C1E-0BB4F1D3591A}"/>
  <tableColumns count="7">
    <tableColumn id="1" xr3:uid="{A65ECBCF-A53B-49D1-B582-3CB67AE4A70A}" name="N° Devis" totalsRowLabel="Total" dataDxfId="126" totalsRowDxfId="125"/>
    <tableColumn id="2" xr3:uid="{7003BE15-9FBB-4BAE-AAE3-595FC579A9C6}" name="Nom du client" dataDxfId="124" totalsRowDxfId="123"/>
    <tableColumn id="4" xr3:uid="{ED48A9EA-6C8C-43D5-9080-D295C370817E}" name="N° bon de commande" dataDxfId="122" totalsRowDxfId="121"/>
    <tableColumn id="5" xr3:uid="{BC0E9CB9-C3ED-4AEA-8660-4C26139532AA}" name="Colonne2" dataDxfId="120" totalsRowDxfId="119"/>
    <tableColumn id="6" xr3:uid="{097026C2-756C-4586-8C91-9F64C6DC7D2C}" name="Fournisseurs" dataDxfId="118" totalsRowDxfId="117"/>
    <tableColumn id="7" xr3:uid="{8567D503-B3B1-4001-AA04-02EE3849EA76}" name="DATE" dataDxfId="116" totalsRowDxfId="115"/>
    <tableColumn id="8" xr3:uid="{362638A0-B496-4C9D-9A81-DED8801649FE}" name="MONTANT" totalsRowFunction="count" dataDxfId="114" totalsRowDxfId="11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708E6F1-2A36-4748-A7B0-4BA78ED283C7}" name="Tab_Juin" displayName="Tab_Juin" ref="A2:G4" insertRowShift="1" totalsRowCount="1" headerRowDxfId="112" dataDxfId="111">
  <autoFilter ref="A2:G3" xr:uid="{F708E6F1-2A36-4748-A7B0-4BA78ED283C7}"/>
  <tableColumns count="7">
    <tableColumn id="1" xr3:uid="{A29FF525-2FA5-497D-B9F2-E585BFD99A32}" name="N° Devis" totalsRowLabel="Total" dataDxfId="110" totalsRowDxfId="109"/>
    <tableColumn id="2" xr3:uid="{BF1B6427-4AF6-4DDF-B504-656624B71A45}" name="Nom du client" dataDxfId="108" totalsRowDxfId="107"/>
    <tableColumn id="4" xr3:uid="{35BCE6D4-389E-46BC-A555-ED6B22D956D1}" name="N° bon de commande" dataDxfId="106" totalsRowDxfId="105"/>
    <tableColumn id="5" xr3:uid="{232A7783-9806-40AB-B4F4-61DEF83BAFDF}" name="Colonne2" dataDxfId="104" totalsRowDxfId="103"/>
    <tableColumn id="6" xr3:uid="{305D56AB-46F5-4F1F-B4C4-C9E535505EA2}" name="Fournisseurs" dataDxfId="102" totalsRowDxfId="101"/>
    <tableColumn id="7" xr3:uid="{82F4B27A-AFC2-4C34-A367-C653A1DDD193}" name="DATE" dataDxfId="100" totalsRowDxfId="99"/>
    <tableColumn id="8" xr3:uid="{835BD0BE-4A51-4DDD-BBF4-CDDEFAA9B18D}" name="MONTANT" totalsRowFunction="count" dataDxfId="98" totalsRowDxfId="9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B38CD1E-2BEB-4AB1-A28B-DB33EA476629}" name="Tab_Juillet" displayName="Tab_Juillet" ref="A2:G4" totalsRowCount="1" headerRowDxfId="96">
  <autoFilter ref="A2:G3" xr:uid="{1B38CD1E-2BEB-4AB1-A28B-DB33EA476629}"/>
  <tableColumns count="7">
    <tableColumn id="1" xr3:uid="{BEFB32AC-6A3F-4BEB-A745-E3EF68BBDA70}" name="N° Devis" totalsRowLabel="Total" dataDxfId="95" totalsRowDxfId="94"/>
    <tableColumn id="2" xr3:uid="{1570AC80-DA16-4C2D-A2F0-A060ED7F4E65}" name="Nom du client" dataDxfId="93" totalsRowDxfId="92"/>
    <tableColumn id="3" xr3:uid="{AAB1CD00-586F-482C-B7E2-6FDAEECD6370}" name="N° bon de commande" dataDxfId="91" totalsRowDxfId="90"/>
    <tableColumn id="4" xr3:uid="{AE4FDE4C-8B72-4BA5-97C5-DC9BD8DB0DB0}" name="Colonne1" dataDxfId="89" totalsRowDxfId="88"/>
    <tableColumn id="5" xr3:uid="{5961F226-9B74-46C8-B831-90C1FDAF8343}" name="Fournisseurs" dataDxfId="87" totalsRowDxfId="86"/>
    <tableColumn id="6" xr3:uid="{E9536702-45F9-47FA-9A4B-3D5194283E97}" name="DATE" dataDxfId="85" totalsRowDxfId="84"/>
    <tableColumn id="7" xr3:uid="{73156BCD-0E78-465A-B835-5293879B879B}" name="MONTANT" totalsRowFunction="count" dataDxfId="83" totalsRowDxfId="8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632E100-39D9-4FF1-B058-A7E4660EDD50}" name="Tab_Aout" displayName="Tab_Aout" ref="A2:G4" totalsRowCount="1" headerRowDxfId="81">
  <autoFilter ref="A2:G3" xr:uid="{C632E100-39D9-4FF1-B058-A7E4660EDD50}"/>
  <tableColumns count="7">
    <tableColumn id="1" xr3:uid="{3F285BF4-4F6D-4579-BF72-4BAF75020D36}" name="N° Devis" totalsRowLabel="Total" dataDxfId="80" totalsRowDxfId="79"/>
    <tableColumn id="2" xr3:uid="{2EE1AD13-9DC7-4E08-9059-85830212BB5D}" name="Nom du client" dataDxfId="78" totalsRowDxfId="77"/>
    <tableColumn id="3" xr3:uid="{49309D5A-4F36-4062-8F85-A3C6F516471F}" name="N° bon de commande" dataDxfId="76" totalsRowDxfId="75"/>
    <tableColumn id="4" xr3:uid="{A847CB4A-980A-467D-A8FF-0604AA23E78F}" name="Colonne1" dataDxfId="74" totalsRowDxfId="73"/>
    <tableColumn id="5" xr3:uid="{BF7E1D07-208A-4E53-97A1-F6A084A434C7}" name="Fournisseurs" dataDxfId="72" totalsRowDxfId="71"/>
    <tableColumn id="6" xr3:uid="{9390AD46-11BE-46C1-AEDF-EFBC97C33A5B}" name="DATE" dataDxfId="70" totalsRowDxfId="69"/>
    <tableColumn id="7" xr3:uid="{6921D6B8-74C2-490F-B865-BEFE9A254CC2}" name="MONTANT" totalsRowFunction="count" dataDxfId="68" totalsRowDxfId="6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EC3FD35-51FB-48BA-A012-DF1D4AEC556A}" name="Tab_Septembre" displayName="Tab_Septembre" ref="A2:G4" totalsRowCount="1" headerRowDxfId="66">
  <autoFilter ref="A2:G3" xr:uid="{EEC3FD35-51FB-48BA-A012-DF1D4AEC556A}"/>
  <tableColumns count="7">
    <tableColumn id="1" xr3:uid="{E92814E5-B200-4AD3-9ADF-F0E541ABD45B}" name="N° Devis" totalsRowLabel="Total" dataDxfId="65" totalsRowDxfId="64"/>
    <tableColumn id="2" xr3:uid="{871C3BD8-C66A-48B8-A32C-9A525E5E5715}" name="Nom du client" dataDxfId="63" totalsRowDxfId="62"/>
    <tableColumn id="3" xr3:uid="{F9F430E6-BD92-488C-97DD-3E7C07C1ECAF}" name="N° bon de commande" dataDxfId="61" totalsRowDxfId="60"/>
    <tableColumn id="4" xr3:uid="{9BA894E8-3081-4632-A696-7A96C310C319}" name="Colonne1" dataDxfId="59" totalsRowDxfId="58"/>
    <tableColumn id="5" xr3:uid="{D2F2108D-E026-42B6-B7C9-B2427489039E}" name="Fournisseurs" dataDxfId="57" totalsRowDxfId="56"/>
    <tableColumn id="6" xr3:uid="{AC1D6A2F-D559-4FEA-B28F-8A81832DA106}" name="DATE" dataDxfId="55" totalsRowDxfId="54"/>
    <tableColumn id="7" xr3:uid="{0AC0D689-C910-4897-8335-1467232A5EFD}" name="MONTANT" totalsRowFunction="count" dataDxfId="53" totalsRowDxfId="5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4DF8EC7C-E030-4B1A-84A3-B46E282F93D1}" name="Tab_Octobre" displayName="Tab_Octobre" ref="A2:G4" totalsRowCount="1" headerRowDxfId="51">
  <autoFilter ref="A2:G3" xr:uid="{4DF8EC7C-E030-4B1A-84A3-B46E282F93D1}"/>
  <tableColumns count="7">
    <tableColumn id="1" xr3:uid="{67D5AE19-933B-4273-A592-34F6E72D0466}" name="N° Devis" totalsRowLabel="Total" dataDxfId="50" totalsRowDxfId="49"/>
    <tableColumn id="2" xr3:uid="{DC344740-4422-43BC-9E2A-74544F7CA992}" name="Nom du client" dataDxfId="48" totalsRowDxfId="47"/>
    <tableColumn id="3" xr3:uid="{F67E3C63-14E3-41BC-BDE2-065EF86F4E5B}" name="N° bon de commande" dataDxfId="46" totalsRowDxfId="45"/>
    <tableColumn id="4" xr3:uid="{D20921F8-4A52-4C42-96EC-F5A4D843DC17}" name="Colonne1" dataDxfId="44" totalsRowDxfId="43"/>
    <tableColumn id="5" xr3:uid="{5F9B1FA3-9244-4565-A365-8EE9DC540E1A}" name="Fournisseurs" dataDxfId="42" totalsRowDxfId="41"/>
    <tableColumn id="6" xr3:uid="{57FA9F6D-9A33-49C5-820C-1FCE3F8FC8A5}" name="DATE" dataDxfId="40" totalsRowDxfId="39"/>
    <tableColumn id="7" xr3:uid="{DBCD3AF2-8A35-4B79-AB44-2D7485AB16C4}" name="MONTANT" totalsRowFunction="count" dataDxfId="38" totalsRowDxfId="3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B6E33F1A-8680-4EB3-8672-56301883AFF0}" name="Tab_Novembre" displayName="Tab_Novembre" ref="A2:G4" totalsRowCount="1" headerRowDxfId="36">
  <autoFilter ref="A2:G3" xr:uid="{B6E33F1A-8680-4EB3-8672-56301883AFF0}"/>
  <tableColumns count="7">
    <tableColumn id="1" xr3:uid="{B7C3DF89-DA09-4B4E-B7AA-CA5E15EB89F6}" name="N° Devis" totalsRowLabel="Total" dataDxfId="35" totalsRowDxfId="34"/>
    <tableColumn id="2" xr3:uid="{E9A49D77-EE98-4CAB-9BA6-8C7F3BB69667}" name="Nom du client" dataDxfId="33" totalsRowDxfId="32"/>
    <tableColumn id="3" xr3:uid="{7915511D-519E-44F3-AA8B-65582022F103}" name="N° bon de commande" dataDxfId="31" totalsRowDxfId="30"/>
    <tableColumn id="4" xr3:uid="{BE235827-28BE-455E-A619-EA71FD78693B}" name="Colonne1" dataDxfId="29" totalsRowDxfId="28"/>
    <tableColumn id="5" xr3:uid="{0ADC8F22-DC01-4F5D-9479-EBDDA9519B20}" name="Fournisseurs" dataDxfId="27" totalsRowDxfId="26"/>
    <tableColumn id="6" xr3:uid="{8B7308A1-50D7-4E57-BFDD-8F7B760E614D}" name="DATE" dataDxfId="25" totalsRowDxfId="24"/>
    <tableColumn id="7" xr3:uid="{C7773E34-A442-4EFC-83B7-4C2E3CF3D219}" name="MONTANT" totalsRowFunction="count" dataDxfId="23" totalsRowDxfId="2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CD4FF4B-E305-4F36-B369-3272F9DA05F8}" name="Tab_Decembre" displayName="Tab_Decembre" ref="A2:G4" totalsRowCount="1" headerRowDxfId="21">
  <autoFilter ref="A2:G3" xr:uid="{8CD4FF4B-E305-4F36-B369-3272F9DA05F8}"/>
  <tableColumns count="7">
    <tableColumn id="1" xr3:uid="{E36ACFAE-F9D4-4C77-B73A-542990D38554}" name="N° Devis" totalsRowLabel="Total" dataDxfId="20" totalsRowDxfId="19"/>
    <tableColumn id="2" xr3:uid="{A897451B-BA49-4466-B4DE-3742CD48D7DE}" name="Nom du client" dataDxfId="18" totalsRowDxfId="17"/>
    <tableColumn id="3" xr3:uid="{130C39B0-2B00-455A-B359-9C2ABE570A71}" name="N° bon de commande" dataDxfId="16" totalsRowDxfId="15"/>
    <tableColumn id="4" xr3:uid="{4C0642F2-9A99-4674-B586-619DEE502992}" name="Colonne1" dataDxfId="14" totalsRowDxfId="13"/>
    <tableColumn id="5" xr3:uid="{D42EA9C4-1E7A-42DF-B069-D51EE33E1309}" name="Fournisseurs" dataDxfId="12" totalsRowDxfId="11"/>
    <tableColumn id="6" xr3:uid="{F9102446-3180-40C0-BE7E-FD27EBD2BB1D}" name="DATE" dataDxfId="10" totalsRowDxfId="9"/>
    <tableColumn id="7" xr3:uid="{5D523500-7C40-46AF-8007-661CF9916FC4}" name="MONTANT" totalsRowFunction="count" dataDxfId="8" totalsRow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42800-9D30-46F3-BFEF-9E30BCE3CDBB}">
  <dimension ref="A2:F9"/>
  <sheetViews>
    <sheetView tabSelected="1" workbookViewId="0">
      <selection activeCell="F4" sqref="F4"/>
    </sheetView>
  </sheetViews>
  <sheetFormatPr baseColWidth="10" defaultRowHeight="15" x14ac:dyDescent="0.25"/>
  <cols>
    <col min="1" max="1" width="19.5703125" customWidth="1"/>
    <col min="2" max="2" width="20.5703125" customWidth="1"/>
    <col min="3" max="3" width="15" customWidth="1"/>
    <col min="4" max="4" width="20.85546875" customWidth="1"/>
  </cols>
  <sheetData>
    <row r="2" spans="1:6" x14ac:dyDescent="0.25">
      <c r="A2" t="s">
        <v>0</v>
      </c>
      <c r="B2" t="s">
        <v>5</v>
      </c>
      <c r="C2" t="s">
        <v>3</v>
      </c>
      <c r="D2" t="s">
        <v>4</v>
      </c>
      <c r="E2" t="s">
        <v>2</v>
      </c>
      <c r="F2" t="s">
        <v>1</v>
      </c>
    </row>
    <row r="3" spans="1:6" x14ac:dyDescent="0.25">
      <c r="A3" s="49" t="s">
        <v>59</v>
      </c>
      <c r="B3" t="s">
        <v>58</v>
      </c>
      <c r="C3" s="51" t="s">
        <v>57</v>
      </c>
      <c r="D3" s="50" t="s">
        <v>26</v>
      </c>
      <c r="E3" s="53">
        <v>44928</v>
      </c>
      <c r="F3" s="52">
        <v>50000</v>
      </c>
    </row>
    <row r="4" spans="1:6" x14ac:dyDescent="0.25">
      <c r="A4" s="49" t="s">
        <v>59</v>
      </c>
      <c r="B4" t="s">
        <v>71</v>
      </c>
      <c r="C4" s="54" t="s">
        <v>60</v>
      </c>
      <c r="D4" s="55" t="s">
        <v>17</v>
      </c>
      <c r="E4" s="53">
        <v>44929</v>
      </c>
      <c r="F4" s="56">
        <v>25000</v>
      </c>
    </row>
    <row r="5" spans="1:6" x14ac:dyDescent="0.25">
      <c r="A5" t="s">
        <v>66</v>
      </c>
      <c r="B5" t="s">
        <v>67</v>
      </c>
      <c r="C5" t="s">
        <v>61</v>
      </c>
      <c r="D5" t="s">
        <v>56</v>
      </c>
      <c r="E5" s="53">
        <v>44930</v>
      </c>
      <c r="F5">
        <v>10000</v>
      </c>
    </row>
    <row r="6" spans="1:6" x14ac:dyDescent="0.25">
      <c r="C6" t="s">
        <v>62</v>
      </c>
    </row>
    <row r="7" spans="1:6" x14ac:dyDescent="0.25">
      <c r="C7" t="s">
        <v>63</v>
      </c>
    </row>
    <row r="8" spans="1:6" x14ac:dyDescent="0.25">
      <c r="C8" t="s">
        <v>64</v>
      </c>
    </row>
    <row r="9" spans="1:6" x14ac:dyDescent="0.25">
      <c r="C9" t="s"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24"/>
  <sheetViews>
    <sheetView showGridLines="0" workbookViewId="0">
      <selection activeCell="G16" sqref="G16"/>
    </sheetView>
  </sheetViews>
  <sheetFormatPr baseColWidth="10" defaultRowHeight="15.75" x14ac:dyDescent="0.25"/>
  <cols>
    <col min="1" max="1" width="13" style="1" bestFit="1" customWidth="1"/>
    <col min="2" max="2" width="18" style="1" bestFit="1" customWidth="1"/>
    <col min="3" max="3" width="24.7109375" style="28" bestFit="1" customWidth="1"/>
    <col min="4" max="4" width="14" style="1" bestFit="1" customWidth="1"/>
    <col min="5" max="5" width="16.85546875" style="1" bestFit="1" customWidth="1"/>
    <col min="6" max="6" width="10.7109375" style="1" bestFit="1" customWidth="1"/>
    <col min="7" max="7" width="15" style="7" bestFit="1" customWidth="1"/>
    <col min="9" max="10" width="14" style="2" customWidth="1"/>
    <col min="11" max="16" width="14" style="32" customWidth="1"/>
    <col min="17" max="17" width="14.42578125" customWidth="1"/>
  </cols>
  <sheetData>
    <row r="1" spans="1:16" ht="16.5" thickBot="1" x14ac:dyDescent="0.3"/>
    <row r="2" spans="1:16" ht="15" x14ac:dyDescent="0.25">
      <c r="A2" s="29" t="s">
        <v>0</v>
      </c>
      <c r="B2" s="29" t="s">
        <v>5</v>
      </c>
      <c r="C2" s="29" t="s">
        <v>3</v>
      </c>
      <c r="D2" s="29" t="s">
        <v>69</v>
      </c>
      <c r="E2" s="29" t="s">
        <v>4</v>
      </c>
      <c r="F2" s="29" t="s">
        <v>2</v>
      </c>
      <c r="G2" s="30" t="s">
        <v>1</v>
      </c>
      <c r="I2" s="59" t="s">
        <v>24</v>
      </c>
      <c r="J2" s="60"/>
      <c r="K2" s="57" t="s">
        <v>25</v>
      </c>
      <c r="L2" s="58"/>
      <c r="M2" s="57" t="s">
        <v>23</v>
      </c>
      <c r="N2" s="58"/>
      <c r="O2" s="57" t="s">
        <v>28</v>
      </c>
      <c r="P2" s="58"/>
    </row>
    <row r="3" spans="1:16" ht="15" x14ac:dyDescent="0.25">
      <c r="B3" s="31"/>
      <c r="C3" s="32"/>
      <c r="D3" s="32"/>
      <c r="E3" s="31"/>
      <c r="F3" s="33"/>
      <c r="I3" s="34" t="s">
        <v>6</v>
      </c>
      <c r="J3" s="35">
        <f>SUMIF(Tab_Janvier[Fournisseurs],I3,Tab_Janvier[MONTANT])</f>
        <v>0</v>
      </c>
      <c r="K3" s="36" t="s">
        <v>42</v>
      </c>
      <c r="L3" s="35">
        <f>SUMIF(Tab_Janvier[Fournisseurs],K3,Tab_Janvier[MONTANT])</f>
        <v>0</v>
      </c>
      <c r="M3" s="36" t="s">
        <v>19</v>
      </c>
      <c r="N3" s="35">
        <f>SUMIF(Tab_Janvier[Fournisseurs],M3,Tab_Janvier[MONTANT])</f>
        <v>0</v>
      </c>
      <c r="O3" s="36" t="s">
        <v>15</v>
      </c>
      <c r="P3" s="35">
        <f>SUMIF(Tab_Janvier[Fournisseurs],O3,Tab_Janvier[MONTANT])</f>
        <v>0</v>
      </c>
    </row>
    <row r="4" spans="1:16" x14ac:dyDescent="0.25">
      <c r="B4" s="31"/>
      <c r="D4" s="31"/>
      <c r="E4" s="31"/>
      <c r="F4" s="33"/>
      <c r="I4" s="34" t="s">
        <v>18</v>
      </c>
      <c r="J4" s="35">
        <f>SUMIF(Tab_Janvier[Fournisseurs],I4,Tab_Janvier[MONTANT])</f>
        <v>0</v>
      </c>
      <c r="K4" s="36" t="s">
        <v>14</v>
      </c>
      <c r="L4" s="35">
        <f>SUMIF(Tab_Janvier[Fournisseurs],K4,Tab_Janvier[MONTANT])</f>
        <v>0</v>
      </c>
      <c r="M4" s="36" t="s">
        <v>13</v>
      </c>
      <c r="N4" s="35">
        <f>SUMIF(Tab_Janvier[Fournisseurs],M4,Tab_Janvier[MONTANT])</f>
        <v>0</v>
      </c>
      <c r="O4" s="36" t="s">
        <v>33</v>
      </c>
      <c r="P4" s="35">
        <f>SUMIF(Tab_Janvier[Fournisseurs],O4,Tab_Janvier[MONTANT])</f>
        <v>0</v>
      </c>
    </row>
    <row r="5" spans="1:16" x14ac:dyDescent="0.25">
      <c r="B5" s="31"/>
      <c r="D5" s="31"/>
      <c r="E5" s="31"/>
      <c r="F5" s="33"/>
      <c r="I5" s="34" t="s">
        <v>26</v>
      </c>
      <c r="J5" s="35">
        <f>SUMIF(Tab_Janvier[Fournisseurs],I5,Tab_Janvier[MONTANT])</f>
        <v>0</v>
      </c>
      <c r="K5" s="37" t="s">
        <v>27</v>
      </c>
      <c r="L5" s="35">
        <f>SUMIF(Tab_Janvier[Fournisseurs],K5,Tab_Janvier[MONTANT])</f>
        <v>0</v>
      </c>
      <c r="M5" s="37" t="s">
        <v>8</v>
      </c>
      <c r="N5" s="35">
        <f>SUMIF(Tab_Janvier[Fournisseurs],M5,Tab_Janvier[MONTANT])</f>
        <v>0</v>
      </c>
      <c r="O5" s="36" t="s">
        <v>34</v>
      </c>
      <c r="P5" s="35">
        <f>SUMIF(Tab_Janvier[Fournisseurs],O5,Tab_Janvier[MONTANT])</f>
        <v>0</v>
      </c>
    </row>
    <row r="6" spans="1:16" x14ac:dyDescent="0.25">
      <c r="B6" s="31"/>
      <c r="D6" s="31"/>
      <c r="E6" s="31"/>
      <c r="F6" s="33"/>
      <c r="I6" s="34"/>
      <c r="J6" s="35">
        <f>SUMIF(Tab_Janvier[Fournisseurs],I6,Tab_Janvier[MONTANT])</f>
        <v>0</v>
      </c>
      <c r="K6" s="37"/>
      <c r="L6" s="35"/>
      <c r="M6" s="37" t="s">
        <v>16</v>
      </c>
      <c r="N6" s="35">
        <f>SUMIF(Tab_Janvier[Fournisseurs],M6,Tab_Janvier[MONTANT])</f>
        <v>0</v>
      </c>
      <c r="O6" s="36"/>
      <c r="P6" s="35"/>
    </row>
    <row r="7" spans="1:16" x14ac:dyDescent="0.25">
      <c r="A7" s="1" t="s">
        <v>70</v>
      </c>
      <c r="B7" s="31"/>
      <c r="D7" s="31"/>
      <c r="E7" s="31"/>
      <c r="G7" s="7">
        <f>SUBTOTAL(109,Tab_Janvier[MONTANT])</f>
        <v>0</v>
      </c>
      <c r="I7" s="34"/>
      <c r="J7" s="35">
        <f>SUMIF(Tab_Janvier[Fournisseurs],I7,Tab_Janvier[MONTANT])</f>
        <v>0</v>
      </c>
      <c r="K7" s="37"/>
      <c r="L7" s="35"/>
      <c r="M7" s="37" t="s">
        <v>35</v>
      </c>
      <c r="N7" s="35">
        <f>SUMIF(Tab_Janvier[Fournisseurs],M7,Tab_Janvier[MONTANT])</f>
        <v>0</v>
      </c>
      <c r="O7" s="36"/>
      <c r="P7" s="35"/>
    </row>
    <row r="8" spans="1:16" ht="16.5" thickBot="1" x14ac:dyDescent="0.3">
      <c r="B8" s="31"/>
      <c r="D8" s="31"/>
      <c r="E8" s="31"/>
      <c r="F8" s="33"/>
      <c r="I8" s="38" t="s">
        <v>56</v>
      </c>
      <c r="J8" s="39">
        <f>SUMIF(Tab_Janvier[Fournisseurs],I8,Tab_Janvier[MONTANT])</f>
        <v>0</v>
      </c>
      <c r="K8" s="40"/>
      <c r="L8" s="39"/>
      <c r="M8" s="40"/>
      <c r="N8" s="39"/>
      <c r="O8" s="41"/>
      <c r="P8" s="39"/>
    </row>
    <row r="9" spans="1:16" x14ac:dyDescent="0.25">
      <c r="B9" s="31"/>
      <c r="D9" s="31"/>
      <c r="E9" s="31"/>
      <c r="F9" s="33"/>
      <c r="K9" s="24"/>
      <c r="L9" s="24"/>
      <c r="M9" s="24"/>
    </row>
    <row r="10" spans="1:16" x14ac:dyDescent="0.25">
      <c r="B10" s="31"/>
      <c r="D10" s="31"/>
      <c r="E10" s="31"/>
      <c r="F10" s="33"/>
      <c r="K10" s="24"/>
      <c r="L10" s="24"/>
      <c r="M10" s="24"/>
    </row>
    <row r="11" spans="1:16" ht="16.5" thickBot="1" x14ac:dyDescent="0.3">
      <c r="B11" s="31"/>
      <c r="D11" s="31"/>
      <c r="E11" s="31"/>
      <c r="F11" s="33"/>
      <c r="K11" s="24"/>
      <c r="L11" s="24"/>
      <c r="M11" s="24"/>
    </row>
    <row r="12" spans="1:16" x14ac:dyDescent="0.25">
      <c r="B12" s="31"/>
      <c r="D12" s="31"/>
      <c r="E12" s="31"/>
      <c r="F12" s="33"/>
      <c r="I12" s="59" t="s">
        <v>29</v>
      </c>
      <c r="J12" s="60"/>
      <c r="K12" s="57" t="s">
        <v>36</v>
      </c>
      <c r="L12" s="58"/>
      <c r="M12" s="57" t="s">
        <v>39</v>
      </c>
      <c r="N12" s="58"/>
    </row>
    <row r="13" spans="1:16" x14ac:dyDescent="0.25">
      <c r="B13" s="31"/>
      <c r="D13" s="31"/>
      <c r="E13" s="31"/>
      <c r="F13" s="33"/>
      <c r="I13" s="34" t="s">
        <v>10</v>
      </c>
      <c r="J13" s="35">
        <f>SUMIF(Tab_Janvier[Fournisseurs],I13,Tab_Janvier[MONTANT])</f>
        <v>0</v>
      </c>
      <c r="K13" s="36" t="s">
        <v>20</v>
      </c>
      <c r="L13" s="35">
        <f>SUMIF(Tab_Janvier[Fournisseurs],K13,Tab_Janvier[MONTANT])</f>
        <v>0</v>
      </c>
      <c r="M13" s="36" t="s">
        <v>21</v>
      </c>
      <c r="N13" s="35">
        <f>SUMIF(Tab_Janvier[Fournisseurs],M13,Tab_Janvier[MONTANT])</f>
        <v>0</v>
      </c>
    </row>
    <row r="14" spans="1:16" x14ac:dyDescent="0.25">
      <c r="B14" s="31"/>
      <c r="D14" s="31"/>
      <c r="E14" s="31"/>
      <c r="F14" s="33"/>
      <c r="I14" s="34" t="s">
        <v>17</v>
      </c>
      <c r="J14" s="35">
        <f>SUMIF(Tab_Janvier[Fournisseurs],I14,Tab_Janvier[MONTANT])</f>
        <v>0</v>
      </c>
      <c r="K14" s="36" t="s">
        <v>43</v>
      </c>
      <c r="L14" s="35">
        <f>SUMIF(Tab_Janvier[Fournisseurs],K14,Tab_Janvier[MONTANT])</f>
        <v>0</v>
      </c>
      <c r="M14" s="36" t="s">
        <v>7</v>
      </c>
      <c r="N14" s="35">
        <f>SUMIF(Tab_Janvier[Fournisseurs],M14,Tab_Janvier[MONTANT])</f>
        <v>0</v>
      </c>
    </row>
    <row r="15" spans="1:16" x14ac:dyDescent="0.25">
      <c r="B15" s="31"/>
      <c r="D15" s="31"/>
      <c r="E15" s="31"/>
      <c r="F15" s="33"/>
      <c r="I15" s="34" t="s">
        <v>9</v>
      </c>
      <c r="J15" s="35">
        <f>SUMIF(Tab_Janvier[Fournisseurs],I15,Tab_Janvier[MONTANT])</f>
        <v>0</v>
      </c>
      <c r="K15" s="37" t="s">
        <v>31</v>
      </c>
      <c r="L15" s="35">
        <f>SUMIF(Tab_Janvier[Fournisseurs],K15,Tab_Janvier[MONTANT])</f>
        <v>0</v>
      </c>
      <c r="M15" s="37" t="s">
        <v>40</v>
      </c>
      <c r="N15" s="35">
        <f>SUMIF(Tab_Janvier[Fournisseurs],M15,Tab_Janvier[MONTANT])</f>
        <v>0</v>
      </c>
    </row>
    <row r="16" spans="1:16" x14ac:dyDescent="0.25">
      <c r="B16" s="31"/>
      <c r="D16" s="31"/>
      <c r="E16" s="31"/>
      <c r="F16" s="33"/>
      <c r="I16" s="34" t="s">
        <v>11</v>
      </c>
      <c r="J16" s="35">
        <f>SUMIF(Tab_Janvier[Fournisseurs],I16,Tab_Janvier[MONTANT])</f>
        <v>0</v>
      </c>
      <c r="K16" s="37" t="s">
        <v>37</v>
      </c>
      <c r="L16" s="35">
        <f>SUMIF(Tab_Janvier[Fournisseurs],K16,Tab_Janvier[MONTANT])</f>
        <v>0</v>
      </c>
      <c r="M16" s="37" t="s">
        <v>41</v>
      </c>
      <c r="N16" s="35">
        <f>SUMIF(Tab_Janvier[Fournisseurs],M16,Tab_Janvier[MONTANT])</f>
        <v>0</v>
      </c>
    </row>
    <row r="17" spans="2:14" x14ac:dyDescent="0.25">
      <c r="B17" s="31"/>
      <c r="D17" s="31"/>
      <c r="E17" s="31"/>
      <c r="F17" s="33"/>
      <c r="I17" s="34"/>
      <c r="J17" s="35"/>
      <c r="K17" s="37" t="s">
        <v>38</v>
      </c>
      <c r="L17" s="35">
        <f>SUMIF(Tab_Janvier[Fournisseurs],K17,Tab_Janvier[MONTANT])</f>
        <v>0</v>
      </c>
      <c r="M17" s="37"/>
      <c r="N17" s="35">
        <f>SUMIF(Tab_Janvier[Fournisseurs],M17,Tab_Janvier[MONTANT])</f>
        <v>0</v>
      </c>
    </row>
    <row r="18" spans="2:14" ht="16.5" thickBot="1" x14ac:dyDescent="0.3">
      <c r="B18" s="31"/>
      <c r="D18" s="31"/>
      <c r="E18" s="31"/>
      <c r="F18" s="33"/>
      <c r="I18" s="38"/>
      <c r="J18" s="39"/>
      <c r="K18" s="40"/>
      <c r="L18" s="39"/>
      <c r="M18" s="40" t="s">
        <v>45</v>
      </c>
      <c r="N18" s="39">
        <f>SUMIF(Tab_Janvier[Fournisseurs],M18,Tab_Janvier[MONTANT])</f>
        <v>0</v>
      </c>
    </row>
    <row r="19" spans="2:14" x14ac:dyDescent="0.25">
      <c r="B19" s="31"/>
      <c r="D19" s="31"/>
      <c r="E19" s="31"/>
      <c r="F19" s="33"/>
      <c r="H19" s="3"/>
    </row>
    <row r="20" spans="2:14" x14ac:dyDescent="0.25">
      <c r="B20" s="31"/>
      <c r="D20" s="31"/>
      <c r="E20" s="31"/>
      <c r="F20" s="33"/>
      <c r="I20" s="46" t="s">
        <v>32</v>
      </c>
      <c r="J20" s="47">
        <f>SUM(J3:J8,L3:L8,N3:N8,P3:P8,J13:J18,L13:L18,N13:N18)</f>
        <v>0</v>
      </c>
    </row>
    <row r="21" spans="2:14" x14ac:dyDescent="0.25">
      <c r="B21" s="31"/>
      <c r="D21" s="31"/>
      <c r="E21" s="31"/>
      <c r="F21" s="33"/>
      <c r="J21" s="42"/>
      <c r="K21" s="43"/>
      <c r="L21" s="43"/>
      <c r="M21" s="43"/>
    </row>
    <row r="22" spans="2:14" x14ac:dyDescent="0.25">
      <c r="B22" s="31"/>
      <c r="D22" s="31"/>
      <c r="E22" s="31"/>
      <c r="F22" s="33"/>
    </row>
    <row r="23" spans="2:14" x14ac:dyDescent="0.25">
      <c r="B23" s="31"/>
      <c r="D23" s="31"/>
      <c r="E23" s="31"/>
      <c r="F23" s="33"/>
      <c r="I23" s="44"/>
      <c r="J23" s="45"/>
    </row>
    <row r="24" spans="2:14" x14ac:dyDescent="0.25">
      <c r="B24" s="31"/>
      <c r="D24" s="31"/>
      <c r="E24" s="31"/>
      <c r="F24" s="33"/>
    </row>
  </sheetData>
  <mergeCells count="7">
    <mergeCell ref="M12:N12"/>
    <mergeCell ref="K12:L12"/>
    <mergeCell ref="I12:J12"/>
    <mergeCell ref="O2:P2"/>
    <mergeCell ref="M2:N2"/>
    <mergeCell ref="K2:L2"/>
    <mergeCell ref="I2:J2"/>
  </mergeCells>
  <phoneticPr fontId="4" type="noConversion"/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F60A8-B11B-4C74-BE64-FB7F9A0AEE93}">
  <dimension ref="A1:P89"/>
  <sheetViews>
    <sheetView showGridLines="0" workbookViewId="0">
      <selection activeCell="J3" sqref="J3"/>
    </sheetView>
  </sheetViews>
  <sheetFormatPr baseColWidth="10" defaultRowHeight="15" x14ac:dyDescent="0.25"/>
  <cols>
    <col min="1" max="1" width="13" style="1" bestFit="1" customWidth="1"/>
    <col min="2" max="2" width="18" style="1" bestFit="1" customWidth="1"/>
    <col min="3" max="3" width="24.7109375" style="1" bestFit="1" customWidth="1"/>
    <col min="4" max="4" width="14" style="1" bestFit="1" customWidth="1"/>
    <col min="5" max="5" width="16.85546875" style="1" bestFit="1" customWidth="1"/>
    <col min="6" max="6" width="10.140625" style="1" bestFit="1" customWidth="1"/>
    <col min="7" max="7" width="15" style="7" bestFit="1" customWidth="1"/>
    <col min="9" max="10" width="14" style="2" customWidth="1"/>
    <col min="11" max="16" width="14" style="32" customWidth="1"/>
    <col min="17" max="17" width="14.42578125" customWidth="1"/>
  </cols>
  <sheetData>
    <row r="1" spans="1:16" ht="15.75" thickBot="1" x14ac:dyDescent="0.3"/>
    <row r="2" spans="1:16" x14ac:dyDescent="0.25">
      <c r="A2" s="29" t="s">
        <v>0</v>
      </c>
      <c r="B2" s="29" t="s">
        <v>5</v>
      </c>
      <c r="C2" s="29" t="s">
        <v>3</v>
      </c>
      <c r="D2" s="29" t="s">
        <v>69</v>
      </c>
      <c r="E2" s="29" t="s">
        <v>4</v>
      </c>
      <c r="F2" s="29" t="s">
        <v>2</v>
      </c>
      <c r="G2" s="30" t="s">
        <v>1</v>
      </c>
      <c r="I2" s="59" t="s">
        <v>24</v>
      </c>
      <c r="J2" s="60"/>
      <c r="K2" s="57" t="s">
        <v>25</v>
      </c>
      <c r="L2" s="58"/>
      <c r="M2" s="57" t="s">
        <v>23</v>
      </c>
      <c r="N2" s="58"/>
      <c r="O2" s="57" t="s">
        <v>28</v>
      </c>
      <c r="P2" s="58"/>
    </row>
    <row r="3" spans="1:16" x14ac:dyDescent="0.25">
      <c r="B3" s="31"/>
      <c r="C3" s="32" t="s">
        <v>44</v>
      </c>
      <c r="D3" s="32"/>
      <c r="E3" s="31"/>
      <c r="F3" s="33"/>
      <c r="I3" s="34" t="s">
        <v>6</v>
      </c>
      <c r="J3" s="35">
        <f>SUMIF(Tab_Fevrier[Fournisseurs],I3,Tab_Fevrier[MONTANT])</f>
        <v>0</v>
      </c>
      <c r="K3" s="36" t="s">
        <v>42</v>
      </c>
      <c r="L3" s="35">
        <f>SUMIF(Tab_Fevrier[Fournisseurs],K3,Tab_Fevrier[MONTANT])</f>
        <v>0</v>
      </c>
      <c r="M3" s="36" t="s">
        <v>19</v>
      </c>
      <c r="N3" s="35">
        <f>SUMIF(Tab_Fevrier[Fournisseurs],M3,Tab_Fevrier[MONTANT])</f>
        <v>0</v>
      </c>
      <c r="O3" s="36" t="s">
        <v>15</v>
      </c>
      <c r="P3" s="35">
        <f>SUMIF(Tab_Fevrier[Fournisseurs],O3,Tab_Fevrier[MONTANT])</f>
        <v>0</v>
      </c>
    </row>
    <row r="4" spans="1:16" x14ac:dyDescent="0.25">
      <c r="A4" s="1" t="s">
        <v>70</v>
      </c>
      <c r="B4" s="31"/>
      <c r="C4" s="32"/>
      <c r="D4" s="32"/>
      <c r="E4" s="31"/>
      <c r="G4" s="1">
        <f>SUBTOTAL(103,Tab_Fevrier[MONTANT])</f>
        <v>0</v>
      </c>
      <c r="I4" s="34" t="s">
        <v>18</v>
      </c>
      <c r="J4" s="35">
        <f>SUMIF(Tab_Fevrier[Fournisseurs],I4,Tab_Fevrier[MONTANT])</f>
        <v>0</v>
      </c>
      <c r="K4" s="36" t="s">
        <v>14</v>
      </c>
      <c r="L4" s="35">
        <f>SUMIF(Tab_Fevrier[Fournisseurs],K4,Tab_Fevrier[MONTANT])</f>
        <v>0</v>
      </c>
      <c r="M4" s="36" t="s">
        <v>13</v>
      </c>
      <c r="N4" s="35">
        <f>SUMIF(Tab_Fevrier[Fournisseurs],M4,Tab_Fevrier[MONTANT])</f>
        <v>0</v>
      </c>
      <c r="O4" s="36" t="s">
        <v>33</v>
      </c>
      <c r="P4" s="35">
        <f>SUMIF(Tab_Fevrier[Fournisseurs],O4,Tab_Fevrier[MONTANT])</f>
        <v>0</v>
      </c>
    </row>
    <row r="5" spans="1:16" x14ac:dyDescent="0.25">
      <c r="B5" s="31"/>
      <c r="C5" s="61"/>
      <c r="D5" s="61"/>
      <c r="E5" s="31"/>
      <c r="F5" s="33"/>
      <c r="I5" s="34" t="s">
        <v>26</v>
      </c>
      <c r="J5" s="35">
        <f>SUMIF(Tab_Fevrier[Fournisseurs],I5,Tab_Fevrier[MONTANT])</f>
        <v>0</v>
      </c>
      <c r="K5" s="37" t="s">
        <v>27</v>
      </c>
      <c r="L5" s="35">
        <f>SUMIF(Tab_Fevrier[Fournisseurs],K5,Tab_Fevrier[MONTANT])</f>
        <v>0</v>
      </c>
      <c r="M5" s="37" t="s">
        <v>8</v>
      </c>
      <c r="N5" s="35">
        <f>SUMIF(Tab_Fevrier[Fournisseurs],M5,Tab_Fevrier[MONTANT])</f>
        <v>0</v>
      </c>
      <c r="O5" s="36" t="s">
        <v>34</v>
      </c>
      <c r="P5" s="35">
        <f>SUMIF(Tab_Fevrier[Fournisseurs],O5,Tab_Fevrier[MONTANT])</f>
        <v>0</v>
      </c>
    </row>
    <row r="6" spans="1:16" x14ac:dyDescent="0.25">
      <c r="B6" s="31"/>
      <c r="C6" s="61"/>
      <c r="D6" s="61"/>
      <c r="E6" s="31"/>
      <c r="F6" s="33"/>
      <c r="I6" s="34"/>
      <c r="J6" s="35">
        <f>SUMIF(Tab_Fevrier[Fournisseurs],I6,Tab_Fevrier[MONTANT])</f>
        <v>0</v>
      </c>
      <c r="K6" s="37"/>
      <c r="L6" s="35">
        <f>SUMIF(Tab_Fevrier[Fournisseurs],K6,Tab_Fevrier[MONTANT])</f>
        <v>0</v>
      </c>
      <c r="M6" s="37" t="s">
        <v>16</v>
      </c>
      <c r="N6" s="35">
        <f>SUMIF(Tab_Fevrier[Fournisseurs],M6,Tab_Fevrier[MONTANT])</f>
        <v>0</v>
      </c>
      <c r="O6" s="36"/>
      <c r="P6" s="35">
        <f>SUMIF(Tab_Fevrier[Fournisseurs],O6,Tab_Fevrier[MONTANT])</f>
        <v>0</v>
      </c>
    </row>
    <row r="7" spans="1:16" x14ac:dyDescent="0.25">
      <c r="B7" s="31"/>
      <c r="C7" s="61"/>
      <c r="D7" s="61"/>
      <c r="E7" s="31"/>
      <c r="F7" s="33"/>
      <c r="I7" s="34"/>
      <c r="J7" s="35">
        <f>SUMIF(Tab_Fevrier[Fournisseurs],I7,Tab_Fevrier[MONTANT])</f>
        <v>0</v>
      </c>
      <c r="K7" s="37"/>
      <c r="L7" s="35">
        <f>SUMIF(Tab_Fevrier[Fournisseurs],K7,Tab_Fevrier[MONTANT])</f>
        <v>0</v>
      </c>
      <c r="M7" s="37" t="s">
        <v>35</v>
      </c>
      <c r="N7" s="35">
        <f>SUMIF(Tab_Fevrier[Fournisseurs],M7,Tab_Fevrier[MONTANT])</f>
        <v>0</v>
      </c>
      <c r="O7" s="36"/>
      <c r="P7" s="35">
        <f>SUMIF(Tab_Fevrier[Fournisseurs],O7,Tab_Fevrier[MONTANT])</f>
        <v>0</v>
      </c>
    </row>
    <row r="8" spans="1:16" ht="15.75" thickBot="1" x14ac:dyDescent="0.3">
      <c r="B8" s="31"/>
      <c r="C8" s="61"/>
      <c r="D8" s="61"/>
      <c r="E8" s="31"/>
      <c r="F8" s="33"/>
      <c r="I8" s="38" t="s">
        <v>56</v>
      </c>
      <c r="J8" s="39">
        <f>SUMIF(Tab_Fevrier[Fournisseurs],I8,Tab_Fevrier[MONTANT])</f>
        <v>0</v>
      </c>
      <c r="K8" s="40"/>
      <c r="L8" s="39">
        <f>SUMIF(Tab_Fevrier[Fournisseurs],K8,Tab_Fevrier[MONTANT])</f>
        <v>0</v>
      </c>
      <c r="M8" s="40"/>
      <c r="N8" s="39">
        <f>SUMIF(Tab_Fevrier[Fournisseurs],M8,Tab_Fevrier[MONTANT])</f>
        <v>0</v>
      </c>
      <c r="O8" s="41"/>
      <c r="P8" s="39">
        <f>SUMIF(Tab_Fevrier[Fournisseurs],O8,Tab_Fevrier[MONTANT])</f>
        <v>0</v>
      </c>
    </row>
    <row r="9" spans="1:16" x14ac:dyDescent="0.25">
      <c r="B9" s="31"/>
      <c r="C9" s="61"/>
      <c r="D9" s="61"/>
      <c r="E9" s="31"/>
      <c r="F9" s="33"/>
      <c r="K9" s="24"/>
      <c r="L9" s="24"/>
      <c r="M9" s="24"/>
    </row>
    <row r="10" spans="1:16" x14ac:dyDescent="0.25">
      <c r="B10" s="31"/>
      <c r="C10" s="61"/>
      <c r="D10" s="61"/>
      <c r="E10" s="31"/>
      <c r="F10" s="33"/>
      <c r="K10" s="24"/>
      <c r="L10" s="24"/>
      <c r="M10" s="24"/>
    </row>
    <row r="11" spans="1:16" ht="15.75" thickBot="1" x14ac:dyDescent="0.3">
      <c r="B11" s="31"/>
      <c r="C11" s="61"/>
      <c r="D11" s="61"/>
      <c r="E11" s="31"/>
      <c r="F11" s="33"/>
      <c r="K11" s="24"/>
      <c r="L11" s="24"/>
      <c r="M11" s="24"/>
    </row>
    <row r="12" spans="1:16" x14ac:dyDescent="0.25">
      <c r="B12" s="31"/>
      <c r="C12" s="61"/>
      <c r="D12" s="61"/>
      <c r="E12" s="31"/>
      <c r="F12" s="33"/>
      <c r="I12" s="59" t="s">
        <v>29</v>
      </c>
      <c r="J12" s="60"/>
      <c r="K12" s="57" t="s">
        <v>36</v>
      </c>
      <c r="L12" s="58"/>
      <c r="M12" s="57" t="s">
        <v>39</v>
      </c>
      <c r="N12" s="58"/>
    </row>
    <row r="13" spans="1:16" x14ac:dyDescent="0.25">
      <c r="B13" s="31"/>
      <c r="C13" s="61"/>
      <c r="D13" s="61"/>
      <c r="E13" s="31"/>
      <c r="F13" s="33"/>
      <c r="I13" s="34" t="s">
        <v>10</v>
      </c>
      <c r="J13" s="35">
        <f>SUMIF(Tab_Fevrier[Fournisseurs],I13,Tab_Fevrier[MONTANT])</f>
        <v>0</v>
      </c>
      <c r="K13" s="36" t="s">
        <v>20</v>
      </c>
      <c r="L13" s="35">
        <f>SUMIF(Tab_Fevrier[Fournisseurs],K13,Tab_Fevrier[MONTANT])</f>
        <v>0</v>
      </c>
      <c r="M13" s="36" t="s">
        <v>21</v>
      </c>
      <c r="N13" s="35">
        <f>SUMIF(Tab_Fevrier[Fournisseurs],M13,Tab_Fevrier[MONTANT])</f>
        <v>0</v>
      </c>
    </row>
    <row r="14" spans="1:16" x14ac:dyDescent="0.25">
      <c r="B14" s="31"/>
      <c r="C14" s="61"/>
      <c r="D14" s="61"/>
      <c r="E14" s="31"/>
      <c r="F14" s="33"/>
      <c r="I14" s="34" t="s">
        <v>17</v>
      </c>
      <c r="J14" s="35">
        <f>SUMIF(Tab_Fevrier[Fournisseurs],I14,Tab_Fevrier[MONTANT])</f>
        <v>0</v>
      </c>
      <c r="K14" s="36" t="s">
        <v>43</v>
      </c>
      <c r="L14" s="35">
        <f>SUMIF(Tab_Fevrier[Fournisseurs],K14,Tab_Fevrier[MONTANT])</f>
        <v>0</v>
      </c>
      <c r="M14" s="36" t="s">
        <v>7</v>
      </c>
      <c r="N14" s="35">
        <f>SUMIF(Tab_Fevrier[Fournisseurs],M14,Tab_Fevrier[MONTANT])</f>
        <v>0</v>
      </c>
    </row>
    <row r="15" spans="1:16" x14ac:dyDescent="0.25">
      <c r="B15" s="31"/>
      <c r="C15" s="61"/>
      <c r="D15" s="61"/>
      <c r="E15" s="31"/>
      <c r="F15" s="33"/>
      <c r="I15" s="34" t="s">
        <v>9</v>
      </c>
      <c r="J15" s="35">
        <f>SUMIF(Tab_Fevrier[Fournisseurs],I15,Tab_Fevrier[MONTANT])</f>
        <v>0</v>
      </c>
      <c r="K15" s="37" t="s">
        <v>31</v>
      </c>
      <c r="L15" s="35">
        <f>SUMIF(Tab_Fevrier[Fournisseurs],K15,Tab_Fevrier[MONTANT])</f>
        <v>0</v>
      </c>
      <c r="M15" s="37" t="s">
        <v>40</v>
      </c>
      <c r="N15" s="35">
        <f>SUMIF(Tab_Fevrier[Fournisseurs],M15,Tab_Fevrier[MONTANT])</f>
        <v>0</v>
      </c>
    </row>
    <row r="16" spans="1:16" x14ac:dyDescent="0.25">
      <c r="B16" s="31"/>
      <c r="C16" s="61"/>
      <c r="D16" s="61"/>
      <c r="E16" s="31"/>
      <c r="F16" s="33"/>
      <c r="I16" s="34" t="s">
        <v>11</v>
      </c>
      <c r="J16" s="35">
        <f>SUMIF(Tab_Fevrier[Fournisseurs],I16,Tab_Fevrier[MONTANT])</f>
        <v>0</v>
      </c>
      <c r="K16" s="37" t="s">
        <v>37</v>
      </c>
      <c r="L16" s="35">
        <f>SUMIF(Tab_Fevrier[Fournisseurs],K16,Tab_Fevrier[MONTANT])</f>
        <v>0</v>
      </c>
      <c r="M16" s="37" t="s">
        <v>41</v>
      </c>
      <c r="N16" s="35">
        <f>SUMIF(Tab_Fevrier[Fournisseurs],M16,Tab_Fevrier[MONTANT])</f>
        <v>0</v>
      </c>
    </row>
    <row r="17" spans="2:14" x14ac:dyDescent="0.25">
      <c r="B17" s="31"/>
      <c r="C17" s="61"/>
      <c r="D17" s="61"/>
      <c r="E17" s="31"/>
      <c r="F17" s="33"/>
      <c r="I17" s="34"/>
      <c r="J17" s="35">
        <f>SUMIF(Tab_Fevrier[Fournisseurs],I17,Tab_Fevrier[MONTANT])</f>
        <v>0</v>
      </c>
      <c r="K17" s="37" t="s">
        <v>38</v>
      </c>
      <c r="L17" s="35">
        <f>SUMIF(Tab_Fevrier[Fournisseurs],K17,Tab_Fevrier[MONTANT])</f>
        <v>0</v>
      </c>
      <c r="M17" s="37"/>
      <c r="N17" s="35">
        <f>SUMIF(Tab_Fevrier[Fournisseurs],M17,Tab_Fevrier[MONTANT])</f>
        <v>0</v>
      </c>
    </row>
    <row r="18" spans="2:14" ht="15.75" thickBot="1" x14ac:dyDescent="0.3">
      <c r="B18" s="31"/>
      <c r="C18" s="61"/>
      <c r="D18" s="61"/>
      <c r="E18" s="31"/>
      <c r="F18" s="33"/>
      <c r="I18" s="38"/>
      <c r="J18" s="39">
        <f>SUMIF(Tab_Fevrier[Fournisseurs],I18,Tab_Fevrier[MONTANT])</f>
        <v>0</v>
      </c>
      <c r="K18" s="40"/>
      <c r="L18" s="39">
        <f>SUMIF(Tab_Fevrier[Fournisseurs],K18,Tab_Fevrier[MONTANT])</f>
        <v>0</v>
      </c>
      <c r="M18" s="40" t="s">
        <v>45</v>
      </c>
      <c r="N18" s="39">
        <f>SUMIF(Tab_Fevrier[Fournisseurs],M18,Tab_Fevrier[MONTANT])</f>
        <v>0</v>
      </c>
    </row>
    <row r="19" spans="2:14" x14ac:dyDescent="0.25">
      <c r="B19" s="31"/>
      <c r="C19" s="61"/>
      <c r="D19" s="61"/>
      <c r="E19" s="31"/>
      <c r="F19" s="33"/>
      <c r="H19" s="3"/>
    </row>
    <row r="20" spans="2:14" x14ac:dyDescent="0.25">
      <c r="B20" s="31"/>
      <c r="C20" s="61"/>
      <c r="D20" s="61"/>
      <c r="E20" s="31"/>
      <c r="F20" s="33"/>
      <c r="I20" s="46" t="s">
        <v>32</v>
      </c>
      <c r="J20" s="47">
        <f>SUM(J3:J8,L3:L8,N3:N8,P3:P8,J13:J18,L13:L18,N13:N18)</f>
        <v>0</v>
      </c>
    </row>
    <row r="21" spans="2:14" ht="15.75" x14ac:dyDescent="0.25">
      <c r="B21" s="31"/>
      <c r="C21" s="61"/>
      <c r="D21" s="61"/>
      <c r="E21" s="31"/>
      <c r="F21" s="33"/>
      <c r="J21" s="42"/>
      <c r="K21" s="43"/>
      <c r="L21" s="43"/>
      <c r="M21" s="43"/>
    </row>
    <row r="22" spans="2:14" x14ac:dyDescent="0.25">
      <c r="B22" s="31"/>
      <c r="C22" s="61"/>
      <c r="D22" s="61"/>
      <c r="E22" s="31"/>
      <c r="F22" s="33"/>
    </row>
    <row r="23" spans="2:14" x14ac:dyDescent="0.25">
      <c r="B23" s="31"/>
      <c r="C23" s="61"/>
      <c r="D23" s="61"/>
      <c r="E23" s="31"/>
      <c r="F23" s="33"/>
      <c r="I23" s="44"/>
      <c r="J23" s="45"/>
    </row>
    <row r="24" spans="2:14" x14ac:dyDescent="0.25">
      <c r="B24" s="31"/>
      <c r="C24" s="61"/>
      <c r="D24" s="61"/>
      <c r="E24" s="31"/>
      <c r="F24" s="33"/>
    </row>
    <row r="25" spans="2:14" x14ac:dyDescent="0.25">
      <c r="B25" s="31"/>
      <c r="C25" s="61"/>
      <c r="D25" s="61"/>
      <c r="E25" s="31"/>
      <c r="F25" s="33"/>
    </row>
    <row r="26" spans="2:14" x14ac:dyDescent="0.25">
      <c r="B26" s="31"/>
      <c r="C26" s="61"/>
      <c r="D26" s="61"/>
      <c r="E26" s="31"/>
      <c r="F26" s="33"/>
    </row>
    <row r="27" spans="2:14" x14ac:dyDescent="0.25">
      <c r="B27" s="31"/>
      <c r="C27" s="61"/>
      <c r="D27" s="61"/>
      <c r="E27" s="31"/>
      <c r="F27" s="33"/>
    </row>
    <row r="28" spans="2:14" x14ac:dyDescent="0.25">
      <c r="B28" s="31"/>
      <c r="C28" s="61"/>
      <c r="D28" s="61"/>
      <c r="E28" s="31"/>
      <c r="F28" s="33"/>
    </row>
    <row r="29" spans="2:14" x14ac:dyDescent="0.25">
      <c r="B29" s="31"/>
      <c r="C29" s="61"/>
      <c r="D29" s="61"/>
      <c r="E29" s="31"/>
      <c r="F29" s="33"/>
    </row>
    <row r="30" spans="2:14" x14ac:dyDescent="0.25">
      <c r="B30" s="31"/>
      <c r="C30" s="61"/>
      <c r="D30" s="61"/>
      <c r="E30" s="31"/>
      <c r="F30" s="33"/>
    </row>
    <row r="31" spans="2:14" x14ac:dyDescent="0.25">
      <c r="B31" s="31"/>
      <c r="C31" s="61"/>
      <c r="D31" s="61"/>
      <c r="E31" s="31"/>
      <c r="F31" s="33"/>
    </row>
    <row r="32" spans="2:14" x14ac:dyDescent="0.25">
      <c r="B32" s="31"/>
      <c r="C32" s="61"/>
      <c r="D32" s="61"/>
      <c r="E32" s="31"/>
      <c r="F32" s="33"/>
    </row>
    <row r="33" spans="2:10" x14ac:dyDescent="0.25">
      <c r="B33" s="31"/>
      <c r="C33" s="61"/>
      <c r="D33" s="61"/>
      <c r="E33" s="31"/>
      <c r="F33" s="33"/>
    </row>
    <row r="34" spans="2:10" x14ac:dyDescent="0.25">
      <c r="B34" s="31"/>
      <c r="C34" s="61"/>
      <c r="D34" s="61"/>
      <c r="E34" s="31"/>
      <c r="F34" s="33"/>
    </row>
    <row r="35" spans="2:10" x14ac:dyDescent="0.25">
      <c r="B35" s="31"/>
      <c r="C35" s="61"/>
      <c r="D35" s="61"/>
      <c r="E35" s="31"/>
      <c r="F35" s="33"/>
    </row>
    <row r="36" spans="2:10" x14ac:dyDescent="0.25">
      <c r="B36" s="31"/>
      <c r="C36" s="61"/>
      <c r="D36" s="61"/>
      <c r="E36" s="31"/>
      <c r="F36" s="33"/>
    </row>
    <row r="37" spans="2:10" x14ac:dyDescent="0.25">
      <c r="B37" s="31"/>
      <c r="C37" s="61"/>
      <c r="D37" s="61"/>
      <c r="E37" s="31"/>
      <c r="F37" s="33"/>
      <c r="J37" s="48"/>
    </row>
    <row r="38" spans="2:10" x14ac:dyDescent="0.25">
      <c r="B38" s="31"/>
      <c r="C38" s="61"/>
      <c r="D38" s="61"/>
      <c r="E38" s="31"/>
      <c r="F38" s="33"/>
      <c r="H38" s="3"/>
    </row>
    <row r="39" spans="2:10" x14ac:dyDescent="0.25">
      <c r="B39" s="31"/>
      <c r="C39" s="61"/>
      <c r="D39" s="61"/>
      <c r="E39" s="31"/>
      <c r="F39" s="33"/>
    </row>
    <row r="40" spans="2:10" x14ac:dyDescent="0.25">
      <c r="B40" s="31"/>
      <c r="C40" s="61"/>
      <c r="D40" s="61"/>
      <c r="E40" s="31"/>
      <c r="F40" s="33"/>
    </row>
    <row r="41" spans="2:10" x14ac:dyDescent="0.25">
      <c r="B41" s="31"/>
      <c r="C41" s="61"/>
      <c r="D41" s="61"/>
      <c r="E41" s="31"/>
      <c r="F41" s="33"/>
    </row>
    <row r="42" spans="2:10" x14ac:dyDescent="0.25">
      <c r="B42" s="31"/>
      <c r="C42" s="61"/>
      <c r="D42" s="61"/>
      <c r="E42" s="31"/>
      <c r="F42" s="33"/>
    </row>
    <row r="43" spans="2:10" x14ac:dyDescent="0.25">
      <c r="B43" s="31"/>
      <c r="C43" s="61"/>
      <c r="D43" s="61"/>
      <c r="E43" s="31"/>
      <c r="F43" s="33"/>
    </row>
    <row r="44" spans="2:10" x14ac:dyDescent="0.25">
      <c r="B44" s="31"/>
      <c r="C44" s="61"/>
      <c r="D44" s="61"/>
      <c r="E44" s="31"/>
      <c r="F44" s="33"/>
    </row>
    <row r="45" spans="2:10" x14ac:dyDescent="0.25">
      <c r="B45" s="31"/>
      <c r="C45" s="61"/>
      <c r="D45" s="61"/>
      <c r="E45" s="31"/>
      <c r="F45" s="33"/>
    </row>
    <row r="46" spans="2:10" x14ac:dyDescent="0.25">
      <c r="B46" s="31"/>
      <c r="C46" s="61"/>
      <c r="D46" s="61"/>
      <c r="E46" s="31"/>
      <c r="F46" s="33"/>
    </row>
    <row r="47" spans="2:10" x14ac:dyDescent="0.25">
      <c r="B47" s="31"/>
      <c r="C47" s="61"/>
      <c r="D47" s="61"/>
      <c r="E47" s="31"/>
      <c r="F47" s="33"/>
    </row>
    <row r="48" spans="2:10" x14ac:dyDescent="0.25">
      <c r="B48" s="31"/>
      <c r="C48" s="61"/>
      <c r="D48" s="61"/>
      <c r="E48" s="31"/>
      <c r="F48" s="33"/>
    </row>
    <row r="49" spans="2:6" x14ac:dyDescent="0.25">
      <c r="B49" s="31"/>
      <c r="C49" s="61"/>
      <c r="D49" s="61"/>
      <c r="E49" s="31"/>
      <c r="F49" s="33"/>
    </row>
    <row r="50" spans="2:6" x14ac:dyDescent="0.25">
      <c r="B50" s="31"/>
      <c r="C50" s="61"/>
      <c r="D50" s="61"/>
      <c r="E50" s="31"/>
      <c r="F50" s="33"/>
    </row>
    <row r="51" spans="2:6" x14ac:dyDescent="0.25">
      <c r="B51" s="31"/>
      <c r="C51" s="61"/>
      <c r="D51" s="61"/>
      <c r="E51" s="31"/>
      <c r="F51" s="33"/>
    </row>
    <row r="52" spans="2:6" x14ac:dyDescent="0.25">
      <c r="B52" s="31"/>
      <c r="C52" s="61"/>
      <c r="D52" s="61"/>
      <c r="E52" s="31"/>
      <c r="F52" s="33"/>
    </row>
    <row r="53" spans="2:6" x14ac:dyDescent="0.25">
      <c r="B53" s="31"/>
      <c r="C53" s="61"/>
      <c r="D53" s="61"/>
      <c r="E53" s="31"/>
      <c r="F53" s="33"/>
    </row>
    <row r="54" spans="2:6" x14ac:dyDescent="0.25">
      <c r="B54" s="31"/>
      <c r="C54" s="61"/>
      <c r="D54" s="61"/>
      <c r="E54" s="31"/>
      <c r="F54" s="33"/>
    </row>
    <row r="55" spans="2:6" x14ac:dyDescent="0.25">
      <c r="B55" s="31"/>
      <c r="C55" s="61"/>
      <c r="D55" s="61"/>
      <c r="E55" s="31"/>
      <c r="F55" s="33"/>
    </row>
    <row r="56" spans="2:6" x14ac:dyDescent="0.25">
      <c r="B56" s="31"/>
      <c r="C56" s="61"/>
      <c r="D56" s="61"/>
      <c r="E56" s="31"/>
      <c r="F56" s="33"/>
    </row>
    <row r="57" spans="2:6" x14ac:dyDescent="0.25">
      <c r="B57" s="31"/>
      <c r="C57" s="61"/>
      <c r="D57" s="61"/>
      <c r="E57" s="31"/>
      <c r="F57" s="33"/>
    </row>
    <row r="58" spans="2:6" x14ac:dyDescent="0.25">
      <c r="B58" s="31"/>
      <c r="C58" s="61"/>
      <c r="D58" s="61"/>
      <c r="E58" s="31"/>
      <c r="F58" s="33"/>
    </row>
    <row r="59" spans="2:6" x14ac:dyDescent="0.25">
      <c r="B59" s="31"/>
      <c r="C59" s="61"/>
      <c r="D59" s="61"/>
      <c r="E59" s="31"/>
      <c r="F59" s="33"/>
    </row>
    <row r="60" spans="2:6" x14ac:dyDescent="0.25">
      <c r="B60" s="31"/>
      <c r="C60" s="61"/>
      <c r="D60" s="61"/>
      <c r="E60" s="31"/>
      <c r="F60" s="33"/>
    </row>
    <row r="61" spans="2:6" x14ac:dyDescent="0.25">
      <c r="B61" s="31"/>
      <c r="C61" s="61"/>
      <c r="D61" s="61"/>
      <c r="E61" s="31"/>
      <c r="F61" s="33"/>
    </row>
    <row r="62" spans="2:6" x14ac:dyDescent="0.25">
      <c r="B62" s="31"/>
      <c r="C62" s="61"/>
      <c r="D62" s="61"/>
      <c r="E62" s="31"/>
      <c r="F62" s="33"/>
    </row>
    <row r="63" spans="2:6" x14ac:dyDescent="0.25">
      <c r="B63" s="31"/>
      <c r="C63" s="61"/>
      <c r="D63" s="61"/>
      <c r="E63" s="31"/>
      <c r="F63" s="33"/>
    </row>
    <row r="64" spans="2:6" x14ac:dyDescent="0.25">
      <c r="B64" s="31"/>
      <c r="C64" s="61"/>
      <c r="D64" s="61"/>
      <c r="E64" s="31"/>
      <c r="F64" s="33"/>
    </row>
    <row r="65" spans="2:6" x14ac:dyDescent="0.25">
      <c r="B65" s="31"/>
      <c r="C65" s="61"/>
      <c r="D65" s="61"/>
      <c r="E65" s="31"/>
      <c r="F65" s="33"/>
    </row>
    <row r="66" spans="2:6" x14ac:dyDescent="0.25">
      <c r="B66" s="31"/>
      <c r="C66" s="61"/>
      <c r="D66" s="61"/>
      <c r="E66" s="31"/>
      <c r="F66" s="33"/>
    </row>
    <row r="67" spans="2:6" x14ac:dyDescent="0.25">
      <c r="B67" s="31"/>
      <c r="C67" s="61"/>
      <c r="D67" s="61"/>
      <c r="E67" s="31"/>
      <c r="F67" s="33"/>
    </row>
    <row r="68" spans="2:6" x14ac:dyDescent="0.25">
      <c r="B68" s="31"/>
      <c r="C68" s="61"/>
      <c r="D68" s="61"/>
      <c r="E68" s="31"/>
      <c r="F68" s="33"/>
    </row>
    <row r="69" spans="2:6" x14ac:dyDescent="0.25">
      <c r="B69" s="31"/>
      <c r="C69" s="61"/>
      <c r="D69" s="61"/>
      <c r="E69" s="31"/>
      <c r="F69" s="33"/>
    </row>
    <row r="70" spans="2:6" x14ac:dyDescent="0.25">
      <c r="B70" s="31"/>
      <c r="C70" s="61"/>
      <c r="D70" s="61"/>
      <c r="E70" s="31"/>
      <c r="F70" s="33"/>
    </row>
    <row r="71" spans="2:6" x14ac:dyDescent="0.25">
      <c r="B71" s="31"/>
      <c r="C71" s="61"/>
      <c r="D71" s="61"/>
      <c r="E71" s="31"/>
      <c r="F71" s="33"/>
    </row>
    <row r="72" spans="2:6" x14ac:dyDescent="0.25">
      <c r="B72" s="31"/>
      <c r="C72" s="61"/>
      <c r="D72" s="61"/>
      <c r="E72" s="31"/>
      <c r="F72" s="33"/>
    </row>
    <row r="73" spans="2:6" x14ac:dyDescent="0.25">
      <c r="B73" s="31"/>
      <c r="C73" s="61"/>
      <c r="D73" s="61"/>
      <c r="E73" s="31"/>
      <c r="F73" s="33"/>
    </row>
    <row r="74" spans="2:6" x14ac:dyDescent="0.25">
      <c r="B74" s="31"/>
      <c r="C74" s="61"/>
      <c r="D74" s="61"/>
      <c r="E74" s="31"/>
      <c r="F74" s="33"/>
    </row>
    <row r="75" spans="2:6" x14ac:dyDescent="0.25">
      <c r="B75" s="31"/>
      <c r="C75" s="61"/>
      <c r="D75" s="61"/>
      <c r="E75" s="31"/>
      <c r="F75" s="33"/>
    </row>
    <row r="76" spans="2:6" x14ac:dyDescent="0.25">
      <c r="B76" s="31"/>
      <c r="C76" s="61"/>
      <c r="D76" s="61"/>
      <c r="E76" s="31"/>
      <c r="F76" s="33"/>
    </row>
    <row r="77" spans="2:6" x14ac:dyDescent="0.25">
      <c r="B77" s="31"/>
      <c r="C77" s="61"/>
      <c r="D77" s="61"/>
      <c r="E77" s="31"/>
      <c r="F77" s="33"/>
    </row>
    <row r="78" spans="2:6" x14ac:dyDescent="0.25">
      <c r="B78" s="31"/>
      <c r="C78" s="61"/>
      <c r="D78" s="61"/>
      <c r="E78" s="31"/>
      <c r="F78" s="33"/>
    </row>
    <row r="79" spans="2:6" x14ac:dyDescent="0.25">
      <c r="B79" s="31"/>
      <c r="C79" s="61"/>
      <c r="D79" s="61"/>
      <c r="E79" s="31"/>
      <c r="F79" s="33"/>
    </row>
    <row r="80" spans="2:6" x14ac:dyDescent="0.25">
      <c r="B80" s="31"/>
      <c r="C80" s="61"/>
      <c r="D80" s="61"/>
      <c r="E80" s="31"/>
      <c r="F80" s="33"/>
    </row>
    <row r="81" spans="2:6" x14ac:dyDescent="0.25">
      <c r="B81" s="31"/>
      <c r="C81" s="61"/>
      <c r="D81" s="61"/>
      <c r="E81" s="31"/>
      <c r="F81" s="33"/>
    </row>
    <row r="82" spans="2:6" x14ac:dyDescent="0.25">
      <c r="B82" s="31"/>
      <c r="C82" s="61"/>
      <c r="D82" s="61"/>
      <c r="E82" s="31"/>
      <c r="F82" s="33"/>
    </row>
    <row r="83" spans="2:6" x14ac:dyDescent="0.25">
      <c r="B83" s="31"/>
      <c r="C83" s="61"/>
      <c r="D83" s="61"/>
      <c r="E83" s="31"/>
      <c r="F83" s="33"/>
    </row>
    <row r="84" spans="2:6" x14ac:dyDescent="0.25">
      <c r="B84" s="31"/>
      <c r="C84" s="61"/>
      <c r="D84" s="61"/>
      <c r="E84" s="31"/>
      <c r="F84" s="33"/>
    </row>
    <row r="85" spans="2:6" x14ac:dyDescent="0.25">
      <c r="B85" s="31"/>
      <c r="C85" s="61"/>
      <c r="D85" s="61"/>
      <c r="E85" s="31"/>
      <c r="F85" s="33"/>
    </row>
    <row r="87" spans="2:6" x14ac:dyDescent="0.25">
      <c r="B87" s="31"/>
      <c r="C87" s="32"/>
      <c r="D87" s="32"/>
      <c r="E87" s="31"/>
      <c r="F87" s="33"/>
    </row>
    <row r="88" spans="2:6" x14ac:dyDescent="0.25">
      <c r="B88" s="31"/>
      <c r="C88" s="32"/>
      <c r="D88" s="32"/>
      <c r="E88" s="31"/>
      <c r="F88" s="33"/>
    </row>
    <row r="89" spans="2:6" x14ac:dyDescent="0.25">
      <c r="B89" s="31"/>
      <c r="C89" s="32"/>
      <c r="D89" s="32"/>
      <c r="E89" s="31"/>
      <c r="F89" s="33"/>
    </row>
  </sheetData>
  <mergeCells count="88">
    <mergeCell ref="C84:D84"/>
    <mergeCell ref="C85:D85"/>
    <mergeCell ref="C81:D81"/>
    <mergeCell ref="C82:D82"/>
    <mergeCell ref="C83:D83"/>
    <mergeCell ref="C78:D78"/>
    <mergeCell ref="C79:D79"/>
    <mergeCell ref="C80:D80"/>
    <mergeCell ref="C75:D75"/>
    <mergeCell ref="C76:D76"/>
    <mergeCell ref="C77:D77"/>
    <mergeCell ref="C72:D72"/>
    <mergeCell ref="C73:D73"/>
    <mergeCell ref="C74:D74"/>
    <mergeCell ref="C69:D69"/>
    <mergeCell ref="C70:D70"/>
    <mergeCell ref="C71:D71"/>
    <mergeCell ref="C66:D66"/>
    <mergeCell ref="C67:D67"/>
    <mergeCell ref="C68:D68"/>
    <mergeCell ref="C63:D63"/>
    <mergeCell ref="C64:D64"/>
    <mergeCell ref="C65:D65"/>
    <mergeCell ref="C60:D60"/>
    <mergeCell ref="C61:D61"/>
    <mergeCell ref="C62:D62"/>
    <mergeCell ref="C57:D57"/>
    <mergeCell ref="C58:D58"/>
    <mergeCell ref="C59:D59"/>
    <mergeCell ref="C54:D54"/>
    <mergeCell ref="C55:D55"/>
    <mergeCell ref="C56:D56"/>
    <mergeCell ref="C51:D51"/>
    <mergeCell ref="C52:D52"/>
    <mergeCell ref="C53:D53"/>
    <mergeCell ref="C48:D48"/>
    <mergeCell ref="C49:D49"/>
    <mergeCell ref="C50:D50"/>
    <mergeCell ref="C45:D45"/>
    <mergeCell ref="C46:D46"/>
    <mergeCell ref="C47:D47"/>
    <mergeCell ref="C42:D42"/>
    <mergeCell ref="C43:D43"/>
    <mergeCell ref="C44:D44"/>
    <mergeCell ref="C39:D39"/>
    <mergeCell ref="C40:D40"/>
    <mergeCell ref="C41:D41"/>
    <mergeCell ref="C36:D36"/>
    <mergeCell ref="C37:D37"/>
    <mergeCell ref="C38:D38"/>
    <mergeCell ref="C33:D33"/>
    <mergeCell ref="C34:D34"/>
    <mergeCell ref="C35:D35"/>
    <mergeCell ref="C30:D30"/>
    <mergeCell ref="C31:D31"/>
    <mergeCell ref="C32:D32"/>
    <mergeCell ref="C27:D27"/>
    <mergeCell ref="C28:D28"/>
    <mergeCell ref="C29:D29"/>
    <mergeCell ref="C24:D24"/>
    <mergeCell ref="C25:D25"/>
    <mergeCell ref="C26:D26"/>
    <mergeCell ref="C21:D21"/>
    <mergeCell ref="C22:D22"/>
    <mergeCell ref="C23:D23"/>
    <mergeCell ref="C18:D18"/>
    <mergeCell ref="C19:D19"/>
    <mergeCell ref="C20:D20"/>
    <mergeCell ref="C15:D15"/>
    <mergeCell ref="C16:D16"/>
    <mergeCell ref="C17:D17"/>
    <mergeCell ref="I12:J12"/>
    <mergeCell ref="K12:L12"/>
    <mergeCell ref="M12:N12"/>
    <mergeCell ref="C14:D14"/>
    <mergeCell ref="C10:D10"/>
    <mergeCell ref="C11:D11"/>
    <mergeCell ref="C12:D12"/>
    <mergeCell ref="C8:D8"/>
    <mergeCell ref="C9:D9"/>
    <mergeCell ref="C5:D5"/>
    <mergeCell ref="C6:D6"/>
    <mergeCell ref="C13:D13"/>
    <mergeCell ref="I2:J2"/>
    <mergeCell ref="K2:L2"/>
    <mergeCell ref="M2:N2"/>
    <mergeCell ref="O2:P2"/>
    <mergeCell ref="C7:D7"/>
  </mergeCell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7B37D-524E-4086-BD44-EFD4C08BFF42}">
  <dimension ref="A1:P89"/>
  <sheetViews>
    <sheetView showGridLines="0" workbookViewId="0">
      <selection activeCell="J3" sqref="J3"/>
    </sheetView>
  </sheetViews>
  <sheetFormatPr baseColWidth="10" defaultRowHeight="15" x14ac:dyDescent="0.25"/>
  <cols>
    <col min="1" max="1" width="13" style="1" bestFit="1" customWidth="1"/>
    <col min="2" max="2" width="18" style="1" bestFit="1" customWidth="1"/>
    <col min="3" max="3" width="24.7109375" style="1" bestFit="1" customWidth="1"/>
    <col min="4" max="4" width="14" style="1" bestFit="1" customWidth="1"/>
    <col min="5" max="5" width="16.85546875" style="1" bestFit="1" customWidth="1"/>
    <col min="6" max="6" width="10.140625" style="1" bestFit="1" customWidth="1"/>
    <col min="7" max="7" width="15" style="7" bestFit="1" customWidth="1"/>
    <col min="9" max="10" width="14" style="2" customWidth="1"/>
    <col min="11" max="16" width="14" style="32" customWidth="1"/>
    <col min="17" max="17" width="14.42578125" customWidth="1"/>
  </cols>
  <sheetData>
    <row r="1" spans="1:16" ht="15.75" thickBot="1" x14ac:dyDescent="0.3"/>
    <row r="2" spans="1:16" x14ac:dyDescent="0.25">
      <c r="A2" s="29" t="s">
        <v>0</v>
      </c>
      <c r="B2" s="29" t="s">
        <v>5</v>
      </c>
      <c r="C2" s="29" t="s">
        <v>3</v>
      </c>
      <c r="D2" s="29" t="s">
        <v>69</v>
      </c>
      <c r="E2" s="29" t="s">
        <v>4</v>
      </c>
      <c r="F2" s="29" t="s">
        <v>2</v>
      </c>
      <c r="G2" s="30" t="s">
        <v>1</v>
      </c>
      <c r="I2" s="59" t="s">
        <v>24</v>
      </c>
      <c r="J2" s="60"/>
      <c r="K2" s="57" t="s">
        <v>25</v>
      </c>
      <c r="L2" s="58"/>
      <c r="M2" s="57" t="s">
        <v>23</v>
      </c>
      <c r="N2" s="58"/>
      <c r="O2" s="57" t="s">
        <v>28</v>
      </c>
      <c r="P2" s="58"/>
    </row>
    <row r="3" spans="1:16" x14ac:dyDescent="0.25">
      <c r="B3" s="31"/>
      <c r="C3" s="32" t="s">
        <v>46</v>
      </c>
      <c r="D3" s="32"/>
      <c r="E3" s="31"/>
      <c r="F3" s="33"/>
      <c r="I3" s="34" t="s">
        <v>6</v>
      </c>
      <c r="J3" s="35">
        <f>SUMIF(Tab_Mars[Fournisseurs],I3,Tab_Mars[MONTANT])</f>
        <v>0</v>
      </c>
      <c r="K3" s="36" t="s">
        <v>42</v>
      </c>
      <c r="L3" s="35">
        <f>SUMIF(Tab_Mars[Fournisseurs],K3,Tab_Mars[MONTANT])</f>
        <v>0</v>
      </c>
      <c r="M3" s="36" t="s">
        <v>19</v>
      </c>
      <c r="N3" s="35">
        <f>SUMIF(Tab_Mars[Fournisseurs],M3,Tab_Mars[MONTANT])</f>
        <v>0</v>
      </c>
      <c r="O3" s="36" t="s">
        <v>15</v>
      </c>
      <c r="P3" s="35">
        <f>SUMIF(Tab_Mars[Fournisseurs],O3,Tab_Mars[MONTANT])</f>
        <v>0</v>
      </c>
    </row>
    <row r="4" spans="1:16" x14ac:dyDescent="0.25">
      <c r="A4" s="1" t="s">
        <v>70</v>
      </c>
      <c r="B4" s="31"/>
      <c r="C4" s="32"/>
      <c r="D4" s="32"/>
      <c r="E4" s="31"/>
      <c r="G4" s="1">
        <f>SUBTOTAL(103,Tab_Mars[MONTANT])</f>
        <v>0</v>
      </c>
      <c r="I4" s="34" t="s">
        <v>18</v>
      </c>
      <c r="J4" s="35">
        <f>SUMIF(Tab_Mars[Fournisseurs],I4,Tab_Mars[MONTANT])</f>
        <v>0</v>
      </c>
      <c r="K4" s="36" t="s">
        <v>14</v>
      </c>
      <c r="L4" s="35">
        <f>SUMIF(Tab_Mars[Fournisseurs],K4,Tab_Mars[MONTANT])</f>
        <v>0</v>
      </c>
      <c r="M4" s="36" t="s">
        <v>13</v>
      </c>
      <c r="N4" s="35">
        <f>SUMIF(Tab_Mars[Fournisseurs],M4,Tab_Mars[MONTANT])</f>
        <v>0</v>
      </c>
      <c r="O4" s="36" t="s">
        <v>33</v>
      </c>
      <c r="P4" s="35">
        <f>SUMIF(Tab_Mars[Fournisseurs],O4,Tab_Mars[MONTANT])</f>
        <v>0</v>
      </c>
    </row>
    <row r="5" spans="1:16" x14ac:dyDescent="0.25">
      <c r="B5" s="31"/>
      <c r="C5" s="61"/>
      <c r="D5" s="61"/>
      <c r="E5" s="31"/>
      <c r="F5" s="33"/>
      <c r="I5" s="34" t="s">
        <v>26</v>
      </c>
      <c r="J5" s="35">
        <f>SUMIF(Tab_Mars[Fournisseurs],I5,Tab_Mars[MONTANT])</f>
        <v>0</v>
      </c>
      <c r="K5" s="37" t="s">
        <v>27</v>
      </c>
      <c r="L5" s="35">
        <f>SUMIF(Tab_Mars[Fournisseurs],K5,Tab_Mars[MONTANT])</f>
        <v>0</v>
      </c>
      <c r="M5" s="37" t="s">
        <v>8</v>
      </c>
      <c r="N5" s="35">
        <f>SUMIF(Tab_Mars[Fournisseurs],M5,Tab_Mars[MONTANT])</f>
        <v>0</v>
      </c>
      <c r="O5" s="36" t="s">
        <v>34</v>
      </c>
      <c r="P5" s="35">
        <f>SUMIF(Tab_Mars[Fournisseurs],O5,Tab_Mars[MONTANT])</f>
        <v>0</v>
      </c>
    </row>
    <row r="6" spans="1:16" x14ac:dyDescent="0.25">
      <c r="B6" s="31"/>
      <c r="C6" s="61"/>
      <c r="D6" s="61"/>
      <c r="E6" s="31"/>
      <c r="F6" s="33"/>
      <c r="I6" s="34"/>
      <c r="J6" s="35">
        <f>SUMIF(Tab_Mars[Fournisseurs],I6,Tab_Mars[MONTANT])</f>
        <v>0</v>
      </c>
      <c r="K6" s="37"/>
      <c r="L6" s="35">
        <f>SUMIF(Tab_Mars[Fournisseurs],K6,Tab_Mars[MONTANT])</f>
        <v>0</v>
      </c>
      <c r="M6" s="37" t="s">
        <v>16</v>
      </c>
      <c r="N6" s="35">
        <f>SUMIF(Tab_Mars[Fournisseurs],M6,Tab_Mars[MONTANT])</f>
        <v>0</v>
      </c>
      <c r="O6" s="36"/>
      <c r="P6" s="35">
        <f>SUMIF(Tab_Mars[Fournisseurs],O6,Tab_Mars[MONTANT])</f>
        <v>0</v>
      </c>
    </row>
    <row r="7" spans="1:16" x14ac:dyDescent="0.25">
      <c r="B7" s="31"/>
      <c r="C7" s="61"/>
      <c r="D7" s="61"/>
      <c r="E7" s="31"/>
      <c r="F7" s="33"/>
      <c r="I7" s="34"/>
      <c r="J7" s="35">
        <f>SUMIF(Tab_Mars[Fournisseurs],I7,Tab_Mars[MONTANT])</f>
        <v>0</v>
      </c>
      <c r="K7" s="37"/>
      <c r="L7" s="35">
        <f>SUMIF(Tab_Mars[Fournisseurs],K7,Tab_Mars[MONTANT])</f>
        <v>0</v>
      </c>
      <c r="M7" s="37" t="s">
        <v>35</v>
      </c>
      <c r="N7" s="35">
        <f>SUMIF(Tab_Mars[Fournisseurs],M7,Tab_Mars[MONTANT])</f>
        <v>0</v>
      </c>
      <c r="O7" s="36"/>
      <c r="P7" s="35">
        <f>SUMIF(Tab_Mars[Fournisseurs],O7,Tab_Mars[MONTANT])</f>
        <v>0</v>
      </c>
    </row>
    <row r="8" spans="1:16" ht="15.75" thickBot="1" x14ac:dyDescent="0.3">
      <c r="B8" s="31"/>
      <c r="C8" s="61"/>
      <c r="D8" s="61"/>
      <c r="E8" s="31"/>
      <c r="F8" s="33"/>
      <c r="I8" s="38" t="s">
        <v>56</v>
      </c>
      <c r="J8" s="39">
        <f>SUMIF(Tab_Mars[Fournisseurs],I8,Tab_Mars[MONTANT])</f>
        <v>0</v>
      </c>
      <c r="K8" s="40"/>
      <c r="L8" s="39">
        <f>SUMIF(Tab_Mars[Fournisseurs],K8,Tab_Mars[MONTANT])</f>
        <v>0</v>
      </c>
      <c r="M8" s="40"/>
      <c r="N8" s="39">
        <f>SUMIF(Tab_Mars[Fournisseurs],M8,Tab_Mars[MONTANT])</f>
        <v>0</v>
      </c>
      <c r="O8" s="41"/>
      <c r="P8" s="39">
        <f>SUMIF(Tab_Mars[Fournisseurs],O8,Tab_Mars[MONTANT])</f>
        <v>0</v>
      </c>
    </row>
    <row r="9" spans="1:16" x14ac:dyDescent="0.25">
      <c r="B9" s="31"/>
      <c r="C9" s="61"/>
      <c r="D9" s="61"/>
      <c r="E9" s="31"/>
      <c r="F9" s="33"/>
      <c r="K9" s="24"/>
      <c r="L9" s="24"/>
      <c r="M9" s="24"/>
    </row>
    <row r="10" spans="1:16" x14ac:dyDescent="0.25">
      <c r="B10" s="31"/>
      <c r="C10" s="61"/>
      <c r="D10" s="61"/>
      <c r="E10" s="31"/>
      <c r="F10" s="33"/>
      <c r="K10" s="24"/>
      <c r="L10" s="24"/>
      <c r="M10" s="24"/>
    </row>
    <row r="11" spans="1:16" ht="15.75" thickBot="1" x14ac:dyDescent="0.3">
      <c r="B11" s="31"/>
      <c r="C11" s="61"/>
      <c r="D11" s="61"/>
      <c r="E11" s="31"/>
      <c r="F11" s="33"/>
      <c r="K11" s="24"/>
      <c r="L11" s="24"/>
      <c r="M11" s="24"/>
    </row>
    <row r="12" spans="1:16" x14ac:dyDescent="0.25">
      <c r="B12" s="31"/>
      <c r="C12" s="61"/>
      <c r="D12" s="61"/>
      <c r="E12" s="31"/>
      <c r="F12" s="33"/>
      <c r="I12" s="59" t="s">
        <v>29</v>
      </c>
      <c r="J12" s="60"/>
      <c r="K12" s="57" t="s">
        <v>36</v>
      </c>
      <c r="L12" s="58"/>
      <c r="M12" s="57" t="s">
        <v>39</v>
      </c>
      <c r="N12" s="58"/>
    </row>
    <row r="13" spans="1:16" x14ac:dyDescent="0.25">
      <c r="B13" s="31"/>
      <c r="C13" s="61"/>
      <c r="D13" s="61"/>
      <c r="E13" s="31"/>
      <c r="F13" s="33"/>
      <c r="I13" s="34" t="s">
        <v>10</v>
      </c>
      <c r="J13" s="35">
        <f>SUMIF(Tab_Mars[Fournisseurs],I13,Tab_Mars[MONTANT])</f>
        <v>0</v>
      </c>
      <c r="K13" s="36" t="s">
        <v>20</v>
      </c>
      <c r="L13" s="35">
        <f>SUMIF(Tab_Mars[Fournisseurs],K13,Tab_Mars[MONTANT])</f>
        <v>0</v>
      </c>
      <c r="M13" s="36" t="s">
        <v>21</v>
      </c>
      <c r="N13" s="35">
        <f>SUMIF(Tab_Mars[Fournisseurs],M13,Tab_Mars[MONTANT])</f>
        <v>0</v>
      </c>
    </row>
    <row r="14" spans="1:16" x14ac:dyDescent="0.25">
      <c r="B14" s="31"/>
      <c r="C14" s="61"/>
      <c r="D14" s="61"/>
      <c r="E14" s="31"/>
      <c r="F14" s="33"/>
      <c r="I14" s="34" t="s">
        <v>17</v>
      </c>
      <c r="J14" s="35">
        <f>SUMIF(Tab_Mars[Fournisseurs],I14,Tab_Mars[MONTANT])</f>
        <v>0</v>
      </c>
      <c r="K14" s="36" t="s">
        <v>43</v>
      </c>
      <c r="L14" s="35">
        <f>SUMIF(Tab_Mars[Fournisseurs],K14,Tab_Mars[MONTANT])</f>
        <v>0</v>
      </c>
      <c r="M14" s="36" t="s">
        <v>7</v>
      </c>
      <c r="N14" s="35">
        <f>SUMIF(Tab_Mars[Fournisseurs],M14,Tab_Mars[MONTANT])</f>
        <v>0</v>
      </c>
    </row>
    <row r="15" spans="1:16" x14ac:dyDescent="0.25">
      <c r="B15" s="31"/>
      <c r="C15" s="61"/>
      <c r="D15" s="61"/>
      <c r="E15" s="31"/>
      <c r="F15" s="33"/>
      <c r="I15" s="34" t="s">
        <v>9</v>
      </c>
      <c r="J15" s="35">
        <f>SUMIF(Tab_Mars[Fournisseurs],I15,Tab_Mars[MONTANT])</f>
        <v>0</v>
      </c>
      <c r="K15" s="37" t="s">
        <v>31</v>
      </c>
      <c r="L15" s="35">
        <f>SUMIF(Tab_Mars[Fournisseurs],K15,Tab_Mars[MONTANT])</f>
        <v>0</v>
      </c>
      <c r="M15" s="37" t="s">
        <v>40</v>
      </c>
      <c r="N15" s="35">
        <f>SUMIF(Tab_Mars[Fournisseurs],M15,Tab_Mars[MONTANT])</f>
        <v>0</v>
      </c>
    </row>
    <row r="16" spans="1:16" x14ac:dyDescent="0.25">
      <c r="B16" s="31"/>
      <c r="C16" s="61"/>
      <c r="D16" s="61"/>
      <c r="E16" s="31"/>
      <c r="F16" s="33"/>
      <c r="I16" s="34" t="s">
        <v>11</v>
      </c>
      <c r="J16" s="35">
        <f>SUMIF(Tab_Mars[Fournisseurs],I16,Tab_Mars[MONTANT])</f>
        <v>0</v>
      </c>
      <c r="K16" s="37" t="s">
        <v>37</v>
      </c>
      <c r="L16" s="35">
        <f>SUMIF(Tab_Mars[Fournisseurs],K16,Tab_Mars[MONTANT])</f>
        <v>0</v>
      </c>
      <c r="M16" s="37" t="s">
        <v>41</v>
      </c>
      <c r="N16" s="35">
        <f>SUMIF(Tab_Mars[Fournisseurs],M16,Tab_Mars[MONTANT])</f>
        <v>0</v>
      </c>
    </row>
    <row r="17" spans="2:14" x14ac:dyDescent="0.25">
      <c r="B17" s="31"/>
      <c r="C17" s="61"/>
      <c r="D17" s="61"/>
      <c r="E17" s="31"/>
      <c r="F17" s="33"/>
      <c r="I17" s="34"/>
      <c r="J17" s="35">
        <f>SUMIF(Tab_Mars[Fournisseurs],I17,Tab_Mars[MONTANT])</f>
        <v>0</v>
      </c>
      <c r="K17" s="37" t="s">
        <v>38</v>
      </c>
      <c r="L17" s="35">
        <f>SUMIF(Tab_Mars[Fournisseurs],K17,Tab_Mars[MONTANT])</f>
        <v>0</v>
      </c>
      <c r="M17" s="37"/>
      <c r="N17" s="35">
        <f>SUMIF(Tab_Mars[Fournisseurs],M17,Tab_Mars[MONTANT])</f>
        <v>0</v>
      </c>
    </row>
    <row r="18" spans="2:14" ht="15.75" thickBot="1" x14ac:dyDescent="0.3">
      <c r="B18" s="31"/>
      <c r="C18" s="61"/>
      <c r="D18" s="61"/>
      <c r="E18" s="31"/>
      <c r="F18" s="33"/>
      <c r="I18" s="38"/>
      <c r="J18" s="39">
        <f>SUMIF(Tab_Mars[Fournisseurs],I18,Tab_Mars[MONTANT])</f>
        <v>0</v>
      </c>
      <c r="K18" s="40"/>
      <c r="L18" s="39">
        <f>SUMIF(Tab_Mars[Fournisseurs],K18,Tab_Mars[MONTANT])</f>
        <v>0</v>
      </c>
      <c r="M18" s="40" t="s">
        <v>45</v>
      </c>
      <c r="N18" s="39">
        <f>SUMIF(Tab_Mars[Fournisseurs],M18,Tab_Mars[MONTANT])</f>
        <v>0</v>
      </c>
    </row>
    <row r="19" spans="2:14" x14ac:dyDescent="0.25">
      <c r="B19" s="31"/>
      <c r="C19" s="61"/>
      <c r="D19" s="61"/>
      <c r="E19" s="31"/>
      <c r="F19" s="33"/>
      <c r="H19" s="3"/>
    </row>
    <row r="20" spans="2:14" x14ac:dyDescent="0.25">
      <c r="B20" s="31"/>
      <c r="C20" s="61"/>
      <c r="D20" s="61"/>
      <c r="E20" s="31"/>
      <c r="F20" s="33"/>
      <c r="I20" s="46" t="s">
        <v>32</v>
      </c>
      <c r="J20" s="47">
        <f>SUM(J3:J8,L3:L8,N3:N8,P3:P8,J13:J18,L13:L18,N13:N18)</f>
        <v>0</v>
      </c>
    </row>
    <row r="21" spans="2:14" ht="15.75" x14ac:dyDescent="0.25">
      <c r="B21" s="31"/>
      <c r="C21" s="61"/>
      <c r="D21" s="61"/>
      <c r="E21" s="31"/>
      <c r="F21" s="33"/>
      <c r="J21" s="42"/>
      <c r="K21" s="43"/>
      <c r="L21" s="43"/>
      <c r="M21" s="43"/>
    </row>
    <row r="22" spans="2:14" x14ac:dyDescent="0.25">
      <c r="B22" s="31"/>
      <c r="C22" s="61"/>
      <c r="D22" s="61"/>
      <c r="E22" s="31"/>
      <c r="F22" s="33"/>
    </row>
    <row r="23" spans="2:14" x14ac:dyDescent="0.25">
      <c r="B23" s="31"/>
      <c r="C23" s="61"/>
      <c r="D23" s="61"/>
      <c r="E23" s="31"/>
      <c r="F23" s="33"/>
      <c r="I23" s="44"/>
      <c r="J23" s="45"/>
    </row>
    <row r="24" spans="2:14" x14ac:dyDescent="0.25">
      <c r="B24" s="31"/>
      <c r="C24" s="61"/>
      <c r="D24" s="61"/>
      <c r="E24" s="31"/>
      <c r="F24" s="33"/>
    </row>
    <row r="25" spans="2:14" x14ac:dyDescent="0.25">
      <c r="B25" s="31"/>
      <c r="C25" s="61"/>
      <c r="D25" s="61"/>
      <c r="E25" s="31"/>
      <c r="F25" s="33"/>
    </row>
    <row r="26" spans="2:14" x14ac:dyDescent="0.25">
      <c r="B26" s="31"/>
      <c r="C26" s="61"/>
      <c r="D26" s="61"/>
      <c r="E26" s="31"/>
      <c r="F26" s="33"/>
    </row>
    <row r="27" spans="2:14" x14ac:dyDescent="0.25">
      <c r="B27" s="31"/>
      <c r="C27" s="61"/>
      <c r="D27" s="61"/>
      <c r="E27" s="31"/>
      <c r="F27" s="33"/>
    </row>
    <row r="28" spans="2:14" x14ac:dyDescent="0.25">
      <c r="B28" s="31"/>
      <c r="C28" s="61"/>
      <c r="D28" s="61"/>
      <c r="E28" s="31"/>
      <c r="F28" s="33"/>
    </row>
    <row r="29" spans="2:14" x14ac:dyDescent="0.25">
      <c r="B29" s="31"/>
      <c r="C29" s="61"/>
      <c r="D29" s="61"/>
      <c r="E29" s="31"/>
      <c r="F29" s="33"/>
    </row>
    <row r="30" spans="2:14" x14ac:dyDescent="0.25">
      <c r="B30" s="31"/>
      <c r="C30" s="61"/>
      <c r="D30" s="61"/>
      <c r="E30" s="31"/>
      <c r="F30" s="33"/>
    </row>
    <row r="31" spans="2:14" x14ac:dyDescent="0.25">
      <c r="B31" s="31"/>
      <c r="C31" s="61"/>
      <c r="D31" s="61"/>
      <c r="E31" s="31"/>
      <c r="F31" s="33"/>
    </row>
    <row r="32" spans="2:14" x14ac:dyDescent="0.25">
      <c r="B32" s="31"/>
      <c r="C32" s="61"/>
      <c r="D32" s="61"/>
      <c r="E32" s="31"/>
      <c r="F32" s="33"/>
    </row>
    <row r="33" spans="2:10" x14ac:dyDescent="0.25">
      <c r="B33" s="31"/>
      <c r="C33" s="61"/>
      <c r="D33" s="61"/>
      <c r="E33" s="31"/>
      <c r="F33" s="33"/>
    </row>
    <row r="34" spans="2:10" x14ac:dyDescent="0.25">
      <c r="B34" s="31"/>
      <c r="C34" s="61"/>
      <c r="D34" s="61"/>
      <c r="E34" s="31"/>
      <c r="F34" s="33"/>
    </row>
    <row r="35" spans="2:10" x14ac:dyDescent="0.25">
      <c r="B35" s="31"/>
      <c r="C35" s="61"/>
      <c r="D35" s="61"/>
      <c r="E35" s="31"/>
      <c r="F35" s="33"/>
    </row>
    <row r="36" spans="2:10" x14ac:dyDescent="0.25">
      <c r="B36" s="31"/>
      <c r="C36" s="61"/>
      <c r="D36" s="61"/>
      <c r="E36" s="31"/>
      <c r="F36" s="33"/>
    </row>
    <row r="37" spans="2:10" x14ac:dyDescent="0.25">
      <c r="B37" s="31"/>
      <c r="C37" s="61"/>
      <c r="D37" s="61"/>
      <c r="E37" s="31"/>
      <c r="F37" s="33"/>
      <c r="J37" s="48"/>
    </row>
    <row r="38" spans="2:10" x14ac:dyDescent="0.25">
      <c r="B38" s="31"/>
      <c r="C38" s="61"/>
      <c r="D38" s="61"/>
      <c r="E38" s="31"/>
      <c r="F38" s="33"/>
      <c r="H38" s="3"/>
    </row>
    <row r="39" spans="2:10" x14ac:dyDescent="0.25">
      <c r="B39" s="31"/>
      <c r="C39" s="61"/>
      <c r="D39" s="61"/>
      <c r="E39" s="31"/>
      <c r="F39" s="33"/>
    </row>
    <row r="40" spans="2:10" x14ac:dyDescent="0.25">
      <c r="B40" s="31"/>
      <c r="C40" s="61"/>
      <c r="D40" s="61"/>
      <c r="E40" s="31"/>
      <c r="F40" s="33"/>
    </row>
    <row r="41" spans="2:10" x14ac:dyDescent="0.25">
      <c r="B41" s="31"/>
      <c r="C41" s="61"/>
      <c r="D41" s="61"/>
      <c r="E41" s="31"/>
      <c r="F41" s="33"/>
    </row>
    <row r="42" spans="2:10" x14ac:dyDescent="0.25">
      <c r="B42" s="31"/>
      <c r="C42" s="61"/>
      <c r="D42" s="61"/>
      <c r="E42" s="31"/>
      <c r="F42" s="33"/>
    </row>
    <row r="43" spans="2:10" x14ac:dyDescent="0.25">
      <c r="B43" s="31"/>
      <c r="C43" s="61"/>
      <c r="D43" s="61"/>
      <c r="E43" s="31"/>
      <c r="F43" s="33"/>
    </row>
    <row r="44" spans="2:10" x14ac:dyDescent="0.25">
      <c r="B44" s="31"/>
      <c r="C44" s="61"/>
      <c r="D44" s="61"/>
      <c r="E44" s="31"/>
      <c r="F44" s="33"/>
    </row>
    <row r="45" spans="2:10" x14ac:dyDescent="0.25">
      <c r="B45" s="31"/>
      <c r="C45" s="61"/>
      <c r="D45" s="61"/>
      <c r="E45" s="31"/>
      <c r="F45" s="33"/>
    </row>
    <row r="46" spans="2:10" x14ac:dyDescent="0.25">
      <c r="B46" s="31"/>
      <c r="C46" s="61"/>
      <c r="D46" s="61"/>
      <c r="E46" s="31"/>
      <c r="F46" s="33"/>
    </row>
    <row r="47" spans="2:10" x14ac:dyDescent="0.25">
      <c r="B47" s="31"/>
      <c r="C47" s="61"/>
      <c r="D47" s="61"/>
      <c r="E47" s="31"/>
      <c r="F47" s="33"/>
    </row>
    <row r="48" spans="2:10" x14ac:dyDescent="0.25">
      <c r="B48" s="31"/>
      <c r="C48" s="61"/>
      <c r="D48" s="61"/>
      <c r="E48" s="31"/>
      <c r="F48" s="33"/>
    </row>
    <row r="49" spans="2:6" x14ac:dyDescent="0.25">
      <c r="B49" s="31"/>
      <c r="C49" s="61"/>
      <c r="D49" s="61"/>
      <c r="E49" s="31"/>
      <c r="F49" s="33"/>
    </row>
    <row r="50" spans="2:6" x14ac:dyDescent="0.25">
      <c r="B50" s="31"/>
      <c r="C50" s="61"/>
      <c r="D50" s="61"/>
      <c r="E50" s="31"/>
      <c r="F50" s="33"/>
    </row>
    <row r="51" spans="2:6" x14ac:dyDescent="0.25">
      <c r="B51" s="31"/>
      <c r="C51" s="61"/>
      <c r="D51" s="61"/>
      <c r="E51" s="31"/>
      <c r="F51" s="33"/>
    </row>
    <row r="52" spans="2:6" x14ac:dyDescent="0.25">
      <c r="B52" s="31"/>
      <c r="C52" s="61"/>
      <c r="D52" s="61"/>
      <c r="E52" s="31"/>
      <c r="F52" s="33"/>
    </row>
    <row r="53" spans="2:6" x14ac:dyDescent="0.25">
      <c r="B53" s="31"/>
      <c r="C53" s="61"/>
      <c r="D53" s="61"/>
      <c r="E53" s="31"/>
      <c r="F53" s="33"/>
    </row>
    <row r="54" spans="2:6" x14ac:dyDescent="0.25">
      <c r="B54" s="31"/>
      <c r="C54" s="61"/>
      <c r="D54" s="61"/>
      <c r="E54" s="31"/>
      <c r="F54" s="33"/>
    </row>
    <row r="55" spans="2:6" x14ac:dyDescent="0.25">
      <c r="B55" s="31"/>
      <c r="C55" s="61"/>
      <c r="D55" s="61"/>
      <c r="E55" s="31"/>
      <c r="F55" s="33"/>
    </row>
    <row r="56" spans="2:6" x14ac:dyDescent="0.25">
      <c r="B56" s="31"/>
      <c r="C56" s="61"/>
      <c r="D56" s="61"/>
      <c r="E56" s="31"/>
      <c r="F56" s="33"/>
    </row>
    <row r="57" spans="2:6" x14ac:dyDescent="0.25">
      <c r="B57" s="31"/>
      <c r="C57" s="61"/>
      <c r="D57" s="61"/>
      <c r="E57" s="31"/>
      <c r="F57" s="33"/>
    </row>
    <row r="58" spans="2:6" x14ac:dyDescent="0.25">
      <c r="B58" s="31"/>
      <c r="C58" s="61"/>
      <c r="D58" s="61"/>
      <c r="E58" s="31"/>
      <c r="F58" s="33"/>
    </row>
    <row r="59" spans="2:6" x14ac:dyDescent="0.25">
      <c r="B59" s="31"/>
      <c r="C59" s="61"/>
      <c r="D59" s="61"/>
      <c r="E59" s="31"/>
      <c r="F59" s="33"/>
    </row>
    <row r="60" spans="2:6" x14ac:dyDescent="0.25">
      <c r="B60" s="31"/>
      <c r="C60" s="61"/>
      <c r="D60" s="61"/>
      <c r="E60" s="31"/>
      <c r="F60" s="33"/>
    </row>
    <row r="61" spans="2:6" x14ac:dyDescent="0.25">
      <c r="B61" s="31"/>
      <c r="C61" s="61"/>
      <c r="D61" s="61"/>
      <c r="E61" s="31"/>
      <c r="F61" s="33"/>
    </row>
    <row r="62" spans="2:6" x14ac:dyDescent="0.25">
      <c r="B62" s="31"/>
      <c r="C62" s="61"/>
      <c r="D62" s="61"/>
      <c r="E62" s="31"/>
      <c r="F62" s="33"/>
    </row>
    <row r="63" spans="2:6" x14ac:dyDescent="0.25">
      <c r="B63" s="31"/>
      <c r="C63" s="61"/>
      <c r="D63" s="61"/>
      <c r="E63" s="31"/>
      <c r="F63" s="33"/>
    </row>
    <row r="64" spans="2:6" x14ac:dyDescent="0.25">
      <c r="B64" s="31"/>
      <c r="C64" s="61"/>
      <c r="D64" s="61"/>
      <c r="E64" s="31"/>
      <c r="F64" s="33"/>
    </row>
    <row r="65" spans="2:6" x14ac:dyDescent="0.25">
      <c r="B65" s="31"/>
      <c r="C65" s="61"/>
      <c r="D65" s="61"/>
      <c r="E65" s="31"/>
      <c r="F65" s="33"/>
    </row>
    <row r="66" spans="2:6" x14ac:dyDescent="0.25">
      <c r="B66" s="31"/>
      <c r="C66" s="61"/>
      <c r="D66" s="61"/>
      <c r="E66" s="31"/>
      <c r="F66" s="33"/>
    </row>
    <row r="67" spans="2:6" x14ac:dyDescent="0.25">
      <c r="B67" s="31"/>
      <c r="C67" s="61"/>
      <c r="D67" s="61"/>
      <c r="E67" s="31"/>
      <c r="F67" s="33"/>
    </row>
    <row r="68" spans="2:6" x14ac:dyDescent="0.25">
      <c r="B68" s="31"/>
      <c r="C68" s="61"/>
      <c r="D68" s="61"/>
      <c r="E68" s="31"/>
      <c r="F68" s="33"/>
    </row>
    <row r="69" spans="2:6" x14ac:dyDescent="0.25">
      <c r="B69" s="31"/>
      <c r="C69" s="61"/>
      <c r="D69" s="61"/>
      <c r="E69" s="31"/>
      <c r="F69" s="33"/>
    </row>
    <row r="70" spans="2:6" x14ac:dyDescent="0.25">
      <c r="B70" s="31"/>
      <c r="C70" s="61"/>
      <c r="D70" s="61"/>
      <c r="E70" s="31"/>
      <c r="F70" s="33"/>
    </row>
    <row r="71" spans="2:6" x14ac:dyDescent="0.25">
      <c r="B71" s="31"/>
      <c r="C71" s="61"/>
      <c r="D71" s="61"/>
      <c r="E71" s="31"/>
      <c r="F71" s="33"/>
    </row>
    <row r="72" spans="2:6" x14ac:dyDescent="0.25">
      <c r="B72" s="31"/>
      <c r="C72" s="61"/>
      <c r="D72" s="61"/>
      <c r="E72" s="31"/>
      <c r="F72" s="33"/>
    </row>
    <row r="73" spans="2:6" x14ac:dyDescent="0.25">
      <c r="B73" s="31"/>
      <c r="C73" s="61"/>
      <c r="D73" s="61"/>
      <c r="E73" s="31"/>
      <c r="F73" s="33"/>
    </row>
    <row r="74" spans="2:6" x14ac:dyDescent="0.25">
      <c r="B74" s="31"/>
      <c r="C74" s="61"/>
      <c r="D74" s="61"/>
      <c r="E74" s="31"/>
      <c r="F74" s="33"/>
    </row>
    <row r="75" spans="2:6" x14ac:dyDescent="0.25">
      <c r="B75" s="31"/>
      <c r="C75" s="61"/>
      <c r="D75" s="61"/>
      <c r="E75" s="31"/>
      <c r="F75" s="33"/>
    </row>
    <row r="76" spans="2:6" x14ac:dyDescent="0.25">
      <c r="B76" s="31"/>
      <c r="C76" s="61"/>
      <c r="D76" s="61"/>
      <c r="E76" s="31"/>
      <c r="F76" s="33"/>
    </row>
    <row r="77" spans="2:6" x14ac:dyDescent="0.25">
      <c r="B77" s="31"/>
      <c r="C77" s="61"/>
      <c r="D77" s="61"/>
      <c r="E77" s="31"/>
      <c r="F77" s="33"/>
    </row>
    <row r="78" spans="2:6" x14ac:dyDescent="0.25">
      <c r="B78" s="31"/>
      <c r="C78" s="61"/>
      <c r="D78" s="61"/>
      <c r="E78" s="31"/>
      <c r="F78" s="33"/>
    </row>
    <row r="79" spans="2:6" x14ac:dyDescent="0.25">
      <c r="B79" s="31"/>
      <c r="C79" s="61"/>
      <c r="D79" s="61"/>
      <c r="E79" s="31"/>
      <c r="F79" s="33"/>
    </row>
    <row r="80" spans="2:6" x14ac:dyDescent="0.25">
      <c r="B80" s="31"/>
      <c r="C80" s="61"/>
      <c r="D80" s="61"/>
      <c r="E80" s="31"/>
      <c r="F80" s="33"/>
    </row>
    <row r="81" spans="2:6" x14ac:dyDescent="0.25">
      <c r="B81" s="31"/>
      <c r="C81" s="61"/>
      <c r="D81" s="61"/>
      <c r="E81" s="31"/>
      <c r="F81" s="33"/>
    </row>
    <row r="82" spans="2:6" x14ac:dyDescent="0.25">
      <c r="B82" s="31"/>
      <c r="C82" s="61"/>
      <c r="D82" s="61"/>
      <c r="E82" s="31"/>
      <c r="F82" s="33"/>
    </row>
    <row r="83" spans="2:6" x14ac:dyDescent="0.25">
      <c r="B83" s="31"/>
      <c r="C83" s="61"/>
      <c r="D83" s="61"/>
      <c r="E83" s="31"/>
      <c r="F83" s="33"/>
    </row>
    <row r="84" spans="2:6" x14ac:dyDescent="0.25">
      <c r="B84" s="31"/>
      <c r="C84" s="61"/>
      <c r="D84" s="61"/>
      <c r="E84" s="31"/>
      <c r="F84" s="33"/>
    </row>
    <row r="85" spans="2:6" x14ac:dyDescent="0.25">
      <c r="B85" s="31"/>
      <c r="C85" s="61"/>
      <c r="D85" s="61"/>
      <c r="E85" s="31"/>
      <c r="F85" s="33"/>
    </row>
    <row r="87" spans="2:6" x14ac:dyDescent="0.25">
      <c r="B87" s="31"/>
      <c r="C87" s="32"/>
      <c r="D87" s="32"/>
      <c r="E87" s="31"/>
      <c r="F87" s="33"/>
    </row>
    <row r="88" spans="2:6" x14ac:dyDescent="0.25">
      <c r="B88" s="31"/>
      <c r="C88" s="32"/>
      <c r="D88" s="32"/>
      <c r="E88" s="31"/>
      <c r="F88" s="33"/>
    </row>
    <row r="89" spans="2:6" x14ac:dyDescent="0.25">
      <c r="B89" s="31"/>
      <c r="C89" s="32"/>
      <c r="D89" s="32"/>
      <c r="E89" s="31"/>
      <c r="F89" s="33"/>
    </row>
  </sheetData>
  <mergeCells count="88">
    <mergeCell ref="C84:D84"/>
    <mergeCell ref="C85:D85"/>
    <mergeCell ref="C81:D81"/>
    <mergeCell ref="C82:D82"/>
    <mergeCell ref="C83:D83"/>
    <mergeCell ref="C78:D78"/>
    <mergeCell ref="C79:D79"/>
    <mergeCell ref="C80:D80"/>
    <mergeCell ref="C75:D75"/>
    <mergeCell ref="C76:D76"/>
    <mergeCell ref="C77:D77"/>
    <mergeCell ref="C72:D72"/>
    <mergeCell ref="C73:D73"/>
    <mergeCell ref="C74:D74"/>
    <mergeCell ref="C69:D69"/>
    <mergeCell ref="C70:D70"/>
    <mergeCell ref="C71:D71"/>
    <mergeCell ref="C66:D66"/>
    <mergeCell ref="C67:D67"/>
    <mergeCell ref="C68:D68"/>
    <mergeCell ref="C63:D63"/>
    <mergeCell ref="C64:D64"/>
    <mergeCell ref="C65:D65"/>
    <mergeCell ref="C60:D60"/>
    <mergeCell ref="C61:D61"/>
    <mergeCell ref="C62:D62"/>
    <mergeCell ref="C57:D57"/>
    <mergeCell ref="C58:D58"/>
    <mergeCell ref="C59:D59"/>
    <mergeCell ref="C54:D54"/>
    <mergeCell ref="C55:D55"/>
    <mergeCell ref="C56:D56"/>
    <mergeCell ref="C51:D51"/>
    <mergeCell ref="C52:D52"/>
    <mergeCell ref="C53:D53"/>
    <mergeCell ref="C48:D48"/>
    <mergeCell ref="C49:D49"/>
    <mergeCell ref="C50:D50"/>
    <mergeCell ref="C45:D45"/>
    <mergeCell ref="C46:D46"/>
    <mergeCell ref="C47:D47"/>
    <mergeCell ref="C42:D42"/>
    <mergeCell ref="C43:D43"/>
    <mergeCell ref="C44:D44"/>
    <mergeCell ref="C39:D39"/>
    <mergeCell ref="C40:D40"/>
    <mergeCell ref="C41:D41"/>
    <mergeCell ref="C36:D36"/>
    <mergeCell ref="C37:D37"/>
    <mergeCell ref="C38:D38"/>
    <mergeCell ref="C33:D33"/>
    <mergeCell ref="C34:D34"/>
    <mergeCell ref="C35:D35"/>
    <mergeCell ref="C30:D30"/>
    <mergeCell ref="C31:D31"/>
    <mergeCell ref="C32:D32"/>
    <mergeCell ref="C27:D27"/>
    <mergeCell ref="C28:D28"/>
    <mergeCell ref="C29:D29"/>
    <mergeCell ref="C24:D24"/>
    <mergeCell ref="C25:D25"/>
    <mergeCell ref="C26:D26"/>
    <mergeCell ref="C21:D21"/>
    <mergeCell ref="C22:D22"/>
    <mergeCell ref="C23:D23"/>
    <mergeCell ref="C18:D18"/>
    <mergeCell ref="C19:D19"/>
    <mergeCell ref="C20:D20"/>
    <mergeCell ref="C15:D15"/>
    <mergeCell ref="C16:D16"/>
    <mergeCell ref="C17:D17"/>
    <mergeCell ref="I12:J12"/>
    <mergeCell ref="K12:L12"/>
    <mergeCell ref="M12:N12"/>
    <mergeCell ref="C14:D14"/>
    <mergeCell ref="C10:D10"/>
    <mergeCell ref="C11:D11"/>
    <mergeCell ref="C12:D12"/>
    <mergeCell ref="C8:D8"/>
    <mergeCell ref="C9:D9"/>
    <mergeCell ref="C5:D5"/>
    <mergeCell ref="C6:D6"/>
    <mergeCell ref="C13:D13"/>
    <mergeCell ref="I2:J2"/>
    <mergeCell ref="K2:L2"/>
    <mergeCell ref="M2:N2"/>
    <mergeCell ref="O2:P2"/>
    <mergeCell ref="C7:D7"/>
  </mergeCell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D20C8-E4C2-443C-8726-21ABE4BDA113}">
  <dimension ref="A1:P89"/>
  <sheetViews>
    <sheetView showGridLines="0" workbookViewId="0">
      <selection activeCell="J3" sqref="J3"/>
    </sheetView>
  </sheetViews>
  <sheetFormatPr baseColWidth="10" defaultRowHeight="15" x14ac:dyDescent="0.25"/>
  <cols>
    <col min="1" max="1" width="13" style="1" bestFit="1" customWidth="1"/>
    <col min="2" max="2" width="18" style="1" bestFit="1" customWidth="1"/>
    <col min="3" max="3" width="24.7109375" style="1" bestFit="1" customWidth="1"/>
    <col min="4" max="4" width="14" style="1" bestFit="1" customWidth="1"/>
    <col min="5" max="5" width="16.85546875" style="1" bestFit="1" customWidth="1"/>
    <col min="6" max="6" width="10.140625" style="1" bestFit="1" customWidth="1"/>
    <col min="7" max="7" width="15" style="7" bestFit="1" customWidth="1"/>
    <col min="9" max="10" width="14" style="2" customWidth="1"/>
    <col min="11" max="16" width="14" style="32" customWidth="1"/>
    <col min="17" max="17" width="14.42578125" customWidth="1"/>
  </cols>
  <sheetData>
    <row r="1" spans="1:16" ht="15.75" thickBot="1" x14ac:dyDescent="0.3"/>
    <row r="2" spans="1:16" x14ac:dyDescent="0.25">
      <c r="A2" s="29" t="s">
        <v>0</v>
      </c>
      <c r="B2" s="29" t="s">
        <v>5</v>
      </c>
      <c r="C2" s="29" t="s">
        <v>3</v>
      </c>
      <c r="D2" s="29" t="s">
        <v>69</v>
      </c>
      <c r="E2" s="29" t="s">
        <v>4</v>
      </c>
      <c r="F2" s="29" t="s">
        <v>2</v>
      </c>
      <c r="G2" s="30" t="s">
        <v>1</v>
      </c>
      <c r="I2" s="59" t="s">
        <v>24</v>
      </c>
      <c r="J2" s="60"/>
      <c r="K2" s="57" t="s">
        <v>25</v>
      </c>
      <c r="L2" s="58"/>
      <c r="M2" s="57" t="s">
        <v>23</v>
      </c>
      <c r="N2" s="58"/>
      <c r="O2" s="57" t="s">
        <v>28</v>
      </c>
      <c r="P2" s="58"/>
    </row>
    <row r="3" spans="1:16" x14ac:dyDescent="0.25">
      <c r="B3" s="31"/>
      <c r="C3" s="32" t="s">
        <v>47</v>
      </c>
      <c r="D3" s="32"/>
      <c r="E3" s="31"/>
      <c r="F3" s="33"/>
      <c r="I3" s="34" t="s">
        <v>6</v>
      </c>
      <c r="J3" s="35">
        <f>SUMIF(Tab_Avril[Fournisseurs],I3,Tab_Avril[MONTANT])</f>
        <v>0</v>
      </c>
      <c r="K3" s="36" t="s">
        <v>42</v>
      </c>
      <c r="L3" s="35">
        <f>SUMIF(Tab_Avril[Fournisseurs],K3,Tab_Avril[MONTANT])</f>
        <v>0</v>
      </c>
      <c r="M3" s="36" t="s">
        <v>19</v>
      </c>
      <c r="N3" s="35">
        <f>SUMIF(Tab_Avril[Fournisseurs],M3,Tab_Avril[MONTANT])</f>
        <v>0</v>
      </c>
      <c r="O3" s="36" t="s">
        <v>15</v>
      </c>
      <c r="P3" s="35">
        <f>SUMIF(Tab_Avril[Fournisseurs],O3,Tab_Avril[MONTANT])</f>
        <v>0</v>
      </c>
    </row>
    <row r="4" spans="1:16" x14ac:dyDescent="0.25">
      <c r="A4" s="1" t="s">
        <v>70</v>
      </c>
      <c r="B4" s="31"/>
      <c r="C4" s="32"/>
      <c r="D4" s="32"/>
      <c r="E4" s="31"/>
      <c r="G4" s="1">
        <f>SUBTOTAL(103,Tab_Avril[MONTANT])</f>
        <v>0</v>
      </c>
      <c r="I4" s="34" t="s">
        <v>18</v>
      </c>
      <c r="J4" s="35">
        <f>SUMIF(Tab_Avril[Fournisseurs],I4,Tab_Avril[MONTANT])</f>
        <v>0</v>
      </c>
      <c r="K4" s="36" t="s">
        <v>14</v>
      </c>
      <c r="L4" s="35">
        <f>SUMIF(Tab_Avril[Fournisseurs],K4,Tab_Avril[MONTANT])</f>
        <v>0</v>
      </c>
      <c r="M4" s="36" t="s">
        <v>13</v>
      </c>
      <c r="N4" s="35">
        <f>SUMIF(Tab_Avril[Fournisseurs],M4,Tab_Avril[MONTANT])</f>
        <v>0</v>
      </c>
      <c r="O4" s="36" t="s">
        <v>33</v>
      </c>
      <c r="P4" s="35">
        <f>SUMIF(Tab_Avril[Fournisseurs],O4,Tab_Avril[MONTANT])</f>
        <v>0</v>
      </c>
    </row>
    <row r="5" spans="1:16" x14ac:dyDescent="0.25">
      <c r="B5" s="31"/>
      <c r="C5" s="61"/>
      <c r="D5" s="61"/>
      <c r="E5" s="31"/>
      <c r="F5" s="33"/>
      <c r="I5" s="34" t="s">
        <v>26</v>
      </c>
      <c r="J5" s="35">
        <f>SUMIF(Tab_Avril[Fournisseurs],I5,Tab_Avril[MONTANT])</f>
        <v>0</v>
      </c>
      <c r="K5" s="37" t="s">
        <v>27</v>
      </c>
      <c r="L5" s="35">
        <f>SUMIF(Tab_Avril[Fournisseurs],K5,Tab_Avril[MONTANT])</f>
        <v>0</v>
      </c>
      <c r="M5" s="37" t="s">
        <v>8</v>
      </c>
      <c r="N5" s="35">
        <f>SUMIF(Tab_Avril[Fournisseurs],M5,Tab_Avril[MONTANT])</f>
        <v>0</v>
      </c>
      <c r="O5" s="36" t="s">
        <v>34</v>
      </c>
      <c r="P5" s="35">
        <f>SUMIF(Tab_Avril[Fournisseurs],O5,Tab_Avril[MONTANT])</f>
        <v>0</v>
      </c>
    </row>
    <row r="6" spans="1:16" x14ac:dyDescent="0.25">
      <c r="B6" s="31"/>
      <c r="C6" s="61"/>
      <c r="D6" s="61"/>
      <c r="E6" s="31"/>
      <c r="F6" s="33"/>
      <c r="I6" s="34"/>
      <c r="J6" s="35">
        <f>SUMIF(Tab_Avril[Fournisseurs],I6,Tab_Avril[MONTANT])</f>
        <v>0</v>
      </c>
      <c r="K6" s="37"/>
      <c r="L6" s="35">
        <f>SUMIF(Tab_Avril[Fournisseurs],K6,Tab_Avril[MONTANT])</f>
        <v>0</v>
      </c>
      <c r="M6" s="37" t="s">
        <v>16</v>
      </c>
      <c r="N6" s="35">
        <f>SUMIF(Tab_Avril[Fournisseurs],M6,Tab_Avril[MONTANT])</f>
        <v>0</v>
      </c>
      <c r="O6" s="36"/>
      <c r="P6" s="35">
        <f>SUMIF(Tab_Avril[Fournisseurs],O6,Tab_Avril[MONTANT])</f>
        <v>0</v>
      </c>
    </row>
    <row r="7" spans="1:16" x14ac:dyDescent="0.25">
      <c r="B7" s="31"/>
      <c r="C7" s="61"/>
      <c r="D7" s="61"/>
      <c r="E7" s="31"/>
      <c r="F7" s="33"/>
      <c r="I7" s="34"/>
      <c r="J7" s="35">
        <f>SUMIF(Tab_Avril[Fournisseurs],I7,Tab_Avril[MONTANT])</f>
        <v>0</v>
      </c>
      <c r="K7" s="37"/>
      <c r="L7" s="35">
        <f>SUMIF(Tab_Avril[Fournisseurs],K7,Tab_Avril[MONTANT])</f>
        <v>0</v>
      </c>
      <c r="M7" s="37" t="s">
        <v>35</v>
      </c>
      <c r="N7" s="35">
        <f>SUMIF(Tab_Avril[Fournisseurs],M7,Tab_Avril[MONTANT])</f>
        <v>0</v>
      </c>
      <c r="O7" s="36"/>
      <c r="P7" s="35">
        <f>SUMIF(Tab_Avril[Fournisseurs],O7,Tab_Avril[MONTANT])</f>
        <v>0</v>
      </c>
    </row>
    <row r="8" spans="1:16" ht="15.75" thickBot="1" x14ac:dyDescent="0.3">
      <c r="B8" s="31"/>
      <c r="C8" s="61"/>
      <c r="D8" s="61"/>
      <c r="E8" s="31"/>
      <c r="F8" s="33"/>
      <c r="I8" s="38" t="s">
        <v>56</v>
      </c>
      <c r="J8" s="39">
        <f>SUMIF(Tab_Avril[Fournisseurs],I8,Tab_Avril[MONTANT])</f>
        <v>0</v>
      </c>
      <c r="K8" s="40"/>
      <c r="L8" s="39">
        <f>SUMIF(Tab_Avril[Fournisseurs],K8,Tab_Avril[MONTANT])</f>
        <v>0</v>
      </c>
      <c r="M8" s="40"/>
      <c r="N8" s="39">
        <f>SUMIF(Tab_Avril[Fournisseurs],M8,Tab_Avril[MONTANT])</f>
        <v>0</v>
      </c>
      <c r="O8" s="41"/>
      <c r="P8" s="39">
        <f>SUMIF(Tab_Avril[Fournisseurs],O8,Tab_Avril[MONTANT])</f>
        <v>0</v>
      </c>
    </row>
    <row r="9" spans="1:16" x14ac:dyDescent="0.25">
      <c r="B9" s="31"/>
      <c r="C9" s="61"/>
      <c r="D9" s="61"/>
      <c r="E9" s="31"/>
      <c r="F9" s="33"/>
      <c r="K9" s="24"/>
      <c r="L9" s="24"/>
      <c r="M9" s="24"/>
    </row>
    <row r="10" spans="1:16" x14ac:dyDescent="0.25">
      <c r="B10" s="31"/>
      <c r="C10" s="61"/>
      <c r="D10" s="61"/>
      <c r="E10" s="31"/>
      <c r="F10" s="33"/>
      <c r="K10" s="24"/>
      <c r="L10" s="24"/>
      <c r="M10" s="24"/>
    </row>
    <row r="11" spans="1:16" ht="15.75" thickBot="1" x14ac:dyDescent="0.3">
      <c r="B11" s="31"/>
      <c r="C11" s="61"/>
      <c r="D11" s="61"/>
      <c r="E11" s="31"/>
      <c r="F11" s="33"/>
      <c r="K11" s="24"/>
      <c r="L11" s="24"/>
      <c r="M11" s="24"/>
    </row>
    <row r="12" spans="1:16" x14ac:dyDescent="0.25">
      <c r="B12" s="31"/>
      <c r="C12" s="61"/>
      <c r="D12" s="61"/>
      <c r="E12" s="31"/>
      <c r="F12" s="33"/>
      <c r="I12" s="59" t="s">
        <v>29</v>
      </c>
      <c r="J12" s="60"/>
      <c r="K12" s="57" t="s">
        <v>36</v>
      </c>
      <c r="L12" s="58"/>
      <c r="M12" s="57" t="s">
        <v>39</v>
      </c>
      <c r="N12" s="58"/>
    </row>
    <row r="13" spans="1:16" x14ac:dyDescent="0.25">
      <c r="B13" s="31"/>
      <c r="C13" s="61"/>
      <c r="D13" s="61"/>
      <c r="E13" s="31"/>
      <c r="F13" s="33"/>
      <c r="I13" s="34" t="s">
        <v>10</v>
      </c>
      <c r="J13" s="35">
        <f>SUMIF(Tab_Avril[Fournisseurs],I13,Tab_Avril[MONTANT])</f>
        <v>0</v>
      </c>
      <c r="K13" s="36" t="s">
        <v>20</v>
      </c>
      <c r="L13" s="35">
        <f>SUMIF(Tab_Avril[Fournisseurs],K13,Tab_Avril[MONTANT])</f>
        <v>0</v>
      </c>
      <c r="M13" s="36" t="s">
        <v>21</v>
      </c>
      <c r="N13" s="35">
        <f>SUMIF(Tab_Avril[Fournisseurs],M13,Tab_Avril[MONTANT])</f>
        <v>0</v>
      </c>
    </row>
    <row r="14" spans="1:16" x14ac:dyDescent="0.25">
      <c r="B14" s="31"/>
      <c r="C14" s="61"/>
      <c r="D14" s="61"/>
      <c r="E14" s="31"/>
      <c r="F14" s="33"/>
      <c r="I14" s="34" t="s">
        <v>17</v>
      </c>
      <c r="J14" s="35">
        <f>SUMIF(Tab_Avril[Fournisseurs],I14,Tab_Avril[MONTANT])</f>
        <v>0</v>
      </c>
      <c r="K14" s="36" t="s">
        <v>43</v>
      </c>
      <c r="L14" s="35">
        <f>SUMIF(Tab_Avril[Fournisseurs],K14,Tab_Avril[MONTANT])</f>
        <v>0</v>
      </c>
      <c r="M14" s="36" t="s">
        <v>7</v>
      </c>
      <c r="N14" s="35">
        <f>SUMIF(Tab_Avril[Fournisseurs],M14,Tab_Avril[MONTANT])</f>
        <v>0</v>
      </c>
    </row>
    <row r="15" spans="1:16" x14ac:dyDescent="0.25">
      <c r="B15" s="31"/>
      <c r="C15" s="61"/>
      <c r="D15" s="61"/>
      <c r="E15" s="31"/>
      <c r="F15" s="33"/>
      <c r="I15" s="34" t="s">
        <v>9</v>
      </c>
      <c r="J15" s="35">
        <f>SUMIF(Tab_Avril[Fournisseurs],I15,Tab_Avril[MONTANT])</f>
        <v>0</v>
      </c>
      <c r="K15" s="37" t="s">
        <v>31</v>
      </c>
      <c r="L15" s="35">
        <f>SUMIF(Tab_Avril[Fournisseurs],K15,Tab_Avril[MONTANT])</f>
        <v>0</v>
      </c>
      <c r="M15" s="37" t="s">
        <v>40</v>
      </c>
      <c r="N15" s="35">
        <f>SUMIF(Tab_Avril[Fournisseurs],M15,Tab_Avril[MONTANT])</f>
        <v>0</v>
      </c>
    </row>
    <row r="16" spans="1:16" x14ac:dyDescent="0.25">
      <c r="B16" s="31"/>
      <c r="C16" s="61"/>
      <c r="D16" s="61"/>
      <c r="E16" s="31"/>
      <c r="F16" s="33"/>
      <c r="I16" s="34" t="s">
        <v>11</v>
      </c>
      <c r="J16" s="35">
        <f>SUMIF(Tab_Avril[Fournisseurs],I16,Tab_Avril[MONTANT])</f>
        <v>0</v>
      </c>
      <c r="K16" s="37" t="s">
        <v>37</v>
      </c>
      <c r="L16" s="35">
        <f>SUMIF(Tab_Avril[Fournisseurs],K16,Tab_Avril[MONTANT])</f>
        <v>0</v>
      </c>
      <c r="M16" s="37" t="s">
        <v>41</v>
      </c>
      <c r="N16" s="35">
        <f>SUMIF(Tab_Avril[Fournisseurs],M16,Tab_Avril[MONTANT])</f>
        <v>0</v>
      </c>
    </row>
    <row r="17" spans="2:14" x14ac:dyDescent="0.25">
      <c r="B17" s="31"/>
      <c r="C17" s="61"/>
      <c r="D17" s="61"/>
      <c r="E17" s="31"/>
      <c r="F17" s="33"/>
      <c r="I17" s="34"/>
      <c r="J17" s="35">
        <f>SUMIF(Tab_Avril[Fournisseurs],I17,Tab_Avril[MONTANT])</f>
        <v>0</v>
      </c>
      <c r="K17" s="37" t="s">
        <v>38</v>
      </c>
      <c r="L17" s="35">
        <f>SUMIF(Tab_Avril[Fournisseurs],K17,Tab_Avril[MONTANT])</f>
        <v>0</v>
      </c>
      <c r="M17" s="37"/>
      <c r="N17" s="35">
        <f>SUMIF(Tab_Avril[Fournisseurs],M17,Tab_Avril[MONTANT])</f>
        <v>0</v>
      </c>
    </row>
    <row r="18" spans="2:14" ht="15.75" thickBot="1" x14ac:dyDescent="0.3">
      <c r="B18" s="31"/>
      <c r="C18" s="61"/>
      <c r="D18" s="61"/>
      <c r="E18" s="31"/>
      <c r="F18" s="33"/>
      <c r="I18" s="38"/>
      <c r="J18" s="39">
        <f>SUMIF(Tab_Avril[Fournisseurs],I18,Tab_Avril[MONTANT])</f>
        <v>0</v>
      </c>
      <c r="K18" s="40"/>
      <c r="L18" s="39">
        <f>SUMIF(Tab_Avril[Fournisseurs],K18,Tab_Avril[MONTANT])</f>
        <v>0</v>
      </c>
      <c r="M18" s="40" t="s">
        <v>45</v>
      </c>
      <c r="N18" s="39">
        <f>SUMIF(Tab_Avril[Fournisseurs],M18,Tab_Avril[MONTANT])</f>
        <v>0</v>
      </c>
    </row>
    <row r="19" spans="2:14" x14ac:dyDescent="0.25">
      <c r="B19" s="31"/>
      <c r="C19" s="61"/>
      <c r="D19" s="61"/>
      <c r="E19" s="31"/>
      <c r="F19" s="33"/>
      <c r="H19" s="3"/>
    </row>
    <row r="20" spans="2:14" x14ac:dyDescent="0.25">
      <c r="B20" s="31"/>
      <c r="C20" s="61"/>
      <c r="D20" s="61"/>
      <c r="E20" s="31"/>
      <c r="F20" s="33"/>
      <c r="I20" s="46" t="s">
        <v>32</v>
      </c>
      <c r="J20" s="47">
        <f>SUM(J3:J8,L3:L8,N3:N8,P3:P8,J13:J18,L13:L18,N13:N18)</f>
        <v>0</v>
      </c>
    </row>
    <row r="21" spans="2:14" ht="15.75" x14ac:dyDescent="0.25">
      <c r="B21" s="31"/>
      <c r="C21" s="61"/>
      <c r="D21" s="61"/>
      <c r="E21" s="31"/>
      <c r="F21" s="33"/>
      <c r="J21" s="42"/>
      <c r="K21" s="43"/>
      <c r="L21" s="43"/>
      <c r="M21" s="43"/>
    </row>
    <row r="22" spans="2:14" x14ac:dyDescent="0.25">
      <c r="B22" s="31"/>
      <c r="C22" s="61"/>
      <c r="D22" s="61"/>
      <c r="E22" s="31"/>
      <c r="F22" s="33"/>
    </row>
    <row r="23" spans="2:14" x14ac:dyDescent="0.25">
      <c r="B23" s="31"/>
      <c r="C23" s="61"/>
      <c r="D23" s="61"/>
      <c r="E23" s="31"/>
      <c r="F23" s="33"/>
      <c r="I23" s="44"/>
      <c r="J23" s="45"/>
    </row>
    <row r="24" spans="2:14" x14ac:dyDescent="0.25">
      <c r="B24" s="31"/>
      <c r="C24" s="61"/>
      <c r="D24" s="61"/>
      <c r="E24" s="31"/>
      <c r="F24" s="33"/>
    </row>
    <row r="25" spans="2:14" x14ac:dyDescent="0.25">
      <c r="B25" s="31"/>
      <c r="C25" s="61"/>
      <c r="D25" s="61"/>
      <c r="E25" s="31"/>
      <c r="F25" s="33"/>
    </row>
    <row r="26" spans="2:14" x14ac:dyDescent="0.25">
      <c r="B26" s="31"/>
      <c r="C26" s="61"/>
      <c r="D26" s="61"/>
      <c r="E26" s="31"/>
      <c r="F26" s="33"/>
    </row>
    <row r="27" spans="2:14" x14ac:dyDescent="0.25">
      <c r="B27" s="31"/>
      <c r="C27" s="61"/>
      <c r="D27" s="61"/>
      <c r="E27" s="31"/>
      <c r="F27" s="33"/>
    </row>
    <row r="28" spans="2:14" x14ac:dyDescent="0.25">
      <c r="B28" s="31"/>
      <c r="C28" s="61"/>
      <c r="D28" s="61"/>
      <c r="E28" s="31"/>
      <c r="F28" s="33"/>
    </row>
    <row r="29" spans="2:14" x14ac:dyDescent="0.25">
      <c r="B29" s="31"/>
      <c r="C29" s="61"/>
      <c r="D29" s="61"/>
      <c r="E29" s="31"/>
      <c r="F29" s="33"/>
    </row>
    <row r="30" spans="2:14" x14ac:dyDescent="0.25">
      <c r="B30" s="31"/>
      <c r="C30" s="61"/>
      <c r="D30" s="61"/>
      <c r="E30" s="31"/>
      <c r="F30" s="33"/>
    </row>
    <row r="31" spans="2:14" x14ac:dyDescent="0.25">
      <c r="B31" s="31"/>
      <c r="C31" s="61"/>
      <c r="D31" s="61"/>
      <c r="E31" s="31"/>
      <c r="F31" s="33"/>
    </row>
    <row r="32" spans="2:14" x14ac:dyDescent="0.25">
      <c r="B32" s="31"/>
      <c r="C32" s="61"/>
      <c r="D32" s="61"/>
      <c r="E32" s="31"/>
      <c r="F32" s="33"/>
    </row>
    <row r="33" spans="2:10" x14ac:dyDescent="0.25">
      <c r="B33" s="31"/>
      <c r="C33" s="61"/>
      <c r="D33" s="61"/>
      <c r="E33" s="31"/>
      <c r="F33" s="33"/>
    </row>
    <row r="34" spans="2:10" x14ac:dyDescent="0.25">
      <c r="B34" s="31"/>
      <c r="C34" s="61"/>
      <c r="D34" s="61"/>
      <c r="E34" s="31"/>
      <c r="F34" s="33"/>
    </row>
    <row r="35" spans="2:10" x14ac:dyDescent="0.25">
      <c r="B35" s="31"/>
      <c r="C35" s="61"/>
      <c r="D35" s="61"/>
      <c r="E35" s="31"/>
      <c r="F35" s="33"/>
    </row>
    <row r="36" spans="2:10" x14ac:dyDescent="0.25">
      <c r="B36" s="31"/>
      <c r="C36" s="61"/>
      <c r="D36" s="61"/>
      <c r="E36" s="31"/>
      <c r="F36" s="33"/>
    </row>
    <row r="37" spans="2:10" x14ac:dyDescent="0.25">
      <c r="B37" s="31"/>
      <c r="C37" s="61"/>
      <c r="D37" s="61"/>
      <c r="E37" s="31"/>
      <c r="F37" s="33"/>
      <c r="J37" s="48"/>
    </row>
    <row r="38" spans="2:10" x14ac:dyDescent="0.25">
      <c r="B38" s="31"/>
      <c r="C38" s="61"/>
      <c r="D38" s="61"/>
      <c r="E38" s="31"/>
      <c r="F38" s="33"/>
      <c r="H38" s="3"/>
    </row>
    <row r="39" spans="2:10" x14ac:dyDescent="0.25">
      <c r="B39" s="31"/>
      <c r="C39" s="61"/>
      <c r="D39" s="61"/>
      <c r="E39" s="31"/>
      <c r="F39" s="33"/>
    </row>
    <row r="40" spans="2:10" x14ac:dyDescent="0.25">
      <c r="B40" s="31"/>
      <c r="C40" s="61"/>
      <c r="D40" s="61"/>
      <c r="E40" s="31"/>
      <c r="F40" s="33"/>
    </row>
    <row r="41" spans="2:10" x14ac:dyDescent="0.25">
      <c r="B41" s="31"/>
      <c r="C41" s="61"/>
      <c r="D41" s="61"/>
      <c r="E41" s="31"/>
      <c r="F41" s="33"/>
    </row>
    <row r="42" spans="2:10" x14ac:dyDescent="0.25">
      <c r="B42" s="31"/>
      <c r="C42" s="61"/>
      <c r="D42" s="61"/>
      <c r="E42" s="31"/>
      <c r="F42" s="33"/>
    </row>
    <row r="43" spans="2:10" x14ac:dyDescent="0.25">
      <c r="B43" s="31"/>
      <c r="C43" s="61"/>
      <c r="D43" s="61"/>
      <c r="E43" s="31"/>
      <c r="F43" s="33"/>
    </row>
    <row r="44" spans="2:10" x14ac:dyDescent="0.25">
      <c r="B44" s="31"/>
      <c r="C44" s="61"/>
      <c r="D44" s="61"/>
      <c r="E44" s="31"/>
      <c r="F44" s="33"/>
    </row>
    <row r="45" spans="2:10" x14ac:dyDescent="0.25">
      <c r="B45" s="31"/>
      <c r="C45" s="61"/>
      <c r="D45" s="61"/>
      <c r="E45" s="31"/>
      <c r="F45" s="33"/>
    </row>
    <row r="46" spans="2:10" x14ac:dyDescent="0.25">
      <c r="B46" s="31"/>
      <c r="C46" s="61"/>
      <c r="D46" s="61"/>
      <c r="E46" s="31"/>
      <c r="F46" s="33"/>
    </row>
    <row r="47" spans="2:10" x14ac:dyDescent="0.25">
      <c r="B47" s="31"/>
      <c r="C47" s="61"/>
      <c r="D47" s="61"/>
      <c r="E47" s="31"/>
      <c r="F47" s="33"/>
    </row>
    <row r="48" spans="2:10" x14ac:dyDescent="0.25">
      <c r="B48" s="31"/>
      <c r="C48" s="61"/>
      <c r="D48" s="61"/>
      <c r="E48" s="31"/>
      <c r="F48" s="33"/>
    </row>
    <row r="49" spans="2:6" x14ac:dyDescent="0.25">
      <c r="B49" s="31"/>
      <c r="C49" s="61"/>
      <c r="D49" s="61"/>
      <c r="E49" s="31"/>
      <c r="F49" s="33"/>
    </row>
    <row r="50" spans="2:6" x14ac:dyDescent="0.25">
      <c r="B50" s="31"/>
      <c r="C50" s="61"/>
      <c r="D50" s="61"/>
      <c r="E50" s="31"/>
      <c r="F50" s="33"/>
    </row>
    <row r="51" spans="2:6" x14ac:dyDescent="0.25">
      <c r="B51" s="31"/>
      <c r="C51" s="61"/>
      <c r="D51" s="61"/>
      <c r="E51" s="31"/>
      <c r="F51" s="33"/>
    </row>
    <row r="52" spans="2:6" x14ac:dyDescent="0.25">
      <c r="B52" s="31"/>
      <c r="C52" s="61"/>
      <c r="D52" s="61"/>
      <c r="E52" s="31"/>
      <c r="F52" s="33"/>
    </row>
    <row r="53" spans="2:6" x14ac:dyDescent="0.25">
      <c r="B53" s="31"/>
      <c r="C53" s="61"/>
      <c r="D53" s="61"/>
      <c r="E53" s="31"/>
      <c r="F53" s="33"/>
    </row>
    <row r="54" spans="2:6" x14ac:dyDescent="0.25">
      <c r="B54" s="31"/>
      <c r="C54" s="61"/>
      <c r="D54" s="61"/>
      <c r="E54" s="31"/>
      <c r="F54" s="33"/>
    </row>
    <row r="55" spans="2:6" x14ac:dyDescent="0.25">
      <c r="B55" s="31"/>
      <c r="C55" s="61"/>
      <c r="D55" s="61"/>
      <c r="E55" s="31"/>
      <c r="F55" s="33"/>
    </row>
    <row r="56" spans="2:6" x14ac:dyDescent="0.25">
      <c r="B56" s="31"/>
      <c r="C56" s="61"/>
      <c r="D56" s="61"/>
      <c r="E56" s="31"/>
      <c r="F56" s="33"/>
    </row>
    <row r="57" spans="2:6" x14ac:dyDescent="0.25">
      <c r="B57" s="31"/>
      <c r="C57" s="61"/>
      <c r="D57" s="61"/>
      <c r="E57" s="31"/>
      <c r="F57" s="33"/>
    </row>
    <row r="58" spans="2:6" x14ac:dyDescent="0.25">
      <c r="B58" s="31"/>
      <c r="C58" s="61"/>
      <c r="D58" s="61"/>
      <c r="E58" s="31"/>
      <c r="F58" s="33"/>
    </row>
    <row r="59" spans="2:6" x14ac:dyDescent="0.25">
      <c r="B59" s="31"/>
      <c r="C59" s="61"/>
      <c r="D59" s="61"/>
      <c r="E59" s="31"/>
      <c r="F59" s="33"/>
    </row>
    <row r="60" spans="2:6" x14ac:dyDescent="0.25">
      <c r="B60" s="31"/>
      <c r="C60" s="61"/>
      <c r="D60" s="61"/>
      <c r="E60" s="31"/>
      <c r="F60" s="33"/>
    </row>
    <row r="61" spans="2:6" x14ac:dyDescent="0.25">
      <c r="B61" s="31"/>
      <c r="C61" s="61"/>
      <c r="D61" s="61"/>
      <c r="E61" s="31"/>
      <c r="F61" s="33"/>
    </row>
    <row r="62" spans="2:6" x14ac:dyDescent="0.25">
      <c r="B62" s="31"/>
      <c r="C62" s="61"/>
      <c r="D62" s="61"/>
      <c r="E62" s="31"/>
      <c r="F62" s="33"/>
    </row>
    <row r="63" spans="2:6" x14ac:dyDescent="0.25">
      <c r="B63" s="31"/>
      <c r="C63" s="61"/>
      <c r="D63" s="61"/>
      <c r="E63" s="31"/>
      <c r="F63" s="33"/>
    </row>
    <row r="64" spans="2:6" x14ac:dyDescent="0.25">
      <c r="B64" s="31"/>
      <c r="C64" s="61"/>
      <c r="D64" s="61"/>
      <c r="E64" s="31"/>
      <c r="F64" s="33"/>
    </row>
    <row r="65" spans="2:6" x14ac:dyDescent="0.25">
      <c r="B65" s="31"/>
      <c r="C65" s="61"/>
      <c r="D65" s="61"/>
      <c r="E65" s="31"/>
      <c r="F65" s="33"/>
    </row>
    <row r="66" spans="2:6" x14ac:dyDescent="0.25">
      <c r="B66" s="31"/>
      <c r="C66" s="61"/>
      <c r="D66" s="61"/>
      <c r="E66" s="31"/>
      <c r="F66" s="33"/>
    </row>
    <row r="67" spans="2:6" x14ac:dyDescent="0.25">
      <c r="B67" s="31"/>
      <c r="C67" s="61"/>
      <c r="D67" s="61"/>
      <c r="E67" s="31"/>
      <c r="F67" s="33"/>
    </row>
    <row r="68" spans="2:6" x14ac:dyDescent="0.25">
      <c r="B68" s="31"/>
      <c r="C68" s="61"/>
      <c r="D68" s="61"/>
      <c r="E68" s="31"/>
      <c r="F68" s="33"/>
    </row>
    <row r="69" spans="2:6" x14ac:dyDescent="0.25">
      <c r="B69" s="31"/>
      <c r="C69" s="61"/>
      <c r="D69" s="61"/>
      <c r="E69" s="31"/>
      <c r="F69" s="33"/>
    </row>
    <row r="70" spans="2:6" x14ac:dyDescent="0.25">
      <c r="B70" s="31"/>
      <c r="C70" s="61"/>
      <c r="D70" s="61"/>
      <c r="E70" s="31"/>
      <c r="F70" s="33"/>
    </row>
    <row r="71" spans="2:6" x14ac:dyDescent="0.25">
      <c r="B71" s="31"/>
      <c r="C71" s="61"/>
      <c r="D71" s="61"/>
      <c r="E71" s="31"/>
      <c r="F71" s="33"/>
    </row>
    <row r="72" spans="2:6" x14ac:dyDescent="0.25">
      <c r="B72" s="31"/>
      <c r="C72" s="61"/>
      <c r="D72" s="61"/>
      <c r="E72" s="31"/>
      <c r="F72" s="33"/>
    </row>
    <row r="73" spans="2:6" x14ac:dyDescent="0.25">
      <c r="B73" s="31"/>
      <c r="C73" s="61"/>
      <c r="D73" s="61"/>
      <c r="E73" s="31"/>
      <c r="F73" s="33"/>
    </row>
    <row r="74" spans="2:6" x14ac:dyDescent="0.25">
      <c r="B74" s="31"/>
      <c r="C74" s="61"/>
      <c r="D74" s="61"/>
      <c r="E74" s="31"/>
      <c r="F74" s="33"/>
    </row>
    <row r="75" spans="2:6" x14ac:dyDescent="0.25">
      <c r="B75" s="31"/>
      <c r="C75" s="61"/>
      <c r="D75" s="61"/>
      <c r="E75" s="31"/>
      <c r="F75" s="33"/>
    </row>
    <row r="76" spans="2:6" x14ac:dyDescent="0.25">
      <c r="B76" s="31"/>
      <c r="C76" s="61"/>
      <c r="D76" s="61"/>
      <c r="E76" s="31"/>
      <c r="F76" s="33"/>
    </row>
    <row r="77" spans="2:6" x14ac:dyDescent="0.25">
      <c r="B77" s="31"/>
      <c r="C77" s="61"/>
      <c r="D77" s="61"/>
      <c r="E77" s="31"/>
      <c r="F77" s="33"/>
    </row>
    <row r="78" spans="2:6" x14ac:dyDescent="0.25">
      <c r="B78" s="31"/>
      <c r="C78" s="61"/>
      <c r="D78" s="61"/>
      <c r="E78" s="31"/>
      <c r="F78" s="33"/>
    </row>
    <row r="79" spans="2:6" x14ac:dyDescent="0.25">
      <c r="B79" s="31"/>
      <c r="C79" s="61"/>
      <c r="D79" s="61"/>
      <c r="E79" s="31"/>
      <c r="F79" s="33"/>
    </row>
    <row r="80" spans="2:6" x14ac:dyDescent="0.25">
      <c r="B80" s="31"/>
      <c r="C80" s="61"/>
      <c r="D80" s="61"/>
      <c r="E80" s="31"/>
      <c r="F80" s="33"/>
    </row>
    <row r="81" spans="2:6" x14ac:dyDescent="0.25">
      <c r="B81" s="31"/>
      <c r="C81" s="61"/>
      <c r="D81" s="61"/>
      <c r="E81" s="31"/>
      <c r="F81" s="33"/>
    </row>
    <row r="82" spans="2:6" x14ac:dyDescent="0.25">
      <c r="B82" s="31"/>
      <c r="C82" s="61"/>
      <c r="D82" s="61"/>
      <c r="E82" s="31"/>
      <c r="F82" s="33"/>
    </row>
    <row r="83" spans="2:6" x14ac:dyDescent="0.25">
      <c r="B83" s="31"/>
      <c r="C83" s="61"/>
      <c r="D83" s="61"/>
      <c r="E83" s="31"/>
      <c r="F83" s="33"/>
    </row>
    <row r="84" spans="2:6" x14ac:dyDescent="0.25">
      <c r="B84" s="31"/>
      <c r="C84" s="61"/>
      <c r="D84" s="61"/>
      <c r="E84" s="31"/>
      <c r="F84" s="33"/>
    </row>
    <row r="85" spans="2:6" x14ac:dyDescent="0.25">
      <c r="B85" s="31"/>
      <c r="C85" s="61"/>
      <c r="D85" s="61"/>
      <c r="E85" s="31"/>
      <c r="F85" s="33"/>
    </row>
    <row r="87" spans="2:6" x14ac:dyDescent="0.25">
      <c r="B87" s="31"/>
      <c r="C87" s="32"/>
      <c r="D87" s="32"/>
      <c r="E87" s="31"/>
      <c r="F87" s="33"/>
    </row>
    <row r="88" spans="2:6" x14ac:dyDescent="0.25">
      <c r="B88" s="31"/>
      <c r="C88" s="32"/>
      <c r="D88" s="32"/>
      <c r="E88" s="31"/>
      <c r="F88" s="33"/>
    </row>
    <row r="89" spans="2:6" x14ac:dyDescent="0.25">
      <c r="B89" s="31"/>
      <c r="C89" s="32"/>
      <c r="D89" s="32"/>
      <c r="E89" s="31"/>
      <c r="F89" s="33"/>
    </row>
  </sheetData>
  <mergeCells count="88">
    <mergeCell ref="C84:D84"/>
    <mergeCell ref="C85:D85"/>
    <mergeCell ref="C81:D81"/>
    <mergeCell ref="C82:D82"/>
    <mergeCell ref="C83:D83"/>
    <mergeCell ref="C78:D78"/>
    <mergeCell ref="C79:D79"/>
    <mergeCell ref="C80:D80"/>
    <mergeCell ref="C75:D75"/>
    <mergeCell ref="C76:D76"/>
    <mergeCell ref="C77:D77"/>
    <mergeCell ref="C72:D72"/>
    <mergeCell ref="C73:D73"/>
    <mergeCell ref="C74:D74"/>
    <mergeCell ref="C69:D69"/>
    <mergeCell ref="C70:D70"/>
    <mergeCell ref="C71:D71"/>
    <mergeCell ref="C66:D66"/>
    <mergeCell ref="C67:D67"/>
    <mergeCell ref="C68:D68"/>
    <mergeCell ref="C63:D63"/>
    <mergeCell ref="C64:D64"/>
    <mergeCell ref="C65:D65"/>
    <mergeCell ref="C60:D60"/>
    <mergeCell ref="C61:D61"/>
    <mergeCell ref="C62:D62"/>
    <mergeCell ref="C57:D57"/>
    <mergeCell ref="C58:D58"/>
    <mergeCell ref="C59:D59"/>
    <mergeCell ref="C54:D54"/>
    <mergeCell ref="C55:D55"/>
    <mergeCell ref="C56:D56"/>
    <mergeCell ref="C51:D51"/>
    <mergeCell ref="C52:D52"/>
    <mergeCell ref="C53:D53"/>
    <mergeCell ref="C48:D48"/>
    <mergeCell ref="C49:D49"/>
    <mergeCell ref="C50:D50"/>
    <mergeCell ref="C45:D45"/>
    <mergeCell ref="C46:D46"/>
    <mergeCell ref="C47:D47"/>
    <mergeCell ref="C42:D42"/>
    <mergeCell ref="C43:D43"/>
    <mergeCell ref="C44:D44"/>
    <mergeCell ref="C39:D39"/>
    <mergeCell ref="C40:D40"/>
    <mergeCell ref="C41:D41"/>
    <mergeCell ref="C36:D36"/>
    <mergeCell ref="C37:D37"/>
    <mergeCell ref="C38:D38"/>
    <mergeCell ref="C33:D33"/>
    <mergeCell ref="C34:D34"/>
    <mergeCell ref="C35:D35"/>
    <mergeCell ref="C30:D30"/>
    <mergeCell ref="C31:D31"/>
    <mergeCell ref="C32:D32"/>
    <mergeCell ref="C27:D27"/>
    <mergeCell ref="C28:D28"/>
    <mergeCell ref="C29:D29"/>
    <mergeCell ref="C24:D24"/>
    <mergeCell ref="C25:D25"/>
    <mergeCell ref="C26:D26"/>
    <mergeCell ref="C21:D21"/>
    <mergeCell ref="C22:D22"/>
    <mergeCell ref="C23:D23"/>
    <mergeCell ref="C18:D18"/>
    <mergeCell ref="C19:D19"/>
    <mergeCell ref="C20:D20"/>
    <mergeCell ref="C15:D15"/>
    <mergeCell ref="C16:D16"/>
    <mergeCell ref="C17:D17"/>
    <mergeCell ref="I12:J12"/>
    <mergeCell ref="K12:L12"/>
    <mergeCell ref="M12:N12"/>
    <mergeCell ref="C14:D14"/>
    <mergeCell ref="C10:D10"/>
    <mergeCell ref="C11:D11"/>
    <mergeCell ref="C12:D12"/>
    <mergeCell ref="C8:D8"/>
    <mergeCell ref="C9:D9"/>
    <mergeCell ref="C5:D5"/>
    <mergeCell ref="C6:D6"/>
    <mergeCell ref="C13:D13"/>
    <mergeCell ref="I2:J2"/>
    <mergeCell ref="K2:L2"/>
    <mergeCell ref="M2:N2"/>
    <mergeCell ref="O2:P2"/>
    <mergeCell ref="C7:D7"/>
  </mergeCell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170CD-8EE0-4013-B84D-9E767F0BCF1B}">
  <dimension ref="A1:P89"/>
  <sheetViews>
    <sheetView showGridLines="0" workbookViewId="0">
      <selection activeCell="J3" sqref="J3"/>
    </sheetView>
  </sheetViews>
  <sheetFormatPr baseColWidth="10" defaultRowHeight="15" x14ac:dyDescent="0.25"/>
  <cols>
    <col min="1" max="1" width="13" style="1" bestFit="1" customWidth="1"/>
    <col min="2" max="2" width="18" style="1" bestFit="1" customWidth="1"/>
    <col min="3" max="3" width="24.7109375" style="1" bestFit="1" customWidth="1"/>
    <col min="4" max="4" width="14" style="1" bestFit="1" customWidth="1"/>
    <col min="5" max="5" width="16.85546875" style="1" bestFit="1" customWidth="1"/>
    <col min="6" max="6" width="10.140625" style="1" bestFit="1" customWidth="1"/>
    <col min="7" max="7" width="15" style="7" bestFit="1" customWidth="1"/>
    <col min="9" max="10" width="14" style="2" customWidth="1"/>
    <col min="11" max="16" width="14" style="32" customWidth="1"/>
    <col min="17" max="17" width="14.42578125" customWidth="1"/>
  </cols>
  <sheetData>
    <row r="1" spans="1:16" ht="15.75" thickBot="1" x14ac:dyDescent="0.3"/>
    <row r="2" spans="1:16" x14ac:dyDescent="0.25">
      <c r="A2" s="29" t="s">
        <v>0</v>
      </c>
      <c r="B2" s="29" t="s">
        <v>5</v>
      </c>
      <c r="C2" s="29" t="s">
        <v>3</v>
      </c>
      <c r="D2" s="29" t="s">
        <v>69</v>
      </c>
      <c r="E2" s="29" t="s">
        <v>4</v>
      </c>
      <c r="F2" s="29" t="s">
        <v>2</v>
      </c>
      <c r="G2" s="30" t="s">
        <v>1</v>
      </c>
      <c r="I2" s="59" t="s">
        <v>24</v>
      </c>
      <c r="J2" s="60"/>
      <c r="K2" s="57" t="s">
        <v>25</v>
      </c>
      <c r="L2" s="58"/>
      <c r="M2" s="57" t="s">
        <v>23</v>
      </c>
      <c r="N2" s="58"/>
      <c r="O2" s="57" t="s">
        <v>28</v>
      </c>
      <c r="P2" s="58"/>
    </row>
    <row r="3" spans="1:16" x14ac:dyDescent="0.25">
      <c r="B3" s="31"/>
      <c r="C3" s="32" t="s">
        <v>48</v>
      </c>
      <c r="D3" s="32"/>
      <c r="E3" s="31"/>
      <c r="F3" s="33"/>
      <c r="I3" s="34" t="s">
        <v>6</v>
      </c>
      <c r="J3" s="35">
        <f>SUMIF(Tab_Mai[Fournisseurs],I3,Tab_Mai[MONTANT])</f>
        <v>0</v>
      </c>
      <c r="K3" s="36" t="s">
        <v>42</v>
      </c>
      <c r="L3" s="35">
        <f>SUMIF(Tab_Mai[Fournisseurs],K3,Tab_Mai[MONTANT])</f>
        <v>0</v>
      </c>
      <c r="M3" s="36" t="s">
        <v>19</v>
      </c>
      <c r="N3" s="35">
        <f>SUMIF(Tab_Mai[Fournisseurs],M3,Tab_Mai[MONTANT])</f>
        <v>0</v>
      </c>
      <c r="O3" s="36" t="s">
        <v>15</v>
      </c>
      <c r="P3" s="35">
        <f>SUMIF(Tab_Mai[Fournisseurs],O3,Tab_Mai[MONTANT])</f>
        <v>0</v>
      </c>
    </row>
    <row r="4" spans="1:16" x14ac:dyDescent="0.25">
      <c r="A4" s="1" t="s">
        <v>70</v>
      </c>
      <c r="B4" s="31"/>
      <c r="C4" s="32"/>
      <c r="D4" s="32"/>
      <c r="E4" s="31"/>
      <c r="G4" s="1">
        <f>SUBTOTAL(103,Tab_Mai[MONTANT])</f>
        <v>0</v>
      </c>
      <c r="I4" s="34" t="s">
        <v>18</v>
      </c>
      <c r="J4" s="35">
        <f>SUMIF(Tab_Mai[Fournisseurs],I4,Tab_Mai[MONTANT])</f>
        <v>0</v>
      </c>
      <c r="K4" s="36" t="s">
        <v>14</v>
      </c>
      <c r="L4" s="35">
        <f>SUMIF(Tab_Mai[Fournisseurs],K4,Tab_Mai[MONTANT])</f>
        <v>0</v>
      </c>
      <c r="M4" s="36" t="s">
        <v>13</v>
      </c>
      <c r="N4" s="35">
        <f>SUMIF(Tab_Mai[Fournisseurs],M4,Tab_Mai[MONTANT])</f>
        <v>0</v>
      </c>
      <c r="O4" s="36" t="s">
        <v>33</v>
      </c>
      <c r="P4" s="35">
        <f>SUMIF(Tab_Mai[Fournisseurs],O4,Tab_Mai[MONTANT])</f>
        <v>0</v>
      </c>
    </row>
    <row r="5" spans="1:16" x14ac:dyDescent="0.25">
      <c r="B5" s="31"/>
      <c r="C5" s="61"/>
      <c r="D5" s="61"/>
      <c r="E5" s="31"/>
      <c r="F5" s="33"/>
      <c r="I5" s="34" t="s">
        <v>26</v>
      </c>
      <c r="J5" s="35">
        <f>SUMIF(Tab_Mai[Fournisseurs],I5,Tab_Mai[MONTANT])</f>
        <v>0</v>
      </c>
      <c r="K5" s="37" t="s">
        <v>27</v>
      </c>
      <c r="L5" s="35">
        <f>SUMIF(Tab_Mai[Fournisseurs],K5,Tab_Mai[MONTANT])</f>
        <v>0</v>
      </c>
      <c r="M5" s="37" t="s">
        <v>8</v>
      </c>
      <c r="N5" s="35">
        <f>SUMIF(Tab_Mai[Fournisseurs],M5,Tab_Mai[MONTANT])</f>
        <v>0</v>
      </c>
      <c r="O5" s="36" t="s">
        <v>34</v>
      </c>
      <c r="P5" s="35">
        <f>SUMIF(Tab_Mai[Fournisseurs],O5,Tab_Mai[MONTANT])</f>
        <v>0</v>
      </c>
    </row>
    <row r="6" spans="1:16" x14ac:dyDescent="0.25">
      <c r="B6" s="31"/>
      <c r="C6" s="61"/>
      <c r="D6" s="61"/>
      <c r="E6" s="31"/>
      <c r="F6" s="33"/>
      <c r="I6" s="34"/>
      <c r="J6" s="35">
        <f>SUMIF(Tab_Mai[Fournisseurs],I6,Tab_Mai[MONTANT])</f>
        <v>0</v>
      </c>
      <c r="K6" s="37"/>
      <c r="L6" s="35">
        <f>SUMIF(Tab_Mai[Fournisseurs],K6,Tab_Mai[MONTANT])</f>
        <v>0</v>
      </c>
      <c r="M6" s="37" t="s">
        <v>16</v>
      </c>
      <c r="N6" s="35">
        <f>SUMIF(Tab_Mai[Fournisseurs],M6,Tab_Mai[MONTANT])</f>
        <v>0</v>
      </c>
      <c r="O6" s="36"/>
      <c r="P6" s="35">
        <f>SUMIF(Tab_Mai[Fournisseurs],O6,Tab_Mai[MONTANT])</f>
        <v>0</v>
      </c>
    </row>
    <row r="7" spans="1:16" x14ac:dyDescent="0.25">
      <c r="B7" s="31"/>
      <c r="C7" s="61"/>
      <c r="D7" s="61"/>
      <c r="E7" s="31"/>
      <c r="F7" s="33"/>
      <c r="I7" s="34"/>
      <c r="J7" s="35">
        <f>SUMIF(Tab_Mai[Fournisseurs],I7,Tab_Mai[MONTANT])</f>
        <v>0</v>
      </c>
      <c r="K7" s="37"/>
      <c r="L7" s="35">
        <f>SUMIF(Tab_Mai[Fournisseurs],K7,Tab_Mai[MONTANT])</f>
        <v>0</v>
      </c>
      <c r="M7" s="37" t="s">
        <v>35</v>
      </c>
      <c r="N7" s="35">
        <f>SUMIF(Tab_Mai[Fournisseurs],M7,Tab_Mai[MONTANT])</f>
        <v>0</v>
      </c>
      <c r="O7" s="36"/>
      <c r="P7" s="35">
        <f>SUMIF(Tab_Mai[Fournisseurs],O7,Tab_Mai[MONTANT])</f>
        <v>0</v>
      </c>
    </row>
    <row r="8" spans="1:16" ht="15.75" thickBot="1" x14ac:dyDescent="0.3">
      <c r="B8" s="31"/>
      <c r="C8" s="61"/>
      <c r="D8" s="61"/>
      <c r="E8" s="31"/>
      <c r="F8" s="33"/>
      <c r="I8" s="38" t="s">
        <v>56</v>
      </c>
      <c r="J8" s="39">
        <f>SUMIF(Tab_Mai[Fournisseurs],I8,Tab_Mai[MONTANT])</f>
        <v>0</v>
      </c>
      <c r="K8" s="40"/>
      <c r="L8" s="39">
        <f>SUMIF(Tab_Mai[Fournisseurs],K8,Tab_Mai[MONTANT])</f>
        <v>0</v>
      </c>
      <c r="M8" s="40"/>
      <c r="N8" s="39">
        <f>SUMIF(Tab_Mai[Fournisseurs],M8,Tab_Mai[MONTANT])</f>
        <v>0</v>
      </c>
      <c r="O8" s="41"/>
      <c r="P8" s="39">
        <f>SUMIF(Tab_Mai[Fournisseurs],O8,Tab_Mai[MONTANT])</f>
        <v>0</v>
      </c>
    </row>
    <row r="9" spans="1:16" x14ac:dyDescent="0.25">
      <c r="B9" s="31"/>
      <c r="C9" s="61"/>
      <c r="D9" s="61"/>
      <c r="E9" s="31"/>
      <c r="F9" s="33"/>
      <c r="K9" s="24"/>
      <c r="L9" s="24"/>
      <c r="M9" s="24"/>
    </row>
    <row r="10" spans="1:16" x14ac:dyDescent="0.25">
      <c r="B10" s="31"/>
      <c r="C10" s="61"/>
      <c r="D10" s="61"/>
      <c r="E10" s="31"/>
      <c r="F10" s="33"/>
      <c r="K10" s="24"/>
      <c r="L10" s="24"/>
      <c r="M10" s="24"/>
    </row>
    <row r="11" spans="1:16" ht="15.75" thickBot="1" x14ac:dyDescent="0.3">
      <c r="B11" s="31"/>
      <c r="C11" s="61"/>
      <c r="D11" s="61"/>
      <c r="E11" s="31"/>
      <c r="F11" s="33"/>
      <c r="K11" s="24"/>
      <c r="L11" s="24"/>
      <c r="M11" s="24"/>
    </row>
    <row r="12" spans="1:16" x14ac:dyDescent="0.25">
      <c r="B12" s="31"/>
      <c r="C12" s="61"/>
      <c r="D12" s="61"/>
      <c r="E12" s="31"/>
      <c r="F12" s="33"/>
      <c r="I12" s="59" t="s">
        <v>29</v>
      </c>
      <c r="J12" s="60"/>
      <c r="K12" s="57" t="s">
        <v>36</v>
      </c>
      <c r="L12" s="58"/>
      <c r="M12" s="57" t="s">
        <v>39</v>
      </c>
      <c r="N12" s="58"/>
    </row>
    <row r="13" spans="1:16" x14ac:dyDescent="0.25">
      <c r="B13" s="31"/>
      <c r="C13" s="61"/>
      <c r="D13" s="61"/>
      <c r="E13" s="31"/>
      <c r="F13" s="33"/>
      <c r="I13" s="34" t="s">
        <v>10</v>
      </c>
      <c r="J13" s="35">
        <f>SUMIF(Tab_Mai[Fournisseurs],I13,Tab_Mai[MONTANT])</f>
        <v>0</v>
      </c>
      <c r="K13" s="36" t="s">
        <v>20</v>
      </c>
      <c r="L13" s="35">
        <f>SUMIF(Tab_Mai[Fournisseurs],K13,Tab_Mai[MONTANT])</f>
        <v>0</v>
      </c>
      <c r="M13" s="36" t="s">
        <v>21</v>
      </c>
      <c r="N13" s="35">
        <f>SUMIF(Tab_Mai[Fournisseurs],M13,Tab_Mai[MONTANT])</f>
        <v>0</v>
      </c>
    </row>
    <row r="14" spans="1:16" x14ac:dyDescent="0.25">
      <c r="B14" s="31"/>
      <c r="C14" s="61"/>
      <c r="D14" s="61"/>
      <c r="E14" s="31"/>
      <c r="F14" s="33"/>
      <c r="I14" s="34" t="s">
        <v>17</v>
      </c>
      <c r="J14" s="35">
        <f>SUMIF(Tab_Mai[Fournisseurs],I14,Tab_Mai[MONTANT])</f>
        <v>0</v>
      </c>
      <c r="K14" s="36" t="s">
        <v>43</v>
      </c>
      <c r="L14" s="35">
        <f>SUMIF(Tab_Mai[Fournisseurs],K14,Tab_Mai[MONTANT])</f>
        <v>0</v>
      </c>
      <c r="M14" s="36" t="s">
        <v>7</v>
      </c>
      <c r="N14" s="35">
        <f>SUMIF(Tab_Mai[Fournisseurs],M14,Tab_Mai[MONTANT])</f>
        <v>0</v>
      </c>
    </row>
    <row r="15" spans="1:16" x14ac:dyDescent="0.25">
      <c r="B15" s="31"/>
      <c r="C15" s="61"/>
      <c r="D15" s="61"/>
      <c r="E15" s="31"/>
      <c r="F15" s="33"/>
      <c r="I15" s="34" t="s">
        <v>9</v>
      </c>
      <c r="J15" s="35">
        <f>SUMIF(Tab_Mai[Fournisseurs],I15,Tab_Mai[MONTANT])</f>
        <v>0</v>
      </c>
      <c r="K15" s="37" t="s">
        <v>31</v>
      </c>
      <c r="L15" s="35">
        <f>SUMIF(Tab_Mai[Fournisseurs],K15,Tab_Mai[MONTANT])</f>
        <v>0</v>
      </c>
      <c r="M15" s="37" t="s">
        <v>40</v>
      </c>
      <c r="N15" s="35">
        <f>SUMIF(Tab_Mai[Fournisseurs],M15,Tab_Mai[MONTANT])</f>
        <v>0</v>
      </c>
    </row>
    <row r="16" spans="1:16" x14ac:dyDescent="0.25">
      <c r="B16" s="31"/>
      <c r="C16" s="61"/>
      <c r="D16" s="61"/>
      <c r="E16" s="31"/>
      <c r="F16" s="33"/>
      <c r="I16" s="34" t="s">
        <v>11</v>
      </c>
      <c r="J16" s="35">
        <f>SUMIF(Tab_Mai[Fournisseurs],I16,Tab_Mai[MONTANT])</f>
        <v>0</v>
      </c>
      <c r="K16" s="37" t="s">
        <v>37</v>
      </c>
      <c r="L16" s="35">
        <f>SUMIF(Tab_Mai[Fournisseurs],K16,Tab_Mai[MONTANT])</f>
        <v>0</v>
      </c>
      <c r="M16" s="37" t="s">
        <v>41</v>
      </c>
      <c r="N16" s="35">
        <f>SUMIF(Tab_Mai[Fournisseurs],M16,Tab_Mai[MONTANT])</f>
        <v>0</v>
      </c>
    </row>
    <row r="17" spans="2:14" x14ac:dyDescent="0.25">
      <c r="B17" s="31"/>
      <c r="C17" s="61"/>
      <c r="D17" s="61"/>
      <c r="E17" s="31"/>
      <c r="F17" s="33"/>
      <c r="I17" s="34"/>
      <c r="J17" s="35">
        <f>SUMIF(Tab_Mai[Fournisseurs],I17,Tab_Mai[MONTANT])</f>
        <v>0</v>
      </c>
      <c r="K17" s="37" t="s">
        <v>38</v>
      </c>
      <c r="L17" s="35">
        <f>SUMIF(Tab_Mai[Fournisseurs],K17,Tab_Mai[MONTANT])</f>
        <v>0</v>
      </c>
      <c r="M17" s="37"/>
      <c r="N17" s="35">
        <f>SUMIF(Tab_Mai[Fournisseurs],M17,Tab_Mai[MONTANT])</f>
        <v>0</v>
      </c>
    </row>
    <row r="18" spans="2:14" ht="15.75" thickBot="1" x14ac:dyDescent="0.3">
      <c r="B18" s="31"/>
      <c r="C18" s="61"/>
      <c r="D18" s="61"/>
      <c r="E18" s="31"/>
      <c r="F18" s="33"/>
      <c r="I18" s="38"/>
      <c r="J18" s="39">
        <f>SUMIF(Tab_Mai[Fournisseurs],I18,Tab_Mai[MONTANT])</f>
        <v>0</v>
      </c>
      <c r="K18" s="40"/>
      <c r="L18" s="39">
        <f>SUMIF(Tab_Mai[Fournisseurs],K18,Tab_Mai[MONTANT])</f>
        <v>0</v>
      </c>
      <c r="M18" s="40" t="s">
        <v>45</v>
      </c>
      <c r="N18" s="39">
        <f>SUMIF(Tab_Mai[Fournisseurs],M18,Tab_Mai[MONTANT])</f>
        <v>0</v>
      </c>
    </row>
    <row r="19" spans="2:14" x14ac:dyDescent="0.25">
      <c r="B19" s="31"/>
      <c r="C19" s="61"/>
      <c r="D19" s="61"/>
      <c r="E19" s="31"/>
      <c r="F19" s="33"/>
      <c r="H19" s="3"/>
    </row>
    <row r="20" spans="2:14" x14ac:dyDescent="0.25">
      <c r="B20" s="31"/>
      <c r="C20" s="61"/>
      <c r="D20" s="61"/>
      <c r="E20" s="31"/>
      <c r="F20" s="33"/>
      <c r="I20" s="46" t="s">
        <v>32</v>
      </c>
      <c r="J20" s="47">
        <f>SUM(J3:J8,L3:L8,N3:N8,P3:P8,J13:J18,L13:L18,N13:N18)</f>
        <v>0</v>
      </c>
    </row>
    <row r="21" spans="2:14" ht="15.75" x14ac:dyDescent="0.25">
      <c r="B21" s="31"/>
      <c r="C21" s="61"/>
      <c r="D21" s="61"/>
      <c r="E21" s="31"/>
      <c r="F21" s="33"/>
      <c r="J21" s="42"/>
      <c r="K21" s="43"/>
      <c r="L21" s="43"/>
      <c r="M21" s="43"/>
    </row>
    <row r="22" spans="2:14" x14ac:dyDescent="0.25">
      <c r="B22" s="31"/>
      <c r="C22" s="61"/>
      <c r="D22" s="61"/>
      <c r="E22" s="31"/>
      <c r="F22" s="33"/>
    </row>
    <row r="23" spans="2:14" x14ac:dyDescent="0.25">
      <c r="B23" s="31"/>
      <c r="C23" s="61"/>
      <c r="D23" s="61"/>
      <c r="E23" s="31"/>
      <c r="F23" s="33"/>
      <c r="I23" s="44"/>
      <c r="J23" s="45"/>
    </row>
    <row r="24" spans="2:14" x14ac:dyDescent="0.25">
      <c r="B24" s="31"/>
      <c r="C24" s="61"/>
      <c r="D24" s="61"/>
      <c r="E24" s="31"/>
      <c r="F24" s="33"/>
    </row>
    <row r="25" spans="2:14" x14ac:dyDescent="0.25">
      <c r="B25" s="31"/>
      <c r="C25" s="61"/>
      <c r="D25" s="61"/>
      <c r="E25" s="31"/>
      <c r="F25" s="33"/>
    </row>
    <row r="26" spans="2:14" x14ac:dyDescent="0.25">
      <c r="B26" s="31"/>
      <c r="C26" s="61"/>
      <c r="D26" s="61"/>
      <c r="E26" s="31"/>
      <c r="F26" s="33"/>
    </row>
    <row r="27" spans="2:14" x14ac:dyDescent="0.25">
      <c r="B27" s="31"/>
      <c r="C27" s="61"/>
      <c r="D27" s="61"/>
      <c r="E27" s="31"/>
      <c r="F27" s="33"/>
    </row>
    <row r="28" spans="2:14" x14ac:dyDescent="0.25">
      <c r="B28" s="31"/>
      <c r="C28" s="61"/>
      <c r="D28" s="61"/>
      <c r="E28" s="31"/>
      <c r="F28" s="33"/>
    </row>
    <row r="29" spans="2:14" x14ac:dyDescent="0.25">
      <c r="B29" s="31"/>
      <c r="C29" s="61"/>
      <c r="D29" s="61"/>
      <c r="E29" s="31"/>
      <c r="F29" s="33"/>
    </row>
    <row r="30" spans="2:14" x14ac:dyDescent="0.25">
      <c r="B30" s="31"/>
      <c r="C30" s="61"/>
      <c r="D30" s="61"/>
      <c r="E30" s="31"/>
      <c r="F30" s="33"/>
    </row>
    <row r="31" spans="2:14" x14ac:dyDescent="0.25">
      <c r="B31" s="31"/>
      <c r="C31" s="61"/>
      <c r="D31" s="61"/>
      <c r="E31" s="31"/>
      <c r="F31" s="33"/>
    </row>
    <row r="32" spans="2:14" x14ac:dyDescent="0.25">
      <c r="B32" s="31"/>
      <c r="C32" s="61"/>
      <c r="D32" s="61"/>
      <c r="E32" s="31"/>
      <c r="F32" s="33"/>
    </row>
    <row r="33" spans="2:10" x14ac:dyDescent="0.25">
      <c r="B33" s="31"/>
      <c r="C33" s="61"/>
      <c r="D33" s="61"/>
      <c r="E33" s="31"/>
      <c r="F33" s="33"/>
    </row>
    <row r="34" spans="2:10" x14ac:dyDescent="0.25">
      <c r="B34" s="31"/>
      <c r="C34" s="61"/>
      <c r="D34" s="61"/>
      <c r="E34" s="31"/>
      <c r="F34" s="33"/>
    </row>
    <row r="35" spans="2:10" x14ac:dyDescent="0.25">
      <c r="B35" s="31"/>
      <c r="C35" s="61"/>
      <c r="D35" s="61"/>
      <c r="E35" s="31"/>
      <c r="F35" s="33"/>
    </row>
    <row r="36" spans="2:10" x14ac:dyDescent="0.25">
      <c r="B36" s="31"/>
      <c r="C36" s="61"/>
      <c r="D36" s="61"/>
      <c r="E36" s="31"/>
      <c r="F36" s="33"/>
    </row>
    <row r="37" spans="2:10" x14ac:dyDescent="0.25">
      <c r="B37" s="31"/>
      <c r="C37" s="61"/>
      <c r="D37" s="61"/>
      <c r="E37" s="31"/>
      <c r="F37" s="33"/>
      <c r="J37" s="48"/>
    </row>
    <row r="38" spans="2:10" x14ac:dyDescent="0.25">
      <c r="B38" s="31"/>
      <c r="C38" s="61"/>
      <c r="D38" s="61"/>
      <c r="E38" s="31"/>
      <c r="F38" s="33"/>
      <c r="H38" s="3"/>
    </row>
    <row r="39" spans="2:10" x14ac:dyDescent="0.25">
      <c r="B39" s="31"/>
      <c r="C39" s="61"/>
      <c r="D39" s="61"/>
      <c r="E39" s="31"/>
      <c r="F39" s="33"/>
    </row>
    <row r="40" spans="2:10" x14ac:dyDescent="0.25">
      <c r="B40" s="31"/>
      <c r="C40" s="61"/>
      <c r="D40" s="61"/>
      <c r="E40" s="31"/>
      <c r="F40" s="33"/>
    </row>
    <row r="41" spans="2:10" x14ac:dyDescent="0.25">
      <c r="B41" s="31"/>
      <c r="C41" s="61"/>
      <c r="D41" s="61"/>
      <c r="E41" s="31"/>
      <c r="F41" s="33"/>
    </row>
    <row r="42" spans="2:10" x14ac:dyDescent="0.25">
      <c r="B42" s="31"/>
      <c r="C42" s="61"/>
      <c r="D42" s="61"/>
      <c r="E42" s="31"/>
      <c r="F42" s="33"/>
    </row>
    <row r="43" spans="2:10" x14ac:dyDescent="0.25">
      <c r="B43" s="31"/>
      <c r="C43" s="61"/>
      <c r="D43" s="61"/>
      <c r="E43" s="31"/>
      <c r="F43" s="33"/>
    </row>
    <row r="44" spans="2:10" x14ac:dyDescent="0.25">
      <c r="B44" s="31"/>
      <c r="C44" s="61"/>
      <c r="D44" s="61"/>
      <c r="E44" s="31"/>
      <c r="F44" s="33"/>
    </row>
    <row r="45" spans="2:10" x14ac:dyDescent="0.25">
      <c r="B45" s="31"/>
      <c r="C45" s="61"/>
      <c r="D45" s="61"/>
      <c r="E45" s="31"/>
      <c r="F45" s="33"/>
    </row>
    <row r="46" spans="2:10" x14ac:dyDescent="0.25">
      <c r="B46" s="31"/>
      <c r="C46" s="61"/>
      <c r="D46" s="61"/>
      <c r="E46" s="31"/>
      <c r="F46" s="33"/>
    </row>
    <row r="47" spans="2:10" x14ac:dyDescent="0.25">
      <c r="B47" s="31"/>
      <c r="C47" s="61"/>
      <c r="D47" s="61"/>
      <c r="E47" s="31"/>
      <c r="F47" s="33"/>
    </row>
    <row r="48" spans="2:10" x14ac:dyDescent="0.25">
      <c r="B48" s="31"/>
      <c r="C48" s="61"/>
      <c r="D48" s="61"/>
      <c r="E48" s="31"/>
      <c r="F48" s="33"/>
    </row>
    <row r="49" spans="2:6" x14ac:dyDescent="0.25">
      <c r="B49" s="31"/>
      <c r="C49" s="61"/>
      <c r="D49" s="61"/>
      <c r="E49" s="31"/>
      <c r="F49" s="33"/>
    </row>
    <row r="50" spans="2:6" x14ac:dyDescent="0.25">
      <c r="B50" s="31"/>
      <c r="C50" s="61"/>
      <c r="D50" s="61"/>
      <c r="E50" s="31"/>
      <c r="F50" s="33"/>
    </row>
    <row r="51" spans="2:6" x14ac:dyDescent="0.25">
      <c r="B51" s="31"/>
      <c r="C51" s="61"/>
      <c r="D51" s="61"/>
      <c r="E51" s="31"/>
      <c r="F51" s="33"/>
    </row>
    <row r="52" spans="2:6" x14ac:dyDescent="0.25">
      <c r="B52" s="31"/>
      <c r="C52" s="61"/>
      <c r="D52" s="61"/>
      <c r="E52" s="31"/>
      <c r="F52" s="33"/>
    </row>
    <row r="53" spans="2:6" x14ac:dyDescent="0.25">
      <c r="B53" s="31"/>
      <c r="C53" s="61"/>
      <c r="D53" s="61"/>
      <c r="E53" s="31"/>
      <c r="F53" s="33"/>
    </row>
    <row r="54" spans="2:6" x14ac:dyDescent="0.25">
      <c r="B54" s="31"/>
      <c r="C54" s="61"/>
      <c r="D54" s="61"/>
      <c r="E54" s="31"/>
      <c r="F54" s="33"/>
    </row>
    <row r="55" spans="2:6" x14ac:dyDescent="0.25">
      <c r="B55" s="31"/>
      <c r="C55" s="61"/>
      <c r="D55" s="61"/>
      <c r="E55" s="31"/>
      <c r="F55" s="33"/>
    </row>
    <row r="56" spans="2:6" x14ac:dyDescent="0.25">
      <c r="B56" s="31"/>
      <c r="C56" s="61"/>
      <c r="D56" s="61"/>
      <c r="E56" s="31"/>
      <c r="F56" s="33"/>
    </row>
    <row r="57" spans="2:6" x14ac:dyDescent="0.25">
      <c r="B57" s="31"/>
      <c r="C57" s="61"/>
      <c r="D57" s="61"/>
      <c r="E57" s="31"/>
      <c r="F57" s="33"/>
    </row>
    <row r="58" spans="2:6" x14ac:dyDescent="0.25">
      <c r="B58" s="31"/>
      <c r="C58" s="61"/>
      <c r="D58" s="61"/>
      <c r="E58" s="31"/>
      <c r="F58" s="33"/>
    </row>
    <row r="59" spans="2:6" x14ac:dyDescent="0.25">
      <c r="B59" s="31"/>
      <c r="C59" s="61"/>
      <c r="D59" s="61"/>
      <c r="E59" s="31"/>
      <c r="F59" s="33"/>
    </row>
    <row r="60" spans="2:6" x14ac:dyDescent="0.25">
      <c r="B60" s="31"/>
      <c r="C60" s="61"/>
      <c r="D60" s="61"/>
      <c r="E60" s="31"/>
      <c r="F60" s="33"/>
    </row>
    <row r="61" spans="2:6" x14ac:dyDescent="0.25">
      <c r="B61" s="31"/>
      <c r="C61" s="61"/>
      <c r="D61" s="61"/>
      <c r="E61" s="31"/>
      <c r="F61" s="33"/>
    </row>
    <row r="62" spans="2:6" x14ac:dyDescent="0.25">
      <c r="B62" s="31"/>
      <c r="C62" s="61"/>
      <c r="D62" s="61"/>
      <c r="E62" s="31"/>
      <c r="F62" s="33"/>
    </row>
    <row r="63" spans="2:6" x14ac:dyDescent="0.25">
      <c r="B63" s="31"/>
      <c r="C63" s="61"/>
      <c r="D63" s="61"/>
      <c r="E63" s="31"/>
      <c r="F63" s="33"/>
    </row>
    <row r="64" spans="2:6" x14ac:dyDescent="0.25">
      <c r="B64" s="31"/>
      <c r="C64" s="61"/>
      <c r="D64" s="61"/>
      <c r="E64" s="31"/>
      <c r="F64" s="33"/>
    </row>
    <row r="65" spans="2:6" x14ac:dyDescent="0.25">
      <c r="B65" s="31"/>
      <c r="C65" s="61"/>
      <c r="D65" s="61"/>
      <c r="E65" s="31"/>
      <c r="F65" s="33"/>
    </row>
    <row r="66" spans="2:6" x14ac:dyDescent="0.25">
      <c r="B66" s="31"/>
      <c r="C66" s="61"/>
      <c r="D66" s="61"/>
      <c r="E66" s="31"/>
      <c r="F66" s="33"/>
    </row>
    <row r="67" spans="2:6" x14ac:dyDescent="0.25">
      <c r="B67" s="31"/>
      <c r="C67" s="61"/>
      <c r="D67" s="61"/>
      <c r="E67" s="31"/>
      <c r="F67" s="33"/>
    </row>
    <row r="68" spans="2:6" x14ac:dyDescent="0.25">
      <c r="B68" s="31"/>
      <c r="C68" s="61"/>
      <c r="D68" s="61"/>
      <c r="E68" s="31"/>
      <c r="F68" s="33"/>
    </row>
    <row r="69" spans="2:6" x14ac:dyDescent="0.25">
      <c r="B69" s="31"/>
      <c r="C69" s="61"/>
      <c r="D69" s="61"/>
      <c r="E69" s="31"/>
      <c r="F69" s="33"/>
    </row>
    <row r="70" spans="2:6" x14ac:dyDescent="0.25">
      <c r="B70" s="31"/>
      <c r="C70" s="61"/>
      <c r="D70" s="61"/>
      <c r="E70" s="31"/>
      <c r="F70" s="33"/>
    </row>
    <row r="71" spans="2:6" x14ac:dyDescent="0.25">
      <c r="B71" s="31"/>
      <c r="C71" s="61"/>
      <c r="D71" s="61"/>
      <c r="E71" s="31"/>
      <c r="F71" s="33"/>
    </row>
    <row r="72" spans="2:6" x14ac:dyDescent="0.25">
      <c r="B72" s="31"/>
      <c r="C72" s="61"/>
      <c r="D72" s="61"/>
      <c r="E72" s="31"/>
      <c r="F72" s="33"/>
    </row>
    <row r="73" spans="2:6" x14ac:dyDescent="0.25">
      <c r="B73" s="31"/>
      <c r="C73" s="61"/>
      <c r="D73" s="61"/>
      <c r="E73" s="31"/>
      <c r="F73" s="33"/>
    </row>
    <row r="74" spans="2:6" x14ac:dyDescent="0.25">
      <c r="B74" s="31"/>
      <c r="C74" s="61"/>
      <c r="D74" s="61"/>
      <c r="E74" s="31"/>
      <c r="F74" s="33"/>
    </row>
    <row r="75" spans="2:6" x14ac:dyDescent="0.25">
      <c r="B75" s="31"/>
      <c r="C75" s="61"/>
      <c r="D75" s="61"/>
      <c r="E75" s="31"/>
      <c r="F75" s="33"/>
    </row>
    <row r="76" spans="2:6" x14ac:dyDescent="0.25">
      <c r="B76" s="31"/>
      <c r="C76" s="61"/>
      <c r="D76" s="61"/>
      <c r="E76" s="31"/>
      <c r="F76" s="33"/>
    </row>
    <row r="77" spans="2:6" x14ac:dyDescent="0.25">
      <c r="B77" s="31"/>
      <c r="C77" s="61"/>
      <c r="D77" s="61"/>
      <c r="E77" s="31"/>
      <c r="F77" s="33"/>
    </row>
    <row r="78" spans="2:6" x14ac:dyDescent="0.25">
      <c r="B78" s="31"/>
      <c r="C78" s="61"/>
      <c r="D78" s="61"/>
      <c r="E78" s="31"/>
      <c r="F78" s="33"/>
    </row>
    <row r="79" spans="2:6" x14ac:dyDescent="0.25">
      <c r="B79" s="31"/>
      <c r="C79" s="61"/>
      <c r="D79" s="61"/>
      <c r="E79" s="31"/>
      <c r="F79" s="33"/>
    </row>
    <row r="80" spans="2:6" x14ac:dyDescent="0.25">
      <c r="B80" s="31"/>
      <c r="C80" s="61"/>
      <c r="D80" s="61"/>
      <c r="E80" s="31"/>
      <c r="F80" s="33"/>
    </row>
    <row r="81" spans="2:6" x14ac:dyDescent="0.25">
      <c r="B81" s="31"/>
      <c r="C81" s="61"/>
      <c r="D81" s="61"/>
      <c r="E81" s="31"/>
      <c r="F81" s="33"/>
    </row>
    <row r="82" spans="2:6" x14ac:dyDescent="0.25">
      <c r="B82" s="31"/>
      <c r="C82" s="61"/>
      <c r="D82" s="61"/>
      <c r="E82" s="31"/>
      <c r="F82" s="33"/>
    </row>
    <row r="83" spans="2:6" x14ac:dyDescent="0.25">
      <c r="B83" s="31"/>
      <c r="C83" s="61"/>
      <c r="D83" s="61"/>
      <c r="E83" s="31"/>
      <c r="F83" s="33"/>
    </row>
    <row r="84" spans="2:6" x14ac:dyDescent="0.25">
      <c r="B84" s="31"/>
      <c r="C84" s="61"/>
      <c r="D84" s="61"/>
      <c r="E84" s="31"/>
      <c r="F84" s="33"/>
    </row>
    <row r="85" spans="2:6" x14ac:dyDescent="0.25">
      <c r="B85" s="31"/>
      <c r="C85" s="61"/>
      <c r="D85" s="61"/>
      <c r="E85" s="31"/>
      <c r="F85" s="33"/>
    </row>
    <row r="87" spans="2:6" x14ac:dyDescent="0.25">
      <c r="B87" s="31"/>
      <c r="C87" s="32"/>
      <c r="D87" s="32"/>
      <c r="E87" s="31"/>
      <c r="F87" s="33"/>
    </row>
    <row r="88" spans="2:6" x14ac:dyDescent="0.25">
      <c r="B88" s="31"/>
      <c r="C88" s="32"/>
      <c r="D88" s="32"/>
      <c r="E88" s="31"/>
      <c r="F88" s="33"/>
    </row>
    <row r="89" spans="2:6" x14ac:dyDescent="0.25">
      <c r="B89" s="31"/>
      <c r="C89" s="32"/>
      <c r="D89" s="32"/>
      <c r="E89" s="31"/>
      <c r="F89" s="33"/>
    </row>
  </sheetData>
  <mergeCells count="88">
    <mergeCell ref="C84:D84"/>
    <mergeCell ref="C85:D85"/>
    <mergeCell ref="C81:D81"/>
    <mergeCell ref="C82:D82"/>
    <mergeCell ref="C83:D83"/>
    <mergeCell ref="C78:D78"/>
    <mergeCell ref="C79:D79"/>
    <mergeCell ref="C80:D80"/>
    <mergeCell ref="C75:D75"/>
    <mergeCell ref="C76:D76"/>
    <mergeCell ref="C77:D77"/>
    <mergeCell ref="C72:D72"/>
    <mergeCell ref="C73:D73"/>
    <mergeCell ref="C74:D74"/>
    <mergeCell ref="C69:D69"/>
    <mergeCell ref="C70:D70"/>
    <mergeCell ref="C71:D71"/>
    <mergeCell ref="C66:D66"/>
    <mergeCell ref="C67:D67"/>
    <mergeCell ref="C68:D68"/>
    <mergeCell ref="C63:D63"/>
    <mergeCell ref="C64:D64"/>
    <mergeCell ref="C65:D65"/>
    <mergeCell ref="C60:D60"/>
    <mergeCell ref="C61:D61"/>
    <mergeCell ref="C62:D62"/>
    <mergeCell ref="C57:D57"/>
    <mergeCell ref="C58:D58"/>
    <mergeCell ref="C59:D59"/>
    <mergeCell ref="C54:D54"/>
    <mergeCell ref="C55:D55"/>
    <mergeCell ref="C56:D56"/>
    <mergeCell ref="C51:D51"/>
    <mergeCell ref="C52:D52"/>
    <mergeCell ref="C53:D53"/>
    <mergeCell ref="C48:D48"/>
    <mergeCell ref="C49:D49"/>
    <mergeCell ref="C50:D50"/>
    <mergeCell ref="C45:D45"/>
    <mergeCell ref="C46:D46"/>
    <mergeCell ref="C47:D47"/>
    <mergeCell ref="C42:D42"/>
    <mergeCell ref="C43:D43"/>
    <mergeCell ref="C44:D44"/>
    <mergeCell ref="C39:D39"/>
    <mergeCell ref="C40:D40"/>
    <mergeCell ref="C41:D41"/>
    <mergeCell ref="C36:D36"/>
    <mergeCell ref="C37:D37"/>
    <mergeCell ref="C38:D38"/>
    <mergeCell ref="C33:D33"/>
    <mergeCell ref="C34:D34"/>
    <mergeCell ref="C35:D35"/>
    <mergeCell ref="C30:D30"/>
    <mergeCell ref="C31:D31"/>
    <mergeCell ref="C32:D32"/>
    <mergeCell ref="C27:D27"/>
    <mergeCell ref="C28:D28"/>
    <mergeCell ref="C29:D29"/>
    <mergeCell ref="C24:D24"/>
    <mergeCell ref="C25:D25"/>
    <mergeCell ref="C26:D26"/>
    <mergeCell ref="C21:D21"/>
    <mergeCell ref="C22:D22"/>
    <mergeCell ref="C23:D23"/>
    <mergeCell ref="C18:D18"/>
    <mergeCell ref="C19:D19"/>
    <mergeCell ref="C20:D20"/>
    <mergeCell ref="C15:D15"/>
    <mergeCell ref="C16:D16"/>
    <mergeCell ref="C17:D17"/>
    <mergeCell ref="I12:J12"/>
    <mergeCell ref="K12:L12"/>
    <mergeCell ref="M12:N12"/>
    <mergeCell ref="C14:D14"/>
    <mergeCell ref="C10:D10"/>
    <mergeCell ref="C11:D11"/>
    <mergeCell ref="C12:D12"/>
    <mergeCell ref="C8:D8"/>
    <mergeCell ref="C9:D9"/>
    <mergeCell ref="C5:D5"/>
    <mergeCell ref="C6:D6"/>
    <mergeCell ref="C13:D13"/>
    <mergeCell ref="I2:J2"/>
    <mergeCell ref="K2:L2"/>
    <mergeCell ref="M2:N2"/>
    <mergeCell ref="O2:P2"/>
    <mergeCell ref="C7:D7"/>
  </mergeCell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B8906-83EE-4B05-997A-791DBE3AD6E1}">
  <dimension ref="A1:P90"/>
  <sheetViews>
    <sheetView showGridLines="0" workbookViewId="0">
      <selection activeCell="J3" sqref="J3"/>
    </sheetView>
  </sheetViews>
  <sheetFormatPr baseColWidth="10" defaultRowHeight="15" x14ac:dyDescent="0.25"/>
  <cols>
    <col min="1" max="1" width="13" style="1" bestFit="1" customWidth="1"/>
    <col min="2" max="2" width="18" style="1" bestFit="1" customWidth="1"/>
    <col min="3" max="3" width="24.7109375" style="1" bestFit="1" customWidth="1"/>
    <col min="4" max="4" width="14" style="1" bestFit="1" customWidth="1"/>
    <col min="5" max="5" width="16.85546875" style="1" bestFit="1" customWidth="1"/>
    <col min="6" max="6" width="10.140625" style="1" bestFit="1" customWidth="1"/>
    <col min="7" max="7" width="15" style="7" bestFit="1" customWidth="1"/>
    <col min="9" max="10" width="14" style="2" customWidth="1"/>
    <col min="11" max="16" width="14" style="32" customWidth="1"/>
    <col min="17" max="17" width="14.42578125" customWidth="1"/>
  </cols>
  <sheetData>
    <row r="1" spans="1:16" ht="15.75" thickBot="1" x14ac:dyDescent="0.3"/>
    <row r="2" spans="1:16" x14ac:dyDescent="0.25">
      <c r="A2" s="29" t="s">
        <v>0</v>
      </c>
      <c r="B2" s="29" t="s">
        <v>5</v>
      </c>
      <c r="C2" s="29" t="s">
        <v>3</v>
      </c>
      <c r="D2" s="29" t="s">
        <v>69</v>
      </c>
      <c r="E2" s="29" t="s">
        <v>4</v>
      </c>
      <c r="F2" s="29" t="s">
        <v>2</v>
      </c>
      <c r="G2" s="30" t="s">
        <v>1</v>
      </c>
      <c r="I2" s="59" t="s">
        <v>24</v>
      </c>
      <c r="J2" s="60"/>
      <c r="K2" s="57" t="s">
        <v>25</v>
      </c>
      <c r="L2" s="58"/>
      <c r="M2" s="57" t="s">
        <v>23</v>
      </c>
      <c r="N2" s="58"/>
      <c r="O2" s="57" t="s">
        <v>28</v>
      </c>
      <c r="P2" s="58"/>
    </row>
    <row r="3" spans="1:16" x14ac:dyDescent="0.25">
      <c r="A3" s="29"/>
      <c r="B3" s="29"/>
      <c r="C3" s="32" t="s">
        <v>49</v>
      </c>
      <c r="D3" s="32"/>
      <c r="E3" s="29"/>
      <c r="F3" s="29"/>
      <c r="G3" s="30"/>
      <c r="I3" s="34" t="s">
        <v>6</v>
      </c>
      <c r="J3" s="35">
        <f>SUMIF(Tab_Juin[Fournisseurs],I3,Tab_Juin[MONTANT])</f>
        <v>0</v>
      </c>
      <c r="K3" s="36" t="s">
        <v>42</v>
      </c>
      <c r="L3" s="35">
        <f>SUMIF(Tab_Juin[Fournisseurs],K3,Tab_Juin[MONTANT])</f>
        <v>0</v>
      </c>
      <c r="M3" s="36" t="s">
        <v>19</v>
      </c>
      <c r="N3" s="35">
        <f>SUMIF(Tab_Juin[Fournisseurs],M3,Tab_Juin[MONTANT])</f>
        <v>0</v>
      </c>
      <c r="O3" s="36" t="s">
        <v>15</v>
      </c>
      <c r="P3" s="35">
        <f>SUMIF(Tab_Juin[Fournisseurs],O3,Tab_Juin[MONTANT])</f>
        <v>0</v>
      </c>
    </row>
    <row r="4" spans="1:16" x14ac:dyDescent="0.25">
      <c r="A4" s="29" t="s">
        <v>70</v>
      </c>
      <c r="B4" s="29"/>
      <c r="C4" s="29"/>
      <c r="D4" s="29"/>
      <c r="E4" s="29"/>
      <c r="F4" s="29"/>
      <c r="G4" s="29">
        <f>SUBTOTAL(103,Tab_Juin[MONTANT])</f>
        <v>0</v>
      </c>
      <c r="I4" s="34" t="s">
        <v>18</v>
      </c>
      <c r="J4" s="35">
        <f>SUMIF(Tab_Juin[Fournisseurs],I4,Tab_Juin[MONTANT])</f>
        <v>0</v>
      </c>
      <c r="K4" s="36" t="s">
        <v>14</v>
      </c>
      <c r="L4" s="35">
        <f>SUMIF(Tab_Juin[Fournisseurs],K4,Tab_Juin[MONTANT])</f>
        <v>0</v>
      </c>
      <c r="M4" s="36" t="s">
        <v>13</v>
      </c>
      <c r="N4" s="35">
        <f>SUMIF(Tab_Juin[Fournisseurs],M4,Tab_Juin[MONTANT])</f>
        <v>0</v>
      </c>
      <c r="O4" s="36" t="s">
        <v>33</v>
      </c>
      <c r="P4" s="35">
        <f>SUMIF(Tab_Juin[Fournisseurs],O4,Tab_Juin[MONTANT])</f>
        <v>0</v>
      </c>
    </row>
    <row r="5" spans="1:16" x14ac:dyDescent="0.25">
      <c r="B5" s="31"/>
      <c r="C5" s="61"/>
      <c r="D5" s="61"/>
      <c r="E5" s="31"/>
      <c r="F5" s="33"/>
      <c r="I5" s="34" t="s">
        <v>26</v>
      </c>
      <c r="J5" s="35">
        <f>SUMIF(Tab_Juin[Fournisseurs],I5,Tab_Juin[MONTANT])</f>
        <v>0</v>
      </c>
      <c r="K5" s="37" t="s">
        <v>27</v>
      </c>
      <c r="L5" s="35">
        <f>SUMIF(Tab_Juin[Fournisseurs],K5,Tab_Juin[MONTANT])</f>
        <v>0</v>
      </c>
      <c r="M5" s="37" t="s">
        <v>8</v>
      </c>
      <c r="N5" s="35">
        <f>SUMIF(Tab_Juin[Fournisseurs],M5,Tab_Juin[MONTANT])</f>
        <v>0</v>
      </c>
      <c r="O5" s="36" t="s">
        <v>34</v>
      </c>
      <c r="P5" s="35">
        <f>SUMIF(Tab_Juin[Fournisseurs],O5,Tab_Juin[MONTANT])</f>
        <v>0</v>
      </c>
    </row>
    <row r="6" spans="1:16" x14ac:dyDescent="0.25">
      <c r="B6" s="31"/>
      <c r="C6" s="61"/>
      <c r="D6" s="61"/>
      <c r="E6" s="31"/>
      <c r="F6" s="33"/>
      <c r="I6" s="34"/>
      <c r="J6" s="35">
        <f>SUMIF(Tab_Juin[Fournisseurs],I6,Tab_Juin[MONTANT])</f>
        <v>0</v>
      </c>
      <c r="K6" s="37"/>
      <c r="L6" s="35">
        <f>SUMIF(Tab_Juin[Fournisseurs],K6,Tab_Juin[MONTANT])</f>
        <v>0</v>
      </c>
      <c r="M6" s="37" t="s">
        <v>16</v>
      </c>
      <c r="N6" s="35">
        <f>SUMIF(Tab_Juin[Fournisseurs],M6,Tab_Juin[MONTANT])</f>
        <v>0</v>
      </c>
      <c r="O6" s="36"/>
      <c r="P6" s="35">
        <f>SUMIF(Tab_Juin[Fournisseurs],O6,Tab_Juin[MONTANT])</f>
        <v>0</v>
      </c>
    </row>
    <row r="7" spans="1:16" x14ac:dyDescent="0.25">
      <c r="B7" s="31"/>
      <c r="C7" s="61"/>
      <c r="D7" s="61"/>
      <c r="E7" s="31"/>
      <c r="F7" s="33"/>
      <c r="I7" s="34"/>
      <c r="J7" s="35">
        <f>SUMIF(Tab_Juin[Fournisseurs],I7,Tab_Juin[MONTANT])</f>
        <v>0</v>
      </c>
      <c r="K7" s="37"/>
      <c r="L7" s="35">
        <f>SUMIF(Tab_Juin[Fournisseurs],K7,Tab_Juin[MONTANT])</f>
        <v>0</v>
      </c>
      <c r="M7" s="37" t="s">
        <v>35</v>
      </c>
      <c r="N7" s="35">
        <f>SUMIF(Tab_Juin[Fournisseurs],M7,Tab_Juin[MONTANT])</f>
        <v>0</v>
      </c>
      <c r="O7" s="36"/>
      <c r="P7" s="35">
        <f>SUMIF(Tab_Juin[Fournisseurs],O7,Tab_Juin[MONTANT])</f>
        <v>0</v>
      </c>
    </row>
    <row r="8" spans="1:16" ht="15.75" thickBot="1" x14ac:dyDescent="0.3">
      <c r="B8" s="31"/>
      <c r="C8" s="61"/>
      <c r="D8" s="61"/>
      <c r="E8" s="31"/>
      <c r="F8" s="33"/>
      <c r="I8" s="38" t="s">
        <v>56</v>
      </c>
      <c r="J8" s="39">
        <f>SUMIF(Tab_Juin[Fournisseurs],I8,Tab_Juin[MONTANT])</f>
        <v>0</v>
      </c>
      <c r="K8" s="40"/>
      <c r="L8" s="39">
        <f>SUMIF(Tab_Juin[Fournisseurs],K8,Tab_Juin[MONTANT])</f>
        <v>0</v>
      </c>
      <c r="M8" s="40"/>
      <c r="N8" s="39">
        <f>SUMIF(Tab_Juin[Fournisseurs],M8,Tab_Juin[MONTANT])</f>
        <v>0</v>
      </c>
      <c r="O8" s="41"/>
      <c r="P8" s="39">
        <f>SUMIF(Tab_Juin[Fournisseurs],O8,Tab_Juin[MONTANT])</f>
        <v>0</v>
      </c>
    </row>
    <row r="9" spans="1:16" x14ac:dyDescent="0.25">
      <c r="B9" s="31"/>
      <c r="C9" s="61"/>
      <c r="D9" s="61"/>
      <c r="E9" s="31"/>
      <c r="F9" s="33"/>
      <c r="K9" s="24"/>
      <c r="L9" s="24"/>
      <c r="M9" s="24"/>
    </row>
    <row r="10" spans="1:16" x14ac:dyDescent="0.25">
      <c r="B10" s="31"/>
      <c r="C10" s="61"/>
      <c r="D10" s="61"/>
      <c r="E10" s="31"/>
      <c r="F10" s="33"/>
      <c r="K10" s="24"/>
      <c r="L10" s="24"/>
      <c r="M10" s="24"/>
    </row>
    <row r="11" spans="1:16" ht="15.75" thickBot="1" x14ac:dyDescent="0.3">
      <c r="B11" s="31"/>
      <c r="C11" s="61"/>
      <c r="D11" s="61"/>
      <c r="E11" s="31"/>
      <c r="F11" s="33"/>
      <c r="K11" s="24"/>
      <c r="L11" s="24"/>
      <c r="M11" s="24"/>
    </row>
    <row r="12" spans="1:16" x14ac:dyDescent="0.25">
      <c r="B12" s="31"/>
      <c r="C12" s="61"/>
      <c r="D12" s="61"/>
      <c r="E12" s="31"/>
      <c r="F12" s="33"/>
      <c r="I12" s="59" t="s">
        <v>29</v>
      </c>
      <c r="J12" s="60"/>
      <c r="K12" s="57" t="s">
        <v>36</v>
      </c>
      <c r="L12" s="58"/>
      <c r="M12" s="57" t="s">
        <v>39</v>
      </c>
      <c r="N12" s="58"/>
    </row>
    <row r="13" spans="1:16" x14ac:dyDescent="0.25">
      <c r="B13" s="31"/>
      <c r="C13" s="61"/>
      <c r="D13" s="61"/>
      <c r="E13" s="31"/>
      <c r="F13" s="33"/>
      <c r="I13" s="34" t="s">
        <v>10</v>
      </c>
      <c r="J13" s="35">
        <f>SUMIF(Tab_Juin[Fournisseurs],I13,Tab_Juin[MONTANT])</f>
        <v>0</v>
      </c>
      <c r="K13" s="36" t="s">
        <v>20</v>
      </c>
      <c r="L13" s="35">
        <f>SUMIF(Tab_Juin[Fournisseurs],K13,Tab_Juin[MONTANT])</f>
        <v>0</v>
      </c>
      <c r="M13" s="36" t="s">
        <v>21</v>
      </c>
      <c r="N13" s="35">
        <f>SUMIF(Tab_Juin[Fournisseurs],M13,Tab_Juin[MONTANT])</f>
        <v>0</v>
      </c>
    </row>
    <row r="14" spans="1:16" x14ac:dyDescent="0.25">
      <c r="B14" s="31"/>
      <c r="C14" s="61"/>
      <c r="D14" s="61"/>
      <c r="E14" s="31"/>
      <c r="F14" s="33"/>
      <c r="I14" s="34" t="s">
        <v>17</v>
      </c>
      <c r="J14" s="35">
        <f>SUMIF(Tab_Juin[Fournisseurs],I14,Tab_Juin[MONTANT])</f>
        <v>0</v>
      </c>
      <c r="K14" s="36" t="s">
        <v>43</v>
      </c>
      <c r="L14" s="35">
        <f>SUMIF(Tab_Juin[Fournisseurs],K14,Tab_Juin[MONTANT])</f>
        <v>0</v>
      </c>
      <c r="M14" s="36" t="s">
        <v>7</v>
      </c>
      <c r="N14" s="35">
        <f>SUMIF(Tab_Juin[Fournisseurs],M14,Tab_Juin[MONTANT])</f>
        <v>0</v>
      </c>
    </row>
    <row r="15" spans="1:16" x14ac:dyDescent="0.25">
      <c r="B15" s="31"/>
      <c r="C15" s="61"/>
      <c r="D15" s="61"/>
      <c r="E15" s="31"/>
      <c r="F15" s="33"/>
      <c r="I15" s="34" t="s">
        <v>9</v>
      </c>
      <c r="J15" s="35">
        <f>SUMIF(Tab_Juin[Fournisseurs],I15,Tab_Juin[MONTANT])</f>
        <v>0</v>
      </c>
      <c r="K15" s="37" t="s">
        <v>31</v>
      </c>
      <c r="L15" s="35">
        <f>SUMIF(Tab_Juin[Fournisseurs],K15,Tab_Juin[MONTANT])</f>
        <v>0</v>
      </c>
      <c r="M15" s="37" t="s">
        <v>40</v>
      </c>
      <c r="N15" s="35">
        <f>SUMIF(Tab_Juin[Fournisseurs],M15,Tab_Juin[MONTANT])</f>
        <v>0</v>
      </c>
    </row>
    <row r="16" spans="1:16" x14ac:dyDescent="0.25">
      <c r="B16" s="31"/>
      <c r="C16" s="61"/>
      <c r="D16" s="61"/>
      <c r="E16" s="31"/>
      <c r="F16" s="33"/>
      <c r="I16" s="34" t="s">
        <v>11</v>
      </c>
      <c r="J16" s="35">
        <f>SUMIF(Tab_Juin[Fournisseurs],I16,Tab_Juin[MONTANT])</f>
        <v>0</v>
      </c>
      <c r="K16" s="37" t="s">
        <v>37</v>
      </c>
      <c r="L16" s="35">
        <f>SUMIF(Tab_Juin[Fournisseurs],K16,Tab_Juin[MONTANT])</f>
        <v>0</v>
      </c>
      <c r="M16" s="37" t="s">
        <v>41</v>
      </c>
      <c r="N16" s="35">
        <f>SUMIF(Tab_Juin[Fournisseurs],M16,Tab_Juin[MONTANT])</f>
        <v>0</v>
      </c>
    </row>
    <row r="17" spans="2:14" x14ac:dyDescent="0.25">
      <c r="B17" s="31"/>
      <c r="C17" s="61"/>
      <c r="D17" s="61"/>
      <c r="E17" s="31"/>
      <c r="F17" s="33"/>
      <c r="I17" s="34"/>
      <c r="J17" s="35">
        <f>SUMIF(Tab_Juin[Fournisseurs],I17,Tab_Juin[MONTANT])</f>
        <v>0</v>
      </c>
      <c r="K17" s="37" t="s">
        <v>38</v>
      </c>
      <c r="L17" s="35">
        <f>SUMIF(Tab_Juin[Fournisseurs],K17,Tab_Juin[MONTANT])</f>
        <v>0</v>
      </c>
      <c r="M17" s="37"/>
      <c r="N17" s="35">
        <f>SUMIF(Tab_Juin[Fournisseurs],M17,Tab_Juin[MONTANT])</f>
        <v>0</v>
      </c>
    </row>
    <row r="18" spans="2:14" ht="15.75" thickBot="1" x14ac:dyDescent="0.3">
      <c r="B18" s="31"/>
      <c r="C18" s="61"/>
      <c r="D18" s="61"/>
      <c r="E18" s="31"/>
      <c r="F18" s="33"/>
      <c r="I18" s="38"/>
      <c r="J18" s="39">
        <f>SUMIF(Tab_Juin[Fournisseurs],I18,Tab_Juin[MONTANT])</f>
        <v>0</v>
      </c>
      <c r="K18" s="40"/>
      <c r="L18" s="39">
        <f>SUMIF(Tab_Juin[Fournisseurs],K18,Tab_Juin[MONTANT])</f>
        <v>0</v>
      </c>
      <c r="M18" s="40" t="s">
        <v>45</v>
      </c>
      <c r="N18" s="39">
        <f>SUMIF(Tab_Juin[Fournisseurs],M18,Tab_Juin[MONTANT])</f>
        <v>0</v>
      </c>
    </row>
    <row r="19" spans="2:14" x14ac:dyDescent="0.25">
      <c r="B19" s="31"/>
      <c r="C19" s="61"/>
      <c r="D19" s="61"/>
      <c r="E19" s="31"/>
      <c r="F19" s="33"/>
      <c r="H19" s="3"/>
    </row>
    <row r="20" spans="2:14" x14ac:dyDescent="0.25">
      <c r="B20" s="31"/>
      <c r="C20" s="61"/>
      <c r="D20" s="61"/>
      <c r="E20" s="31"/>
      <c r="F20" s="33"/>
      <c r="I20" s="46" t="s">
        <v>32</v>
      </c>
      <c r="J20" s="47">
        <f>SUM(J3:J8,L3:L8,N3:N8,P3:P8,J13:J18,L13:L18,N13:N18)</f>
        <v>0</v>
      </c>
    </row>
    <row r="21" spans="2:14" ht="15.75" x14ac:dyDescent="0.25">
      <c r="B21" s="31"/>
      <c r="C21" s="61"/>
      <c r="D21" s="61"/>
      <c r="E21" s="31"/>
      <c r="F21" s="33"/>
      <c r="J21" s="42"/>
      <c r="K21" s="43"/>
      <c r="L21" s="43"/>
      <c r="M21" s="43"/>
    </row>
    <row r="22" spans="2:14" x14ac:dyDescent="0.25">
      <c r="B22" s="31"/>
      <c r="C22" s="61"/>
      <c r="D22" s="61"/>
      <c r="E22" s="31"/>
      <c r="F22" s="33"/>
    </row>
    <row r="23" spans="2:14" x14ac:dyDescent="0.25">
      <c r="B23" s="31"/>
      <c r="C23" s="61"/>
      <c r="D23" s="61"/>
      <c r="E23" s="31"/>
      <c r="F23" s="33"/>
      <c r="I23" s="44"/>
      <c r="J23" s="45"/>
    </row>
    <row r="24" spans="2:14" x14ac:dyDescent="0.25">
      <c r="B24" s="31"/>
      <c r="C24" s="61"/>
      <c r="D24" s="61"/>
      <c r="E24" s="31"/>
      <c r="F24" s="33"/>
    </row>
    <row r="25" spans="2:14" x14ac:dyDescent="0.25">
      <c r="B25" s="31"/>
      <c r="C25" s="61"/>
      <c r="D25" s="61"/>
      <c r="E25" s="31"/>
      <c r="F25" s="33"/>
    </row>
    <row r="26" spans="2:14" x14ac:dyDescent="0.25">
      <c r="B26" s="31"/>
      <c r="C26" s="61"/>
      <c r="D26" s="61"/>
      <c r="E26" s="31"/>
      <c r="F26" s="33"/>
    </row>
    <row r="27" spans="2:14" x14ac:dyDescent="0.25">
      <c r="B27" s="31"/>
      <c r="C27" s="61"/>
      <c r="D27" s="61"/>
      <c r="E27" s="31"/>
      <c r="F27" s="33"/>
    </row>
    <row r="28" spans="2:14" x14ac:dyDescent="0.25">
      <c r="B28" s="31"/>
      <c r="C28" s="61"/>
      <c r="D28" s="61"/>
      <c r="E28" s="31"/>
      <c r="F28" s="33"/>
    </row>
    <row r="29" spans="2:14" x14ac:dyDescent="0.25">
      <c r="B29" s="31"/>
      <c r="C29" s="61"/>
      <c r="D29" s="61"/>
      <c r="E29" s="31"/>
      <c r="F29" s="33"/>
    </row>
    <row r="30" spans="2:14" x14ac:dyDescent="0.25">
      <c r="B30" s="31"/>
      <c r="C30" s="61"/>
      <c r="D30" s="61"/>
      <c r="E30" s="31"/>
      <c r="F30" s="33"/>
    </row>
    <row r="31" spans="2:14" x14ac:dyDescent="0.25">
      <c r="B31" s="31"/>
      <c r="C31" s="61"/>
      <c r="D31" s="61"/>
      <c r="E31" s="31"/>
      <c r="F31" s="33"/>
    </row>
    <row r="32" spans="2:14" x14ac:dyDescent="0.25">
      <c r="B32" s="31"/>
      <c r="C32" s="61"/>
      <c r="D32" s="61"/>
      <c r="E32" s="31"/>
      <c r="F32" s="33"/>
    </row>
    <row r="33" spans="2:10" x14ac:dyDescent="0.25">
      <c r="B33" s="31"/>
      <c r="C33" s="61"/>
      <c r="D33" s="61"/>
      <c r="E33" s="31"/>
      <c r="F33" s="33"/>
    </row>
    <row r="34" spans="2:10" x14ac:dyDescent="0.25">
      <c r="B34" s="31"/>
      <c r="C34" s="61"/>
      <c r="D34" s="61"/>
      <c r="E34" s="31"/>
      <c r="F34" s="33"/>
    </row>
    <row r="35" spans="2:10" x14ac:dyDescent="0.25">
      <c r="B35" s="31"/>
      <c r="C35" s="61"/>
      <c r="D35" s="61"/>
      <c r="E35" s="31"/>
      <c r="F35" s="33"/>
    </row>
    <row r="36" spans="2:10" x14ac:dyDescent="0.25">
      <c r="B36" s="31"/>
      <c r="C36" s="61"/>
      <c r="D36" s="61"/>
      <c r="E36" s="31"/>
      <c r="F36" s="33"/>
    </row>
    <row r="37" spans="2:10" x14ac:dyDescent="0.25">
      <c r="B37" s="31"/>
      <c r="C37" s="61"/>
      <c r="D37" s="61"/>
      <c r="E37" s="31"/>
      <c r="F37" s="33"/>
      <c r="J37" s="48"/>
    </row>
    <row r="38" spans="2:10" x14ac:dyDescent="0.25">
      <c r="B38" s="31"/>
      <c r="C38" s="61"/>
      <c r="D38" s="61"/>
      <c r="E38" s="31"/>
      <c r="F38" s="33"/>
      <c r="H38" s="3"/>
    </row>
    <row r="39" spans="2:10" x14ac:dyDescent="0.25">
      <c r="B39" s="31"/>
      <c r="C39" s="61"/>
      <c r="D39" s="61"/>
      <c r="E39" s="31"/>
      <c r="F39" s="33"/>
    </row>
    <row r="40" spans="2:10" x14ac:dyDescent="0.25">
      <c r="B40" s="31"/>
      <c r="C40" s="61"/>
      <c r="D40" s="61"/>
      <c r="E40" s="31"/>
      <c r="F40" s="33"/>
    </row>
    <row r="41" spans="2:10" x14ac:dyDescent="0.25">
      <c r="B41" s="31"/>
      <c r="C41" s="61"/>
      <c r="D41" s="61"/>
      <c r="E41" s="31"/>
      <c r="F41" s="33"/>
    </row>
    <row r="42" spans="2:10" x14ac:dyDescent="0.25">
      <c r="B42" s="31"/>
      <c r="C42" s="61"/>
      <c r="D42" s="61"/>
      <c r="E42" s="31"/>
      <c r="F42" s="33"/>
    </row>
    <row r="43" spans="2:10" x14ac:dyDescent="0.25">
      <c r="B43" s="31"/>
      <c r="C43" s="61"/>
      <c r="D43" s="61"/>
      <c r="E43" s="31"/>
      <c r="F43" s="33"/>
    </row>
    <row r="44" spans="2:10" x14ac:dyDescent="0.25">
      <c r="B44" s="31"/>
      <c r="C44" s="61"/>
      <c r="D44" s="61"/>
      <c r="E44" s="31"/>
      <c r="F44" s="33"/>
    </row>
    <row r="45" spans="2:10" x14ac:dyDescent="0.25">
      <c r="B45" s="31"/>
      <c r="C45" s="61"/>
      <c r="D45" s="61"/>
      <c r="E45" s="31"/>
      <c r="F45" s="33"/>
    </row>
    <row r="46" spans="2:10" x14ac:dyDescent="0.25">
      <c r="B46" s="31"/>
      <c r="C46" s="61"/>
      <c r="D46" s="61"/>
      <c r="E46" s="31"/>
      <c r="F46" s="33"/>
    </row>
    <row r="47" spans="2:10" x14ac:dyDescent="0.25">
      <c r="B47" s="31"/>
      <c r="C47" s="61"/>
      <c r="D47" s="61"/>
      <c r="E47" s="31"/>
      <c r="F47" s="33"/>
    </row>
    <row r="48" spans="2:10" x14ac:dyDescent="0.25">
      <c r="B48" s="31"/>
      <c r="C48" s="61"/>
      <c r="D48" s="61"/>
      <c r="E48" s="31"/>
      <c r="F48" s="33"/>
    </row>
    <row r="49" spans="2:6" x14ac:dyDescent="0.25">
      <c r="B49" s="31"/>
      <c r="C49" s="61"/>
      <c r="D49" s="61"/>
      <c r="E49" s="31"/>
      <c r="F49" s="33"/>
    </row>
    <row r="50" spans="2:6" x14ac:dyDescent="0.25">
      <c r="B50" s="31"/>
      <c r="C50" s="61"/>
      <c r="D50" s="61"/>
      <c r="E50" s="31"/>
      <c r="F50" s="33"/>
    </row>
    <row r="51" spans="2:6" x14ac:dyDescent="0.25">
      <c r="B51" s="31"/>
      <c r="C51" s="61"/>
      <c r="D51" s="61"/>
      <c r="E51" s="31"/>
      <c r="F51" s="33"/>
    </row>
    <row r="52" spans="2:6" x14ac:dyDescent="0.25">
      <c r="B52" s="31"/>
      <c r="C52" s="61"/>
      <c r="D52" s="61"/>
      <c r="E52" s="31"/>
      <c r="F52" s="33"/>
    </row>
    <row r="53" spans="2:6" x14ac:dyDescent="0.25">
      <c r="B53" s="31"/>
      <c r="C53" s="61"/>
      <c r="D53" s="61"/>
      <c r="E53" s="31"/>
      <c r="F53" s="33"/>
    </row>
    <row r="54" spans="2:6" x14ac:dyDescent="0.25">
      <c r="B54" s="31"/>
      <c r="C54" s="61"/>
      <c r="D54" s="61"/>
      <c r="E54" s="31"/>
      <c r="F54" s="33"/>
    </row>
    <row r="55" spans="2:6" x14ac:dyDescent="0.25">
      <c r="B55" s="31"/>
      <c r="C55" s="61"/>
      <c r="D55" s="61"/>
      <c r="E55" s="31"/>
      <c r="F55" s="33"/>
    </row>
    <row r="56" spans="2:6" x14ac:dyDescent="0.25">
      <c r="B56" s="31"/>
      <c r="C56" s="61"/>
      <c r="D56" s="61"/>
      <c r="E56" s="31"/>
      <c r="F56" s="33"/>
    </row>
    <row r="57" spans="2:6" x14ac:dyDescent="0.25">
      <c r="B57" s="31"/>
      <c r="C57" s="61"/>
      <c r="D57" s="61"/>
      <c r="E57" s="31"/>
      <c r="F57" s="33"/>
    </row>
    <row r="58" spans="2:6" x14ac:dyDescent="0.25">
      <c r="B58" s="31"/>
      <c r="C58" s="61"/>
      <c r="D58" s="61"/>
      <c r="E58" s="31"/>
      <c r="F58" s="33"/>
    </row>
    <row r="59" spans="2:6" x14ac:dyDescent="0.25">
      <c r="B59" s="31"/>
      <c r="C59" s="61"/>
      <c r="D59" s="61"/>
      <c r="E59" s="31"/>
      <c r="F59" s="33"/>
    </row>
    <row r="60" spans="2:6" x14ac:dyDescent="0.25">
      <c r="B60" s="31"/>
      <c r="C60" s="61"/>
      <c r="D60" s="61"/>
      <c r="E60" s="31"/>
      <c r="F60" s="33"/>
    </row>
    <row r="61" spans="2:6" x14ac:dyDescent="0.25">
      <c r="B61" s="31"/>
      <c r="C61" s="61"/>
      <c r="D61" s="61"/>
      <c r="E61" s="31"/>
      <c r="F61" s="33"/>
    </row>
    <row r="62" spans="2:6" x14ac:dyDescent="0.25">
      <c r="B62" s="31"/>
      <c r="C62" s="61"/>
      <c r="D62" s="61"/>
      <c r="E62" s="31"/>
      <c r="F62" s="33"/>
    </row>
    <row r="63" spans="2:6" x14ac:dyDescent="0.25">
      <c r="B63" s="31"/>
      <c r="C63" s="61"/>
      <c r="D63" s="61"/>
      <c r="E63" s="31"/>
      <c r="F63" s="33"/>
    </row>
    <row r="64" spans="2:6" x14ac:dyDescent="0.25">
      <c r="B64" s="31"/>
      <c r="C64" s="61"/>
      <c r="D64" s="61"/>
      <c r="E64" s="31"/>
      <c r="F64" s="33"/>
    </row>
    <row r="65" spans="2:6" x14ac:dyDescent="0.25">
      <c r="B65" s="31"/>
      <c r="C65" s="61"/>
      <c r="D65" s="61"/>
      <c r="E65" s="31"/>
      <c r="F65" s="33"/>
    </row>
    <row r="66" spans="2:6" x14ac:dyDescent="0.25">
      <c r="B66" s="31"/>
      <c r="C66" s="61"/>
      <c r="D66" s="61"/>
      <c r="E66" s="31"/>
      <c r="F66" s="33"/>
    </row>
    <row r="67" spans="2:6" x14ac:dyDescent="0.25">
      <c r="B67" s="31"/>
      <c r="C67" s="61"/>
      <c r="D67" s="61"/>
      <c r="E67" s="31"/>
      <c r="F67" s="33"/>
    </row>
    <row r="68" spans="2:6" x14ac:dyDescent="0.25">
      <c r="B68" s="31"/>
      <c r="C68" s="61"/>
      <c r="D68" s="61"/>
      <c r="E68" s="31"/>
      <c r="F68" s="33"/>
    </row>
    <row r="69" spans="2:6" x14ac:dyDescent="0.25">
      <c r="B69" s="31"/>
      <c r="C69" s="61"/>
      <c r="D69" s="61"/>
      <c r="E69" s="31"/>
      <c r="F69" s="33"/>
    </row>
    <row r="70" spans="2:6" x14ac:dyDescent="0.25">
      <c r="B70" s="31"/>
      <c r="C70" s="61"/>
      <c r="D70" s="61"/>
      <c r="E70" s="31"/>
      <c r="F70" s="33"/>
    </row>
    <row r="71" spans="2:6" x14ac:dyDescent="0.25">
      <c r="B71" s="31"/>
      <c r="C71" s="61"/>
      <c r="D71" s="61"/>
      <c r="E71" s="31"/>
      <c r="F71" s="33"/>
    </row>
    <row r="72" spans="2:6" x14ac:dyDescent="0.25">
      <c r="B72" s="31"/>
      <c r="C72" s="61"/>
      <c r="D72" s="61"/>
      <c r="E72" s="31"/>
      <c r="F72" s="33"/>
    </row>
    <row r="73" spans="2:6" x14ac:dyDescent="0.25">
      <c r="B73" s="31"/>
      <c r="C73" s="61"/>
      <c r="D73" s="61"/>
      <c r="E73" s="31"/>
      <c r="F73" s="33"/>
    </row>
    <row r="74" spans="2:6" x14ac:dyDescent="0.25">
      <c r="B74" s="31"/>
      <c r="C74" s="61"/>
      <c r="D74" s="61"/>
      <c r="E74" s="31"/>
      <c r="F74" s="33"/>
    </row>
    <row r="75" spans="2:6" x14ac:dyDescent="0.25">
      <c r="B75" s="31"/>
      <c r="C75" s="61"/>
      <c r="D75" s="61"/>
      <c r="E75" s="31"/>
      <c r="F75" s="33"/>
    </row>
    <row r="76" spans="2:6" x14ac:dyDescent="0.25">
      <c r="B76" s="31"/>
      <c r="C76" s="61"/>
      <c r="D76" s="61"/>
      <c r="E76" s="31"/>
      <c r="F76" s="33"/>
    </row>
    <row r="77" spans="2:6" x14ac:dyDescent="0.25">
      <c r="B77" s="31"/>
      <c r="C77" s="61"/>
      <c r="D77" s="61"/>
      <c r="E77" s="31"/>
      <c r="F77" s="33"/>
    </row>
    <row r="78" spans="2:6" x14ac:dyDescent="0.25">
      <c r="B78" s="31"/>
      <c r="C78" s="61"/>
      <c r="D78" s="61"/>
      <c r="E78" s="31"/>
      <c r="F78" s="33"/>
    </row>
    <row r="79" spans="2:6" x14ac:dyDescent="0.25">
      <c r="B79" s="31"/>
      <c r="C79" s="61"/>
      <c r="D79" s="61"/>
      <c r="E79" s="31"/>
      <c r="F79" s="33"/>
    </row>
    <row r="80" spans="2:6" x14ac:dyDescent="0.25">
      <c r="B80" s="31"/>
      <c r="C80" s="61"/>
      <c r="D80" s="61"/>
      <c r="E80" s="31"/>
      <c r="F80" s="33"/>
    </row>
    <row r="81" spans="2:6" x14ac:dyDescent="0.25">
      <c r="B81" s="31"/>
      <c r="C81" s="61"/>
      <c r="D81" s="61"/>
      <c r="E81" s="31"/>
      <c r="F81" s="33"/>
    </row>
    <row r="82" spans="2:6" x14ac:dyDescent="0.25">
      <c r="B82" s="31"/>
      <c r="C82" s="61"/>
      <c r="D82" s="61"/>
      <c r="E82" s="31"/>
      <c r="F82" s="33"/>
    </row>
    <row r="83" spans="2:6" x14ac:dyDescent="0.25">
      <c r="B83" s="31"/>
      <c r="C83" s="61"/>
      <c r="D83" s="61"/>
      <c r="E83" s="31"/>
      <c r="F83" s="33"/>
    </row>
    <row r="84" spans="2:6" x14ac:dyDescent="0.25">
      <c r="B84" s="31"/>
      <c r="C84" s="61"/>
      <c r="D84" s="61"/>
      <c r="E84" s="31"/>
      <c r="F84" s="33"/>
    </row>
    <row r="85" spans="2:6" x14ac:dyDescent="0.25">
      <c r="B85" s="31"/>
      <c r="C85" s="61"/>
      <c r="D85" s="61"/>
      <c r="E85" s="31"/>
      <c r="F85" s="33"/>
    </row>
    <row r="86" spans="2:6" x14ac:dyDescent="0.25">
      <c r="B86" s="31"/>
      <c r="C86" s="61"/>
      <c r="D86" s="61"/>
      <c r="E86" s="31"/>
      <c r="F86" s="33"/>
    </row>
    <row r="88" spans="2:6" x14ac:dyDescent="0.25">
      <c r="B88" s="31"/>
      <c r="C88" s="32"/>
      <c r="D88" s="32"/>
      <c r="E88" s="31"/>
      <c r="F88" s="33"/>
    </row>
    <row r="89" spans="2:6" x14ac:dyDescent="0.25">
      <c r="B89" s="31"/>
      <c r="C89" s="32"/>
      <c r="D89" s="32"/>
      <c r="E89" s="31"/>
      <c r="F89" s="33"/>
    </row>
    <row r="90" spans="2:6" x14ac:dyDescent="0.25">
      <c r="B90" s="31"/>
      <c r="C90" s="32"/>
      <c r="D90" s="32"/>
      <c r="E90" s="31"/>
      <c r="F90" s="33"/>
    </row>
  </sheetData>
  <mergeCells count="89">
    <mergeCell ref="C85:D85"/>
    <mergeCell ref="C86:D86"/>
    <mergeCell ref="C82:D82"/>
    <mergeCell ref="C83:D83"/>
    <mergeCell ref="C84:D84"/>
    <mergeCell ref="C79:D79"/>
    <mergeCell ref="C80:D80"/>
    <mergeCell ref="C81:D81"/>
    <mergeCell ref="C76:D76"/>
    <mergeCell ref="C77:D77"/>
    <mergeCell ref="C78:D78"/>
    <mergeCell ref="C73:D73"/>
    <mergeCell ref="C74:D74"/>
    <mergeCell ref="C75:D75"/>
    <mergeCell ref="C70:D70"/>
    <mergeCell ref="C71:D71"/>
    <mergeCell ref="C72:D72"/>
    <mergeCell ref="C67:D67"/>
    <mergeCell ref="C68:D68"/>
    <mergeCell ref="C69:D69"/>
    <mergeCell ref="C64:D64"/>
    <mergeCell ref="C65:D65"/>
    <mergeCell ref="C66:D66"/>
    <mergeCell ref="C61:D61"/>
    <mergeCell ref="C62:D62"/>
    <mergeCell ref="C63:D63"/>
    <mergeCell ref="C58:D58"/>
    <mergeCell ref="C59:D59"/>
    <mergeCell ref="C60:D60"/>
    <mergeCell ref="C55:D55"/>
    <mergeCell ref="C56:D56"/>
    <mergeCell ref="C57:D57"/>
    <mergeCell ref="C52:D52"/>
    <mergeCell ref="C53:D53"/>
    <mergeCell ref="C54:D54"/>
    <mergeCell ref="C49:D49"/>
    <mergeCell ref="C50:D50"/>
    <mergeCell ref="C51:D51"/>
    <mergeCell ref="C46:D46"/>
    <mergeCell ref="C47:D47"/>
    <mergeCell ref="C48:D48"/>
    <mergeCell ref="C43:D43"/>
    <mergeCell ref="C44:D44"/>
    <mergeCell ref="C45:D45"/>
    <mergeCell ref="C40:D40"/>
    <mergeCell ref="C41:D41"/>
    <mergeCell ref="C42:D42"/>
    <mergeCell ref="C37:D37"/>
    <mergeCell ref="C38:D38"/>
    <mergeCell ref="C39:D39"/>
    <mergeCell ref="C34:D34"/>
    <mergeCell ref="C35:D35"/>
    <mergeCell ref="C36:D36"/>
    <mergeCell ref="C31:D31"/>
    <mergeCell ref="C32:D32"/>
    <mergeCell ref="C33:D33"/>
    <mergeCell ref="C28:D28"/>
    <mergeCell ref="C29:D29"/>
    <mergeCell ref="C30:D30"/>
    <mergeCell ref="C25:D25"/>
    <mergeCell ref="C26:D26"/>
    <mergeCell ref="C27:D27"/>
    <mergeCell ref="C22:D22"/>
    <mergeCell ref="C23:D23"/>
    <mergeCell ref="C24:D24"/>
    <mergeCell ref="C19:D19"/>
    <mergeCell ref="C20:D20"/>
    <mergeCell ref="C14:D14"/>
    <mergeCell ref="C21:D21"/>
    <mergeCell ref="C16:D16"/>
    <mergeCell ref="C17:D17"/>
    <mergeCell ref="C18:D18"/>
    <mergeCell ref="I12:J12"/>
    <mergeCell ref="K12:L12"/>
    <mergeCell ref="M12:N12"/>
    <mergeCell ref="C15:D15"/>
    <mergeCell ref="C9:D9"/>
    <mergeCell ref="C10:D10"/>
    <mergeCell ref="C11:D11"/>
    <mergeCell ref="C12:D12"/>
    <mergeCell ref="C13:D13"/>
    <mergeCell ref="M2:N2"/>
    <mergeCell ref="O2:P2"/>
    <mergeCell ref="C8:D8"/>
    <mergeCell ref="C5:D5"/>
    <mergeCell ref="C6:D6"/>
    <mergeCell ref="C7:D7"/>
    <mergeCell ref="I2:J2"/>
    <mergeCell ref="K2:L2"/>
  </mergeCell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DE282-8B65-4165-A7A7-211C1C66F846}">
  <dimension ref="A1:P89"/>
  <sheetViews>
    <sheetView showGridLines="0" workbookViewId="0">
      <selection activeCell="J3" sqref="J3"/>
    </sheetView>
  </sheetViews>
  <sheetFormatPr baseColWidth="10" defaultRowHeight="15" x14ac:dyDescent="0.25"/>
  <cols>
    <col min="1" max="1" width="13" style="1" bestFit="1" customWidth="1"/>
    <col min="2" max="2" width="18" style="1" bestFit="1" customWidth="1"/>
    <col min="3" max="3" width="24.7109375" style="1" bestFit="1" customWidth="1"/>
    <col min="4" max="4" width="14" style="1" bestFit="1" customWidth="1"/>
    <col min="5" max="5" width="16.85546875" style="1" bestFit="1" customWidth="1"/>
    <col min="6" max="6" width="10.140625" style="1" bestFit="1" customWidth="1"/>
    <col min="7" max="7" width="15" style="7" bestFit="1" customWidth="1"/>
    <col min="9" max="10" width="14" style="2" customWidth="1"/>
    <col min="11" max="16" width="14" style="32" customWidth="1"/>
    <col min="17" max="17" width="14.42578125" customWidth="1"/>
  </cols>
  <sheetData>
    <row r="1" spans="1:16" ht="15.75" thickBot="1" x14ac:dyDescent="0.3"/>
    <row r="2" spans="1:16" x14ac:dyDescent="0.25">
      <c r="A2" s="29" t="s">
        <v>0</v>
      </c>
      <c r="B2" s="29" t="s">
        <v>5</v>
      </c>
      <c r="C2" s="29" t="s">
        <v>3</v>
      </c>
      <c r="D2" s="29" t="s">
        <v>68</v>
      </c>
      <c r="E2" s="29" t="s">
        <v>4</v>
      </c>
      <c r="F2" s="29" t="s">
        <v>2</v>
      </c>
      <c r="G2" s="30" t="s">
        <v>1</v>
      </c>
      <c r="I2" s="59" t="s">
        <v>24</v>
      </c>
      <c r="J2" s="60"/>
      <c r="K2" s="57" t="s">
        <v>25</v>
      </c>
      <c r="L2" s="58"/>
      <c r="M2" s="57" t="s">
        <v>23</v>
      </c>
      <c r="N2" s="58"/>
      <c r="O2" s="57" t="s">
        <v>28</v>
      </c>
      <c r="P2" s="58"/>
    </row>
    <row r="3" spans="1:16" x14ac:dyDescent="0.25">
      <c r="B3" s="31"/>
      <c r="C3" s="32" t="s">
        <v>50</v>
      </c>
      <c r="D3" s="32"/>
      <c r="E3" s="31"/>
      <c r="F3" s="33"/>
      <c r="I3" s="34" t="s">
        <v>6</v>
      </c>
      <c r="J3" s="35">
        <f>SUMIF(Tab_Juillet[Fournisseurs],I3,Tab_Juillet[MONTANT])</f>
        <v>0</v>
      </c>
      <c r="K3" s="36" t="s">
        <v>42</v>
      </c>
      <c r="L3" s="35">
        <f>SUMIF(Tab_Juillet[Fournisseurs],K3,Tab_Juillet[MONTANT])</f>
        <v>0</v>
      </c>
      <c r="M3" s="36" t="s">
        <v>19</v>
      </c>
      <c r="N3" s="35">
        <f>SUMIF(Tab_Juillet[Fournisseurs],M3,Tab_Juillet[MONTANT])</f>
        <v>0</v>
      </c>
      <c r="O3" s="36" t="s">
        <v>15</v>
      </c>
      <c r="P3" s="35">
        <f>SUMIF(Tab_Juillet[Fournisseurs],O3,Tab_Juillet[MONTANT])</f>
        <v>0</v>
      </c>
    </row>
    <row r="4" spans="1:16" x14ac:dyDescent="0.25">
      <c r="A4" s="1" t="s">
        <v>70</v>
      </c>
      <c r="B4" s="31"/>
      <c r="C4" s="32"/>
      <c r="D4" s="32"/>
      <c r="E4" s="31"/>
      <c r="G4" s="1">
        <f>SUBTOTAL(103,Tab_Juillet[MONTANT])</f>
        <v>0</v>
      </c>
      <c r="I4" s="34" t="s">
        <v>18</v>
      </c>
      <c r="J4" s="35">
        <f>SUMIF(Tab_Juillet[Fournisseurs],I4,Tab_Juillet[MONTANT])</f>
        <v>0</v>
      </c>
      <c r="K4" s="36" t="s">
        <v>14</v>
      </c>
      <c r="L4" s="35">
        <f>SUMIF(Tab_Juillet[Fournisseurs],K4,Tab_Juillet[MONTANT])</f>
        <v>0</v>
      </c>
      <c r="M4" s="36" t="s">
        <v>13</v>
      </c>
      <c r="N4" s="35">
        <f>SUMIF(Tab_Juillet[Fournisseurs],M4,Tab_Juillet[MONTANT])</f>
        <v>0</v>
      </c>
      <c r="O4" s="36" t="s">
        <v>33</v>
      </c>
      <c r="P4" s="35">
        <f>SUMIF(Tab_Juillet[Fournisseurs],O4,Tab_Juillet[MONTANT])</f>
        <v>0</v>
      </c>
    </row>
    <row r="5" spans="1:16" x14ac:dyDescent="0.25">
      <c r="B5" s="31"/>
      <c r="C5" s="61"/>
      <c r="D5" s="61"/>
      <c r="E5" s="31"/>
      <c r="F5" s="33"/>
      <c r="I5" s="34" t="s">
        <v>26</v>
      </c>
      <c r="J5" s="35">
        <f>SUMIF(Tab_Juillet[Fournisseurs],I5,Tab_Juillet[MONTANT])</f>
        <v>0</v>
      </c>
      <c r="K5" s="37" t="s">
        <v>27</v>
      </c>
      <c r="L5" s="35">
        <f>SUMIF(Tab_Juillet[Fournisseurs],K5,Tab_Juillet[MONTANT])</f>
        <v>0</v>
      </c>
      <c r="M5" s="37" t="s">
        <v>8</v>
      </c>
      <c r="N5" s="35">
        <f>SUMIF(Tab_Juillet[Fournisseurs],M5,Tab_Juillet[MONTANT])</f>
        <v>0</v>
      </c>
      <c r="O5" s="36" t="s">
        <v>34</v>
      </c>
      <c r="P5" s="35">
        <f>SUMIF(Tab_Juillet[Fournisseurs],O5,Tab_Juillet[MONTANT])</f>
        <v>0</v>
      </c>
    </row>
    <row r="6" spans="1:16" x14ac:dyDescent="0.25">
      <c r="B6" s="31"/>
      <c r="C6" s="61"/>
      <c r="D6" s="61"/>
      <c r="E6" s="31"/>
      <c r="F6" s="33"/>
      <c r="I6" s="34"/>
      <c r="J6" s="35">
        <f>SUMIF(Tab_Juillet[Fournisseurs],I6,Tab_Juillet[MONTANT])</f>
        <v>0</v>
      </c>
      <c r="K6" s="37"/>
      <c r="L6" s="35">
        <f>SUMIF(Tab_Juillet[Fournisseurs],K6,Tab_Juillet[MONTANT])</f>
        <v>0</v>
      </c>
      <c r="M6" s="37" t="s">
        <v>16</v>
      </c>
      <c r="N6" s="35">
        <f>SUMIF(Tab_Juillet[Fournisseurs],M6,Tab_Juillet[MONTANT])</f>
        <v>0</v>
      </c>
      <c r="O6" s="36"/>
      <c r="P6" s="35">
        <f>SUMIF(Tab_Juillet[Fournisseurs],O6,Tab_Juillet[MONTANT])</f>
        <v>0</v>
      </c>
    </row>
    <row r="7" spans="1:16" x14ac:dyDescent="0.25">
      <c r="B7" s="31"/>
      <c r="C7" s="61"/>
      <c r="D7" s="61"/>
      <c r="E7" s="31"/>
      <c r="F7" s="33"/>
      <c r="I7" s="34"/>
      <c r="J7" s="35">
        <f>SUMIF(Tab_Juillet[Fournisseurs],I7,Tab_Juillet[MONTANT])</f>
        <v>0</v>
      </c>
      <c r="K7" s="37"/>
      <c r="L7" s="35">
        <f>SUMIF(Tab_Juillet[Fournisseurs],K7,Tab_Juillet[MONTANT])</f>
        <v>0</v>
      </c>
      <c r="M7" s="37" t="s">
        <v>35</v>
      </c>
      <c r="N7" s="35">
        <f>SUMIF(Tab_Juillet[Fournisseurs],M7,Tab_Juillet[MONTANT])</f>
        <v>0</v>
      </c>
      <c r="O7" s="36"/>
      <c r="P7" s="35">
        <f>SUMIF(Tab_Juillet[Fournisseurs],O7,Tab_Juillet[MONTANT])</f>
        <v>0</v>
      </c>
    </row>
    <row r="8" spans="1:16" ht="15.75" thickBot="1" x14ac:dyDescent="0.3">
      <c r="B8" s="31"/>
      <c r="C8" s="61"/>
      <c r="D8" s="61"/>
      <c r="E8" s="31"/>
      <c r="F8" s="33"/>
      <c r="I8" s="38" t="s">
        <v>56</v>
      </c>
      <c r="J8" s="39">
        <f>SUMIF(Tab_Juillet[Fournisseurs],I8,Tab_Juillet[MONTANT])</f>
        <v>0</v>
      </c>
      <c r="K8" s="40"/>
      <c r="L8" s="39">
        <f>SUMIF(Tab_Juillet[Fournisseurs],K8,Tab_Juillet[MONTANT])</f>
        <v>0</v>
      </c>
      <c r="M8" s="40"/>
      <c r="N8" s="39">
        <f>SUMIF(Tab_Juillet[Fournisseurs],M8,Tab_Juillet[MONTANT])</f>
        <v>0</v>
      </c>
      <c r="O8" s="41"/>
      <c r="P8" s="39">
        <f>SUMIF(Tab_Juillet[Fournisseurs],O8,Tab_Juillet[MONTANT])</f>
        <v>0</v>
      </c>
    </row>
    <row r="9" spans="1:16" x14ac:dyDescent="0.25">
      <c r="B9" s="31"/>
      <c r="C9" s="61"/>
      <c r="D9" s="61"/>
      <c r="E9" s="31"/>
      <c r="F9" s="33"/>
      <c r="K9" s="24"/>
      <c r="L9" s="24"/>
      <c r="M9" s="24"/>
    </row>
    <row r="10" spans="1:16" x14ac:dyDescent="0.25">
      <c r="B10" s="31"/>
      <c r="C10" s="61"/>
      <c r="D10" s="61"/>
      <c r="E10" s="31"/>
      <c r="F10" s="33"/>
      <c r="K10" s="24"/>
      <c r="L10" s="24"/>
      <c r="M10" s="24"/>
    </row>
    <row r="11" spans="1:16" ht="15.75" thickBot="1" x14ac:dyDescent="0.3">
      <c r="B11" s="31"/>
      <c r="C11" s="61"/>
      <c r="D11" s="61"/>
      <c r="E11" s="31"/>
      <c r="F11" s="33"/>
      <c r="K11" s="24"/>
      <c r="L11" s="24"/>
      <c r="M11" s="24"/>
    </row>
    <row r="12" spans="1:16" x14ac:dyDescent="0.25">
      <c r="B12" s="31"/>
      <c r="C12" s="61"/>
      <c r="D12" s="61"/>
      <c r="E12" s="31"/>
      <c r="F12" s="33"/>
      <c r="I12" s="59" t="s">
        <v>29</v>
      </c>
      <c r="J12" s="60"/>
      <c r="K12" s="57" t="s">
        <v>36</v>
      </c>
      <c r="L12" s="58"/>
      <c r="M12" s="57" t="s">
        <v>39</v>
      </c>
      <c r="N12" s="58"/>
    </row>
    <row r="13" spans="1:16" x14ac:dyDescent="0.25">
      <c r="B13" s="31"/>
      <c r="C13" s="61"/>
      <c r="D13" s="61"/>
      <c r="E13" s="31"/>
      <c r="F13" s="33"/>
      <c r="I13" s="34" t="s">
        <v>10</v>
      </c>
      <c r="J13" s="35">
        <f>SUMIF(Tab_Juillet[Fournisseurs],I13,Tab_Juillet[MONTANT])</f>
        <v>0</v>
      </c>
      <c r="K13" s="36" t="s">
        <v>20</v>
      </c>
      <c r="L13" s="35">
        <f>SUMIF(Tab_Juillet[Fournisseurs],K13,Tab_Juillet[MONTANT])</f>
        <v>0</v>
      </c>
      <c r="M13" s="36" t="s">
        <v>21</v>
      </c>
      <c r="N13" s="35">
        <f>SUMIF(Tab_Juillet[Fournisseurs],M13,Tab_Juillet[MONTANT])</f>
        <v>0</v>
      </c>
    </row>
    <row r="14" spans="1:16" x14ac:dyDescent="0.25">
      <c r="B14" s="31"/>
      <c r="C14" s="61"/>
      <c r="D14" s="61"/>
      <c r="E14" s="31"/>
      <c r="F14" s="33"/>
      <c r="I14" s="34" t="s">
        <v>17</v>
      </c>
      <c r="J14" s="35">
        <f>SUMIF(Tab_Juillet[Fournisseurs],I14,Tab_Juillet[MONTANT])</f>
        <v>0</v>
      </c>
      <c r="K14" s="36" t="s">
        <v>43</v>
      </c>
      <c r="L14" s="35">
        <f>SUMIF(Tab_Juillet[Fournisseurs],K14,Tab_Juillet[MONTANT])</f>
        <v>0</v>
      </c>
      <c r="M14" s="36" t="s">
        <v>7</v>
      </c>
      <c r="N14" s="35">
        <f>SUMIF(Tab_Juillet[Fournisseurs],M14,Tab_Juillet[MONTANT])</f>
        <v>0</v>
      </c>
    </row>
    <row r="15" spans="1:16" x14ac:dyDescent="0.25">
      <c r="B15" s="31"/>
      <c r="C15" s="61"/>
      <c r="D15" s="61"/>
      <c r="E15" s="31"/>
      <c r="F15" s="33"/>
      <c r="I15" s="34" t="s">
        <v>9</v>
      </c>
      <c r="J15" s="35">
        <f>SUMIF(Tab_Juillet[Fournisseurs],I15,Tab_Juillet[MONTANT])</f>
        <v>0</v>
      </c>
      <c r="K15" s="37" t="s">
        <v>31</v>
      </c>
      <c r="L15" s="35">
        <f>SUMIF(Tab_Juillet[Fournisseurs],K15,Tab_Juillet[MONTANT])</f>
        <v>0</v>
      </c>
      <c r="M15" s="37" t="s">
        <v>40</v>
      </c>
      <c r="N15" s="35">
        <f>SUMIF(Tab_Juillet[Fournisseurs],M15,Tab_Juillet[MONTANT])</f>
        <v>0</v>
      </c>
    </row>
    <row r="16" spans="1:16" x14ac:dyDescent="0.25">
      <c r="B16" s="31"/>
      <c r="C16" s="61"/>
      <c r="D16" s="61"/>
      <c r="E16" s="31"/>
      <c r="F16" s="33"/>
      <c r="I16" s="34" t="s">
        <v>11</v>
      </c>
      <c r="J16" s="35">
        <f>SUMIF(Tab_Juillet[Fournisseurs],I16,Tab_Juillet[MONTANT])</f>
        <v>0</v>
      </c>
      <c r="K16" s="37" t="s">
        <v>37</v>
      </c>
      <c r="L16" s="35">
        <f>SUMIF(Tab_Juillet[Fournisseurs],K16,Tab_Juillet[MONTANT])</f>
        <v>0</v>
      </c>
      <c r="M16" s="37" t="s">
        <v>41</v>
      </c>
      <c r="N16" s="35">
        <f>SUMIF(Tab_Juillet[Fournisseurs],M16,Tab_Juillet[MONTANT])</f>
        <v>0</v>
      </c>
    </row>
    <row r="17" spans="2:14" x14ac:dyDescent="0.25">
      <c r="B17" s="31"/>
      <c r="C17" s="61"/>
      <c r="D17" s="61"/>
      <c r="E17" s="31"/>
      <c r="F17" s="33"/>
      <c r="I17" s="34"/>
      <c r="J17" s="35">
        <f>SUMIF(Tab_Juillet[Fournisseurs],I17,Tab_Juillet[MONTANT])</f>
        <v>0</v>
      </c>
      <c r="K17" s="37" t="s">
        <v>38</v>
      </c>
      <c r="L17" s="35">
        <f>SUMIF(Tab_Juillet[Fournisseurs],K17,Tab_Juillet[MONTANT])</f>
        <v>0</v>
      </c>
      <c r="M17" s="37"/>
      <c r="N17" s="35">
        <f>SUMIF(Tab_Juillet[Fournisseurs],M17,Tab_Juillet[MONTANT])</f>
        <v>0</v>
      </c>
    </row>
    <row r="18" spans="2:14" ht="15.75" thickBot="1" x14ac:dyDescent="0.3">
      <c r="B18" s="31"/>
      <c r="C18" s="61"/>
      <c r="D18" s="61"/>
      <c r="E18" s="31"/>
      <c r="F18" s="33"/>
      <c r="I18" s="38"/>
      <c r="J18" s="39">
        <f>SUMIF(Tab_Juillet[Fournisseurs],I18,Tab_Juillet[MONTANT])</f>
        <v>0</v>
      </c>
      <c r="K18" s="40"/>
      <c r="L18" s="39">
        <f>SUMIF(Tab_Juillet[Fournisseurs],K18,Tab_Juillet[MONTANT])</f>
        <v>0</v>
      </c>
      <c r="M18" s="40" t="s">
        <v>45</v>
      </c>
      <c r="N18" s="39">
        <f>SUMIF(Tab_Juillet[Fournisseurs],M18,Tab_Juillet[MONTANT])</f>
        <v>0</v>
      </c>
    </row>
    <row r="19" spans="2:14" x14ac:dyDescent="0.25">
      <c r="B19" s="31"/>
      <c r="C19" s="61"/>
      <c r="D19" s="61"/>
      <c r="E19" s="31"/>
      <c r="F19" s="33"/>
      <c r="H19" s="3"/>
    </row>
    <row r="20" spans="2:14" x14ac:dyDescent="0.25">
      <c r="B20" s="31"/>
      <c r="C20" s="61"/>
      <c r="D20" s="61"/>
      <c r="E20" s="31"/>
      <c r="F20" s="33"/>
      <c r="I20" s="46" t="s">
        <v>32</v>
      </c>
      <c r="J20" s="47">
        <f>SUM(J3:J8,L3:L8,N3:N8,P3:P8,J13:J18,L13:L18,N13:N18)</f>
        <v>0</v>
      </c>
    </row>
    <row r="21" spans="2:14" ht="15.75" x14ac:dyDescent="0.25">
      <c r="B21" s="31"/>
      <c r="C21" s="61"/>
      <c r="D21" s="61"/>
      <c r="E21" s="31"/>
      <c r="F21" s="33"/>
      <c r="J21" s="42"/>
      <c r="K21" s="43"/>
      <c r="L21" s="43"/>
      <c r="M21" s="43"/>
    </row>
    <row r="22" spans="2:14" x14ac:dyDescent="0.25">
      <c r="B22" s="31"/>
      <c r="C22" s="61"/>
      <c r="D22" s="61"/>
      <c r="E22" s="31"/>
      <c r="F22" s="33"/>
    </row>
    <row r="23" spans="2:14" x14ac:dyDescent="0.25">
      <c r="B23" s="31"/>
      <c r="C23" s="61"/>
      <c r="D23" s="61"/>
      <c r="E23" s="31"/>
      <c r="F23" s="33"/>
      <c r="I23" s="44"/>
      <c r="J23" s="45"/>
    </row>
    <row r="24" spans="2:14" x14ac:dyDescent="0.25">
      <c r="B24" s="31"/>
      <c r="C24" s="61"/>
      <c r="D24" s="61"/>
      <c r="E24" s="31"/>
      <c r="F24" s="33"/>
    </row>
    <row r="25" spans="2:14" x14ac:dyDescent="0.25">
      <c r="B25" s="31"/>
      <c r="C25" s="61"/>
      <c r="D25" s="61"/>
      <c r="E25" s="31"/>
      <c r="F25" s="33"/>
    </row>
    <row r="26" spans="2:14" x14ac:dyDescent="0.25">
      <c r="B26" s="31"/>
      <c r="C26" s="61"/>
      <c r="D26" s="61"/>
      <c r="E26" s="31"/>
      <c r="F26" s="33"/>
    </row>
    <row r="27" spans="2:14" x14ac:dyDescent="0.25">
      <c r="B27" s="31"/>
      <c r="C27" s="61"/>
      <c r="D27" s="61"/>
      <c r="E27" s="31"/>
      <c r="F27" s="33"/>
    </row>
    <row r="28" spans="2:14" x14ac:dyDescent="0.25">
      <c r="B28" s="31"/>
      <c r="C28" s="61"/>
      <c r="D28" s="61"/>
      <c r="E28" s="31"/>
      <c r="F28" s="33"/>
    </row>
    <row r="29" spans="2:14" x14ac:dyDescent="0.25">
      <c r="B29" s="31"/>
      <c r="C29" s="61"/>
      <c r="D29" s="61"/>
      <c r="E29" s="31"/>
      <c r="F29" s="33"/>
    </row>
    <row r="30" spans="2:14" x14ac:dyDescent="0.25">
      <c r="B30" s="31"/>
      <c r="C30" s="61"/>
      <c r="D30" s="61"/>
      <c r="E30" s="31"/>
      <c r="F30" s="33"/>
    </row>
    <row r="31" spans="2:14" x14ac:dyDescent="0.25">
      <c r="B31" s="31"/>
      <c r="C31" s="61"/>
      <c r="D31" s="61"/>
      <c r="E31" s="31"/>
      <c r="F31" s="33"/>
    </row>
    <row r="32" spans="2:14" x14ac:dyDescent="0.25">
      <c r="B32" s="31"/>
      <c r="C32" s="61"/>
      <c r="D32" s="61"/>
      <c r="E32" s="31"/>
      <c r="F32" s="33"/>
    </row>
    <row r="33" spans="2:10" x14ac:dyDescent="0.25">
      <c r="B33" s="31"/>
      <c r="C33" s="61"/>
      <c r="D33" s="61"/>
      <c r="E33" s="31"/>
      <c r="F33" s="33"/>
    </row>
    <row r="34" spans="2:10" x14ac:dyDescent="0.25">
      <c r="B34" s="31"/>
      <c r="C34" s="61"/>
      <c r="D34" s="61"/>
      <c r="E34" s="31"/>
      <c r="F34" s="33"/>
    </row>
    <row r="35" spans="2:10" x14ac:dyDescent="0.25">
      <c r="B35" s="31"/>
      <c r="C35" s="61"/>
      <c r="D35" s="61"/>
      <c r="E35" s="31"/>
      <c r="F35" s="33"/>
    </row>
    <row r="36" spans="2:10" x14ac:dyDescent="0.25">
      <c r="B36" s="31"/>
      <c r="C36" s="61"/>
      <c r="D36" s="61"/>
      <c r="E36" s="31"/>
      <c r="F36" s="33"/>
    </row>
    <row r="37" spans="2:10" x14ac:dyDescent="0.25">
      <c r="B37" s="31"/>
      <c r="C37" s="61"/>
      <c r="D37" s="61"/>
      <c r="E37" s="31"/>
      <c r="F37" s="33"/>
      <c r="J37" s="48"/>
    </row>
    <row r="38" spans="2:10" x14ac:dyDescent="0.25">
      <c r="B38" s="31"/>
      <c r="C38" s="61"/>
      <c r="D38" s="61"/>
      <c r="E38" s="31"/>
      <c r="F38" s="33"/>
      <c r="H38" s="3"/>
    </row>
    <row r="39" spans="2:10" x14ac:dyDescent="0.25">
      <c r="B39" s="31"/>
      <c r="C39" s="61"/>
      <c r="D39" s="61"/>
      <c r="E39" s="31"/>
      <c r="F39" s="33"/>
    </row>
    <row r="40" spans="2:10" x14ac:dyDescent="0.25">
      <c r="B40" s="31"/>
      <c r="C40" s="61"/>
      <c r="D40" s="61"/>
      <c r="E40" s="31"/>
      <c r="F40" s="33"/>
    </row>
    <row r="41" spans="2:10" x14ac:dyDescent="0.25">
      <c r="B41" s="31"/>
      <c r="C41" s="61"/>
      <c r="D41" s="61"/>
      <c r="E41" s="31"/>
      <c r="F41" s="33"/>
    </row>
    <row r="42" spans="2:10" x14ac:dyDescent="0.25">
      <c r="B42" s="31"/>
      <c r="C42" s="61"/>
      <c r="D42" s="61"/>
      <c r="E42" s="31"/>
      <c r="F42" s="33"/>
    </row>
    <row r="43" spans="2:10" x14ac:dyDescent="0.25">
      <c r="B43" s="31"/>
      <c r="C43" s="61"/>
      <c r="D43" s="61"/>
      <c r="E43" s="31"/>
      <c r="F43" s="33"/>
    </row>
    <row r="44" spans="2:10" x14ac:dyDescent="0.25">
      <c r="B44" s="31"/>
      <c r="C44" s="61"/>
      <c r="D44" s="61"/>
      <c r="E44" s="31"/>
      <c r="F44" s="33"/>
    </row>
    <row r="45" spans="2:10" x14ac:dyDescent="0.25">
      <c r="B45" s="31"/>
      <c r="C45" s="61"/>
      <c r="D45" s="61"/>
      <c r="E45" s="31"/>
      <c r="F45" s="33"/>
    </row>
    <row r="46" spans="2:10" x14ac:dyDescent="0.25">
      <c r="B46" s="31"/>
      <c r="C46" s="61"/>
      <c r="D46" s="61"/>
      <c r="E46" s="31"/>
      <c r="F46" s="33"/>
    </row>
    <row r="47" spans="2:10" x14ac:dyDescent="0.25">
      <c r="B47" s="31"/>
      <c r="C47" s="61"/>
      <c r="D47" s="61"/>
      <c r="E47" s="31"/>
      <c r="F47" s="33"/>
    </row>
    <row r="48" spans="2:10" x14ac:dyDescent="0.25">
      <c r="B48" s="31"/>
      <c r="C48" s="61"/>
      <c r="D48" s="61"/>
      <c r="E48" s="31"/>
      <c r="F48" s="33"/>
    </row>
    <row r="49" spans="2:6" x14ac:dyDescent="0.25">
      <c r="B49" s="31"/>
      <c r="C49" s="61"/>
      <c r="D49" s="61"/>
      <c r="E49" s="31"/>
      <c r="F49" s="33"/>
    </row>
    <row r="50" spans="2:6" x14ac:dyDescent="0.25">
      <c r="B50" s="31"/>
      <c r="C50" s="61"/>
      <c r="D50" s="61"/>
      <c r="E50" s="31"/>
      <c r="F50" s="33"/>
    </row>
    <row r="51" spans="2:6" x14ac:dyDescent="0.25">
      <c r="B51" s="31"/>
      <c r="C51" s="61"/>
      <c r="D51" s="61"/>
      <c r="E51" s="31"/>
      <c r="F51" s="33"/>
    </row>
    <row r="52" spans="2:6" x14ac:dyDescent="0.25">
      <c r="B52" s="31"/>
      <c r="C52" s="61"/>
      <c r="D52" s="61"/>
      <c r="E52" s="31"/>
      <c r="F52" s="33"/>
    </row>
    <row r="53" spans="2:6" x14ac:dyDescent="0.25">
      <c r="B53" s="31"/>
      <c r="C53" s="61"/>
      <c r="D53" s="61"/>
      <c r="E53" s="31"/>
      <c r="F53" s="33"/>
    </row>
    <row r="54" spans="2:6" x14ac:dyDescent="0.25">
      <c r="B54" s="31"/>
      <c r="C54" s="61"/>
      <c r="D54" s="61"/>
      <c r="E54" s="31"/>
      <c r="F54" s="33"/>
    </row>
    <row r="55" spans="2:6" x14ac:dyDescent="0.25">
      <c r="B55" s="31"/>
      <c r="C55" s="61"/>
      <c r="D55" s="61"/>
      <c r="E55" s="31"/>
      <c r="F55" s="33"/>
    </row>
    <row r="56" spans="2:6" x14ac:dyDescent="0.25">
      <c r="B56" s="31"/>
      <c r="C56" s="61"/>
      <c r="D56" s="61"/>
      <c r="E56" s="31"/>
      <c r="F56" s="33"/>
    </row>
    <row r="57" spans="2:6" x14ac:dyDescent="0.25">
      <c r="B57" s="31"/>
      <c r="C57" s="61"/>
      <c r="D57" s="61"/>
      <c r="E57" s="31"/>
      <c r="F57" s="33"/>
    </row>
    <row r="58" spans="2:6" x14ac:dyDescent="0.25">
      <c r="B58" s="31"/>
      <c r="C58" s="61"/>
      <c r="D58" s="61"/>
      <c r="E58" s="31"/>
      <c r="F58" s="33"/>
    </row>
    <row r="59" spans="2:6" x14ac:dyDescent="0.25">
      <c r="B59" s="31"/>
      <c r="C59" s="61"/>
      <c r="D59" s="61"/>
      <c r="E59" s="31"/>
      <c r="F59" s="33"/>
    </row>
    <row r="60" spans="2:6" x14ac:dyDescent="0.25">
      <c r="B60" s="31"/>
      <c r="C60" s="61"/>
      <c r="D60" s="61"/>
      <c r="E60" s="31"/>
      <c r="F60" s="33"/>
    </row>
    <row r="61" spans="2:6" x14ac:dyDescent="0.25">
      <c r="B61" s="31"/>
      <c r="C61" s="61"/>
      <c r="D61" s="61"/>
      <c r="E61" s="31"/>
      <c r="F61" s="33"/>
    </row>
    <row r="62" spans="2:6" x14ac:dyDescent="0.25">
      <c r="B62" s="31"/>
      <c r="C62" s="61"/>
      <c r="D62" s="61"/>
      <c r="E62" s="31"/>
      <c r="F62" s="33"/>
    </row>
    <row r="63" spans="2:6" x14ac:dyDescent="0.25">
      <c r="B63" s="31"/>
      <c r="C63" s="61"/>
      <c r="D63" s="61"/>
      <c r="E63" s="31"/>
      <c r="F63" s="33"/>
    </row>
    <row r="64" spans="2:6" x14ac:dyDescent="0.25">
      <c r="B64" s="31"/>
      <c r="C64" s="61"/>
      <c r="D64" s="61"/>
      <c r="E64" s="31"/>
      <c r="F64" s="33"/>
    </row>
    <row r="65" spans="2:6" x14ac:dyDescent="0.25">
      <c r="B65" s="31"/>
      <c r="C65" s="61"/>
      <c r="D65" s="61"/>
      <c r="E65" s="31"/>
      <c r="F65" s="33"/>
    </row>
    <row r="66" spans="2:6" x14ac:dyDescent="0.25">
      <c r="B66" s="31"/>
      <c r="C66" s="61"/>
      <c r="D66" s="61"/>
      <c r="E66" s="31"/>
      <c r="F66" s="33"/>
    </row>
    <row r="67" spans="2:6" x14ac:dyDescent="0.25">
      <c r="B67" s="31"/>
      <c r="C67" s="61"/>
      <c r="D67" s="61"/>
      <c r="E67" s="31"/>
      <c r="F67" s="33"/>
    </row>
    <row r="68" spans="2:6" x14ac:dyDescent="0.25">
      <c r="B68" s="31"/>
      <c r="C68" s="61"/>
      <c r="D68" s="61"/>
      <c r="E68" s="31"/>
      <c r="F68" s="33"/>
    </row>
    <row r="69" spans="2:6" x14ac:dyDescent="0.25">
      <c r="B69" s="31"/>
      <c r="C69" s="61"/>
      <c r="D69" s="61"/>
      <c r="E69" s="31"/>
      <c r="F69" s="33"/>
    </row>
    <row r="70" spans="2:6" x14ac:dyDescent="0.25">
      <c r="B70" s="31"/>
      <c r="C70" s="61"/>
      <c r="D70" s="61"/>
      <c r="E70" s="31"/>
      <c r="F70" s="33"/>
    </row>
    <row r="71" spans="2:6" x14ac:dyDescent="0.25">
      <c r="B71" s="31"/>
      <c r="C71" s="61"/>
      <c r="D71" s="61"/>
      <c r="E71" s="31"/>
      <c r="F71" s="33"/>
    </row>
    <row r="72" spans="2:6" x14ac:dyDescent="0.25">
      <c r="B72" s="31"/>
      <c r="C72" s="61"/>
      <c r="D72" s="61"/>
      <c r="E72" s="31"/>
      <c r="F72" s="33"/>
    </row>
    <row r="73" spans="2:6" x14ac:dyDescent="0.25">
      <c r="B73" s="31"/>
      <c r="C73" s="61"/>
      <c r="D73" s="61"/>
      <c r="E73" s="31"/>
      <c r="F73" s="33"/>
    </row>
    <row r="74" spans="2:6" x14ac:dyDescent="0.25">
      <c r="B74" s="31"/>
      <c r="C74" s="61"/>
      <c r="D74" s="61"/>
      <c r="E74" s="31"/>
      <c r="F74" s="33"/>
    </row>
    <row r="75" spans="2:6" x14ac:dyDescent="0.25">
      <c r="B75" s="31"/>
      <c r="C75" s="61"/>
      <c r="D75" s="61"/>
      <c r="E75" s="31"/>
      <c r="F75" s="33"/>
    </row>
    <row r="76" spans="2:6" x14ac:dyDescent="0.25">
      <c r="B76" s="31"/>
      <c r="C76" s="61"/>
      <c r="D76" s="61"/>
      <c r="E76" s="31"/>
      <c r="F76" s="33"/>
    </row>
    <row r="77" spans="2:6" x14ac:dyDescent="0.25">
      <c r="B77" s="31"/>
      <c r="C77" s="61"/>
      <c r="D77" s="61"/>
      <c r="E77" s="31"/>
      <c r="F77" s="33"/>
    </row>
    <row r="78" spans="2:6" x14ac:dyDescent="0.25">
      <c r="B78" s="31"/>
      <c r="C78" s="61"/>
      <c r="D78" s="61"/>
      <c r="E78" s="31"/>
      <c r="F78" s="33"/>
    </row>
    <row r="79" spans="2:6" x14ac:dyDescent="0.25">
      <c r="B79" s="31"/>
      <c r="C79" s="61"/>
      <c r="D79" s="61"/>
      <c r="E79" s="31"/>
      <c r="F79" s="33"/>
    </row>
    <row r="80" spans="2:6" x14ac:dyDescent="0.25">
      <c r="B80" s="31"/>
      <c r="C80" s="61"/>
      <c r="D80" s="61"/>
      <c r="E80" s="31"/>
      <c r="F80" s="33"/>
    </row>
    <row r="81" spans="2:6" x14ac:dyDescent="0.25">
      <c r="B81" s="31"/>
      <c r="C81" s="61"/>
      <c r="D81" s="61"/>
      <c r="E81" s="31"/>
      <c r="F81" s="33"/>
    </row>
    <row r="82" spans="2:6" x14ac:dyDescent="0.25">
      <c r="B82" s="31"/>
      <c r="C82" s="61"/>
      <c r="D82" s="61"/>
      <c r="E82" s="31"/>
      <c r="F82" s="33"/>
    </row>
    <row r="83" spans="2:6" x14ac:dyDescent="0.25">
      <c r="B83" s="31"/>
      <c r="C83" s="61"/>
      <c r="D83" s="61"/>
      <c r="E83" s="31"/>
      <c r="F83" s="33"/>
    </row>
    <row r="84" spans="2:6" x14ac:dyDescent="0.25">
      <c r="B84" s="31"/>
      <c r="C84" s="61"/>
      <c r="D84" s="61"/>
      <c r="E84" s="31"/>
      <c r="F84" s="33"/>
    </row>
    <row r="85" spans="2:6" x14ac:dyDescent="0.25">
      <c r="B85" s="31"/>
      <c r="C85" s="61"/>
      <c r="D85" s="61"/>
      <c r="E85" s="31"/>
      <c r="F85" s="33"/>
    </row>
    <row r="87" spans="2:6" x14ac:dyDescent="0.25">
      <c r="B87" s="31"/>
      <c r="C87" s="32"/>
      <c r="D87" s="32"/>
      <c r="E87" s="31"/>
      <c r="F87" s="33"/>
    </row>
    <row r="88" spans="2:6" x14ac:dyDescent="0.25">
      <c r="B88" s="31"/>
      <c r="C88" s="32"/>
      <c r="D88" s="32"/>
      <c r="E88" s="31"/>
      <c r="F88" s="33"/>
    </row>
    <row r="89" spans="2:6" x14ac:dyDescent="0.25">
      <c r="B89" s="31"/>
      <c r="C89" s="32"/>
      <c r="D89" s="32"/>
      <c r="E89" s="31"/>
      <c r="F89" s="33"/>
    </row>
  </sheetData>
  <mergeCells count="88">
    <mergeCell ref="C84:D84"/>
    <mergeCell ref="C85:D85"/>
    <mergeCell ref="C81:D81"/>
    <mergeCell ref="C82:D82"/>
    <mergeCell ref="C83:D83"/>
    <mergeCell ref="C78:D78"/>
    <mergeCell ref="C79:D79"/>
    <mergeCell ref="C80:D80"/>
    <mergeCell ref="C75:D75"/>
    <mergeCell ref="C76:D76"/>
    <mergeCell ref="C77:D77"/>
    <mergeCell ref="C72:D72"/>
    <mergeCell ref="C73:D73"/>
    <mergeCell ref="C74:D74"/>
    <mergeCell ref="C69:D69"/>
    <mergeCell ref="C70:D70"/>
    <mergeCell ref="C71:D71"/>
    <mergeCell ref="C66:D66"/>
    <mergeCell ref="C67:D67"/>
    <mergeCell ref="C68:D68"/>
    <mergeCell ref="C63:D63"/>
    <mergeCell ref="C64:D64"/>
    <mergeCell ref="C65:D65"/>
    <mergeCell ref="C60:D60"/>
    <mergeCell ref="C61:D61"/>
    <mergeCell ref="C62:D62"/>
    <mergeCell ref="C57:D57"/>
    <mergeCell ref="C58:D58"/>
    <mergeCell ref="C59:D59"/>
    <mergeCell ref="C54:D54"/>
    <mergeCell ref="C55:D55"/>
    <mergeCell ref="C56:D56"/>
    <mergeCell ref="C51:D51"/>
    <mergeCell ref="C52:D52"/>
    <mergeCell ref="C53:D53"/>
    <mergeCell ref="C48:D48"/>
    <mergeCell ref="C49:D49"/>
    <mergeCell ref="C50:D50"/>
    <mergeCell ref="C45:D45"/>
    <mergeCell ref="C46:D46"/>
    <mergeCell ref="C47:D47"/>
    <mergeCell ref="C42:D42"/>
    <mergeCell ref="C43:D43"/>
    <mergeCell ref="C44:D44"/>
    <mergeCell ref="C39:D39"/>
    <mergeCell ref="C40:D40"/>
    <mergeCell ref="C41:D41"/>
    <mergeCell ref="C36:D36"/>
    <mergeCell ref="C37:D37"/>
    <mergeCell ref="C38:D38"/>
    <mergeCell ref="C33:D33"/>
    <mergeCell ref="C34:D34"/>
    <mergeCell ref="C35:D35"/>
    <mergeCell ref="C30:D30"/>
    <mergeCell ref="C31:D31"/>
    <mergeCell ref="C32:D32"/>
    <mergeCell ref="C27:D27"/>
    <mergeCell ref="C28:D28"/>
    <mergeCell ref="C29:D29"/>
    <mergeCell ref="C24:D24"/>
    <mergeCell ref="C25:D25"/>
    <mergeCell ref="C26:D26"/>
    <mergeCell ref="C21:D21"/>
    <mergeCell ref="C22:D22"/>
    <mergeCell ref="C23:D23"/>
    <mergeCell ref="C18:D18"/>
    <mergeCell ref="C19:D19"/>
    <mergeCell ref="C20:D20"/>
    <mergeCell ref="C15:D15"/>
    <mergeCell ref="C16:D16"/>
    <mergeCell ref="C17:D17"/>
    <mergeCell ref="I12:J12"/>
    <mergeCell ref="K12:L12"/>
    <mergeCell ref="M12:N12"/>
    <mergeCell ref="C14:D14"/>
    <mergeCell ref="C10:D10"/>
    <mergeCell ref="C11:D11"/>
    <mergeCell ref="C12:D12"/>
    <mergeCell ref="C8:D8"/>
    <mergeCell ref="C9:D9"/>
    <mergeCell ref="C5:D5"/>
    <mergeCell ref="C6:D6"/>
    <mergeCell ref="C13:D13"/>
    <mergeCell ref="I2:J2"/>
    <mergeCell ref="K2:L2"/>
    <mergeCell ref="M2:N2"/>
    <mergeCell ref="O2:P2"/>
    <mergeCell ref="C7:D7"/>
  </mergeCell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C2643-546C-4D29-BE84-4106506EDDE0}">
  <dimension ref="A1:P89"/>
  <sheetViews>
    <sheetView showGridLines="0" workbookViewId="0">
      <selection activeCell="J3" sqref="J3"/>
    </sheetView>
  </sheetViews>
  <sheetFormatPr baseColWidth="10" defaultRowHeight="15" x14ac:dyDescent="0.25"/>
  <cols>
    <col min="1" max="1" width="13" style="1" bestFit="1" customWidth="1"/>
    <col min="2" max="2" width="18" style="1" bestFit="1" customWidth="1"/>
    <col min="3" max="3" width="24.7109375" style="1" bestFit="1" customWidth="1"/>
    <col min="4" max="4" width="14" style="1" bestFit="1" customWidth="1"/>
    <col min="5" max="5" width="16.85546875" style="1" bestFit="1" customWidth="1"/>
    <col min="6" max="6" width="10.140625" style="1" bestFit="1" customWidth="1"/>
    <col min="7" max="7" width="15" style="7" bestFit="1" customWidth="1"/>
    <col min="9" max="10" width="14" style="2" customWidth="1"/>
    <col min="11" max="16" width="14" style="32" customWidth="1"/>
    <col min="17" max="17" width="14.42578125" customWidth="1"/>
  </cols>
  <sheetData>
    <row r="1" spans="1:16" ht="15.75" thickBot="1" x14ac:dyDescent="0.3"/>
    <row r="2" spans="1:16" x14ac:dyDescent="0.25">
      <c r="A2" s="29" t="s">
        <v>0</v>
      </c>
      <c r="B2" s="29" t="s">
        <v>5</v>
      </c>
      <c r="C2" s="29" t="s">
        <v>3</v>
      </c>
      <c r="D2" s="29" t="s">
        <v>68</v>
      </c>
      <c r="E2" s="29" t="s">
        <v>4</v>
      </c>
      <c r="F2" s="29" t="s">
        <v>2</v>
      </c>
      <c r="G2" s="30" t="s">
        <v>1</v>
      </c>
      <c r="I2" s="59" t="s">
        <v>24</v>
      </c>
      <c r="J2" s="60"/>
      <c r="K2" s="57" t="s">
        <v>25</v>
      </c>
      <c r="L2" s="58"/>
      <c r="M2" s="57" t="s">
        <v>23</v>
      </c>
      <c r="N2" s="58"/>
      <c r="O2" s="57" t="s">
        <v>28</v>
      </c>
      <c r="P2" s="58"/>
    </row>
    <row r="3" spans="1:16" x14ac:dyDescent="0.25">
      <c r="B3" s="31"/>
      <c r="C3" s="32" t="s">
        <v>51</v>
      </c>
      <c r="D3" s="32"/>
      <c r="E3" s="31"/>
      <c r="F3" s="33"/>
      <c r="I3" s="34" t="s">
        <v>6</v>
      </c>
      <c r="J3" s="35">
        <f>SUMIF(Tab_Aout[Fournisseurs],I3,Tab_Aout[MONTANT])</f>
        <v>0</v>
      </c>
      <c r="K3" s="36" t="s">
        <v>42</v>
      </c>
      <c r="L3" s="35">
        <f>SUMIF(Tab_Aout[Fournisseurs],K3,Tab_Aout[MONTANT])</f>
        <v>0</v>
      </c>
      <c r="M3" s="36" t="s">
        <v>19</v>
      </c>
      <c r="N3" s="35">
        <f>SUMIF(Tab_Aout[Fournisseurs],M3,Tab_Aout[MONTANT])</f>
        <v>0</v>
      </c>
      <c r="O3" s="36" t="s">
        <v>15</v>
      </c>
      <c r="P3" s="35">
        <f>SUMIF(Tab_Aout[Fournisseurs],O3,Tab_Aout[MONTANT])</f>
        <v>0</v>
      </c>
    </row>
    <row r="4" spans="1:16" x14ac:dyDescent="0.25">
      <c r="A4" s="1" t="s">
        <v>70</v>
      </c>
      <c r="B4" s="31"/>
      <c r="C4" s="32"/>
      <c r="D4" s="32"/>
      <c r="E4" s="31"/>
      <c r="G4" s="1">
        <f>SUBTOTAL(103,Tab_Aout[MONTANT])</f>
        <v>0</v>
      </c>
      <c r="I4" s="34" t="s">
        <v>18</v>
      </c>
      <c r="J4" s="35">
        <f>SUMIF(Tab_Aout[Fournisseurs],I4,Tab_Aout[MONTANT])</f>
        <v>0</v>
      </c>
      <c r="K4" s="36" t="s">
        <v>14</v>
      </c>
      <c r="L4" s="35">
        <f>SUMIF(Tab_Aout[Fournisseurs],K4,Tab_Aout[MONTANT])</f>
        <v>0</v>
      </c>
      <c r="M4" s="36" t="s">
        <v>13</v>
      </c>
      <c r="N4" s="35">
        <f>SUMIF(Tab_Aout[Fournisseurs],M4,Tab_Aout[MONTANT])</f>
        <v>0</v>
      </c>
      <c r="O4" s="36" t="s">
        <v>33</v>
      </c>
      <c r="P4" s="35">
        <f>SUMIF(Tab_Aout[Fournisseurs],O4,Tab_Aout[MONTANT])</f>
        <v>0</v>
      </c>
    </row>
    <row r="5" spans="1:16" x14ac:dyDescent="0.25">
      <c r="B5" s="31"/>
      <c r="C5" s="61"/>
      <c r="D5" s="61"/>
      <c r="E5" s="31"/>
      <c r="F5" s="33"/>
      <c r="I5" s="34" t="s">
        <v>26</v>
      </c>
      <c r="J5" s="35">
        <f>SUMIF(Tab_Aout[Fournisseurs],I5,Tab_Aout[MONTANT])</f>
        <v>0</v>
      </c>
      <c r="K5" s="37" t="s">
        <v>27</v>
      </c>
      <c r="L5" s="35">
        <f>SUMIF(Tab_Aout[Fournisseurs],K5,Tab_Aout[MONTANT])</f>
        <v>0</v>
      </c>
      <c r="M5" s="37" t="s">
        <v>8</v>
      </c>
      <c r="N5" s="35">
        <f>SUMIF(Tab_Aout[Fournisseurs],M5,Tab_Aout[MONTANT])</f>
        <v>0</v>
      </c>
      <c r="O5" s="36" t="s">
        <v>34</v>
      </c>
      <c r="P5" s="35">
        <f>SUMIF(Tab_Aout[Fournisseurs],O5,Tab_Aout[MONTANT])</f>
        <v>0</v>
      </c>
    </row>
    <row r="6" spans="1:16" x14ac:dyDescent="0.25">
      <c r="B6" s="31"/>
      <c r="C6" s="61"/>
      <c r="D6" s="61"/>
      <c r="E6" s="31"/>
      <c r="F6" s="33"/>
      <c r="I6" s="34"/>
      <c r="J6" s="35">
        <f>SUMIF(Tab_Aout[Fournisseurs],I6,Tab_Aout[MONTANT])</f>
        <v>0</v>
      </c>
      <c r="K6" s="37"/>
      <c r="L6" s="35">
        <f>SUMIF(Tab_Aout[Fournisseurs],K6,Tab_Aout[MONTANT])</f>
        <v>0</v>
      </c>
      <c r="M6" s="37" t="s">
        <v>16</v>
      </c>
      <c r="N6" s="35">
        <f>SUMIF(Tab_Aout[Fournisseurs],M6,Tab_Aout[MONTANT])</f>
        <v>0</v>
      </c>
      <c r="O6" s="36"/>
      <c r="P6" s="35">
        <f>SUMIF(Tab_Aout[Fournisseurs],O6,Tab_Aout[MONTANT])</f>
        <v>0</v>
      </c>
    </row>
    <row r="7" spans="1:16" x14ac:dyDescent="0.25">
      <c r="B7" s="31"/>
      <c r="C7" s="61"/>
      <c r="D7" s="61"/>
      <c r="E7" s="31"/>
      <c r="F7" s="33"/>
      <c r="I7" s="34"/>
      <c r="J7" s="35">
        <f>SUMIF(Tab_Aout[Fournisseurs],I7,Tab_Aout[MONTANT])</f>
        <v>0</v>
      </c>
      <c r="K7" s="37"/>
      <c r="L7" s="35">
        <f>SUMIF(Tab_Aout[Fournisseurs],K7,Tab_Aout[MONTANT])</f>
        <v>0</v>
      </c>
      <c r="M7" s="37" t="s">
        <v>35</v>
      </c>
      <c r="N7" s="35">
        <f>SUMIF(Tab_Aout[Fournisseurs],M7,Tab_Aout[MONTANT])</f>
        <v>0</v>
      </c>
      <c r="O7" s="36"/>
      <c r="P7" s="35">
        <f>SUMIF(Tab_Aout[Fournisseurs],O7,Tab_Aout[MONTANT])</f>
        <v>0</v>
      </c>
    </row>
    <row r="8" spans="1:16" ht="15.75" thickBot="1" x14ac:dyDescent="0.3">
      <c r="B8" s="31"/>
      <c r="C8" s="61"/>
      <c r="D8" s="61"/>
      <c r="E8" s="31"/>
      <c r="F8" s="33"/>
      <c r="I8" s="38" t="s">
        <v>56</v>
      </c>
      <c r="J8" s="39">
        <f>SUMIF(Tab_Aout[Fournisseurs],I8,Tab_Aout[MONTANT])</f>
        <v>0</v>
      </c>
      <c r="K8" s="40"/>
      <c r="L8" s="39">
        <f>SUMIF(Tab_Aout[Fournisseurs],K8,Tab_Aout[MONTANT])</f>
        <v>0</v>
      </c>
      <c r="M8" s="40"/>
      <c r="N8" s="39">
        <f>SUMIF(Tab_Aout[Fournisseurs],M8,Tab_Aout[MONTANT])</f>
        <v>0</v>
      </c>
      <c r="O8" s="41"/>
      <c r="P8" s="39">
        <f>SUMIF(Tab_Aout[Fournisseurs],O8,Tab_Aout[MONTANT])</f>
        <v>0</v>
      </c>
    </row>
    <row r="9" spans="1:16" x14ac:dyDescent="0.25">
      <c r="B9" s="31"/>
      <c r="C9" s="61"/>
      <c r="D9" s="61"/>
      <c r="E9" s="31"/>
      <c r="F9" s="33"/>
      <c r="K9" s="24"/>
      <c r="L9" s="24"/>
      <c r="M9" s="24"/>
    </row>
    <row r="10" spans="1:16" x14ac:dyDescent="0.25">
      <c r="B10" s="31"/>
      <c r="C10" s="61"/>
      <c r="D10" s="61"/>
      <c r="E10" s="31"/>
      <c r="F10" s="33"/>
      <c r="K10" s="24"/>
      <c r="L10" s="24"/>
      <c r="M10" s="24"/>
    </row>
    <row r="11" spans="1:16" ht="15.75" thickBot="1" x14ac:dyDescent="0.3">
      <c r="B11" s="31"/>
      <c r="C11" s="61"/>
      <c r="D11" s="61"/>
      <c r="E11" s="31"/>
      <c r="F11" s="33"/>
      <c r="K11" s="24"/>
      <c r="L11" s="24"/>
      <c r="M11" s="24"/>
    </row>
    <row r="12" spans="1:16" x14ac:dyDescent="0.25">
      <c r="B12" s="31"/>
      <c r="C12" s="61"/>
      <c r="D12" s="61"/>
      <c r="E12" s="31"/>
      <c r="F12" s="33"/>
      <c r="I12" s="59" t="s">
        <v>29</v>
      </c>
      <c r="J12" s="60"/>
      <c r="K12" s="57" t="s">
        <v>36</v>
      </c>
      <c r="L12" s="58"/>
      <c r="M12" s="57" t="s">
        <v>39</v>
      </c>
      <c r="N12" s="58"/>
    </row>
    <row r="13" spans="1:16" x14ac:dyDescent="0.25">
      <c r="B13" s="31"/>
      <c r="C13" s="61"/>
      <c r="D13" s="61"/>
      <c r="E13" s="31"/>
      <c r="F13" s="33"/>
      <c r="I13" s="34" t="s">
        <v>10</v>
      </c>
      <c r="J13" s="35">
        <f>SUMIF(Tab_Aout[Fournisseurs],I13,Tab_Aout[MONTANT])</f>
        <v>0</v>
      </c>
      <c r="K13" s="36" t="s">
        <v>20</v>
      </c>
      <c r="L13" s="35">
        <f>SUMIF(Tab_Aout[Fournisseurs],K13,Tab_Aout[MONTANT])</f>
        <v>0</v>
      </c>
      <c r="M13" s="36" t="s">
        <v>21</v>
      </c>
      <c r="N13" s="35">
        <f>SUMIF(Tab_Aout[Fournisseurs],M13,Tab_Aout[MONTANT])</f>
        <v>0</v>
      </c>
    </row>
    <row r="14" spans="1:16" x14ac:dyDescent="0.25">
      <c r="B14" s="31"/>
      <c r="C14" s="61"/>
      <c r="D14" s="61"/>
      <c r="E14" s="31"/>
      <c r="F14" s="33"/>
      <c r="I14" s="34" t="s">
        <v>17</v>
      </c>
      <c r="J14" s="35">
        <f>SUMIF(Tab_Aout[Fournisseurs],I14,Tab_Aout[MONTANT])</f>
        <v>0</v>
      </c>
      <c r="K14" s="36" t="s">
        <v>43</v>
      </c>
      <c r="L14" s="35">
        <f>SUMIF(Tab_Aout[Fournisseurs],K14,Tab_Aout[MONTANT])</f>
        <v>0</v>
      </c>
      <c r="M14" s="36" t="s">
        <v>7</v>
      </c>
      <c r="N14" s="35">
        <f>SUMIF(Tab_Aout[Fournisseurs],M14,Tab_Aout[MONTANT])</f>
        <v>0</v>
      </c>
    </row>
    <row r="15" spans="1:16" x14ac:dyDescent="0.25">
      <c r="B15" s="31"/>
      <c r="C15" s="61"/>
      <c r="D15" s="61"/>
      <c r="E15" s="31"/>
      <c r="F15" s="33"/>
      <c r="I15" s="34" t="s">
        <v>9</v>
      </c>
      <c r="J15" s="35">
        <f>SUMIF(Tab_Aout[Fournisseurs],I15,Tab_Aout[MONTANT])</f>
        <v>0</v>
      </c>
      <c r="K15" s="37" t="s">
        <v>31</v>
      </c>
      <c r="L15" s="35">
        <f>SUMIF(Tab_Aout[Fournisseurs],K15,Tab_Aout[MONTANT])</f>
        <v>0</v>
      </c>
      <c r="M15" s="37" t="s">
        <v>40</v>
      </c>
      <c r="N15" s="35">
        <f>SUMIF(Tab_Aout[Fournisseurs],M15,Tab_Aout[MONTANT])</f>
        <v>0</v>
      </c>
    </row>
    <row r="16" spans="1:16" x14ac:dyDescent="0.25">
      <c r="B16" s="31"/>
      <c r="C16" s="61"/>
      <c r="D16" s="61"/>
      <c r="E16" s="31"/>
      <c r="F16" s="33"/>
      <c r="I16" s="34" t="s">
        <v>11</v>
      </c>
      <c r="J16" s="35">
        <f>SUMIF(Tab_Aout[Fournisseurs],I16,Tab_Aout[MONTANT])</f>
        <v>0</v>
      </c>
      <c r="K16" s="37" t="s">
        <v>37</v>
      </c>
      <c r="L16" s="35">
        <f>SUMIF(Tab_Aout[Fournisseurs],K16,Tab_Aout[MONTANT])</f>
        <v>0</v>
      </c>
      <c r="M16" s="37" t="s">
        <v>41</v>
      </c>
      <c r="N16" s="35">
        <f>SUMIF(Tab_Aout[Fournisseurs],M16,Tab_Aout[MONTANT])</f>
        <v>0</v>
      </c>
    </row>
    <row r="17" spans="2:14" x14ac:dyDescent="0.25">
      <c r="B17" s="31"/>
      <c r="C17" s="61"/>
      <c r="D17" s="61"/>
      <c r="E17" s="31"/>
      <c r="F17" s="33"/>
      <c r="I17" s="34"/>
      <c r="J17" s="35">
        <f>SUMIF(Tab_Aout[Fournisseurs],I17,Tab_Aout[MONTANT])</f>
        <v>0</v>
      </c>
      <c r="K17" s="37" t="s">
        <v>38</v>
      </c>
      <c r="L17" s="35">
        <f>SUMIF(Tab_Aout[Fournisseurs],K17,Tab_Aout[MONTANT])</f>
        <v>0</v>
      </c>
      <c r="M17" s="37"/>
      <c r="N17" s="35">
        <f>SUMIF(Tab_Aout[Fournisseurs],M17,Tab_Aout[MONTANT])</f>
        <v>0</v>
      </c>
    </row>
    <row r="18" spans="2:14" ht="15.75" thickBot="1" x14ac:dyDescent="0.3">
      <c r="B18" s="31"/>
      <c r="C18" s="61"/>
      <c r="D18" s="61"/>
      <c r="E18" s="31"/>
      <c r="F18" s="33"/>
      <c r="I18" s="38"/>
      <c r="J18" s="39">
        <f>SUMIF(Tab_Aout[Fournisseurs],I18,Tab_Aout[MONTANT])</f>
        <v>0</v>
      </c>
      <c r="K18" s="40"/>
      <c r="L18" s="39">
        <f>SUMIF(Tab_Aout[Fournisseurs],K18,Tab_Aout[MONTANT])</f>
        <v>0</v>
      </c>
      <c r="M18" s="40" t="s">
        <v>45</v>
      </c>
      <c r="N18" s="39">
        <f>SUMIF(Tab_Aout[Fournisseurs],M18,Tab_Aout[MONTANT])</f>
        <v>0</v>
      </c>
    </row>
    <row r="19" spans="2:14" x14ac:dyDescent="0.25">
      <c r="B19" s="31"/>
      <c r="C19" s="61"/>
      <c r="D19" s="61"/>
      <c r="E19" s="31"/>
      <c r="F19" s="33"/>
      <c r="H19" s="3"/>
    </row>
    <row r="20" spans="2:14" x14ac:dyDescent="0.25">
      <c r="B20" s="31"/>
      <c r="C20" s="61"/>
      <c r="D20" s="61"/>
      <c r="E20" s="31"/>
      <c r="F20" s="33"/>
      <c r="I20" s="46" t="s">
        <v>32</v>
      </c>
      <c r="J20" s="47">
        <f>SUM(J3:J8,L3:L8,N3:N8,P3:P8,J13:J18,L13:L18,N13:N18)</f>
        <v>0</v>
      </c>
    </row>
    <row r="21" spans="2:14" ht="15.75" x14ac:dyDescent="0.25">
      <c r="B21" s="31"/>
      <c r="C21" s="61"/>
      <c r="D21" s="61"/>
      <c r="E21" s="31"/>
      <c r="F21" s="33"/>
      <c r="J21" s="42"/>
      <c r="K21" s="43"/>
      <c r="L21" s="43"/>
      <c r="M21" s="43"/>
    </row>
    <row r="22" spans="2:14" x14ac:dyDescent="0.25">
      <c r="B22" s="31"/>
      <c r="C22" s="61"/>
      <c r="D22" s="61"/>
      <c r="E22" s="31"/>
      <c r="F22" s="33"/>
    </row>
    <row r="23" spans="2:14" x14ac:dyDescent="0.25">
      <c r="B23" s="31"/>
      <c r="C23" s="61"/>
      <c r="D23" s="61"/>
      <c r="E23" s="31"/>
      <c r="F23" s="33"/>
      <c r="I23" s="44"/>
      <c r="J23" s="45"/>
    </row>
    <row r="24" spans="2:14" x14ac:dyDescent="0.25">
      <c r="B24" s="31"/>
      <c r="C24" s="61"/>
      <c r="D24" s="61"/>
      <c r="E24" s="31"/>
      <c r="F24" s="33"/>
    </row>
    <row r="25" spans="2:14" x14ac:dyDescent="0.25">
      <c r="B25" s="31"/>
      <c r="C25" s="61"/>
      <c r="D25" s="61"/>
      <c r="E25" s="31"/>
      <c r="F25" s="33"/>
    </row>
    <row r="26" spans="2:14" x14ac:dyDescent="0.25">
      <c r="B26" s="31"/>
      <c r="C26" s="61"/>
      <c r="D26" s="61"/>
      <c r="E26" s="31"/>
      <c r="F26" s="33"/>
    </row>
    <row r="27" spans="2:14" x14ac:dyDescent="0.25">
      <c r="B27" s="31"/>
      <c r="C27" s="61"/>
      <c r="D27" s="61"/>
      <c r="E27" s="31"/>
      <c r="F27" s="33"/>
    </row>
    <row r="28" spans="2:14" x14ac:dyDescent="0.25">
      <c r="B28" s="31"/>
      <c r="C28" s="61"/>
      <c r="D28" s="61"/>
      <c r="E28" s="31"/>
      <c r="F28" s="33"/>
    </row>
    <row r="29" spans="2:14" x14ac:dyDescent="0.25">
      <c r="B29" s="31"/>
      <c r="C29" s="61"/>
      <c r="D29" s="61"/>
      <c r="E29" s="31"/>
      <c r="F29" s="33"/>
    </row>
    <row r="30" spans="2:14" x14ac:dyDescent="0.25">
      <c r="B30" s="31"/>
      <c r="C30" s="61"/>
      <c r="D30" s="61"/>
      <c r="E30" s="31"/>
      <c r="F30" s="33"/>
    </row>
    <row r="31" spans="2:14" x14ac:dyDescent="0.25">
      <c r="B31" s="31"/>
      <c r="C31" s="61"/>
      <c r="D31" s="61"/>
      <c r="E31" s="31"/>
      <c r="F31" s="33"/>
    </row>
    <row r="32" spans="2:14" x14ac:dyDescent="0.25">
      <c r="B32" s="31"/>
      <c r="C32" s="61"/>
      <c r="D32" s="61"/>
      <c r="E32" s="31"/>
      <c r="F32" s="33"/>
    </row>
    <row r="33" spans="2:10" x14ac:dyDescent="0.25">
      <c r="B33" s="31"/>
      <c r="C33" s="61"/>
      <c r="D33" s="61"/>
      <c r="E33" s="31"/>
      <c r="F33" s="33"/>
    </row>
    <row r="34" spans="2:10" x14ac:dyDescent="0.25">
      <c r="B34" s="31"/>
      <c r="C34" s="61"/>
      <c r="D34" s="61"/>
      <c r="E34" s="31"/>
      <c r="F34" s="33"/>
    </row>
    <row r="35" spans="2:10" x14ac:dyDescent="0.25">
      <c r="B35" s="31"/>
      <c r="C35" s="61"/>
      <c r="D35" s="61"/>
      <c r="E35" s="31"/>
      <c r="F35" s="33"/>
    </row>
    <row r="36" spans="2:10" x14ac:dyDescent="0.25">
      <c r="B36" s="31"/>
      <c r="C36" s="61"/>
      <c r="D36" s="61"/>
      <c r="E36" s="31"/>
      <c r="F36" s="33"/>
    </row>
    <row r="37" spans="2:10" x14ac:dyDescent="0.25">
      <c r="B37" s="31"/>
      <c r="C37" s="61"/>
      <c r="D37" s="61"/>
      <c r="E37" s="31"/>
      <c r="F37" s="33"/>
      <c r="J37" s="48"/>
    </row>
    <row r="38" spans="2:10" x14ac:dyDescent="0.25">
      <c r="B38" s="31"/>
      <c r="C38" s="61"/>
      <c r="D38" s="61"/>
      <c r="E38" s="31"/>
      <c r="F38" s="33"/>
      <c r="H38" s="3"/>
    </row>
    <row r="39" spans="2:10" x14ac:dyDescent="0.25">
      <c r="B39" s="31"/>
      <c r="C39" s="61"/>
      <c r="D39" s="61"/>
      <c r="E39" s="31"/>
      <c r="F39" s="33"/>
    </row>
    <row r="40" spans="2:10" x14ac:dyDescent="0.25">
      <c r="B40" s="31"/>
      <c r="C40" s="61"/>
      <c r="D40" s="61"/>
      <c r="E40" s="31"/>
      <c r="F40" s="33"/>
    </row>
    <row r="41" spans="2:10" x14ac:dyDescent="0.25">
      <c r="B41" s="31"/>
      <c r="C41" s="61"/>
      <c r="D41" s="61"/>
      <c r="E41" s="31"/>
      <c r="F41" s="33"/>
    </row>
    <row r="42" spans="2:10" x14ac:dyDescent="0.25">
      <c r="B42" s="31"/>
      <c r="C42" s="61"/>
      <c r="D42" s="61"/>
      <c r="E42" s="31"/>
      <c r="F42" s="33"/>
    </row>
    <row r="43" spans="2:10" x14ac:dyDescent="0.25">
      <c r="B43" s="31"/>
      <c r="C43" s="61"/>
      <c r="D43" s="61"/>
      <c r="E43" s="31"/>
      <c r="F43" s="33"/>
    </row>
    <row r="44" spans="2:10" x14ac:dyDescent="0.25">
      <c r="B44" s="31"/>
      <c r="C44" s="61"/>
      <c r="D44" s="61"/>
      <c r="E44" s="31"/>
      <c r="F44" s="33"/>
    </row>
    <row r="45" spans="2:10" x14ac:dyDescent="0.25">
      <c r="B45" s="31"/>
      <c r="C45" s="61"/>
      <c r="D45" s="61"/>
      <c r="E45" s="31"/>
      <c r="F45" s="33"/>
    </row>
    <row r="46" spans="2:10" x14ac:dyDescent="0.25">
      <c r="B46" s="31"/>
      <c r="C46" s="61"/>
      <c r="D46" s="61"/>
      <c r="E46" s="31"/>
      <c r="F46" s="33"/>
    </row>
    <row r="47" spans="2:10" x14ac:dyDescent="0.25">
      <c r="B47" s="31"/>
      <c r="C47" s="61"/>
      <c r="D47" s="61"/>
      <c r="E47" s="31"/>
      <c r="F47" s="33"/>
    </row>
    <row r="48" spans="2:10" x14ac:dyDescent="0.25">
      <c r="B48" s="31"/>
      <c r="C48" s="61"/>
      <c r="D48" s="61"/>
      <c r="E48" s="31"/>
      <c r="F48" s="33"/>
    </row>
    <row r="49" spans="2:6" x14ac:dyDescent="0.25">
      <c r="B49" s="31"/>
      <c r="C49" s="61"/>
      <c r="D49" s="61"/>
      <c r="E49" s="31"/>
      <c r="F49" s="33"/>
    </row>
    <row r="50" spans="2:6" x14ac:dyDescent="0.25">
      <c r="B50" s="31"/>
      <c r="C50" s="61"/>
      <c r="D50" s="61"/>
      <c r="E50" s="31"/>
      <c r="F50" s="33"/>
    </row>
    <row r="51" spans="2:6" x14ac:dyDescent="0.25">
      <c r="B51" s="31"/>
      <c r="C51" s="61"/>
      <c r="D51" s="61"/>
      <c r="E51" s="31"/>
      <c r="F51" s="33"/>
    </row>
    <row r="52" spans="2:6" x14ac:dyDescent="0.25">
      <c r="B52" s="31"/>
      <c r="C52" s="61"/>
      <c r="D52" s="61"/>
      <c r="E52" s="31"/>
      <c r="F52" s="33"/>
    </row>
    <row r="53" spans="2:6" x14ac:dyDescent="0.25">
      <c r="B53" s="31"/>
      <c r="C53" s="61"/>
      <c r="D53" s="61"/>
      <c r="E53" s="31"/>
      <c r="F53" s="33"/>
    </row>
    <row r="54" spans="2:6" x14ac:dyDescent="0.25">
      <c r="B54" s="31"/>
      <c r="C54" s="61"/>
      <c r="D54" s="61"/>
      <c r="E54" s="31"/>
      <c r="F54" s="33"/>
    </row>
    <row r="55" spans="2:6" x14ac:dyDescent="0.25">
      <c r="B55" s="31"/>
      <c r="C55" s="61"/>
      <c r="D55" s="61"/>
      <c r="E55" s="31"/>
      <c r="F55" s="33"/>
    </row>
    <row r="56" spans="2:6" x14ac:dyDescent="0.25">
      <c r="B56" s="31"/>
      <c r="C56" s="61"/>
      <c r="D56" s="61"/>
      <c r="E56" s="31"/>
      <c r="F56" s="33"/>
    </row>
    <row r="57" spans="2:6" x14ac:dyDescent="0.25">
      <c r="B57" s="31"/>
      <c r="C57" s="61"/>
      <c r="D57" s="61"/>
      <c r="E57" s="31"/>
      <c r="F57" s="33"/>
    </row>
    <row r="58" spans="2:6" x14ac:dyDescent="0.25">
      <c r="B58" s="31"/>
      <c r="C58" s="61"/>
      <c r="D58" s="61"/>
      <c r="E58" s="31"/>
      <c r="F58" s="33"/>
    </row>
    <row r="59" spans="2:6" x14ac:dyDescent="0.25">
      <c r="B59" s="31"/>
      <c r="C59" s="61"/>
      <c r="D59" s="61"/>
      <c r="E59" s="31"/>
      <c r="F59" s="33"/>
    </row>
    <row r="60" spans="2:6" x14ac:dyDescent="0.25">
      <c r="B60" s="31"/>
      <c r="C60" s="61"/>
      <c r="D60" s="61"/>
      <c r="E60" s="31"/>
      <c r="F60" s="33"/>
    </row>
    <row r="61" spans="2:6" x14ac:dyDescent="0.25">
      <c r="B61" s="31"/>
      <c r="C61" s="61"/>
      <c r="D61" s="61"/>
      <c r="E61" s="31"/>
      <c r="F61" s="33"/>
    </row>
    <row r="62" spans="2:6" x14ac:dyDescent="0.25">
      <c r="B62" s="31"/>
      <c r="C62" s="61"/>
      <c r="D62" s="61"/>
      <c r="E62" s="31"/>
      <c r="F62" s="33"/>
    </row>
    <row r="63" spans="2:6" x14ac:dyDescent="0.25">
      <c r="B63" s="31"/>
      <c r="C63" s="61"/>
      <c r="D63" s="61"/>
      <c r="E63" s="31"/>
      <c r="F63" s="33"/>
    </row>
    <row r="64" spans="2:6" x14ac:dyDescent="0.25">
      <c r="B64" s="31"/>
      <c r="C64" s="61"/>
      <c r="D64" s="61"/>
      <c r="E64" s="31"/>
      <c r="F64" s="33"/>
    </row>
    <row r="65" spans="2:6" x14ac:dyDescent="0.25">
      <c r="B65" s="31"/>
      <c r="C65" s="61"/>
      <c r="D65" s="61"/>
      <c r="E65" s="31"/>
      <c r="F65" s="33"/>
    </row>
    <row r="66" spans="2:6" x14ac:dyDescent="0.25">
      <c r="B66" s="31"/>
      <c r="C66" s="61"/>
      <c r="D66" s="61"/>
      <c r="E66" s="31"/>
      <c r="F66" s="33"/>
    </row>
    <row r="67" spans="2:6" x14ac:dyDescent="0.25">
      <c r="B67" s="31"/>
      <c r="C67" s="61"/>
      <c r="D67" s="61"/>
      <c r="E67" s="31"/>
      <c r="F67" s="33"/>
    </row>
    <row r="68" spans="2:6" x14ac:dyDescent="0.25">
      <c r="B68" s="31"/>
      <c r="C68" s="61"/>
      <c r="D68" s="61"/>
      <c r="E68" s="31"/>
      <c r="F68" s="33"/>
    </row>
    <row r="69" spans="2:6" x14ac:dyDescent="0.25">
      <c r="B69" s="31"/>
      <c r="C69" s="61"/>
      <c r="D69" s="61"/>
      <c r="E69" s="31"/>
      <c r="F69" s="33"/>
    </row>
    <row r="70" spans="2:6" x14ac:dyDescent="0.25">
      <c r="B70" s="31"/>
      <c r="C70" s="61"/>
      <c r="D70" s="61"/>
      <c r="E70" s="31"/>
      <c r="F70" s="33"/>
    </row>
    <row r="71" spans="2:6" x14ac:dyDescent="0.25">
      <c r="B71" s="31"/>
      <c r="C71" s="61"/>
      <c r="D71" s="61"/>
      <c r="E71" s="31"/>
      <c r="F71" s="33"/>
    </row>
    <row r="72" spans="2:6" x14ac:dyDescent="0.25">
      <c r="B72" s="31"/>
      <c r="C72" s="61"/>
      <c r="D72" s="61"/>
      <c r="E72" s="31"/>
      <c r="F72" s="33"/>
    </row>
    <row r="73" spans="2:6" x14ac:dyDescent="0.25">
      <c r="B73" s="31"/>
      <c r="C73" s="61"/>
      <c r="D73" s="61"/>
      <c r="E73" s="31"/>
      <c r="F73" s="33"/>
    </row>
    <row r="74" spans="2:6" x14ac:dyDescent="0.25">
      <c r="B74" s="31"/>
      <c r="C74" s="61"/>
      <c r="D74" s="61"/>
      <c r="E74" s="31"/>
      <c r="F74" s="33"/>
    </row>
    <row r="75" spans="2:6" x14ac:dyDescent="0.25">
      <c r="B75" s="31"/>
      <c r="C75" s="61"/>
      <c r="D75" s="61"/>
      <c r="E75" s="31"/>
      <c r="F75" s="33"/>
    </row>
    <row r="76" spans="2:6" x14ac:dyDescent="0.25">
      <c r="B76" s="31"/>
      <c r="C76" s="61"/>
      <c r="D76" s="61"/>
      <c r="E76" s="31"/>
      <c r="F76" s="33"/>
    </row>
    <row r="77" spans="2:6" x14ac:dyDescent="0.25">
      <c r="B77" s="31"/>
      <c r="C77" s="61"/>
      <c r="D77" s="61"/>
      <c r="E77" s="31"/>
      <c r="F77" s="33"/>
    </row>
    <row r="78" spans="2:6" x14ac:dyDescent="0.25">
      <c r="B78" s="31"/>
      <c r="C78" s="61"/>
      <c r="D78" s="61"/>
      <c r="E78" s="31"/>
      <c r="F78" s="33"/>
    </row>
    <row r="79" spans="2:6" x14ac:dyDescent="0.25">
      <c r="B79" s="31"/>
      <c r="C79" s="61"/>
      <c r="D79" s="61"/>
      <c r="E79" s="31"/>
      <c r="F79" s="33"/>
    </row>
    <row r="80" spans="2:6" x14ac:dyDescent="0.25">
      <c r="B80" s="31"/>
      <c r="C80" s="61"/>
      <c r="D80" s="61"/>
      <c r="E80" s="31"/>
      <c r="F80" s="33"/>
    </row>
    <row r="81" spans="2:6" x14ac:dyDescent="0.25">
      <c r="B81" s="31"/>
      <c r="C81" s="61"/>
      <c r="D81" s="61"/>
      <c r="E81" s="31"/>
      <c r="F81" s="33"/>
    </row>
    <row r="82" spans="2:6" x14ac:dyDescent="0.25">
      <c r="B82" s="31"/>
      <c r="C82" s="61"/>
      <c r="D82" s="61"/>
      <c r="E82" s="31"/>
      <c r="F82" s="33"/>
    </row>
    <row r="83" spans="2:6" x14ac:dyDescent="0.25">
      <c r="B83" s="31"/>
      <c r="C83" s="61"/>
      <c r="D83" s="61"/>
      <c r="E83" s="31"/>
      <c r="F83" s="33"/>
    </row>
    <row r="84" spans="2:6" x14ac:dyDescent="0.25">
      <c r="B84" s="31"/>
      <c r="C84" s="61"/>
      <c r="D84" s="61"/>
      <c r="E84" s="31"/>
      <c r="F84" s="33"/>
    </row>
    <row r="85" spans="2:6" x14ac:dyDescent="0.25">
      <c r="B85" s="31"/>
      <c r="C85" s="61"/>
      <c r="D85" s="61"/>
      <c r="E85" s="31"/>
      <c r="F85" s="33"/>
    </row>
    <row r="87" spans="2:6" x14ac:dyDescent="0.25">
      <c r="B87" s="31"/>
      <c r="C87" s="32"/>
      <c r="D87" s="32"/>
      <c r="E87" s="31"/>
      <c r="F87" s="33"/>
    </row>
    <row r="88" spans="2:6" x14ac:dyDescent="0.25">
      <c r="B88" s="31"/>
      <c r="C88" s="32"/>
      <c r="D88" s="32"/>
      <c r="E88" s="31"/>
      <c r="F88" s="33"/>
    </row>
    <row r="89" spans="2:6" x14ac:dyDescent="0.25">
      <c r="B89" s="31"/>
      <c r="C89" s="32"/>
      <c r="D89" s="32"/>
      <c r="E89" s="31"/>
      <c r="F89" s="33"/>
    </row>
  </sheetData>
  <mergeCells count="88">
    <mergeCell ref="C84:D84"/>
    <mergeCell ref="C85:D85"/>
    <mergeCell ref="C81:D81"/>
    <mergeCell ref="C82:D82"/>
    <mergeCell ref="C83:D83"/>
    <mergeCell ref="C78:D78"/>
    <mergeCell ref="C79:D79"/>
    <mergeCell ref="C80:D80"/>
    <mergeCell ref="C75:D75"/>
    <mergeCell ref="C76:D76"/>
    <mergeCell ref="C77:D77"/>
    <mergeCell ref="C72:D72"/>
    <mergeCell ref="C73:D73"/>
    <mergeCell ref="C74:D74"/>
    <mergeCell ref="C69:D69"/>
    <mergeCell ref="C70:D70"/>
    <mergeCell ref="C71:D71"/>
    <mergeCell ref="C66:D66"/>
    <mergeCell ref="C67:D67"/>
    <mergeCell ref="C68:D68"/>
    <mergeCell ref="C63:D63"/>
    <mergeCell ref="C64:D64"/>
    <mergeCell ref="C65:D65"/>
    <mergeCell ref="C60:D60"/>
    <mergeCell ref="C61:D61"/>
    <mergeCell ref="C62:D62"/>
    <mergeCell ref="C57:D57"/>
    <mergeCell ref="C58:D58"/>
    <mergeCell ref="C59:D59"/>
    <mergeCell ref="C54:D54"/>
    <mergeCell ref="C55:D55"/>
    <mergeCell ref="C56:D56"/>
    <mergeCell ref="C51:D51"/>
    <mergeCell ref="C52:D52"/>
    <mergeCell ref="C53:D53"/>
    <mergeCell ref="C48:D48"/>
    <mergeCell ref="C49:D49"/>
    <mergeCell ref="C50:D50"/>
    <mergeCell ref="C45:D45"/>
    <mergeCell ref="C46:D46"/>
    <mergeCell ref="C47:D47"/>
    <mergeCell ref="C42:D42"/>
    <mergeCell ref="C43:D43"/>
    <mergeCell ref="C44:D44"/>
    <mergeCell ref="C39:D39"/>
    <mergeCell ref="C40:D40"/>
    <mergeCell ref="C41:D41"/>
    <mergeCell ref="C36:D36"/>
    <mergeCell ref="C37:D37"/>
    <mergeCell ref="C38:D38"/>
    <mergeCell ref="C33:D33"/>
    <mergeCell ref="C34:D34"/>
    <mergeCell ref="C35:D35"/>
    <mergeCell ref="C30:D30"/>
    <mergeCell ref="C31:D31"/>
    <mergeCell ref="C32:D32"/>
    <mergeCell ref="C27:D27"/>
    <mergeCell ref="C28:D28"/>
    <mergeCell ref="C29:D29"/>
    <mergeCell ref="C24:D24"/>
    <mergeCell ref="C25:D25"/>
    <mergeCell ref="C26:D26"/>
    <mergeCell ref="C21:D21"/>
    <mergeCell ref="C22:D22"/>
    <mergeCell ref="C23:D23"/>
    <mergeCell ref="C18:D18"/>
    <mergeCell ref="C19:D19"/>
    <mergeCell ref="C20:D20"/>
    <mergeCell ref="C15:D15"/>
    <mergeCell ref="C16:D16"/>
    <mergeCell ref="C17:D17"/>
    <mergeCell ref="I12:J12"/>
    <mergeCell ref="K12:L12"/>
    <mergeCell ref="M12:N12"/>
    <mergeCell ref="C14:D14"/>
    <mergeCell ref="C10:D10"/>
    <mergeCell ref="C11:D11"/>
    <mergeCell ref="C12:D12"/>
    <mergeCell ref="C8:D8"/>
    <mergeCell ref="C9:D9"/>
    <mergeCell ref="C5:D5"/>
    <mergeCell ref="C6:D6"/>
    <mergeCell ref="C13:D13"/>
    <mergeCell ref="I2:J2"/>
    <mergeCell ref="K2:L2"/>
    <mergeCell ref="M2:N2"/>
    <mergeCell ref="O2:P2"/>
    <mergeCell ref="C7:D7"/>
  </mergeCell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23FFD-5148-4B4D-9483-D8066D560702}">
  <dimension ref="A1:P89"/>
  <sheetViews>
    <sheetView showGridLines="0" workbookViewId="0">
      <selection activeCell="J3" sqref="J3"/>
    </sheetView>
  </sheetViews>
  <sheetFormatPr baseColWidth="10" defaultRowHeight="15" x14ac:dyDescent="0.25"/>
  <cols>
    <col min="1" max="1" width="13" style="1" bestFit="1" customWidth="1"/>
    <col min="2" max="2" width="18" style="1" bestFit="1" customWidth="1"/>
    <col min="3" max="3" width="24.7109375" style="1" bestFit="1" customWidth="1"/>
    <col min="4" max="4" width="14" style="1" bestFit="1" customWidth="1"/>
    <col min="5" max="5" width="16.85546875" style="1" bestFit="1" customWidth="1"/>
    <col min="6" max="6" width="10.140625" style="1" bestFit="1" customWidth="1"/>
    <col min="7" max="7" width="15" style="7" bestFit="1" customWidth="1"/>
    <col min="9" max="10" width="14" style="2" customWidth="1"/>
    <col min="11" max="16" width="14" style="32" customWidth="1"/>
    <col min="17" max="17" width="14.42578125" customWidth="1"/>
  </cols>
  <sheetData>
    <row r="1" spans="1:16" ht="15.75" thickBot="1" x14ac:dyDescent="0.3"/>
    <row r="2" spans="1:16" x14ac:dyDescent="0.25">
      <c r="A2" s="29" t="s">
        <v>0</v>
      </c>
      <c r="B2" s="29" t="s">
        <v>5</v>
      </c>
      <c r="C2" s="29" t="s">
        <v>3</v>
      </c>
      <c r="D2" s="29" t="s">
        <v>68</v>
      </c>
      <c r="E2" s="29" t="s">
        <v>4</v>
      </c>
      <c r="F2" s="29" t="s">
        <v>2</v>
      </c>
      <c r="G2" s="30" t="s">
        <v>1</v>
      </c>
      <c r="I2" s="59" t="s">
        <v>24</v>
      </c>
      <c r="J2" s="60"/>
      <c r="K2" s="57" t="s">
        <v>25</v>
      </c>
      <c r="L2" s="58"/>
      <c r="M2" s="57" t="s">
        <v>23</v>
      </c>
      <c r="N2" s="58"/>
      <c r="O2" s="57" t="s">
        <v>28</v>
      </c>
      <c r="P2" s="58"/>
    </row>
    <row r="3" spans="1:16" x14ac:dyDescent="0.25">
      <c r="B3" s="31"/>
      <c r="C3" s="32" t="s">
        <v>52</v>
      </c>
      <c r="D3" s="32"/>
      <c r="E3" s="31"/>
      <c r="F3" s="33"/>
      <c r="I3" s="34" t="s">
        <v>6</v>
      </c>
      <c r="J3" s="35">
        <f>SUMIF(Tab_Septembre[Fournisseurs],I3,Tab_Septembre[MONTANT])</f>
        <v>0</v>
      </c>
      <c r="K3" s="36" t="s">
        <v>42</v>
      </c>
      <c r="L3" s="35">
        <f>SUMIF(Tab_Septembre[Fournisseurs],K3,Tab_Septembre[MONTANT])</f>
        <v>0</v>
      </c>
      <c r="M3" s="36" t="s">
        <v>19</v>
      </c>
      <c r="N3" s="35">
        <f>SUMIF(Tab_Septembre[Fournisseurs],M3,Tab_Septembre[MONTANT])</f>
        <v>0</v>
      </c>
      <c r="O3" s="36" t="s">
        <v>15</v>
      </c>
      <c r="P3" s="35">
        <f>SUMIF(Tab_Septembre[Fournisseurs],O3,Tab_Septembre[MONTANT])</f>
        <v>0</v>
      </c>
    </row>
    <row r="4" spans="1:16" x14ac:dyDescent="0.25">
      <c r="A4" s="1" t="s">
        <v>70</v>
      </c>
      <c r="B4" s="31"/>
      <c r="C4" s="32"/>
      <c r="D4" s="32"/>
      <c r="E4" s="31"/>
      <c r="G4" s="1">
        <f>SUBTOTAL(103,Tab_Septembre[MONTANT])</f>
        <v>0</v>
      </c>
      <c r="I4" s="34" t="s">
        <v>18</v>
      </c>
      <c r="J4" s="35">
        <f>SUMIF(Tab_Septembre[Fournisseurs],I4,Tab_Septembre[MONTANT])</f>
        <v>0</v>
      </c>
      <c r="K4" s="36" t="s">
        <v>14</v>
      </c>
      <c r="L4" s="35">
        <f>SUMIF(Tab_Septembre[Fournisseurs],K4,Tab_Septembre[MONTANT])</f>
        <v>0</v>
      </c>
      <c r="M4" s="36" t="s">
        <v>13</v>
      </c>
      <c r="N4" s="35">
        <f>SUMIF(Tab_Septembre[Fournisseurs],M4,Tab_Septembre[MONTANT])</f>
        <v>0</v>
      </c>
      <c r="O4" s="36" t="s">
        <v>33</v>
      </c>
      <c r="P4" s="35">
        <f>SUMIF(Tab_Septembre[Fournisseurs],O4,Tab_Septembre[MONTANT])</f>
        <v>0</v>
      </c>
    </row>
    <row r="5" spans="1:16" x14ac:dyDescent="0.25">
      <c r="B5" s="31"/>
      <c r="C5" s="61"/>
      <c r="D5" s="61"/>
      <c r="E5" s="31"/>
      <c r="F5" s="33"/>
      <c r="I5" s="34" t="s">
        <v>26</v>
      </c>
      <c r="J5" s="35">
        <f>SUMIF(Tab_Septembre[Fournisseurs],I5,Tab_Septembre[MONTANT])</f>
        <v>0</v>
      </c>
      <c r="K5" s="37" t="s">
        <v>27</v>
      </c>
      <c r="L5" s="35">
        <f>SUMIF(Tab_Septembre[Fournisseurs],K5,Tab_Septembre[MONTANT])</f>
        <v>0</v>
      </c>
      <c r="M5" s="37" t="s">
        <v>8</v>
      </c>
      <c r="N5" s="35">
        <f>SUMIF(Tab_Septembre[Fournisseurs],M5,Tab_Septembre[MONTANT])</f>
        <v>0</v>
      </c>
      <c r="O5" s="36" t="s">
        <v>34</v>
      </c>
      <c r="P5" s="35">
        <f>SUMIF(Tab_Septembre[Fournisseurs],O5,Tab_Septembre[MONTANT])</f>
        <v>0</v>
      </c>
    </row>
    <row r="6" spans="1:16" x14ac:dyDescent="0.25">
      <c r="B6" s="31"/>
      <c r="C6" s="61"/>
      <c r="D6" s="61"/>
      <c r="E6" s="31"/>
      <c r="F6" s="33"/>
      <c r="I6" s="34"/>
      <c r="J6" s="35">
        <f>SUMIF(Tab_Septembre[Fournisseurs],I6,Tab_Septembre[MONTANT])</f>
        <v>0</v>
      </c>
      <c r="K6" s="37"/>
      <c r="L6" s="35">
        <f>SUMIF(Tab_Septembre[Fournisseurs],K6,Tab_Septembre[MONTANT])</f>
        <v>0</v>
      </c>
      <c r="M6" s="37" t="s">
        <v>16</v>
      </c>
      <c r="N6" s="35">
        <f>SUMIF(Tab_Septembre[Fournisseurs],M6,Tab_Septembre[MONTANT])</f>
        <v>0</v>
      </c>
      <c r="O6" s="36"/>
      <c r="P6" s="35">
        <f>SUMIF(Tab_Septembre[Fournisseurs],O6,Tab_Septembre[MONTANT])</f>
        <v>0</v>
      </c>
    </row>
    <row r="7" spans="1:16" x14ac:dyDescent="0.25">
      <c r="B7" s="31"/>
      <c r="C7" s="61"/>
      <c r="D7" s="61"/>
      <c r="E7" s="31"/>
      <c r="F7" s="33"/>
      <c r="I7" s="34"/>
      <c r="J7" s="35">
        <f>SUMIF(Tab_Septembre[Fournisseurs],I7,Tab_Septembre[MONTANT])</f>
        <v>0</v>
      </c>
      <c r="K7" s="37"/>
      <c r="L7" s="35">
        <f>SUMIF(Tab_Septembre[Fournisseurs],K7,Tab_Septembre[MONTANT])</f>
        <v>0</v>
      </c>
      <c r="M7" s="37" t="s">
        <v>35</v>
      </c>
      <c r="N7" s="35">
        <f>SUMIF(Tab_Septembre[Fournisseurs],M7,Tab_Septembre[MONTANT])</f>
        <v>0</v>
      </c>
      <c r="O7" s="36"/>
      <c r="P7" s="35">
        <f>SUMIF(Tab_Septembre[Fournisseurs],O7,Tab_Septembre[MONTANT])</f>
        <v>0</v>
      </c>
    </row>
    <row r="8" spans="1:16" ht="15.75" thickBot="1" x14ac:dyDescent="0.3">
      <c r="B8" s="31"/>
      <c r="C8" s="61"/>
      <c r="D8" s="61"/>
      <c r="E8" s="31"/>
      <c r="F8" s="33"/>
      <c r="I8" s="38" t="s">
        <v>56</v>
      </c>
      <c r="J8" s="39">
        <f>SUMIF(Tab_Septembre[Fournisseurs],I8,Tab_Septembre[MONTANT])</f>
        <v>0</v>
      </c>
      <c r="K8" s="40"/>
      <c r="L8" s="39">
        <f>SUMIF(Tab_Septembre[Fournisseurs],K8,Tab_Septembre[MONTANT])</f>
        <v>0</v>
      </c>
      <c r="M8" s="40"/>
      <c r="N8" s="39">
        <f>SUMIF(Tab_Septembre[Fournisseurs],M8,Tab_Septembre[MONTANT])</f>
        <v>0</v>
      </c>
      <c r="O8" s="41"/>
      <c r="P8" s="39">
        <f>SUMIF(Tab_Septembre[Fournisseurs],O8,Tab_Septembre[MONTANT])</f>
        <v>0</v>
      </c>
    </row>
    <row r="9" spans="1:16" x14ac:dyDescent="0.25">
      <c r="B9" s="31"/>
      <c r="C9" s="61"/>
      <c r="D9" s="61"/>
      <c r="E9" s="31"/>
      <c r="F9" s="33"/>
      <c r="K9" s="24"/>
      <c r="L9" s="24"/>
      <c r="M9" s="24"/>
    </row>
    <row r="10" spans="1:16" x14ac:dyDescent="0.25">
      <c r="B10" s="31"/>
      <c r="C10" s="61"/>
      <c r="D10" s="61"/>
      <c r="E10" s="31"/>
      <c r="F10" s="33"/>
      <c r="K10" s="24"/>
      <c r="L10" s="24"/>
      <c r="M10" s="24"/>
    </row>
    <row r="11" spans="1:16" ht="15.75" thickBot="1" x14ac:dyDescent="0.3">
      <c r="B11" s="31"/>
      <c r="C11" s="61"/>
      <c r="D11" s="61"/>
      <c r="E11" s="31"/>
      <c r="F11" s="33"/>
      <c r="K11" s="24"/>
      <c r="L11" s="24"/>
      <c r="M11" s="24"/>
    </row>
    <row r="12" spans="1:16" x14ac:dyDescent="0.25">
      <c r="B12" s="31"/>
      <c r="C12" s="61"/>
      <c r="D12" s="61"/>
      <c r="E12" s="31"/>
      <c r="F12" s="33"/>
      <c r="I12" s="59" t="s">
        <v>29</v>
      </c>
      <c r="J12" s="60"/>
      <c r="K12" s="57" t="s">
        <v>36</v>
      </c>
      <c r="L12" s="58"/>
      <c r="M12" s="57" t="s">
        <v>39</v>
      </c>
      <c r="N12" s="58"/>
    </row>
    <row r="13" spans="1:16" x14ac:dyDescent="0.25">
      <c r="B13" s="31"/>
      <c r="C13" s="61"/>
      <c r="D13" s="61"/>
      <c r="E13" s="31"/>
      <c r="F13" s="33"/>
      <c r="I13" s="34" t="s">
        <v>10</v>
      </c>
      <c r="J13" s="35">
        <f>SUMIF(Tab_Septembre[Fournisseurs],I13,Tab_Septembre[MONTANT])</f>
        <v>0</v>
      </c>
      <c r="K13" s="36" t="s">
        <v>20</v>
      </c>
      <c r="L13" s="35">
        <f>SUMIF(Tab_Septembre[Fournisseurs],K13,Tab_Septembre[MONTANT])</f>
        <v>0</v>
      </c>
      <c r="M13" s="36" t="s">
        <v>21</v>
      </c>
      <c r="N13" s="35">
        <f>SUMIF(Tab_Septembre[Fournisseurs],M13,Tab_Septembre[MONTANT])</f>
        <v>0</v>
      </c>
    </row>
    <row r="14" spans="1:16" x14ac:dyDescent="0.25">
      <c r="B14" s="31"/>
      <c r="C14" s="61"/>
      <c r="D14" s="61"/>
      <c r="E14" s="31"/>
      <c r="F14" s="33"/>
      <c r="I14" s="34" t="s">
        <v>17</v>
      </c>
      <c r="J14" s="35">
        <f>SUMIF(Tab_Septembre[Fournisseurs],I14,Tab_Septembre[MONTANT])</f>
        <v>0</v>
      </c>
      <c r="K14" s="36" t="s">
        <v>43</v>
      </c>
      <c r="L14" s="35">
        <f>SUMIF(Tab_Septembre[Fournisseurs],K14,Tab_Septembre[MONTANT])</f>
        <v>0</v>
      </c>
      <c r="M14" s="36" t="s">
        <v>7</v>
      </c>
      <c r="N14" s="35">
        <f>SUMIF(Tab_Septembre[Fournisseurs],M14,Tab_Septembre[MONTANT])</f>
        <v>0</v>
      </c>
    </row>
    <row r="15" spans="1:16" x14ac:dyDescent="0.25">
      <c r="B15" s="31"/>
      <c r="C15" s="61"/>
      <c r="D15" s="61"/>
      <c r="E15" s="31"/>
      <c r="F15" s="33"/>
      <c r="I15" s="34" t="s">
        <v>9</v>
      </c>
      <c r="J15" s="35">
        <f>SUMIF(Tab_Septembre[Fournisseurs],I15,Tab_Septembre[MONTANT])</f>
        <v>0</v>
      </c>
      <c r="K15" s="37" t="s">
        <v>31</v>
      </c>
      <c r="L15" s="35">
        <f>SUMIF(Tab_Septembre[Fournisseurs],K15,Tab_Septembre[MONTANT])</f>
        <v>0</v>
      </c>
      <c r="M15" s="37" t="s">
        <v>40</v>
      </c>
      <c r="N15" s="35">
        <f>SUMIF(Tab_Septembre[Fournisseurs],M15,Tab_Septembre[MONTANT])</f>
        <v>0</v>
      </c>
    </row>
    <row r="16" spans="1:16" x14ac:dyDescent="0.25">
      <c r="B16" s="31"/>
      <c r="C16" s="61"/>
      <c r="D16" s="61"/>
      <c r="E16" s="31"/>
      <c r="F16" s="33"/>
      <c r="I16" s="34" t="s">
        <v>11</v>
      </c>
      <c r="J16" s="35">
        <f>SUMIF(Tab_Septembre[Fournisseurs],I16,Tab_Septembre[MONTANT])</f>
        <v>0</v>
      </c>
      <c r="K16" s="37" t="s">
        <v>37</v>
      </c>
      <c r="L16" s="35">
        <f>SUMIF(Tab_Septembre[Fournisseurs],K16,Tab_Septembre[MONTANT])</f>
        <v>0</v>
      </c>
      <c r="M16" s="37" t="s">
        <v>41</v>
      </c>
      <c r="N16" s="35">
        <f>SUMIF(Tab_Septembre[Fournisseurs],M16,Tab_Septembre[MONTANT])</f>
        <v>0</v>
      </c>
    </row>
    <row r="17" spans="2:14" x14ac:dyDescent="0.25">
      <c r="B17" s="31"/>
      <c r="C17" s="61"/>
      <c r="D17" s="61"/>
      <c r="E17" s="31"/>
      <c r="F17" s="33"/>
      <c r="I17" s="34"/>
      <c r="J17" s="35">
        <f>SUMIF(Tab_Septembre[Fournisseurs],I17,Tab_Septembre[MONTANT])</f>
        <v>0</v>
      </c>
      <c r="K17" s="37" t="s">
        <v>38</v>
      </c>
      <c r="L17" s="35">
        <f>SUMIF(Tab_Septembre[Fournisseurs],K17,Tab_Septembre[MONTANT])</f>
        <v>0</v>
      </c>
      <c r="M17" s="37"/>
      <c r="N17" s="35">
        <f>SUMIF(Tab_Septembre[Fournisseurs],M17,Tab_Septembre[MONTANT])</f>
        <v>0</v>
      </c>
    </row>
    <row r="18" spans="2:14" ht="15.75" thickBot="1" x14ac:dyDescent="0.3">
      <c r="B18" s="31"/>
      <c r="C18" s="61"/>
      <c r="D18" s="61"/>
      <c r="E18" s="31"/>
      <c r="F18" s="33"/>
      <c r="I18" s="38"/>
      <c r="J18" s="39">
        <f>SUMIF(Tab_Septembre[Fournisseurs],I18,Tab_Septembre[MONTANT])</f>
        <v>0</v>
      </c>
      <c r="K18" s="40"/>
      <c r="L18" s="39">
        <f>SUMIF(Tab_Septembre[Fournisseurs],K18,Tab_Septembre[MONTANT])</f>
        <v>0</v>
      </c>
      <c r="M18" s="40" t="s">
        <v>45</v>
      </c>
      <c r="N18" s="39">
        <f>SUMIF(Tab_Septembre[Fournisseurs],M18,Tab_Septembre[MONTANT])</f>
        <v>0</v>
      </c>
    </row>
    <row r="19" spans="2:14" x14ac:dyDescent="0.25">
      <c r="B19" s="31"/>
      <c r="C19" s="61"/>
      <c r="D19" s="61"/>
      <c r="E19" s="31"/>
      <c r="F19" s="33"/>
      <c r="H19" s="3"/>
    </row>
    <row r="20" spans="2:14" x14ac:dyDescent="0.25">
      <c r="B20" s="31"/>
      <c r="C20" s="61"/>
      <c r="D20" s="61"/>
      <c r="E20" s="31"/>
      <c r="F20" s="33"/>
      <c r="I20" s="46" t="s">
        <v>32</v>
      </c>
      <c r="J20" s="47">
        <f>SUM(J3:J8,L3:L8,N3:N8,P3:P8,J13:J18,L13:L18,N13:N18)</f>
        <v>0</v>
      </c>
    </row>
    <row r="21" spans="2:14" ht="15.75" x14ac:dyDescent="0.25">
      <c r="B21" s="31"/>
      <c r="C21" s="61"/>
      <c r="D21" s="61"/>
      <c r="E21" s="31"/>
      <c r="F21" s="33"/>
      <c r="J21" s="42"/>
      <c r="K21" s="43"/>
      <c r="L21" s="43"/>
      <c r="M21" s="43"/>
    </row>
    <row r="22" spans="2:14" x14ac:dyDescent="0.25">
      <c r="B22" s="31"/>
      <c r="C22" s="61"/>
      <c r="D22" s="61"/>
      <c r="E22" s="31"/>
      <c r="F22" s="33"/>
    </row>
    <row r="23" spans="2:14" x14ac:dyDescent="0.25">
      <c r="B23" s="31"/>
      <c r="C23" s="61"/>
      <c r="D23" s="61"/>
      <c r="E23" s="31"/>
      <c r="F23" s="33"/>
      <c r="I23" s="44"/>
      <c r="J23" s="45"/>
    </row>
    <row r="24" spans="2:14" x14ac:dyDescent="0.25">
      <c r="B24" s="31"/>
      <c r="C24" s="61"/>
      <c r="D24" s="61"/>
      <c r="E24" s="31"/>
      <c r="F24" s="33"/>
    </row>
    <row r="25" spans="2:14" x14ac:dyDescent="0.25">
      <c r="B25" s="31"/>
      <c r="C25" s="61"/>
      <c r="D25" s="61"/>
      <c r="E25" s="31"/>
      <c r="F25" s="33"/>
    </row>
    <row r="26" spans="2:14" x14ac:dyDescent="0.25">
      <c r="B26" s="31"/>
      <c r="C26" s="61"/>
      <c r="D26" s="61"/>
      <c r="E26" s="31"/>
      <c r="F26" s="33"/>
    </row>
    <row r="27" spans="2:14" x14ac:dyDescent="0.25">
      <c r="B27" s="31"/>
      <c r="C27" s="61"/>
      <c r="D27" s="61"/>
      <c r="E27" s="31"/>
      <c r="F27" s="33"/>
    </row>
    <row r="28" spans="2:14" x14ac:dyDescent="0.25">
      <c r="B28" s="31"/>
      <c r="C28" s="61"/>
      <c r="D28" s="61"/>
      <c r="E28" s="31"/>
      <c r="F28" s="33"/>
    </row>
    <row r="29" spans="2:14" x14ac:dyDescent="0.25">
      <c r="B29" s="31"/>
      <c r="C29" s="61"/>
      <c r="D29" s="61"/>
      <c r="E29" s="31"/>
      <c r="F29" s="33"/>
    </row>
    <row r="30" spans="2:14" x14ac:dyDescent="0.25">
      <c r="B30" s="31"/>
      <c r="C30" s="61"/>
      <c r="D30" s="61"/>
      <c r="E30" s="31"/>
      <c r="F30" s="33"/>
    </row>
    <row r="31" spans="2:14" x14ac:dyDescent="0.25">
      <c r="B31" s="31"/>
      <c r="C31" s="61"/>
      <c r="D31" s="61"/>
      <c r="E31" s="31"/>
      <c r="F31" s="33"/>
    </row>
    <row r="32" spans="2:14" x14ac:dyDescent="0.25">
      <c r="B32" s="31"/>
      <c r="C32" s="61"/>
      <c r="D32" s="61"/>
      <c r="E32" s="31"/>
      <c r="F32" s="33"/>
    </row>
    <row r="33" spans="2:10" x14ac:dyDescent="0.25">
      <c r="B33" s="31"/>
      <c r="C33" s="61"/>
      <c r="D33" s="61"/>
      <c r="E33" s="31"/>
      <c r="F33" s="33"/>
    </row>
    <row r="34" spans="2:10" x14ac:dyDescent="0.25">
      <c r="B34" s="31"/>
      <c r="C34" s="61"/>
      <c r="D34" s="61"/>
      <c r="E34" s="31"/>
      <c r="F34" s="33"/>
    </row>
    <row r="35" spans="2:10" x14ac:dyDescent="0.25">
      <c r="B35" s="31"/>
      <c r="C35" s="61"/>
      <c r="D35" s="61"/>
      <c r="E35" s="31"/>
      <c r="F35" s="33"/>
    </row>
    <row r="36" spans="2:10" x14ac:dyDescent="0.25">
      <c r="B36" s="31"/>
      <c r="C36" s="61"/>
      <c r="D36" s="61"/>
      <c r="E36" s="31"/>
      <c r="F36" s="33"/>
    </row>
    <row r="37" spans="2:10" x14ac:dyDescent="0.25">
      <c r="B37" s="31"/>
      <c r="C37" s="61"/>
      <c r="D37" s="61"/>
      <c r="E37" s="31"/>
      <c r="F37" s="33"/>
      <c r="J37" s="48"/>
    </row>
    <row r="38" spans="2:10" x14ac:dyDescent="0.25">
      <c r="B38" s="31"/>
      <c r="C38" s="61"/>
      <c r="D38" s="61"/>
      <c r="E38" s="31"/>
      <c r="F38" s="33"/>
      <c r="H38" s="3"/>
    </row>
    <row r="39" spans="2:10" x14ac:dyDescent="0.25">
      <c r="B39" s="31"/>
      <c r="C39" s="61"/>
      <c r="D39" s="61"/>
      <c r="E39" s="31"/>
      <c r="F39" s="33"/>
    </row>
    <row r="40" spans="2:10" x14ac:dyDescent="0.25">
      <c r="B40" s="31"/>
      <c r="C40" s="61"/>
      <c r="D40" s="61"/>
      <c r="E40" s="31"/>
      <c r="F40" s="33"/>
    </row>
    <row r="41" spans="2:10" x14ac:dyDescent="0.25">
      <c r="B41" s="31"/>
      <c r="C41" s="61"/>
      <c r="D41" s="61"/>
      <c r="E41" s="31"/>
      <c r="F41" s="33"/>
    </row>
    <row r="42" spans="2:10" x14ac:dyDescent="0.25">
      <c r="B42" s="31"/>
      <c r="C42" s="61"/>
      <c r="D42" s="61"/>
      <c r="E42" s="31"/>
      <c r="F42" s="33"/>
    </row>
    <row r="43" spans="2:10" x14ac:dyDescent="0.25">
      <c r="B43" s="31"/>
      <c r="C43" s="61"/>
      <c r="D43" s="61"/>
      <c r="E43" s="31"/>
      <c r="F43" s="33"/>
    </row>
    <row r="44" spans="2:10" x14ac:dyDescent="0.25">
      <c r="B44" s="31"/>
      <c r="C44" s="61"/>
      <c r="D44" s="61"/>
      <c r="E44" s="31"/>
      <c r="F44" s="33"/>
    </row>
    <row r="45" spans="2:10" x14ac:dyDescent="0.25">
      <c r="B45" s="31"/>
      <c r="C45" s="61"/>
      <c r="D45" s="61"/>
      <c r="E45" s="31"/>
      <c r="F45" s="33"/>
    </row>
    <row r="46" spans="2:10" x14ac:dyDescent="0.25">
      <c r="B46" s="31"/>
      <c r="C46" s="61"/>
      <c r="D46" s="61"/>
      <c r="E46" s="31"/>
      <c r="F46" s="33"/>
    </row>
    <row r="47" spans="2:10" x14ac:dyDescent="0.25">
      <c r="B47" s="31"/>
      <c r="C47" s="61"/>
      <c r="D47" s="61"/>
      <c r="E47" s="31"/>
      <c r="F47" s="33"/>
    </row>
    <row r="48" spans="2:10" x14ac:dyDescent="0.25">
      <c r="B48" s="31"/>
      <c r="C48" s="61"/>
      <c r="D48" s="61"/>
      <c r="E48" s="31"/>
      <c r="F48" s="33"/>
    </row>
    <row r="49" spans="2:6" x14ac:dyDescent="0.25">
      <c r="B49" s="31"/>
      <c r="C49" s="61"/>
      <c r="D49" s="61"/>
      <c r="E49" s="31"/>
      <c r="F49" s="33"/>
    </row>
    <row r="50" spans="2:6" x14ac:dyDescent="0.25">
      <c r="B50" s="31"/>
      <c r="C50" s="61"/>
      <c r="D50" s="61"/>
      <c r="E50" s="31"/>
      <c r="F50" s="33"/>
    </row>
    <row r="51" spans="2:6" x14ac:dyDescent="0.25">
      <c r="B51" s="31"/>
      <c r="C51" s="61"/>
      <c r="D51" s="61"/>
      <c r="E51" s="31"/>
      <c r="F51" s="33"/>
    </row>
    <row r="52" spans="2:6" x14ac:dyDescent="0.25">
      <c r="B52" s="31"/>
      <c r="C52" s="61"/>
      <c r="D52" s="61"/>
      <c r="E52" s="31"/>
      <c r="F52" s="33"/>
    </row>
    <row r="53" spans="2:6" x14ac:dyDescent="0.25">
      <c r="B53" s="31"/>
      <c r="C53" s="61"/>
      <c r="D53" s="61"/>
      <c r="E53" s="31"/>
      <c r="F53" s="33"/>
    </row>
    <row r="54" spans="2:6" x14ac:dyDescent="0.25">
      <c r="B54" s="31"/>
      <c r="C54" s="61"/>
      <c r="D54" s="61"/>
      <c r="E54" s="31"/>
      <c r="F54" s="33"/>
    </row>
    <row r="55" spans="2:6" x14ac:dyDescent="0.25">
      <c r="B55" s="31"/>
      <c r="C55" s="61"/>
      <c r="D55" s="61"/>
      <c r="E55" s="31"/>
      <c r="F55" s="33"/>
    </row>
    <row r="56" spans="2:6" x14ac:dyDescent="0.25">
      <c r="B56" s="31"/>
      <c r="C56" s="61"/>
      <c r="D56" s="61"/>
      <c r="E56" s="31"/>
      <c r="F56" s="33"/>
    </row>
    <row r="57" spans="2:6" x14ac:dyDescent="0.25">
      <c r="B57" s="31"/>
      <c r="C57" s="61"/>
      <c r="D57" s="61"/>
      <c r="E57" s="31"/>
      <c r="F57" s="33"/>
    </row>
    <row r="58" spans="2:6" x14ac:dyDescent="0.25">
      <c r="B58" s="31"/>
      <c r="C58" s="61"/>
      <c r="D58" s="61"/>
      <c r="E58" s="31"/>
      <c r="F58" s="33"/>
    </row>
    <row r="59" spans="2:6" x14ac:dyDescent="0.25">
      <c r="B59" s="31"/>
      <c r="C59" s="61"/>
      <c r="D59" s="61"/>
      <c r="E59" s="31"/>
      <c r="F59" s="33"/>
    </row>
    <row r="60" spans="2:6" x14ac:dyDescent="0.25">
      <c r="B60" s="31"/>
      <c r="C60" s="61"/>
      <c r="D60" s="61"/>
      <c r="E60" s="31"/>
      <c r="F60" s="33"/>
    </row>
    <row r="61" spans="2:6" x14ac:dyDescent="0.25">
      <c r="B61" s="31"/>
      <c r="C61" s="61"/>
      <c r="D61" s="61"/>
      <c r="E61" s="31"/>
      <c r="F61" s="33"/>
    </row>
    <row r="62" spans="2:6" x14ac:dyDescent="0.25">
      <c r="B62" s="31"/>
      <c r="C62" s="61"/>
      <c r="D62" s="61"/>
      <c r="E62" s="31"/>
      <c r="F62" s="33"/>
    </row>
    <row r="63" spans="2:6" x14ac:dyDescent="0.25">
      <c r="B63" s="31"/>
      <c r="C63" s="61"/>
      <c r="D63" s="61"/>
      <c r="E63" s="31"/>
      <c r="F63" s="33"/>
    </row>
    <row r="64" spans="2:6" x14ac:dyDescent="0.25">
      <c r="B64" s="31"/>
      <c r="C64" s="61"/>
      <c r="D64" s="61"/>
      <c r="E64" s="31"/>
      <c r="F64" s="33"/>
    </row>
    <row r="65" spans="2:6" x14ac:dyDescent="0.25">
      <c r="B65" s="31"/>
      <c r="C65" s="61"/>
      <c r="D65" s="61"/>
      <c r="E65" s="31"/>
      <c r="F65" s="33"/>
    </row>
    <row r="66" spans="2:6" x14ac:dyDescent="0.25">
      <c r="B66" s="31"/>
      <c r="C66" s="61"/>
      <c r="D66" s="61"/>
      <c r="E66" s="31"/>
      <c r="F66" s="33"/>
    </row>
    <row r="67" spans="2:6" x14ac:dyDescent="0.25">
      <c r="B67" s="31"/>
      <c r="C67" s="61"/>
      <c r="D67" s="61"/>
      <c r="E67" s="31"/>
      <c r="F67" s="33"/>
    </row>
    <row r="68" spans="2:6" x14ac:dyDescent="0.25">
      <c r="B68" s="31"/>
      <c r="C68" s="61"/>
      <c r="D68" s="61"/>
      <c r="E68" s="31"/>
      <c r="F68" s="33"/>
    </row>
    <row r="69" spans="2:6" x14ac:dyDescent="0.25">
      <c r="B69" s="31"/>
      <c r="C69" s="61"/>
      <c r="D69" s="61"/>
      <c r="E69" s="31"/>
      <c r="F69" s="33"/>
    </row>
    <row r="70" spans="2:6" x14ac:dyDescent="0.25">
      <c r="B70" s="31"/>
      <c r="C70" s="61"/>
      <c r="D70" s="61"/>
      <c r="E70" s="31"/>
      <c r="F70" s="33"/>
    </row>
    <row r="71" spans="2:6" x14ac:dyDescent="0.25">
      <c r="B71" s="31"/>
      <c r="C71" s="61"/>
      <c r="D71" s="61"/>
      <c r="E71" s="31"/>
      <c r="F71" s="33"/>
    </row>
    <row r="72" spans="2:6" x14ac:dyDescent="0.25">
      <c r="B72" s="31"/>
      <c r="C72" s="61"/>
      <c r="D72" s="61"/>
      <c r="E72" s="31"/>
      <c r="F72" s="33"/>
    </row>
    <row r="73" spans="2:6" x14ac:dyDescent="0.25">
      <c r="B73" s="31"/>
      <c r="C73" s="61"/>
      <c r="D73" s="61"/>
      <c r="E73" s="31"/>
      <c r="F73" s="33"/>
    </row>
    <row r="74" spans="2:6" x14ac:dyDescent="0.25">
      <c r="B74" s="31"/>
      <c r="C74" s="61"/>
      <c r="D74" s="61"/>
      <c r="E74" s="31"/>
      <c r="F74" s="33"/>
    </row>
    <row r="75" spans="2:6" x14ac:dyDescent="0.25">
      <c r="B75" s="31"/>
      <c r="C75" s="61"/>
      <c r="D75" s="61"/>
      <c r="E75" s="31"/>
      <c r="F75" s="33"/>
    </row>
    <row r="76" spans="2:6" x14ac:dyDescent="0.25">
      <c r="B76" s="31"/>
      <c r="C76" s="61"/>
      <c r="D76" s="61"/>
      <c r="E76" s="31"/>
      <c r="F76" s="33"/>
    </row>
    <row r="77" spans="2:6" x14ac:dyDescent="0.25">
      <c r="B77" s="31"/>
      <c r="C77" s="61"/>
      <c r="D77" s="61"/>
      <c r="E77" s="31"/>
      <c r="F77" s="33"/>
    </row>
    <row r="78" spans="2:6" x14ac:dyDescent="0.25">
      <c r="B78" s="31"/>
      <c r="C78" s="61"/>
      <c r="D78" s="61"/>
      <c r="E78" s="31"/>
      <c r="F78" s="33"/>
    </row>
    <row r="79" spans="2:6" x14ac:dyDescent="0.25">
      <c r="B79" s="31"/>
      <c r="C79" s="61"/>
      <c r="D79" s="61"/>
      <c r="E79" s="31"/>
      <c r="F79" s="33"/>
    </row>
    <row r="80" spans="2:6" x14ac:dyDescent="0.25">
      <c r="B80" s="31"/>
      <c r="C80" s="61"/>
      <c r="D80" s="61"/>
      <c r="E80" s="31"/>
      <c r="F80" s="33"/>
    </row>
    <row r="81" spans="2:6" x14ac:dyDescent="0.25">
      <c r="B81" s="31"/>
      <c r="C81" s="61"/>
      <c r="D81" s="61"/>
      <c r="E81" s="31"/>
      <c r="F81" s="33"/>
    </row>
    <row r="82" spans="2:6" x14ac:dyDescent="0.25">
      <c r="B82" s="31"/>
      <c r="C82" s="61"/>
      <c r="D82" s="61"/>
      <c r="E82" s="31"/>
      <c r="F82" s="33"/>
    </row>
    <row r="83" spans="2:6" x14ac:dyDescent="0.25">
      <c r="B83" s="31"/>
      <c r="C83" s="61"/>
      <c r="D83" s="61"/>
      <c r="E83" s="31"/>
      <c r="F83" s="33"/>
    </row>
    <row r="84" spans="2:6" x14ac:dyDescent="0.25">
      <c r="B84" s="31"/>
      <c r="C84" s="61"/>
      <c r="D84" s="61"/>
      <c r="E84" s="31"/>
      <c r="F84" s="33"/>
    </row>
    <row r="85" spans="2:6" x14ac:dyDescent="0.25">
      <c r="B85" s="31"/>
      <c r="C85" s="61"/>
      <c r="D85" s="61"/>
      <c r="E85" s="31"/>
      <c r="F85" s="33"/>
    </row>
    <row r="87" spans="2:6" x14ac:dyDescent="0.25">
      <c r="B87" s="31"/>
      <c r="C87" s="32"/>
      <c r="D87" s="32"/>
      <c r="E87" s="31"/>
      <c r="F87" s="33"/>
    </row>
    <row r="88" spans="2:6" x14ac:dyDescent="0.25">
      <c r="B88" s="31"/>
      <c r="C88" s="32"/>
      <c r="D88" s="32"/>
      <c r="E88" s="31"/>
      <c r="F88" s="33"/>
    </row>
    <row r="89" spans="2:6" x14ac:dyDescent="0.25">
      <c r="B89" s="31"/>
      <c r="C89" s="32"/>
      <c r="D89" s="32"/>
      <c r="E89" s="31"/>
      <c r="F89" s="33"/>
    </row>
  </sheetData>
  <mergeCells count="88">
    <mergeCell ref="C84:D84"/>
    <mergeCell ref="C85:D85"/>
    <mergeCell ref="C81:D81"/>
    <mergeCell ref="C82:D82"/>
    <mergeCell ref="C83:D83"/>
    <mergeCell ref="C78:D78"/>
    <mergeCell ref="C79:D79"/>
    <mergeCell ref="C80:D80"/>
    <mergeCell ref="C75:D75"/>
    <mergeCell ref="C76:D76"/>
    <mergeCell ref="C77:D77"/>
    <mergeCell ref="C72:D72"/>
    <mergeCell ref="C73:D73"/>
    <mergeCell ref="C74:D74"/>
    <mergeCell ref="C69:D69"/>
    <mergeCell ref="C70:D70"/>
    <mergeCell ref="C71:D71"/>
    <mergeCell ref="C66:D66"/>
    <mergeCell ref="C67:D67"/>
    <mergeCell ref="C68:D68"/>
    <mergeCell ref="C63:D63"/>
    <mergeCell ref="C64:D64"/>
    <mergeCell ref="C65:D65"/>
    <mergeCell ref="C60:D60"/>
    <mergeCell ref="C61:D61"/>
    <mergeCell ref="C62:D62"/>
    <mergeCell ref="C57:D57"/>
    <mergeCell ref="C58:D58"/>
    <mergeCell ref="C59:D59"/>
    <mergeCell ref="C54:D54"/>
    <mergeCell ref="C55:D55"/>
    <mergeCell ref="C56:D56"/>
    <mergeCell ref="C51:D51"/>
    <mergeCell ref="C52:D52"/>
    <mergeCell ref="C53:D53"/>
    <mergeCell ref="C48:D48"/>
    <mergeCell ref="C49:D49"/>
    <mergeCell ref="C50:D50"/>
    <mergeCell ref="C45:D45"/>
    <mergeCell ref="C46:D46"/>
    <mergeCell ref="C47:D47"/>
    <mergeCell ref="C42:D42"/>
    <mergeCell ref="C43:D43"/>
    <mergeCell ref="C44:D44"/>
    <mergeCell ref="C39:D39"/>
    <mergeCell ref="C40:D40"/>
    <mergeCell ref="C41:D41"/>
    <mergeCell ref="C36:D36"/>
    <mergeCell ref="C37:D37"/>
    <mergeCell ref="C38:D38"/>
    <mergeCell ref="C33:D33"/>
    <mergeCell ref="C34:D34"/>
    <mergeCell ref="C35:D35"/>
    <mergeCell ref="C30:D30"/>
    <mergeCell ref="C31:D31"/>
    <mergeCell ref="C32:D32"/>
    <mergeCell ref="C27:D27"/>
    <mergeCell ref="C28:D28"/>
    <mergeCell ref="C29:D29"/>
    <mergeCell ref="C24:D24"/>
    <mergeCell ref="C25:D25"/>
    <mergeCell ref="C26:D26"/>
    <mergeCell ref="C21:D21"/>
    <mergeCell ref="C22:D22"/>
    <mergeCell ref="C23:D23"/>
    <mergeCell ref="C18:D18"/>
    <mergeCell ref="C19:D19"/>
    <mergeCell ref="C20:D20"/>
    <mergeCell ref="C15:D15"/>
    <mergeCell ref="C16:D16"/>
    <mergeCell ref="C17:D17"/>
    <mergeCell ref="I12:J12"/>
    <mergeCell ref="K12:L12"/>
    <mergeCell ref="M12:N12"/>
    <mergeCell ref="C14:D14"/>
    <mergeCell ref="C10:D10"/>
    <mergeCell ref="C11:D11"/>
    <mergeCell ref="C12:D12"/>
    <mergeCell ref="C8:D8"/>
    <mergeCell ref="C9:D9"/>
    <mergeCell ref="C5:D5"/>
    <mergeCell ref="C6:D6"/>
    <mergeCell ref="C13:D13"/>
    <mergeCell ref="I2:J2"/>
    <mergeCell ref="K2:L2"/>
    <mergeCell ref="M2:N2"/>
    <mergeCell ref="O2:P2"/>
    <mergeCell ref="C7:D7"/>
  </mergeCell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4DDFC-405D-4573-8FB0-43B74262F6DB}">
  <dimension ref="A1:P89"/>
  <sheetViews>
    <sheetView showGridLines="0" workbookViewId="0">
      <selection activeCell="J3" sqref="J3"/>
    </sheetView>
  </sheetViews>
  <sheetFormatPr baseColWidth="10" defaultRowHeight="15" x14ac:dyDescent="0.25"/>
  <cols>
    <col min="1" max="1" width="13" style="1" bestFit="1" customWidth="1"/>
    <col min="2" max="2" width="18" style="1" bestFit="1" customWidth="1"/>
    <col min="3" max="3" width="24.7109375" style="1" bestFit="1" customWidth="1"/>
    <col min="4" max="4" width="14" style="1" bestFit="1" customWidth="1"/>
    <col min="5" max="5" width="16.85546875" style="1" bestFit="1" customWidth="1"/>
    <col min="6" max="6" width="10.140625" style="1" bestFit="1" customWidth="1"/>
    <col min="7" max="7" width="15" style="7" bestFit="1" customWidth="1"/>
    <col min="9" max="10" width="14" style="2" customWidth="1"/>
    <col min="11" max="16" width="14" style="32" customWidth="1"/>
    <col min="17" max="17" width="14.42578125" customWidth="1"/>
  </cols>
  <sheetData>
    <row r="1" spans="1:16" ht="15.75" thickBot="1" x14ac:dyDescent="0.3"/>
    <row r="2" spans="1:16" x14ac:dyDescent="0.25">
      <c r="A2" s="29" t="s">
        <v>0</v>
      </c>
      <c r="B2" s="29" t="s">
        <v>5</v>
      </c>
      <c r="C2" s="29" t="s">
        <v>3</v>
      </c>
      <c r="D2" s="29" t="s">
        <v>68</v>
      </c>
      <c r="E2" s="29" t="s">
        <v>4</v>
      </c>
      <c r="F2" s="29" t="s">
        <v>2</v>
      </c>
      <c r="G2" s="30" t="s">
        <v>1</v>
      </c>
      <c r="I2" s="59" t="s">
        <v>24</v>
      </c>
      <c r="J2" s="60"/>
      <c r="K2" s="57" t="s">
        <v>25</v>
      </c>
      <c r="L2" s="58"/>
      <c r="M2" s="57" t="s">
        <v>23</v>
      </c>
      <c r="N2" s="58"/>
      <c r="O2" s="57" t="s">
        <v>28</v>
      </c>
      <c r="P2" s="58"/>
    </row>
    <row r="3" spans="1:16" x14ac:dyDescent="0.25">
      <c r="B3" s="31"/>
      <c r="C3" s="32" t="s">
        <v>53</v>
      </c>
      <c r="D3" s="32"/>
      <c r="E3" s="31"/>
      <c r="F3" s="33"/>
      <c r="I3" s="34" t="s">
        <v>6</v>
      </c>
      <c r="J3" s="35">
        <f>SUMIF(Tab_Octobre[Fournisseurs],I3,Tab_Octobre[MONTANT])</f>
        <v>0</v>
      </c>
      <c r="K3" s="36" t="s">
        <v>42</v>
      </c>
      <c r="L3" s="35">
        <f>SUMIF(Tab_Octobre[Fournisseurs],K3,Tab_Octobre[MONTANT])</f>
        <v>0</v>
      </c>
      <c r="M3" s="36" t="s">
        <v>19</v>
      </c>
      <c r="N3" s="35">
        <f>SUMIF(Tab_Octobre[Fournisseurs],M3,Tab_Octobre[MONTANT])</f>
        <v>0</v>
      </c>
      <c r="O3" s="36" t="s">
        <v>15</v>
      </c>
      <c r="P3" s="35">
        <f>SUMIF(Tab_Octobre[Fournisseurs],O3,Tab_Octobre[MONTANT])</f>
        <v>0</v>
      </c>
    </row>
    <row r="4" spans="1:16" x14ac:dyDescent="0.25">
      <c r="A4" s="1" t="s">
        <v>70</v>
      </c>
      <c r="B4" s="31"/>
      <c r="C4" s="32"/>
      <c r="D4" s="32"/>
      <c r="E4" s="31"/>
      <c r="G4" s="1">
        <f>SUBTOTAL(103,Tab_Octobre[MONTANT])</f>
        <v>0</v>
      </c>
      <c r="I4" s="34" t="s">
        <v>18</v>
      </c>
      <c r="J4" s="35">
        <f>SUMIF(Tab_Octobre[Fournisseurs],I4,Tab_Octobre[MONTANT])</f>
        <v>0</v>
      </c>
      <c r="K4" s="36" t="s">
        <v>14</v>
      </c>
      <c r="L4" s="35">
        <f>SUMIF(Tab_Octobre[Fournisseurs],K4,Tab_Octobre[MONTANT])</f>
        <v>0</v>
      </c>
      <c r="M4" s="36" t="s">
        <v>13</v>
      </c>
      <c r="N4" s="35">
        <f>SUMIF(Tab_Octobre[Fournisseurs],M4,Tab_Octobre[MONTANT])</f>
        <v>0</v>
      </c>
      <c r="O4" s="36" t="s">
        <v>33</v>
      </c>
      <c r="P4" s="35">
        <f>SUMIF(Tab_Octobre[Fournisseurs],O4,Tab_Octobre[MONTANT])</f>
        <v>0</v>
      </c>
    </row>
    <row r="5" spans="1:16" x14ac:dyDescent="0.25">
      <c r="B5" s="31"/>
      <c r="C5" s="61"/>
      <c r="D5" s="61"/>
      <c r="E5" s="31"/>
      <c r="F5" s="33"/>
      <c r="I5" s="34" t="s">
        <v>26</v>
      </c>
      <c r="J5" s="35">
        <f>SUMIF(Tab_Octobre[Fournisseurs],I5,Tab_Octobre[MONTANT])</f>
        <v>0</v>
      </c>
      <c r="K5" s="37" t="s">
        <v>27</v>
      </c>
      <c r="L5" s="35">
        <f>SUMIF(Tab_Octobre[Fournisseurs],K5,Tab_Octobre[MONTANT])</f>
        <v>0</v>
      </c>
      <c r="M5" s="37" t="s">
        <v>8</v>
      </c>
      <c r="N5" s="35">
        <f>SUMIF(Tab_Octobre[Fournisseurs],M5,Tab_Octobre[MONTANT])</f>
        <v>0</v>
      </c>
      <c r="O5" s="36" t="s">
        <v>34</v>
      </c>
      <c r="P5" s="35">
        <f>SUMIF(Tab_Octobre[Fournisseurs],O5,Tab_Octobre[MONTANT])</f>
        <v>0</v>
      </c>
    </row>
    <row r="6" spans="1:16" x14ac:dyDescent="0.25">
      <c r="B6" s="31"/>
      <c r="C6" s="61"/>
      <c r="D6" s="61"/>
      <c r="E6" s="31"/>
      <c r="F6" s="33"/>
      <c r="I6" s="34"/>
      <c r="J6" s="35">
        <f>SUMIF(Tab_Octobre[Fournisseurs],I6,Tab_Octobre[MONTANT])</f>
        <v>0</v>
      </c>
      <c r="K6" s="37"/>
      <c r="L6" s="35">
        <f>SUMIF(Tab_Octobre[Fournisseurs],K6,Tab_Octobre[MONTANT])</f>
        <v>0</v>
      </c>
      <c r="M6" s="37" t="s">
        <v>16</v>
      </c>
      <c r="N6" s="35">
        <f>SUMIF(Tab_Octobre[Fournisseurs],M6,Tab_Octobre[MONTANT])</f>
        <v>0</v>
      </c>
      <c r="O6" s="36"/>
      <c r="P6" s="35">
        <f>SUMIF(Tab_Octobre[Fournisseurs],O6,Tab_Octobre[MONTANT])</f>
        <v>0</v>
      </c>
    </row>
    <row r="7" spans="1:16" x14ac:dyDescent="0.25">
      <c r="B7" s="31"/>
      <c r="C7" s="61"/>
      <c r="D7" s="61"/>
      <c r="E7" s="31"/>
      <c r="F7" s="33"/>
      <c r="I7" s="34"/>
      <c r="J7" s="35">
        <f>SUMIF(Tab_Octobre[Fournisseurs],I7,Tab_Octobre[MONTANT])</f>
        <v>0</v>
      </c>
      <c r="K7" s="37"/>
      <c r="L7" s="35">
        <f>SUMIF(Tab_Octobre[Fournisseurs],K7,Tab_Octobre[MONTANT])</f>
        <v>0</v>
      </c>
      <c r="M7" s="37" t="s">
        <v>35</v>
      </c>
      <c r="N7" s="35">
        <f>SUMIF(Tab_Octobre[Fournisseurs],M7,Tab_Octobre[MONTANT])</f>
        <v>0</v>
      </c>
      <c r="O7" s="36"/>
      <c r="P7" s="35">
        <f>SUMIF(Tab_Octobre[Fournisseurs],O7,Tab_Octobre[MONTANT])</f>
        <v>0</v>
      </c>
    </row>
    <row r="8" spans="1:16" ht="15.75" thickBot="1" x14ac:dyDescent="0.3">
      <c r="B8" s="31"/>
      <c r="C8" s="61"/>
      <c r="D8" s="61"/>
      <c r="E8" s="31"/>
      <c r="F8" s="33"/>
      <c r="I8" s="38" t="s">
        <v>56</v>
      </c>
      <c r="J8" s="39">
        <f>SUMIF(Tab_Octobre[Fournisseurs],I8,Tab_Octobre[MONTANT])</f>
        <v>0</v>
      </c>
      <c r="K8" s="40"/>
      <c r="L8" s="39">
        <f>SUMIF(Tab_Octobre[Fournisseurs],K8,Tab_Octobre[MONTANT])</f>
        <v>0</v>
      </c>
      <c r="M8" s="40"/>
      <c r="N8" s="39">
        <f>SUMIF(Tab_Octobre[Fournisseurs],M8,Tab_Octobre[MONTANT])</f>
        <v>0</v>
      </c>
      <c r="O8" s="41"/>
      <c r="P8" s="39">
        <f>SUMIF(Tab_Octobre[Fournisseurs],O8,Tab_Octobre[MONTANT])</f>
        <v>0</v>
      </c>
    </row>
    <row r="9" spans="1:16" x14ac:dyDescent="0.25">
      <c r="B9" s="31"/>
      <c r="C9" s="61"/>
      <c r="D9" s="61"/>
      <c r="E9" s="31"/>
      <c r="F9" s="33"/>
      <c r="K9" s="24"/>
      <c r="L9" s="24"/>
      <c r="M9" s="24"/>
    </row>
    <row r="10" spans="1:16" x14ac:dyDescent="0.25">
      <c r="B10" s="31"/>
      <c r="C10" s="61"/>
      <c r="D10" s="61"/>
      <c r="E10" s="31"/>
      <c r="F10" s="33"/>
      <c r="K10" s="24"/>
      <c r="L10" s="24"/>
      <c r="M10" s="24"/>
    </row>
    <row r="11" spans="1:16" ht="15.75" thickBot="1" x14ac:dyDescent="0.3">
      <c r="B11" s="31"/>
      <c r="C11" s="61"/>
      <c r="D11" s="61"/>
      <c r="E11" s="31"/>
      <c r="F11" s="33"/>
      <c r="K11" s="24"/>
      <c r="L11" s="24"/>
      <c r="M11" s="24"/>
    </row>
    <row r="12" spans="1:16" x14ac:dyDescent="0.25">
      <c r="B12" s="31"/>
      <c r="C12" s="61"/>
      <c r="D12" s="61"/>
      <c r="E12" s="31"/>
      <c r="F12" s="33"/>
      <c r="I12" s="59" t="s">
        <v>29</v>
      </c>
      <c r="J12" s="60"/>
      <c r="K12" s="57" t="s">
        <v>36</v>
      </c>
      <c r="L12" s="58"/>
      <c r="M12" s="57" t="s">
        <v>39</v>
      </c>
      <c r="N12" s="58"/>
    </row>
    <row r="13" spans="1:16" x14ac:dyDescent="0.25">
      <c r="B13" s="31"/>
      <c r="C13" s="61"/>
      <c r="D13" s="61"/>
      <c r="E13" s="31"/>
      <c r="F13" s="33"/>
      <c r="I13" s="34" t="s">
        <v>10</v>
      </c>
      <c r="J13" s="35">
        <f>SUMIF(Tab_Octobre[Fournisseurs],I13,Tab_Octobre[MONTANT])</f>
        <v>0</v>
      </c>
      <c r="K13" s="36" t="s">
        <v>20</v>
      </c>
      <c r="L13" s="35">
        <f>SUMIF(Tab_Octobre[Fournisseurs],K13,Tab_Octobre[MONTANT])</f>
        <v>0</v>
      </c>
      <c r="M13" s="36" t="s">
        <v>21</v>
      </c>
      <c r="N13" s="35">
        <f>SUMIF(Tab_Octobre[Fournisseurs],M13,Tab_Octobre[MONTANT])</f>
        <v>0</v>
      </c>
    </row>
    <row r="14" spans="1:16" x14ac:dyDescent="0.25">
      <c r="B14" s="31"/>
      <c r="C14" s="61"/>
      <c r="D14" s="61"/>
      <c r="E14" s="31"/>
      <c r="F14" s="33"/>
      <c r="I14" s="34" t="s">
        <v>17</v>
      </c>
      <c r="J14" s="35">
        <f>SUMIF(Tab_Octobre[Fournisseurs],I14,Tab_Octobre[MONTANT])</f>
        <v>0</v>
      </c>
      <c r="K14" s="36" t="s">
        <v>43</v>
      </c>
      <c r="L14" s="35">
        <f>SUMIF(Tab_Octobre[Fournisseurs],K14,Tab_Octobre[MONTANT])</f>
        <v>0</v>
      </c>
      <c r="M14" s="36" t="s">
        <v>7</v>
      </c>
      <c r="N14" s="35">
        <f>SUMIF(Tab_Octobre[Fournisseurs],M14,Tab_Octobre[MONTANT])</f>
        <v>0</v>
      </c>
    </row>
    <row r="15" spans="1:16" x14ac:dyDescent="0.25">
      <c r="B15" s="31"/>
      <c r="C15" s="61"/>
      <c r="D15" s="61"/>
      <c r="E15" s="31"/>
      <c r="F15" s="33"/>
      <c r="I15" s="34" t="s">
        <v>9</v>
      </c>
      <c r="J15" s="35">
        <f>SUMIF(Tab_Octobre[Fournisseurs],I15,Tab_Octobre[MONTANT])</f>
        <v>0</v>
      </c>
      <c r="K15" s="37" t="s">
        <v>31</v>
      </c>
      <c r="L15" s="35">
        <f>SUMIF(Tab_Octobre[Fournisseurs],K15,Tab_Octobre[MONTANT])</f>
        <v>0</v>
      </c>
      <c r="M15" s="37" t="s">
        <v>40</v>
      </c>
      <c r="N15" s="35">
        <f>SUMIF(Tab_Octobre[Fournisseurs],M15,Tab_Octobre[MONTANT])</f>
        <v>0</v>
      </c>
    </row>
    <row r="16" spans="1:16" x14ac:dyDescent="0.25">
      <c r="B16" s="31"/>
      <c r="C16" s="61"/>
      <c r="D16" s="61"/>
      <c r="E16" s="31"/>
      <c r="F16" s="33"/>
      <c r="I16" s="34" t="s">
        <v>11</v>
      </c>
      <c r="J16" s="35">
        <f>SUMIF(Tab_Octobre[Fournisseurs],I16,Tab_Octobre[MONTANT])</f>
        <v>0</v>
      </c>
      <c r="K16" s="37" t="s">
        <v>37</v>
      </c>
      <c r="L16" s="35">
        <f>SUMIF(Tab_Octobre[Fournisseurs],K16,Tab_Octobre[MONTANT])</f>
        <v>0</v>
      </c>
      <c r="M16" s="37" t="s">
        <v>41</v>
      </c>
      <c r="N16" s="35">
        <f>SUMIF(Tab_Octobre[Fournisseurs],M16,Tab_Octobre[MONTANT])</f>
        <v>0</v>
      </c>
    </row>
    <row r="17" spans="2:14" x14ac:dyDescent="0.25">
      <c r="B17" s="31"/>
      <c r="C17" s="61"/>
      <c r="D17" s="61"/>
      <c r="E17" s="31"/>
      <c r="F17" s="33"/>
      <c r="I17" s="34"/>
      <c r="J17" s="35">
        <f>SUMIF(Tab_Octobre[Fournisseurs],I17,Tab_Octobre[MONTANT])</f>
        <v>0</v>
      </c>
      <c r="K17" s="37" t="s">
        <v>38</v>
      </c>
      <c r="L17" s="35">
        <f>SUMIF(Tab_Octobre[Fournisseurs],K17,Tab_Octobre[MONTANT])</f>
        <v>0</v>
      </c>
      <c r="M17" s="37"/>
      <c r="N17" s="35">
        <f>SUMIF(Tab_Octobre[Fournisseurs],M17,Tab_Octobre[MONTANT])</f>
        <v>0</v>
      </c>
    </row>
    <row r="18" spans="2:14" ht="15.75" thickBot="1" x14ac:dyDescent="0.3">
      <c r="B18" s="31"/>
      <c r="C18" s="61"/>
      <c r="D18" s="61"/>
      <c r="E18" s="31"/>
      <c r="F18" s="33"/>
      <c r="I18" s="38"/>
      <c r="J18" s="39">
        <f>SUMIF(Tab_Octobre[Fournisseurs],I18,Tab_Octobre[MONTANT])</f>
        <v>0</v>
      </c>
      <c r="K18" s="40"/>
      <c r="L18" s="39">
        <f>SUMIF(Tab_Octobre[Fournisseurs],K18,Tab_Octobre[MONTANT])</f>
        <v>0</v>
      </c>
      <c r="M18" s="40" t="s">
        <v>45</v>
      </c>
      <c r="N18" s="39">
        <f>SUMIF(Tab_Octobre[Fournisseurs],M18,Tab_Octobre[MONTANT])</f>
        <v>0</v>
      </c>
    </row>
    <row r="19" spans="2:14" x14ac:dyDescent="0.25">
      <c r="B19" s="31"/>
      <c r="C19" s="61"/>
      <c r="D19" s="61"/>
      <c r="E19" s="31"/>
      <c r="F19" s="33"/>
      <c r="H19" s="3"/>
    </row>
    <row r="20" spans="2:14" x14ac:dyDescent="0.25">
      <c r="B20" s="31"/>
      <c r="C20" s="61"/>
      <c r="D20" s="61"/>
      <c r="E20" s="31"/>
      <c r="F20" s="33"/>
      <c r="I20" s="46" t="s">
        <v>32</v>
      </c>
      <c r="J20" s="47">
        <f>SUM(J3:J8,L3:L8,N3:N8,P3:P8,J13:J18,L13:L18,N13:N18)</f>
        <v>0</v>
      </c>
    </row>
    <row r="21" spans="2:14" ht="15.75" x14ac:dyDescent="0.25">
      <c r="B21" s="31"/>
      <c r="C21" s="61"/>
      <c r="D21" s="61"/>
      <c r="E21" s="31"/>
      <c r="F21" s="33"/>
      <c r="J21" s="42"/>
      <c r="K21" s="43"/>
      <c r="L21" s="43"/>
      <c r="M21" s="43"/>
    </row>
    <row r="22" spans="2:14" x14ac:dyDescent="0.25">
      <c r="B22" s="31"/>
      <c r="C22" s="61"/>
      <c r="D22" s="61"/>
      <c r="E22" s="31"/>
      <c r="F22" s="33"/>
    </row>
    <row r="23" spans="2:14" x14ac:dyDescent="0.25">
      <c r="B23" s="31"/>
      <c r="C23" s="61"/>
      <c r="D23" s="61"/>
      <c r="E23" s="31"/>
      <c r="F23" s="33"/>
      <c r="I23" s="44"/>
      <c r="J23" s="45"/>
    </row>
    <row r="24" spans="2:14" x14ac:dyDescent="0.25">
      <c r="B24" s="31"/>
      <c r="C24" s="61"/>
      <c r="D24" s="61"/>
      <c r="E24" s="31"/>
      <c r="F24" s="33"/>
    </row>
    <row r="25" spans="2:14" x14ac:dyDescent="0.25">
      <c r="B25" s="31"/>
      <c r="C25" s="61"/>
      <c r="D25" s="61"/>
      <c r="E25" s="31"/>
      <c r="F25" s="33"/>
    </row>
    <row r="26" spans="2:14" x14ac:dyDescent="0.25">
      <c r="B26" s="31"/>
      <c r="C26" s="61"/>
      <c r="D26" s="61"/>
      <c r="E26" s="31"/>
      <c r="F26" s="33"/>
    </row>
    <row r="27" spans="2:14" x14ac:dyDescent="0.25">
      <c r="B27" s="31"/>
      <c r="C27" s="61"/>
      <c r="D27" s="61"/>
      <c r="E27" s="31"/>
      <c r="F27" s="33"/>
    </row>
    <row r="28" spans="2:14" x14ac:dyDescent="0.25">
      <c r="B28" s="31"/>
      <c r="C28" s="61"/>
      <c r="D28" s="61"/>
      <c r="E28" s="31"/>
      <c r="F28" s="33"/>
    </row>
    <row r="29" spans="2:14" x14ac:dyDescent="0.25">
      <c r="B29" s="31"/>
      <c r="C29" s="61"/>
      <c r="D29" s="61"/>
      <c r="E29" s="31"/>
      <c r="F29" s="33"/>
    </row>
    <row r="30" spans="2:14" x14ac:dyDescent="0.25">
      <c r="B30" s="31"/>
      <c r="C30" s="61"/>
      <c r="D30" s="61"/>
      <c r="E30" s="31"/>
      <c r="F30" s="33"/>
    </row>
    <row r="31" spans="2:14" x14ac:dyDescent="0.25">
      <c r="B31" s="31"/>
      <c r="C31" s="61"/>
      <c r="D31" s="61"/>
      <c r="E31" s="31"/>
      <c r="F31" s="33"/>
    </row>
    <row r="32" spans="2:14" x14ac:dyDescent="0.25">
      <c r="B32" s="31"/>
      <c r="C32" s="61"/>
      <c r="D32" s="61"/>
      <c r="E32" s="31"/>
      <c r="F32" s="33"/>
    </row>
    <row r="33" spans="2:10" x14ac:dyDescent="0.25">
      <c r="B33" s="31"/>
      <c r="C33" s="61"/>
      <c r="D33" s="61"/>
      <c r="E33" s="31"/>
      <c r="F33" s="33"/>
    </row>
    <row r="34" spans="2:10" x14ac:dyDescent="0.25">
      <c r="B34" s="31"/>
      <c r="C34" s="61"/>
      <c r="D34" s="61"/>
      <c r="E34" s="31"/>
      <c r="F34" s="33"/>
    </row>
    <row r="35" spans="2:10" x14ac:dyDescent="0.25">
      <c r="B35" s="31"/>
      <c r="C35" s="61"/>
      <c r="D35" s="61"/>
      <c r="E35" s="31"/>
      <c r="F35" s="33"/>
    </row>
    <row r="36" spans="2:10" x14ac:dyDescent="0.25">
      <c r="B36" s="31"/>
      <c r="C36" s="61"/>
      <c r="D36" s="61"/>
      <c r="E36" s="31"/>
      <c r="F36" s="33"/>
    </row>
    <row r="37" spans="2:10" x14ac:dyDescent="0.25">
      <c r="B37" s="31"/>
      <c r="C37" s="61"/>
      <c r="D37" s="61"/>
      <c r="E37" s="31"/>
      <c r="F37" s="33"/>
      <c r="J37" s="48"/>
    </row>
    <row r="38" spans="2:10" x14ac:dyDescent="0.25">
      <c r="B38" s="31"/>
      <c r="C38" s="61"/>
      <c r="D38" s="61"/>
      <c r="E38" s="31"/>
      <c r="F38" s="33"/>
      <c r="H38" s="3"/>
    </row>
    <row r="39" spans="2:10" x14ac:dyDescent="0.25">
      <c r="B39" s="31"/>
      <c r="C39" s="61"/>
      <c r="D39" s="61"/>
      <c r="E39" s="31"/>
      <c r="F39" s="33"/>
    </row>
    <row r="40" spans="2:10" x14ac:dyDescent="0.25">
      <c r="B40" s="31"/>
      <c r="C40" s="61"/>
      <c r="D40" s="61"/>
      <c r="E40" s="31"/>
      <c r="F40" s="33"/>
    </row>
    <row r="41" spans="2:10" x14ac:dyDescent="0.25">
      <c r="B41" s="31"/>
      <c r="C41" s="61"/>
      <c r="D41" s="61"/>
      <c r="E41" s="31"/>
      <c r="F41" s="33"/>
    </row>
    <row r="42" spans="2:10" x14ac:dyDescent="0.25">
      <c r="B42" s="31"/>
      <c r="C42" s="61"/>
      <c r="D42" s="61"/>
      <c r="E42" s="31"/>
      <c r="F42" s="33"/>
    </row>
    <row r="43" spans="2:10" x14ac:dyDescent="0.25">
      <c r="B43" s="31"/>
      <c r="C43" s="61"/>
      <c r="D43" s="61"/>
      <c r="E43" s="31"/>
      <c r="F43" s="33"/>
    </row>
    <row r="44" spans="2:10" x14ac:dyDescent="0.25">
      <c r="B44" s="31"/>
      <c r="C44" s="61"/>
      <c r="D44" s="61"/>
      <c r="E44" s="31"/>
      <c r="F44" s="33"/>
    </row>
    <row r="45" spans="2:10" x14ac:dyDescent="0.25">
      <c r="B45" s="31"/>
      <c r="C45" s="61"/>
      <c r="D45" s="61"/>
      <c r="E45" s="31"/>
      <c r="F45" s="33"/>
    </row>
    <row r="46" spans="2:10" x14ac:dyDescent="0.25">
      <c r="B46" s="31"/>
      <c r="C46" s="61"/>
      <c r="D46" s="61"/>
      <c r="E46" s="31"/>
      <c r="F46" s="33"/>
    </row>
    <row r="47" spans="2:10" x14ac:dyDescent="0.25">
      <c r="B47" s="31"/>
      <c r="C47" s="61"/>
      <c r="D47" s="61"/>
      <c r="E47" s="31"/>
      <c r="F47" s="33"/>
    </row>
    <row r="48" spans="2:10" x14ac:dyDescent="0.25">
      <c r="B48" s="31"/>
      <c r="C48" s="61"/>
      <c r="D48" s="61"/>
      <c r="E48" s="31"/>
      <c r="F48" s="33"/>
    </row>
    <row r="49" spans="2:6" x14ac:dyDescent="0.25">
      <c r="B49" s="31"/>
      <c r="C49" s="61"/>
      <c r="D49" s="61"/>
      <c r="E49" s="31"/>
      <c r="F49" s="33"/>
    </row>
    <row r="50" spans="2:6" x14ac:dyDescent="0.25">
      <c r="B50" s="31"/>
      <c r="C50" s="61"/>
      <c r="D50" s="61"/>
      <c r="E50" s="31"/>
      <c r="F50" s="33"/>
    </row>
    <row r="51" spans="2:6" x14ac:dyDescent="0.25">
      <c r="B51" s="31"/>
      <c r="C51" s="61"/>
      <c r="D51" s="61"/>
      <c r="E51" s="31"/>
      <c r="F51" s="33"/>
    </row>
    <row r="52" spans="2:6" x14ac:dyDescent="0.25">
      <c r="B52" s="31"/>
      <c r="C52" s="61"/>
      <c r="D52" s="61"/>
      <c r="E52" s="31"/>
      <c r="F52" s="33"/>
    </row>
    <row r="53" spans="2:6" x14ac:dyDescent="0.25">
      <c r="B53" s="31"/>
      <c r="C53" s="61"/>
      <c r="D53" s="61"/>
      <c r="E53" s="31"/>
      <c r="F53" s="33"/>
    </row>
    <row r="54" spans="2:6" x14ac:dyDescent="0.25">
      <c r="B54" s="31"/>
      <c r="C54" s="61"/>
      <c r="D54" s="61"/>
      <c r="E54" s="31"/>
      <c r="F54" s="33"/>
    </row>
    <row r="55" spans="2:6" x14ac:dyDescent="0.25">
      <c r="B55" s="31"/>
      <c r="C55" s="61"/>
      <c r="D55" s="61"/>
      <c r="E55" s="31"/>
      <c r="F55" s="33"/>
    </row>
    <row r="56" spans="2:6" x14ac:dyDescent="0.25">
      <c r="B56" s="31"/>
      <c r="C56" s="61"/>
      <c r="D56" s="61"/>
      <c r="E56" s="31"/>
      <c r="F56" s="33"/>
    </row>
    <row r="57" spans="2:6" x14ac:dyDescent="0.25">
      <c r="B57" s="31"/>
      <c r="C57" s="61"/>
      <c r="D57" s="61"/>
      <c r="E57" s="31"/>
      <c r="F57" s="33"/>
    </row>
    <row r="58" spans="2:6" x14ac:dyDescent="0.25">
      <c r="B58" s="31"/>
      <c r="C58" s="61"/>
      <c r="D58" s="61"/>
      <c r="E58" s="31"/>
      <c r="F58" s="33"/>
    </row>
    <row r="59" spans="2:6" x14ac:dyDescent="0.25">
      <c r="B59" s="31"/>
      <c r="C59" s="61"/>
      <c r="D59" s="61"/>
      <c r="E59" s="31"/>
      <c r="F59" s="33"/>
    </row>
    <row r="60" spans="2:6" x14ac:dyDescent="0.25">
      <c r="B60" s="31"/>
      <c r="C60" s="61"/>
      <c r="D60" s="61"/>
      <c r="E60" s="31"/>
      <c r="F60" s="33"/>
    </row>
    <row r="61" spans="2:6" x14ac:dyDescent="0.25">
      <c r="B61" s="31"/>
      <c r="C61" s="61"/>
      <c r="D61" s="61"/>
      <c r="E61" s="31"/>
      <c r="F61" s="33"/>
    </row>
    <row r="62" spans="2:6" x14ac:dyDescent="0.25">
      <c r="B62" s="31"/>
      <c r="C62" s="61"/>
      <c r="D62" s="61"/>
      <c r="E62" s="31"/>
      <c r="F62" s="33"/>
    </row>
    <row r="63" spans="2:6" x14ac:dyDescent="0.25">
      <c r="B63" s="31"/>
      <c r="C63" s="61"/>
      <c r="D63" s="61"/>
      <c r="E63" s="31"/>
      <c r="F63" s="33"/>
    </row>
    <row r="64" spans="2:6" x14ac:dyDescent="0.25">
      <c r="B64" s="31"/>
      <c r="C64" s="61"/>
      <c r="D64" s="61"/>
      <c r="E64" s="31"/>
      <c r="F64" s="33"/>
    </row>
    <row r="65" spans="2:6" x14ac:dyDescent="0.25">
      <c r="B65" s="31"/>
      <c r="C65" s="61"/>
      <c r="D65" s="61"/>
      <c r="E65" s="31"/>
      <c r="F65" s="33"/>
    </row>
    <row r="66" spans="2:6" x14ac:dyDescent="0.25">
      <c r="B66" s="31"/>
      <c r="C66" s="61"/>
      <c r="D66" s="61"/>
      <c r="E66" s="31"/>
      <c r="F66" s="33"/>
    </row>
    <row r="67" spans="2:6" x14ac:dyDescent="0.25">
      <c r="B67" s="31"/>
      <c r="C67" s="61"/>
      <c r="D67" s="61"/>
      <c r="E67" s="31"/>
      <c r="F67" s="33"/>
    </row>
    <row r="68" spans="2:6" x14ac:dyDescent="0.25">
      <c r="B68" s="31"/>
      <c r="C68" s="61"/>
      <c r="D68" s="61"/>
      <c r="E68" s="31"/>
      <c r="F68" s="33"/>
    </row>
    <row r="69" spans="2:6" x14ac:dyDescent="0.25">
      <c r="B69" s="31"/>
      <c r="C69" s="61"/>
      <c r="D69" s="61"/>
      <c r="E69" s="31"/>
      <c r="F69" s="33"/>
    </row>
    <row r="70" spans="2:6" x14ac:dyDescent="0.25">
      <c r="B70" s="31"/>
      <c r="C70" s="61"/>
      <c r="D70" s="61"/>
      <c r="E70" s="31"/>
      <c r="F70" s="33"/>
    </row>
    <row r="71" spans="2:6" x14ac:dyDescent="0.25">
      <c r="B71" s="31"/>
      <c r="C71" s="61"/>
      <c r="D71" s="61"/>
      <c r="E71" s="31"/>
      <c r="F71" s="33"/>
    </row>
    <row r="72" spans="2:6" x14ac:dyDescent="0.25">
      <c r="B72" s="31"/>
      <c r="C72" s="61"/>
      <c r="D72" s="61"/>
      <c r="E72" s="31"/>
      <c r="F72" s="33"/>
    </row>
    <row r="73" spans="2:6" x14ac:dyDescent="0.25">
      <c r="B73" s="31"/>
      <c r="C73" s="61"/>
      <c r="D73" s="61"/>
      <c r="E73" s="31"/>
      <c r="F73" s="33"/>
    </row>
    <row r="74" spans="2:6" x14ac:dyDescent="0.25">
      <c r="B74" s="31"/>
      <c r="C74" s="61"/>
      <c r="D74" s="61"/>
      <c r="E74" s="31"/>
      <c r="F74" s="33"/>
    </row>
    <row r="75" spans="2:6" x14ac:dyDescent="0.25">
      <c r="B75" s="31"/>
      <c r="C75" s="61"/>
      <c r="D75" s="61"/>
      <c r="E75" s="31"/>
      <c r="F75" s="33"/>
    </row>
    <row r="76" spans="2:6" x14ac:dyDescent="0.25">
      <c r="B76" s="31"/>
      <c r="C76" s="61"/>
      <c r="D76" s="61"/>
      <c r="E76" s="31"/>
      <c r="F76" s="33"/>
    </row>
    <row r="77" spans="2:6" x14ac:dyDescent="0.25">
      <c r="B77" s="31"/>
      <c r="C77" s="61"/>
      <c r="D77" s="61"/>
      <c r="E77" s="31"/>
      <c r="F77" s="33"/>
    </row>
    <row r="78" spans="2:6" x14ac:dyDescent="0.25">
      <c r="B78" s="31"/>
      <c r="C78" s="61"/>
      <c r="D78" s="61"/>
      <c r="E78" s="31"/>
      <c r="F78" s="33"/>
    </row>
    <row r="79" spans="2:6" x14ac:dyDescent="0.25">
      <c r="B79" s="31"/>
      <c r="C79" s="61"/>
      <c r="D79" s="61"/>
      <c r="E79" s="31"/>
      <c r="F79" s="33"/>
    </row>
    <row r="80" spans="2:6" x14ac:dyDescent="0.25">
      <c r="B80" s="31"/>
      <c r="C80" s="61"/>
      <c r="D80" s="61"/>
      <c r="E80" s="31"/>
      <c r="F80" s="33"/>
    </row>
    <row r="81" spans="2:6" x14ac:dyDescent="0.25">
      <c r="B81" s="31"/>
      <c r="C81" s="61"/>
      <c r="D81" s="61"/>
      <c r="E81" s="31"/>
      <c r="F81" s="33"/>
    </row>
    <row r="82" spans="2:6" x14ac:dyDescent="0.25">
      <c r="B82" s="31"/>
      <c r="C82" s="61"/>
      <c r="D82" s="61"/>
      <c r="E82" s="31"/>
      <c r="F82" s="33"/>
    </row>
    <row r="83" spans="2:6" x14ac:dyDescent="0.25">
      <c r="B83" s="31"/>
      <c r="C83" s="61"/>
      <c r="D83" s="61"/>
      <c r="E83" s="31"/>
      <c r="F83" s="33"/>
    </row>
    <row r="84" spans="2:6" x14ac:dyDescent="0.25">
      <c r="B84" s="31"/>
      <c r="C84" s="61"/>
      <c r="D84" s="61"/>
      <c r="E84" s="31"/>
      <c r="F84" s="33"/>
    </row>
    <row r="85" spans="2:6" x14ac:dyDescent="0.25">
      <c r="B85" s="31"/>
      <c r="C85" s="61"/>
      <c r="D85" s="61"/>
      <c r="E85" s="31"/>
      <c r="F85" s="33"/>
    </row>
    <row r="87" spans="2:6" x14ac:dyDescent="0.25">
      <c r="B87" s="31"/>
      <c r="C87" s="32"/>
      <c r="D87" s="32"/>
      <c r="E87" s="31"/>
      <c r="F87" s="33"/>
    </row>
    <row r="88" spans="2:6" x14ac:dyDescent="0.25">
      <c r="B88" s="31"/>
      <c r="C88" s="32"/>
      <c r="D88" s="32"/>
      <c r="E88" s="31"/>
      <c r="F88" s="33"/>
    </row>
    <row r="89" spans="2:6" x14ac:dyDescent="0.25">
      <c r="B89" s="31"/>
      <c r="C89" s="32"/>
      <c r="D89" s="32"/>
      <c r="E89" s="31"/>
      <c r="F89" s="33"/>
    </row>
  </sheetData>
  <mergeCells count="88">
    <mergeCell ref="C84:D84"/>
    <mergeCell ref="C85:D85"/>
    <mergeCell ref="C81:D81"/>
    <mergeCell ref="C82:D82"/>
    <mergeCell ref="C83:D83"/>
    <mergeCell ref="C78:D78"/>
    <mergeCell ref="C79:D79"/>
    <mergeCell ref="C80:D80"/>
    <mergeCell ref="C75:D75"/>
    <mergeCell ref="C76:D76"/>
    <mergeCell ref="C77:D77"/>
    <mergeCell ref="C72:D72"/>
    <mergeCell ref="C73:D73"/>
    <mergeCell ref="C74:D74"/>
    <mergeCell ref="C69:D69"/>
    <mergeCell ref="C70:D70"/>
    <mergeCell ref="C71:D71"/>
    <mergeCell ref="C66:D66"/>
    <mergeCell ref="C67:D67"/>
    <mergeCell ref="C68:D68"/>
    <mergeCell ref="C63:D63"/>
    <mergeCell ref="C64:D64"/>
    <mergeCell ref="C65:D65"/>
    <mergeCell ref="C60:D60"/>
    <mergeCell ref="C61:D61"/>
    <mergeCell ref="C62:D62"/>
    <mergeCell ref="C57:D57"/>
    <mergeCell ref="C58:D58"/>
    <mergeCell ref="C59:D59"/>
    <mergeCell ref="C54:D54"/>
    <mergeCell ref="C55:D55"/>
    <mergeCell ref="C56:D56"/>
    <mergeCell ref="C51:D51"/>
    <mergeCell ref="C52:D52"/>
    <mergeCell ref="C53:D53"/>
    <mergeCell ref="C48:D48"/>
    <mergeCell ref="C49:D49"/>
    <mergeCell ref="C50:D50"/>
    <mergeCell ref="C45:D45"/>
    <mergeCell ref="C46:D46"/>
    <mergeCell ref="C47:D47"/>
    <mergeCell ref="C42:D42"/>
    <mergeCell ref="C43:D43"/>
    <mergeCell ref="C44:D44"/>
    <mergeCell ref="C39:D39"/>
    <mergeCell ref="C40:D40"/>
    <mergeCell ref="C41:D41"/>
    <mergeCell ref="C36:D36"/>
    <mergeCell ref="C37:D37"/>
    <mergeCell ref="C38:D38"/>
    <mergeCell ref="C33:D33"/>
    <mergeCell ref="C34:D34"/>
    <mergeCell ref="C35:D35"/>
    <mergeCell ref="C30:D30"/>
    <mergeCell ref="C31:D31"/>
    <mergeCell ref="C32:D32"/>
    <mergeCell ref="C27:D27"/>
    <mergeCell ref="C28:D28"/>
    <mergeCell ref="C29:D29"/>
    <mergeCell ref="C24:D24"/>
    <mergeCell ref="C25:D25"/>
    <mergeCell ref="C26:D26"/>
    <mergeCell ref="C21:D21"/>
    <mergeCell ref="C22:D22"/>
    <mergeCell ref="C23:D23"/>
    <mergeCell ref="C18:D18"/>
    <mergeCell ref="C19:D19"/>
    <mergeCell ref="C20:D20"/>
    <mergeCell ref="C15:D15"/>
    <mergeCell ref="C16:D16"/>
    <mergeCell ref="C17:D17"/>
    <mergeCell ref="I12:J12"/>
    <mergeCell ref="K12:L12"/>
    <mergeCell ref="M12:N12"/>
    <mergeCell ref="C14:D14"/>
    <mergeCell ref="C10:D10"/>
    <mergeCell ref="C11:D11"/>
    <mergeCell ref="C12:D12"/>
    <mergeCell ref="C8:D8"/>
    <mergeCell ref="C9:D9"/>
    <mergeCell ref="C5:D5"/>
    <mergeCell ref="C6:D6"/>
    <mergeCell ref="C13:D13"/>
    <mergeCell ref="I2:J2"/>
    <mergeCell ref="K2:L2"/>
    <mergeCell ref="M2:N2"/>
    <mergeCell ref="O2:P2"/>
    <mergeCell ref="C7:D7"/>
  </mergeCell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D9CC9-E993-4CB5-8C8D-9F804AE9D587}">
  <dimension ref="A1:P89"/>
  <sheetViews>
    <sheetView showGridLines="0" workbookViewId="0">
      <selection activeCell="J3" sqref="J3"/>
    </sheetView>
  </sheetViews>
  <sheetFormatPr baseColWidth="10" defaultRowHeight="15" x14ac:dyDescent="0.25"/>
  <cols>
    <col min="1" max="1" width="13" style="1" bestFit="1" customWidth="1"/>
    <col min="2" max="2" width="18" style="1" bestFit="1" customWidth="1"/>
    <col min="3" max="3" width="24.7109375" style="1" bestFit="1" customWidth="1"/>
    <col min="4" max="4" width="14" style="1" bestFit="1" customWidth="1"/>
    <col min="5" max="5" width="16.85546875" style="1" bestFit="1" customWidth="1"/>
    <col min="6" max="6" width="10.140625" style="1" bestFit="1" customWidth="1"/>
    <col min="7" max="7" width="15" style="7" bestFit="1" customWidth="1"/>
    <col min="9" max="10" width="14" style="2" customWidth="1"/>
    <col min="11" max="16" width="14" style="32" customWidth="1"/>
    <col min="17" max="17" width="14.42578125" customWidth="1"/>
  </cols>
  <sheetData>
    <row r="1" spans="1:16" ht="15.75" thickBot="1" x14ac:dyDescent="0.3"/>
    <row r="2" spans="1:16" x14ac:dyDescent="0.25">
      <c r="A2" s="29" t="s">
        <v>0</v>
      </c>
      <c r="B2" s="29" t="s">
        <v>5</v>
      </c>
      <c r="C2" s="29" t="s">
        <v>3</v>
      </c>
      <c r="D2" s="29" t="s">
        <v>68</v>
      </c>
      <c r="E2" s="29" t="s">
        <v>4</v>
      </c>
      <c r="F2" s="29" t="s">
        <v>2</v>
      </c>
      <c r="G2" s="30" t="s">
        <v>1</v>
      </c>
      <c r="I2" s="59" t="s">
        <v>24</v>
      </c>
      <c r="J2" s="60"/>
      <c r="K2" s="57" t="s">
        <v>25</v>
      </c>
      <c r="L2" s="58"/>
      <c r="M2" s="57" t="s">
        <v>23</v>
      </c>
      <c r="N2" s="58"/>
      <c r="O2" s="57" t="s">
        <v>28</v>
      </c>
      <c r="P2" s="58"/>
    </row>
    <row r="3" spans="1:16" x14ac:dyDescent="0.25">
      <c r="B3" s="31"/>
      <c r="C3" s="32" t="s">
        <v>54</v>
      </c>
      <c r="D3" s="32"/>
      <c r="E3" s="31"/>
      <c r="F3" s="33"/>
      <c r="I3" s="34" t="s">
        <v>6</v>
      </c>
      <c r="J3" s="35">
        <f>SUMIF(Tab_Novembre[Fournisseurs],I3,Tab_Novembre[MONTANT])</f>
        <v>0</v>
      </c>
      <c r="K3" s="36" t="s">
        <v>42</v>
      </c>
      <c r="L3" s="35">
        <f>SUMIF(Tab_Novembre[Fournisseurs],K3,Tab_Novembre[MONTANT])</f>
        <v>0</v>
      </c>
      <c r="M3" s="36" t="s">
        <v>19</v>
      </c>
      <c r="N3" s="35">
        <f>SUMIF(Tab_Novembre[Fournisseurs],M3,Tab_Novembre[MONTANT])</f>
        <v>0</v>
      </c>
      <c r="O3" s="36" t="s">
        <v>15</v>
      </c>
      <c r="P3" s="35">
        <f>SUMIF(Tab_Novembre[Fournisseurs],O3,Tab_Novembre[MONTANT])</f>
        <v>0</v>
      </c>
    </row>
    <row r="4" spans="1:16" x14ac:dyDescent="0.25">
      <c r="A4" s="1" t="s">
        <v>70</v>
      </c>
      <c r="B4" s="31"/>
      <c r="C4" s="32"/>
      <c r="D4" s="32"/>
      <c r="E4" s="31"/>
      <c r="G4" s="1">
        <f>SUBTOTAL(103,Tab_Novembre[MONTANT])</f>
        <v>0</v>
      </c>
      <c r="I4" s="34" t="s">
        <v>18</v>
      </c>
      <c r="J4" s="35">
        <f>SUMIF(Tab_Novembre[Fournisseurs],I4,Tab_Novembre[MONTANT])</f>
        <v>0</v>
      </c>
      <c r="K4" s="36" t="s">
        <v>14</v>
      </c>
      <c r="L4" s="35">
        <f>SUMIF(Tab_Novembre[Fournisseurs],K4,Tab_Novembre[MONTANT])</f>
        <v>0</v>
      </c>
      <c r="M4" s="36" t="s">
        <v>13</v>
      </c>
      <c r="N4" s="35">
        <f>SUMIF(Tab_Novembre[Fournisseurs],M4,Tab_Novembre[MONTANT])</f>
        <v>0</v>
      </c>
      <c r="O4" s="36" t="s">
        <v>33</v>
      </c>
      <c r="P4" s="35">
        <f>SUMIF(Tab_Novembre[Fournisseurs],O4,Tab_Novembre[MONTANT])</f>
        <v>0</v>
      </c>
    </row>
    <row r="5" spans="1:16" x14ac:dyDescent="0.25">
      <c r="B5" s="31"/>
      <c r="C5" s="61"/>
      <c r="D5" s="61"/>
      <c r="E5" s="31"/>
      <c r="F5" s="33"/>
      <c r="I5" s="34" t="s">
        <v>26</v>
      </c>
      <c r="J5" s="35">
        <f>SUMIF(Tab_Novembre[Fournisseurs],I5,Tab_Novembre[MONTANT])</f>
        <v>0</v>
      </c>
      <c r="K5" s="37" t="s">
        <v>27</v>
      </c>
      <c r="L5" s="35">
        <f>SUMIF(Tab_Novembre[Fournisseurs],K5,Tab_Novembre[MONTANT])</f>
        <v>0</v>
      </c>
      <c r="M5" s="37" t="s">
        <v>8</v>
      </c>
      <c r="N5" s="35">
        <f>SUMIF(Tab_Novembre[Fournisseurs],M5,Tab_Novembre[MONTANT])</f>
        <v>0</v>
      </c>
      <c r="O5" s="36" t="s">
        <v>34</v>
      </c>
      <c r="P5" s="35">
        <f>SUMIF(Tab_Novembre[Fournisseurs],O5,Tab_Novembre[MONTANT])</f>
        <v>0</v>
      </c>
    </row>
    <row r="6" spans="1:16" x14ac:dyDescent="0.25">
      <c r="B6" s="31"/>
      <c r="C6" s="61"/>
      <c r="D6" s="61"/>
      <c r="E6" s="31"/>
      <c r="F6" s="33"/>
      <c r="I6" s="34"/>
      <c r="J6" s="35">
        <f>SUMIF(Tab_Novembre[Fournisseurs],I6,Tab_Novembre[MONTANT])</f>
        <v>0</v>
      </c>
      <c r="K6" s="37"/>
      <c r="L6" s="35">
        <f>SUMIF(Tab_Novembre[Fournisseurs],K6,Tab_Novembre[MONTANT])</f>
        <v>0</v>
      </c>
      <c r="M6" s="37" t="s">
        <v>16</v>
      </c>
      <c r="N6" s="35">
        <f>SUMIF(Tab_Novembre[Fournisseurs],M6,Tab_Novembre[MONTANT])</f>
        <v>0</v>
      </c>
      <c r="O6" s="36"/>
      <c r="P6" s="35">
        <f>SUMIF(Tab_Novembre[Fournisseurs],O6,Tab_Novembre[MONTANT])</f>
        <v>0</v>
      </c>
    </row>
    <row r="7" spans="1:16" x14ac:dyDescent="0.25">
      <c r="B7" s="31"/>
      <c r="C7" s="61"/>
      <c r="D7" s="61"/>
      <c r="E7" s="31"/>
      <c r="F7" s="33"/>
      <c r="I7" s="34"/>
      <c r="J7" s="35">
        <f>SUMIF(Tab_Novembre[Fournisseurs],I7,Tab_Novembre[MONTANT])</f>
        <v>0</v>
      </c>
      <c r="K7" s="37"/>
      <c r="L7" s="35">
        <f>SUMIF(Tab_Novembre[Fournisseurs],K7,Tab_Novembre[MONTANT])</f>
        <v>0</v>
      </c>
      <c r="M7" s="37" t="s">
        <v>35</v>
      </c>
      <c r="N7" s="35">
        <f>SUMIF(Tab_Novembre[Fournisseurs],M7,Tab_Novembre[MONTANT])</f>
        <v>0</v>
      </c>
      <c r="O7" s="36"/>
      <c r="P7" s="35">
        <f>SUMIF(Tab_Novembre[Fournisseurs],O7,Tab_Novembre[MONTANT])</f>
        <v>0</v>
      </c>
    </row>
    <row r="8" spans="1:16" ht="15.75" thickBot="1" x14ac:dyDescent="0.3">
      <c r="B8" s="31"/>
      <c r="C8" s="61"/>
      <c r="D8" s="61"/>
      <c r="E8" s="31"/>
      <c r="F8" s="33"/>
      <c r="I8" s="38" t="s">
        <v>56</v>
      </c>
      <c r="J8" s="39">
        <f>SUMIF(Tab_Novembre[Fournisseurs],I8,Tab_Novembre[MONTANT])</f>
        <v>0</v>
      </c>
      <c r="K8" s="40"/>
      <c r="L8" s="39">
        <f>SUMIF(Tab_Novembre[Fournisseurs],K8,Tab_Novembre[MONTANT])</f>
        <v>0</v>
      </c>
      <c r="M8" s="40"/>
      <c r="N8" s="39">
        <f>SUMIF(Tab_Novembre[Fournisseurs],M8,Tab_Novembre[MONTANT])</f>
        <v>0</v>
      </c>
      <c r="O8" s="41"/>
      <c r="P8" s="39">
        <f>SUMIF(Tab_Novembre[Fournisseurs],O8,Tab_Novembre[MONTANT])</f>
        <v>0</v>
      </c>
    </row>
    <row r="9" spans="1:16" x14ac:dyDescent="0.25">
      <c r="B9" s="31"/>
      <c r="C9" s="61"/>
      <c r="D9" s="61"/>
      <c r="E9" s="31"/>
      <c r="F9" s="33"/>
      <c r="K9" s="24"/>
      <c r="L9" s="24"/>
      <c r="M9" s="24"/>
    </row>
    <row r="10" spans="1:16" x14ac:dyDescent="0.25">
      <c r="B10" s="31"/>
      <c r="C10" s="61"/>
      <c r="D10" s="61"/>
      <c r="E10" s="31"/>
      <c r="F10" s="33"/>
      <c r="K10" s="24"/>
      <c r="L10" s="24"/>
      <c r="M10" s="24"/>
    </row>
    <row r="11" spans="1:16" ht="15.75" thickBot="1" x14ac:dyDescent="0.3">
      <c r="B11" s="31"/>
      <c r="C11" s="61"/>
      <c r="D11" s="61"/>
      <c r="E11" s="31"/>
      <c r="F11" s="33"/>
      <c r="K11" s="24"/>
      <c r="L11" s="24"/>
      <c r="M11" s="24"/>
    </row>
    <row r="12" spans="1:16" x14ac:dyDescent="0.25">
      <c r="B12" s="31"/>
      <c r="C12" s="61"/>
      <c r="D12" s="61"/>
      <c r="E12" s="31"/>
      <c r="F12" s="33"/>
      <c r="I12" s="59" t="s">
        <v>29</v>
      </c>
      <c r="J12" s="60"/>
      <c r="K12" s="57" t="s">
        <v>36</v>
      </c>
      <c r="L12" s="58"/>
      <c r="M12" s="57" t="s">
        <v>39</v>
      </c>
      <c r="N12" s="58"/>
    </row>
    <row r="13" spans="1:16" x14ac:dyDescent="0.25">
      <c r="B13" s="31"/>
      <c r="C13" s="61"/>
      <c r="D13" s="61"/>
      <c r="E13" s="31"/>
      <c r="F13" s="33"/>
      <c r="I13" s="34" t="s">
        <v>10</v>
      </c>
      <c r="J13" s="35">
        <f>SUMIF(Tab_Novembre[Fournisseurs],I13,Tab_Novembre[MONTANT])</f>
        <v>0</v>
      </c>
      <c r="K13" s="36" t="s">
        <v>20</v>
      </c>
      <c r="L13" s="35">
        <f>SUMIF(Tab_Novembre[Fournisseurs],K13,Tab_Novembre[MONTANT])</f>
        <v>0</v>
      </c>
      <c r="M13" s="36" t="s">
        <v>21</v>
      </c>
      <c r="N13" s="35">
        <f>SUMIF(Tab_Novembre[Fournisseurs],M13,Tab_Novembre[MONTANT])</f>
        <v>0</v>
      </c>
    </row>
    <row r="14" spans="1:16" x14ac:dyDescent="0.25">
      <c r="B14" s="31"/>
      <c r="C14" s="61"/>
      <c r="D14" s="61"/>
      <c r="E14" s="31"/>
      <c r="F14" s="33"/>
      <c r="I14" s="34" t="s">
        <v>17</v>
      </c>
      <c r="J14" s="35">
        <f>SUMIF(Tab_Novembre[Fournisseurs],I14,Tab_Novembre[MONTANT])</f>
        <v>0</v>
      </c>
      <c r="K14" s="36" t="s">
        <v>43</v>
      </c>
      <c r="L14" s="35">
        <f>SUMIF(Tab_Novembre[Fournisseurs],K14,Tab_Novembre[MONTANT])</f>
        <v>0</v>
      </c>
      <c r="M14" s="36" t="s">
        <v>7</v>
      </c>
      <c r="N14" s="35">
        <f>SUMIF(Tab_Novembre[Fournisseurs],M14,Tab_Novembre[MONTANT])</f>
        <v>0</v>
      </c>
    </row>
    <row r="15" spans="1:16" x14ac:dyDescent="0.25">
      <c r="B15" s="31"/>
      <c r="C15" s="61"/>
      <c r="D15" s="61"/>
      <c r="E15" s="31"/>
      <c r="F15" s="33"/>
      <c r="I15" s="34" t="s">
        <v>9</v>
      </c>
      <c r="J15" s="35">
        <f>SUMIF(Tab_Novembre[Fournisseurs],I15,Tab_Novembre[MONTANT])</f>
        <v>0</v>
      </c>
      <c r="K15" s="37" t="s">
        <v>31</v>
      </c>
      <c r="L15" s="35">
        <f>SUMIF(Tab_Novembre[Fournisseurs],K15,Tab_Novembre[MONTANT])</f>
        <v>0</v>
      </c>
      <c r="M15" s="37" t="s">
        <v>40</v>
      </c>
      <c r="N15" s="35">
        <f>SUMIF(Tab_Novembre[Fournisseurs],M15,Tab_Novembre[MONTANT])</f>
        <v>0</v>
      </c>
    </row>
    <row r="16" spans="1:16" x14ac:dyDescent="0.25">
      <c r="B16" s="31"/>
      <c r="C16" s="61"/>
      <c r="D16" s="61"/>
      <c r="E16" s="31"/>
      <c r="F16" s="33"/>
      <c r="I16" s="34" t="s">
        <v>11</v>
      </c>
      <c r="J16" s="35">
        <f>SUMIF(Tab_Novembre[Fournisseurs],I16,Tab_Novembre[MONTANT])</f>
        <v>0</v>
      </c>
      <c r="K16" s="37" t="s">
        <v>37</v>
      </c>
      <c r="L16" s="35">
        <f>SUMIF(Tab_Novembre[Fournisseurs],K16,Tab_Novembre[MONTANT])</f>
        <v>0</v>
      </c>
      <c r="M16" s="37" t="s">
        <v>41</v>
      </c>
      <c r="N16" s="35">
        <f>SUMIF(Tab_Novembre[Fournisseurs],M16,Tab_Novembre[MONTANT])</f>
        <v>0</v>
      </c>
    </row>
    <row r="17" spans="2:14" x14ac:dyDescent="0.25">
      <c r="B17" s="31"/>
      <c r="C17" s="61"/>
      <c r="D17" s="61"/>
      <c r="E17" s="31"/>
      <c r="F17" s="33"/>
      <c r="I17" s="34"/>
      <c r="J17" s="35">
        <f>SUMIF(Tab_Novembre[Fournisseurs],I17,Tab_Novembre[MONTANT])</f>
        <v>0</v>
      </c>
      <c r="K17" s="37" t="s">
        <v>38</v>
      </c>
      <c r="L17" s="35">
        <f>SUMIF(Tab_Novembre[Fournisseurs],K17,Tab_Novembre[MONTANT])</f>
        <v>0</v>
      </c>
      <c r="M17" s="37"/>
      <c r="N17" s="35">
        <f>SUMIF(Tab_Novembre[Fournisseurs],M17,Tab_Novembre[MONTANT])</f>
        <v>0</v>
      </c>
    </row>
    <row r="18" spans="2:14" ht="15.75" thickBot="1" x14ac:dyDescent="0.3">
      <c r="B18" s="31"/>
      <c r="C18" s="61"/>
      <c r="D18" s="61"/>
      <c r="E18" s="31"/>
      <c r="F18" s="33"/>
      <c r="I18" s="38"/>
      <c r="J18" s="39">
        <f>SUMIF(Tab_Novembre[Fournisseurs],I18,Tab_Novembre[MONTANT])</f>
        <v>0</v>
      </c>
      <c r="K18" s="40"/>
      <c r="L18" s="39">
        <f>SUMIF(Tab_Novembre[Fournisseurs],K18,Tab_Novembre[MONTANT])</f>
        <v>0</v>
      </c>
      <c r="M18" s="40" t="s">
        <v>45</v>
      </c>
      <c r="N18" s="39">
        <f>SUMIF(Tab_Novembre[Fournisseurs],M18,Tab_Novembre[MONTANT])</f>
        <v>0</v>
      </c>
    </row>
    <row r="19" spans="2:14" x14ac:dyDescent="0.25">
      <c r="B19" s="31"/>
      <c r="C19" s="61"/>
      <c r="D19" s="61"/>
      <c r="E19" s="31"/>
      <c r="F19" s="33"/>
      <c r="H19" s="3"/>
    </row>
    <row r="20" spans="2:14" x14ac:dyDescent="0.25">
      <c r="B20" s="31"/>
      <c r="C20" s="61"/>
      <c r="D20" s="61"/>
      <c r="E20" s="31"/>
      <c r="F20" s="33"/>
      <c r="I20" s="46" t="s">
        <v>32</v>
      </c>
      <c r="J20" s="47">
        <f>SUM(J3:J8,L3:L8,N3:N8,P3:P8,J13:J18,L13:L18,N13:N18)</f>
        <v>0</v>
      </c>
    </row>
    <row r="21" spans="2:14" ht="15.75" x14ac:dyDescent="0.25">
      <c r="B21" s="31"/>
      <c r="C21" s="61"/>
      <c r="D21" s="61"/>
      <c r="E21" s="31"/>
      <c r="F21" s="33"/>
      <c r="J21" s="42"/>
      <c r="K21" s="43"/>
      <c r="L21" s="43"/>
      <c r="M21" s="43"/>
    </row>
    <row r="22" spans="2:14" x14ac:dyDescent="0.25">
      <c r="B22" s="31"/>
      <c r="C22" s="61"/>
      <c r="D22" s="61"/>
      <c r="E22" s="31"/>
      <c r="F22" s="33"/>
    </row>
    <row r="23" spans="2:14" x14ac:dyDescent="0.25">
      <c r="B23" s="31"/>
      <c r="C23" s="61"/>
      <c r="D23" s="61"/>
      <c r="E23" s="31"/>
      <c r="F23" s="33"/>
      <c r="I23" s="44"/>
      <c r="J23" s="45"/>
    </row>
    <row r="24" spans="2:14" x14ac:dyDescent="0.25">
      <c r="B24" s="31"/>
      <c r="C24" s="61"/>
      <c r="D24" s="61"/>
      <c r="E24" s="31"/>
      <c r="F24" s="33"/>
    </row>
    <row r="25" spans="2:14" x14ac:dyDescent="0.25">
      <c r="B25" s="31"/>
      <c r="C25" s="61"/>
      <c r="D25" s="61"/>
      <c r="E25" s="31"/>
      <c r="F25" s="33"/>
    </row>
    <row r="26" spans="2:14" x14ac:dyDescent="0.25">
      <c r="B26" s="31"/>
      <c r="C26" s="61"/>
      <c r="D26" s="61"/>
      <c r="E26" s="31"/>
      <c r="F26" s="33"/>
    </row>
    <row r="27" spans="2:14" x14ac:dyDescent="0.25">
      <c r="B27" s="31"/>
      <c r="C27" s="61"/>
      <c r="D27" s="61"/>
      <c r="E27" s="31"/>
      <c r="F27" s="33"/>
    </row>
    <row r="28" spans="2:14" x14ac:dyDescent="0.25">
      <c r="B28" s="31"/>
      <c r="C28" s="61"/>
      <c r="D28" s="61"/>
      <c r="E28" s="31"/>
      <c r="F28" s="33"/>
    </row>
    <row r="29" spans="2:14" x14ac:dyDescent="0.25">
      <c r="B29" s="31"/>
      <c r="C29" s="61"/>
      <c r="D29" s="61"/>
      <c r="E29" s="31"/>
      <c r="F29" s="33"/>
    </row>
    <row r="30" spans="2:14" x14ac:dyDescent="0.25">
      <c r="B30" s="31"/>
      <c r="C30" s="61"/>
      <c r="D30" s="61"/>
      <c r="E30" s="31"/>
      <c r="F30" s="33"/>
    </row>
    <row r="31" spans="2:14" x14ac:dyDescent="0.25">
      <c r="B31" s="31"/>
      <c r="C31" s="61"/>
      <c r="D31" s="61"/>
      <c r="E31" s="31"/>
      <c r="F31" s="33"/>
    </row>
    <row r="32" spans="2:14" x14ac:dyDescent="0.25">
      <c r="B32" s="31"/>
      <c r="C32" s="61"/>
      <c r="D32" s="61"/>
      <c r="E32" s="31"/>
      <c r="F32" s="33"/>
    </row>
    <row r="33" spans="2:10" x14ac:dyDescent="0.25">
      <c r="B33" s="31"/>
      <c r="C33" s="61"/>
      <c r="D33" s="61"/>
      <c r="E33" s="31"/>
      <c r="F33" s="33"/>
    </row>
    <row r="34" spans="2:10" x14ac:dyDescent="0.25">
      <c r="B34" s="31"/>
      <c r="C34" s="61"/>
      <c r="D34" s="61"/>
      <c r="E34" s="31"/>
      <c r="F34" s="33"/>
    </row>
    <row r="35" spans="2:10" x14ac:dyDescent="0.25">
      <c r="B35" s="31"/>
      <c r="C35" s="61"/>
      <c r="D35" s="61"/>
      <c r="E35" s="31"/>
      <c r="F35" s="33"/>
    </row>
    <row r="36" spans="2:10" x14ac:dyDescent="0.25">
      <c r="B36" s="31"/>
      <c r="C36" s="61"/>
      <c r="D36" s="61"/>
      <c r="E36" s="31"/>
      <c r="F36" s="33"/>
    </row>
    <row r="37" spans="2:10" x14ac:dyDescent="0.25">
      <c r="B37" s="31"/>
      <c r="C37" s="61"/>
      <c r="D37" s="61"/>
      <c r="E37" s="31"/>
      <c r="F37" s="33"/>
      <c r="J37" s="48"/>
    </row>
    <row r="38" spans="2:10" x14ac:dyDescent="0.25">
      <c r="B38" s="31"/>
      <c r="C38" s="61"/>
      <c r="D38" s="61"/>
      <c r="E38" s="31"/>
      <c r="F38" s="33"/>
      <c r="H38" s="3"/>
    </row>
    <row r="39" spans="2:10" x14ac:dyDescent="0.25">
      <c r="B39" s="31"/>
      <c r="C39" s="61"/>
      <c r="D39" s="61"/>
      <c r="E39" s="31"/>
      <c r="F39" s="33"/>
    </row>
    <row r="40" spans="2:10" x14ac:dyDescent="0.25">
      <c r="B40" s="31"/>
      <c r="C40" s="61"/>
      <c r="D40" s="61"/>
      <c r="E40" s="31"/>
      <c r="F40" s="33"/>
    </row>
    <row r="41" spans="2:10" x14ac:dyDescent="0.25">
      <c r="B41" s="31"/>
      <c r="C41" s="61"/>
      <c r="D41" s="61"/>
      <c r="E41" s="31"/>
      <c r="F41" s="33"/>
    </row>
    <row r="42" spans="2:10" x14ac:dyDescent="0.25">
      <c r="B42" s="31"/>
      <c r="C42" s="61"/>
      <c r="D42" s="61"/>
      <c r="E42" s="31"/>
      <c r="F42" s="33"/>
    </row>
    <row r="43" spans="2:10" x14ac:dyDescent="0.25">
      <c r="B43" s="31"/>
      <c r="C43" s="61"/>
      <c r="D43" s="61"/>
      <c r="E43" s="31"/>
      <c r="F43" s="33"/>
    </row>
    <row r="44" spans="2:10" x14ac:dyDescent="0.25">
      <c r="B44" s="31"/>
      <c r="C44" s="61"/>
      <c r="D44" s="61"/>
      <c r="E44" s="31"/>
      <c r="F44" s="33"/>
    </row>
    <row r="45" spans="2:10" x14ac:dyDescent="0.25">
      <c r="B45" s="31"/>
      <c r="C45" s="61"/>
      <c r="D45" s="61"/>
      <c r="E45" s="31"/>
      <c r="F45" s="33"/>
    </row>
    <row r="46" spans="2:10" x14ac:dyDescent="0.25">
      <c r="B46" s="31"/>
      <c r="C46" s="61"/>
      <c r="D46" s="61"/>
      <c r="E46" s="31"/>
      <c r="F46" s="33"/>
    </row>
    <row r="47" spans="2:10" x14ac:dyDescent="0.25">
      <c r="B47" s="31"/>
      <c r="C47" s="61"/>
      <c r="D47" s="61"/>
      <c r="E47" s="31"/>
      <c r="F47" s="33"/>
    </row>
    <row r="48" spans="2:10" x14ac:dyDescent="0.25">
      <c r="B48" s="31"/>
      <c r="C48" s="61"/>
      <c r="D48" s="61"/>
      <c r="E48" s="31"/>
      <c r="F48" s="33"/>
    </row>
    <row r="49" spans="2:6" x14ac:dyDescent="0.25">
      <c r="B49" s="31"/>
      <c r="C49" s="61"/>
      <c r="D49" s="61"/>
      <c r="E49" s="31"/>
      <c r="F49" s="33"/>
    </row>
    <row r="50" spans="2:6" x14ac:dyDescent="0.25">
      <c r="B50" s="31"/>
      <c r="C50" s="61"/>
      <c r="D50" s="61"/>
      <c r="E50" s="31"/>
      <c r="F50" s="33"/>
    </row>
    <row r="51" spans="2:6" x14ac:dyDescent="0.25">
      <c r="B51" s="31"/>
      <c r="C51" s="61"/>
      <c r="D51" s="61"/>
      <c r="E51" s="31"/>
      <c r="F51" s="33"/>
    </row>
    <row r="52" spans="2:6" x14ac:dyDescent="0.25">
      <c r="B52" s="31"/>
      <c r="C52" s="61"/>
      <c r="D52" s="61"/>
      <c r="E52" s="31"/>
      <c r="F52" s="33"/>
    </row>
    <row r="53" spans="2:6" x14ac:dyDescent="0.25">
      <c r="B53" s="31"/>
      <c r="C53" s="61"/>
      <c r="D53" s="61"/>
      <c r="E53" s="31"/>
      <c r="F53" s="33"/>
    </row>
    <row r="54" spans="2:6" x14ac:dyDescent="0.25">
      <c r="B54" s="31"/>
      <c r="C54" s="61"/>
      <c r="D54" s="61"/>
      <c r="E54" s="31"/>
      <c r="F54" s="33"/>
    </row>
    <row r="55" spans="2:6" x14ac:dyDescent="0.25">
      <c r="B55" s="31"/>
      <c r="C55" s="61"/>
      <c r="D55" s="61"/>
      <c r="E55" s="31"/>
      <c r="F55" s="33"/>
    </row>
    <row r="56" spans="2:6" x14ac:dyDescent="0.25">
      <c r="B56" s="31"/>
      <c r="C56" s="61"/>
      <c r="D56" s="61"/>
      <c r="E56" s="31"/>
      <c r="F56" s="33"/>
    </row>
    <row r="57" spans="2:6" x14ac:dyDescent="0.25">
      <c r="B57" s="31"/>
      <c r="C57" s="61"/>
      <c r="D57" s="61"/>
      <c r="E57" s="31"/>
      <c r="F57" s="33"/>
    </row>
    <row r="58" spans="2:6" x14ac:dyDescent="0.25">
      <c r="B58" s="31"/>
      <c r="C58" s="61"/>
      <c r="D58" s="61"/>
      <c r="E58" s="31"/>
      <c r="F58" s="33"/>
    </row>
    <row r="59" spans="2:6" x14ac:dyDescent="0.25">
      <c r="B59" s="31"/>
      <c r="C59" s="61"/>
      <c r="D59" s="61"/>
      <c r="E59" s="31"/>
      <c r="F59" s="33"/>
    </row>
    <row r="60" spans="2:6" x14ac:dyDescent="0.25">
      <c r="B60" s="31"/>
      <c r="C60" s="61"/>
      <c r="D60" s="61"/>
      <c r="E60" s="31"/>
      <c r="F60" s="33"/>
    </row>
    <row r="61" spans="2:6" x14ac:dyDescent="0.25">
      <c r="B61" s="31"/>
      <c r="C61" s="61"/>
      <c r="D61" s="61"/>
      <c r="E61" s="31"/>
      <c r="F61" s="33"/>
    </row>
    <row r="62" spans="2:6" x14ac:dyDescent="0.25">
      <c r="B62" s="31"/>
      <c r="C62" s="61"/>
      <c r="D62" s="61"/>
      <c r="E62" s="31"/>
      <c r="F62" s="33"/>
    </row>
    <row r="63" spans="2:6" x14ac:dyDescent="0.25">
      <c r="B63" s="31"/>
      <c r="C63" s="61"/>
      <c r="D63" s="61"/>
      <c r="E63" s="31"/>
      <c r="F63" s="33"/>
    </row>
    <row r="64" spans="2:6" x14ac:dyDescent="0.25">
      <c r="B64" s="31"/>
      <c r="C64" s="61"/>
      <c r="D64" s="61"/>
      <c r="E64" s="31"/>
      <c r="F64" s="33"/>
    </row>
    <row r="65" spans="2:6" x14ac:dyDescent="0.25">
      <c r="B65" s="31"/>
      <c r="C65" s="61"/>
      <c r="D65" s="61"/>
      <c r="E65" s="31"/>
      <c r="F65" s="33"/>
    </row>
    <row r="66" spans="2:6" x14ac:dyDescent="0.25">
      <c r="B66" s="31"/>
      <c r="C66" s="61"/>
      <c r="D66" s="61"/>
      <c r="E66" s="31"/>
      <c r="F66" s="33"/>
    </row>
    <row r="67" spans="2:6" x14ac:dyDescent="0.25">
      <c r="B67" s="31"/>
      <c r="C67" s="61"/>
      <c r="D67" s="61"/>
      <c r="E67" s="31"/>
      <c r="F67" s="33"/>
    </row>
    <row r="68" spans="2:6" x14ac:dyDescent="0.25">
      <c r="B68" s="31"/>
      <c r="C68" s="61"/>
      <c r="D68" s="61"/>
      <c r="E68" s="31"/>
      <c r="F68" s="33"/>
    </row>
    <row r="69" spans="2:6" x14ac:dyDescent="0.25">
      <c r="B69" s="31"/>
      <c r="C69" s="61"/>
      <c r="D69" s="61"/>
      <c r="E69" s="31"/>
      <c r="F69" s="33"/>
    </row>
    <row r="70" spans="2:6" x14ac:dyDescent="0.25">
      <c r="B70" s="31"/>
      <c r="C70" s="61"/>
      <c r="D70" s="61"/>
      <c r="E70" s="31"/>
      <c r="F70" s="33"/>
    </row>
    <row r="71" spans="2:6" x14ac:dyDescent="0.25">
      <c r="B71" s="31"/>
      <c r="C71" s="61"/>
      <c r="D71" s="61"/>
      <c r="E71" s="31"/>
      <c r="F71" s="33"/>
    </row>
    <row r="72" spans="2:6" x14ac:dyDescent="0.25">
      <c r="B72" s="31"/>
      <c r="C72" s="61"/>
      <c r="D72" s="61"/>
      <c r="E72" s="31"/>
      <c r="F72" s="33"/>
    </row>
    <row r="73" spans="2:6" x14ac:dyDescent="0.25">
      <c r="B73" s="31"/>
      <c r="C73" s="61"/>
      <c r="D73" s="61"/>
      <c r="E73" s="31"/>
      <c r="F73" s="33"/>
    </row>
    <row r="74" spans="2:6" x14ac:dyDescent="0.25">
      <c r="B74" s="31"/>
      <c r="C74" s="61"/>
      <c r="D74" s="61"/>
      <c r="E74" s="31"/>
      <c r="F74" s="33"/>
    </row>
    <row r="75" spans="2:6" x14ac:dyDescent="0.25">
      <c r="B75" s="31"/>
      <c r="C75" s="61"/>
      <c r="D75" s="61"/>
      <c r="E75" s="31"/>
      <c r="F75" s="33"/>
    </row>
    <row r="76" spans="2:6" x14ac:dyDescent="0.25">
      <c r="B76" s="31"/>
      <c r="C76" s="61"/>
      <c r="D76" s="61"/>
      <c r="E76" s="31"/>
      <c r="F76" s="33"/>
    </row>
    <row r="77" spans="2:6" x14ac:dyDescent="0.25">
      <c r="B77" s="31"/>
      <c r="C77" s="61"/>
      <c r="D77" s="61"/>
      <c r="E77" s="31"/>
      <c r="F77" s="33"/>
    </row>
    <row r="78" spans="2:6" x14ac:dyDescent="0.25">
      <c r="B78" s="31"/>
      <c r="C78" s="61"/>
      <c r="D78" s="61"/>
      <c r="E78" s="31"/>
      <c r="F78" s="33"/>
    </row>
    <row r="79" spans="2:6" x14ac:dyDescent="0.25">
      <c r="B79" s="31"/>
      <c r="C79" s="61"/>
      <c r="D79" s="61"/>
      <c r="E79" s="31"/>
      <c r="F79" s="33"/>
    </row>
    <row r="80" spans="2:6" x14ac:dyDescent="0.25">
      <c r="B80" s="31"/>
      <c r="C80" s="61"/>
      <c r="D80" s="61"/>
      <c r="E80" s="31"/>
      <c r="F80" s="33"/>
    </row>
    <row r="81" spans="2:6" x14ac:dyDescent="0.25">
      <c r="B81" s="31"/>
      <c r="C81" s="61"/>
      <c r="D81" s="61"/>
      <c r="E81" s="31"/>
      <c r="F81" s="33"/>
    </row>
    <row r="82" spans="2:6" x14ac:dyDescent="0.25">
      <c r="B82" s="31"/>
      <c r="C82" s="61"/>
      <c r="D82" s="61"/>
      <c r="E82" s="31"/>
      <c r="F82" s="33"/>
    </row>
    <row r="83" spans="2:6" x14ac:dyDescent="0.25">
      <c r="B83" s="31"/>
      <c r="C83" s="61"/>
      <c r="D83" s="61"/>
      <c r="E83" s="31"/>
      <c r="F83" s="33"/>
    </row>
    <row r="84" spans="2:6" x14ac:dyDescent="0.25">
      <c r="B84" s="31"/>
      <c r="C84" s="61"/>
      <c r="D84" s="61"/>
      <c r="E84" s="31"/>
      <c r="F84" s="33"/>
    </row>
    <row r="85" spans="2:6" x14ac:dyDescent="0.25">
      <c r="B85" s="31"/>
      <c r="C85" s="61"/>
      <c r="D85" s="61"/>
      <c r="E85" s="31"/>
      <c r="F85" s="33"/>
    </row>
    <row r="87" spans="2:6" x14ac:dyDescent="0.25">
      <c r="B87" s="31"/>
      <c r="C87" s="32"/>
      <c r="D87" s="32"/>
      <c r="E87" s="31"/>
      <c r="F87" s="33"/>
    </row>
    <row r="88" spans="2:6" x14ac:dyDescent="0.25">
      <c r="B88" s="31"/>
      <c r="C88" s="32"/>
      <c r="D88" s="32"/>
      <c r="E88" s="31"/>
      <c r="F88" s="33"/>
    </row>
    <row r="89" spans="2:6" x14ac:dyDescent="0.25">
      <c r="B89" s="31"/>
      <c r="C89" s="32"/>
      <c r="D89" s="32"/>
      <c r="E89" s="31"/>
      <c r="F89" s="33"/>
    </row>
  </sheetData>
  <mergeCells count="88">
    <mergeCell ref="C84:D84"/>
    <mergeCell ref="C85:D85"/>
    <mergeCell ref="C81:D81"/>
    <mergeCell ref="C82:D82"/>
    <mergeCell ref="C83:D83"/>
    <mergeCell ref="C78:D78"/>
    <mergeCell ref="C79:D79"/>
    <mergeCell ref="C80:D80"/>
    <mergeCell ref="C75:D75"/>
    <mergeCell ref="C76:D76"/>
    <mergeCell ref="C77:D77"/>
    <mergeCell ref="C72:D72"/>
    <mergeCell ref="C73:D73"/>
    <mergeCell ref="C74:D74"/>
    <mergeCell ref="C69:D69"/>
    <mergeCell ref="C70:D70"/>
    <mergeCell ref="C71:D71"/>
    <mergeCell ref="C66:D66"/>
    <mergeCell ref="C67:D67"/>
    <mergeCell ref="C68:D68"/>
    <mergeCell ref="C63:D63"/>
    <mergeCell ref="C64:D64"/>
    <mergeCell ref="C65:D65"/>
    <mergeCell ref="C60:D60"/>
    <mergeCell ref="C61:D61"/>
    <mergeCell ref="C62:D62"/>
    <mergeCell ref="C57:D57"/>
    <mergeCell ref="C58:D58"/>
    <mergeCell ref="C59:D59"/>
    <mergeCell ref="C54:D54"/>
    <mergeCell ref="C55:D55"/>
    <mergeCell ref="C56:D56"/>
    <mergeCell ref="C51:D51"/>
    <mergeCell ref="C52:D52"/>
    <mergeCell ref="C53:D53"/>
    <mergeCell ref="C48:D48"/>
    <mergeCell ref="C49:D49"/>
    <mergeCell ref="C50:D50"/>
    <mergeCell ref="C45:D45"/>
    <mergeCell ref="C46:D46"/>
    <mergeCell ref="C47:D47"/>
    <mergeCell ref="C42:D42"/>
    <mergeCell ref="C43:D43"/>
    <mergeCell ref="C44:D44"/>
    <mergeCell ref="C39:D39"/>
    <mergeCell ref="C40:D40"/>
    <mergeCell ref="C41:D41"/>
    <mergeCell ref="C36:D36"/>
    <mergeCell ref="C37:D37"/>
    <mergeCell ref="C38:D38"/>
    <mergeCell ref="C33:D33"/>
    <mergeCell ref="C34:D34"/>
    <mergeCell ref="C35:D35"/>
    <mergeCell ref="C30:D30"/>
    <mergeCell ref="C31:D31"/>
    <mergeCell ref="C32:D32"/>
    <mergeCell ref="C27:D27"/>
    <mergeCell ref="C28:D28"/>
    <mergeCell ref="C29:D29"/>
    <mergeCell ref="C24:D24"/>
    <mergeCell ref="C25:D25"/>
    <mergeCell ref="C26:D26"/>
    <mergeCell ref="C21:D21"/>
    <mergeCell ref="C22:D22"/>
    <mergeCell ref="C23:D23"/>
    <mergeCell ref="C18:D18"/>
    <mergeCell ref="C19:D19"/>
    <mergeCell ref="C20:D20"/>
    <mergeCell ref="C15:D15"/>
    <mergeCell ref="C16:D16"/>
    <mergeCell ref="C17:D17"/>
    <mergeCell ref="I12:J12"/>
    <mergeCell ref="K12:L12"/>
    <mergeCell ref="M12:N12"/>
    <mergeCell ref="C14:D14"/>
    <mergeCell ref="C10:D10"/>
    <mergeCell ref="C11:D11"/>
    <mergeCell ref="C12:D12"/>
    <mergeCell ref="C8:D8"/>
    <mergeCell ref="C9:D9"/>
    <mergeCell ref="C5:D5"/>
    <mergeCell ref="C6:D6"/>
    <mergeCell ref="C13:D13"/>
    <mergeCell ref="I2:J2"/>
    <mergeCell ref="K2:L2"/>
    <mergeCell ref="M2:N2"/>
    <mergeCell ref="O2:P2"/>
    <mergeCell ref="C7:D7"/>
  </mergeCell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FDE4E-D8A5-4B01-B85A-865625A8DC1D}">
  <dimension ref="A1:P89"/>
  <sheetViews>
    <sheetView showGridLines="0" workbookViewId="0">
      <selection activeCell="J3" sqref="J3"/>
    </sheetView>
  </sheetViews>
  <sheetFormatPr baseColWidth="10" defaultRowHeight="15" x14ac:dyDescent="0.25"/>
  <cols>
    <col min="1" max="1" width="13" style="1" bestFit="1" customWidth="1"/>
    <col min="2" max="2" width="18" style="1" bestFit="1" customWidth="1"/>
    <col min="3" max="3" width="24.7109375" style="1" bestFit="1" customWidth="1"/>
    <col min="4" max="4" width="14" style="1" bestFit="1" customWidth="1"/>
    <col min="5" max="5" width="16.85546875" style="1" bestFit="1" customWidth="1"/>
    <col min="6" max="6" width="10.140625" style="1" bestFit="1" customWidth="1"/>
    <col min="7" max="7" width="15" style="7" bestFit="1" customWidth="1"/>
    <col min="9" max="10" width="14" style="2" customWidth="1"/>
    <col min="11" max="16" width="14" style="32" customWidth="1"/>
    <col min="17" max="17" width="14.42578125" customWidth="1"/>
  </cols>
  <sheetData>
    <row r="1" spans="1:16" ht="15.75" thickBot="1" x14ac:dyDescent="0.3"/>
    <row r="2" spans="1:16" x14ac:dyDescent="0.25">
      <c r="A2" s="29" t="s">
        <v>0</v>
      </c>
      <c r="B2" s="29" t="s">
        <v>5</v>
      </c>
      <c r="C2" s="29" t="s">
        <v>3</v>
      </c>
      <c r="D2" s="29" t="s">
        <v>68</v>
      </c>
      <c r="E2" s="29" t="s">
        <v>4</v>
      </c>
      <c r="F2" s="29" t="s">
        <v>2</v>
      </c>
      <c r="G2" s="30" t="s">
        <v>1</v>
      </c>
      <c r="I2" s="59" t="s">
        <v>24</v>
      </c>
      <c r="J2" s="60"/>
      <c r="K2" s="57" t="s">
        <v>25</v>
      </c>
      <c r="L2" s="58"/>
      <c r="M2" s="57" t="s">
        <v>23</v>
      </c>
      <c r="N2" s="58"/>
      <c r="O2" s="57" t="s">
        <v>28</v>
      </c>
      <c r="P2" s="58"/>
    </row>
    <row r="3" spans="1:16" x14ac:dyDescent="0.25">
      <c r="B3" s="31"/>
      <c r="C3" s="32" t="s">
        <v>55</v>
      </c>
      <c r="D3" s="32"/>
      <c r="E3" s="31"/>
      <c r="F3" s="33"/>
      <c r="I3" s="34" t="s">
        <v>6</v>
      </c>
      <c r="J3" s="35">
        <f>SUMIF(Tab_Decembre[Fournisseurs],I3,Tab_Decembre[MONTANT])</f>
        <v>0</v>
      </c>
      <c r="K3" s="36" t="s">
        <v>42</v>
      </c>
      <c r="L3" s="35">
        <f>SUMIF(Tab_Decembre[Fournisseurs],K3,Tab_Decembre[MONTANT])</f>
        <v>0</v>
      </c>
      <c r="M3" s="36" t="s">
        <v>19</v>
      </c>
      <c r="N3" s="35">
        <f>SUMIF(Tab_Decembre[Fournisseurs],M3,Tab_Decembre[MONTANT])</f>
        <v>0</v>
      </c>
      <c r="O3" s="36" t="s">
        <v>15</v>
      </c>
      <c r="P3" s="35">
        <f>SUMIF(Tab_Decembre[Fournisseurs],O3,Tab_Decembre[MONTANT])</f>
        <v>0</v>
      </c>
    </row>
    <row r="4" spans="1:16" x14ac:dyDescent="0.25">
      <c r="A4" s="1" t="s">
        <v>70</v>
      </c>
      <c r="B4" s="31"/>
      <c r="C4" s="32"/>
      <c r="D4" s="32"/>
      <c r="E4" s="31"/>
      <c r="G4" s="1">
        <f>SUBTOTAL(103,Tab_Decembre[MONTANT])</f>
        <v>0</v>
      </c>
      <c r="I4" s="34" t="s">
        <v>18</v>
      </c>
      <c r="J4" s="35">
        <f>SUMIF(Tab_Decembre[Fournisseurs],I4,Tab_Decembre[MONTANT])</f>
        <v>0</v>
      </c>
      <c r="K4" s="36" t="s">
        <v>14</v>
      </c>
      <c r="L4" s="35">
        <f>SUMIF(Tab_Decembre[Fournisseurs],K4,Tab_Decembre[MONTANT])</f>
        <v>0</v>
      </c>
      <c r="M4" s="36" t="s">
        <v>13</v>
      </c>
      <c r="N4" s="35">
        <f>SUMIF(Tab_Decembre[Fournisseurs],M4,Tab_Decembre[MONTANT])</f>
        <v>0</v>
      </c>
      <c r="O4" s="36" t="s">
        <v>33</v>
      </c>
      <c r="P4" s="35">
        <f>SUMIF(Tab_Decembre[Fournisseurs],O4,Tab_Decembre[MONTANT])</f>
        <v>0</v>
      </c>
    </row>
    <row r="5" spans="1:16" x14ac:dyDescent="0.25">
      <c r="B5" s="31"/>
      <c r="C5" s="61"/>
      <c r="D5" s="61"/>
      <c r="E5" s="31"/>
      <c r="F5" s="33"/>
      <c r="I5" s="34" t="s">
        <v>26</v>
      </c>
      <c r="J5" s="35">
        <f>SUMIF(Tab_Decembre[Fournisseurs],I5,Tab_Decembre[MONTANT])</f>
        <v>0</v>
      </c>
      <c r="K5" s="37" t="s">
        <v>27</v>
      </c>
      <c r="L5" s="35">
        <f>SUMIF(Tab_Decembre[Fournisseurs],K5,Tab_Decembre[MONTANT])</f>
        <v>0</v>
      </c>
      <c r="M5" s="37" t="s">
        <v>8</v>
      </c>
      <c r="N5" s="35">
        <f>SUMIF(Tab_Decembre[Fournisseurs],M5,Tab_Decembre[MONTANT])</f>
        <v>0</v>
      </c>
      <c r="O5" s="36" t="s">
        <v>34</v>
      </c>
      <c r="P5" s="35">
        <f>SUMIF(Tab_Decembre[Fournisseurs],O5,Tab_Decembre[MONTANT])</f>
        <v>0</v>
      </c>
    </row>
    <row r="6" spans="1:16" x14ac:dyDescent="0.25">
      <c r="B6" s="31"/>
      <c r="C6" s="61"/>
      <c r="D6" s="61"/>
      <c r="E6" s="31"/>
      <c r="F6" s="33"/>
      <c r="I6" s="34"/>
      <c r="J6" s="35">
        <f>SUMIF(Tab_Decembre[Fournisseurs],I6,Tab_Decembre[MONTANT])</f>
        <v>0</v>
      </c>
      <c r="K6" s="37"/>
      <c r="L6" s="35">
        <f>SUMIF(Tab_Decembre[Fournisseurs],K6,Tab_Decembre[MONTANT])</f>
        <v>0</v>
      </c>
      <c r="M6" s="37" t="s">
        <v>16</v>
      </c>
      <c r="N6" s="35">
        <f>SUMIF(Tab_Decembre[Fournisseurs],M6,Tab_Decembre[MONTANT])</f>
        <v>0</v>
      </c>
      <c r="O6" s="36"/>
      <c r="P6" s="35">
        <f>SUMIF(Tab_Decembre[Fournisseurs],O6,Tab_Decembre[MONTANT])</f>
        <v>0</v>
      </c>
    </row>
    <row r="7" spans="1:16" x14ac:dyDescent="0.25">
      <c r="B7" s="31"/>
      <c r="C7" s="61"/>
      <c r="D7" s="61"/>
      <c r="E7" s="31"/>
      <c r="F7" s="33"/>
      <c r="I7" s="34"/>
      <c r="J7" s="35">
        <f>SUMIF(Tab_Decembre[Fournisseurs],I7,Tab_Decembre[MONTANT])</f>
        <v>0</v>
      </c>
      <c r="K7" s="37"/>
      <c r="L7" s="35">
        <f>SUMIF(Tab_Decembre[Fournisseurs],K7,Tab_Decembre[MONTANT])</f>
        <v>0</v>
      </c>
      <c r="M7" s="37" t="s">
        <v>35</v>
      </c>
      <c r="N7" s="35">
        <f>SUMIF(Tab_Decembre[Fournisseurs],M7,Tab_Decembre[MONTANT])</f>
        <v>0</v>
      </c>
      <c r="O7" s="36"/>
      <c r="P7" s="35">
        <f>SUMIF(Tab_Decembre[Fournisseurs],O7,Tab_Decembre[MONTANT])</f>
        <v>0</v>
      </c>
    </row>
    <row r="8" spans="1:16" ht="15.75" thickBot="1" x14ac:dyDescent="0.3">
      <c r="B8" s="31"/>
      <c r="C8" s="61"/>
      <c r="D8" s="61"/>
      <c r="E8" s="31"/>
      <c r="F8" s="33"/>
      <c r="I8" s="38" t="s">
        <v>56</v>
      </c>
      <c r="J8" s="39">
        <f>SUMIF(Tab_Decembre[Fournisseurs],I8,Tab_Decembre[MONTANT])</f>
        <v>0</v>
      </c>
      <c r="K8" s="40"/>
      <c r="L8" s="39">
        <f>SUMIF(Tab_Decembre[Fournisseurs],K8,Tab_Decembre[MONTANT])</f>
        <v>0</v>
      </c>
      <c r="M8" s="40"/>
      <c r="N8" s="39">
        <f>SUMIF(Tab_Decembre[Fournisseurs],M8,Tab_Decembre[MONTANT])</f>
        <v>0</v>
      </c>
      <c r="O8" s="41"/>
      <c r="P8" s="39">
        <f>SUMIF(Tab_Decembre[Fournisseurs],O8,Tab_Decembre[MONTANT])</f>
        <v>0</v>
      </c>
    </row>
    <row r="9" spans="1:16" x14ac:dyDescent="0.25">
      <c r="B9" s="31"/>
      <c r="C9" s="61"/>
      <c r="D9" s="61"/>
      <c r="E9" s="31"/>
      <c r="F9" s="33"/>
      <c r="K9" s="24"/>
      <c r="L9" s="24"/>
      <c r="M9" s="24"/>
    </row>
    <row r="10" spans="1:16" x14ac:dyDescent="0.25">
      <c r="B10" s="31"/>
      <c r="C10" s="61"/>
      <c r="D10" s="61"/>
      <c r="E10" s="31"/>
      <c r="F10" s="33"/>
      <c r="K10" s="24"/>
      <c r="L10" s="24"/>
      <c r="M10" s="24"/>
    </row>
    <row r="11" spans="1:16" ht="15.75" thickBot="1" x14ac:dyDescent="0.3">
      <c r="B11" s="31"/>
      <c r="C11" s="61"/>
      <c r="D11" s="61"/>
      <c r="E11" s="31"/>
      <c r="F11" s="33"/>
      <c r="K11" s="24"/>
      <c r="L11" s="24"/>
      <c r="M11" s="24"/>
    </row>
    <row r="12" spans="1:16" x14ac:dyDescent="0.25">
      <c r="B12" s="31"/>
      <c r="C12" s="61"/>
      <c r="D12" s="61"/>
      <c r="E12" s="31"/>
      <c r="F12" s="33"/>
      <c r="I12" s="59" t="s">
        <v>29</v>
      </c>
      <c r="J12" s="60"/>
      <c r="K12" s="57" t="s">
        <v>36</v>
      </c>
      <c r="L12" s="58"/>
      <c r="M12" s="57" t="s">
        <v>39</v>
      </c>
      <c r="N12" s="58"/>
    </row>
    <row r="13" spans="1:16" x14ac:dyDescent="0.25">
      <c r="B13" s="31"/>
      <c r="C13" s="61"/>
      <c r="D13" s="61"/>
      <c r="E13" s="31"/>
      <c r="F13" s="33"/>
      <c r="I13" s="34" t="s">
        <v>10</v>
      </c>
      <c r="J13" s="35">
        <f>SUMIF(Tab_Decembre[Fournisseurs],I13,Tab_Decembre[MONTANT])</f>
        <v>0</v>
      </c>
      <c r="K13" s="36" t="s">
        <v>20</v>
      </c>
      <c r="L13" s="35">
        <f>SUMIF(Tab_Decembre[Fournisseurs],K13,Tab_Decembre[MONTANT])</f>
        <v>0</v>
      </c>
      <c r="M13" s="36" t="s">
        <v>21</v>
      </c>
      <c r="N13" s="35">
        <f>SUMIF(Tab_Decembre[Fournisseurs],M13,Tab_Decembre[MONTANT])</f>
        <v>0</v>
      </c>
    </row>
    <row r="14" spans="1:16" x14ac:dyDescent="0.25">
      <c r="B14" s="31"/>
      <c r="C14" s="61"/>
      <c r="D14" s="61"/>
      <c r="E14" s="31"/>
      <c r="F14" s="33"/>
      <c r="I14" s="34" t="s">
        <v>17</v>
      </c>
      <c r="J14" s="35">
        <f>SUMIF(Tab_Decembre[Fournisseurs],I14,Tab_Decembre[MONTANT])</f>
        <v>0</v>
      </c>
      <c r="K14" s="36" t="s">
        <v>43</v>
      </c>
      <c r="L14" s="35">
        <f>SUMIF(Tab_Decembre[Fournisseurs],K14,Tab_Decembre[MONTANT])</f>
        <v>0</v>
      </c>
      <c r="M14" s="36" t="s">
        <v>7</v>
      </c>
      <c r="N14" s="35">
        <f>SUMIF(Tab_Decembre[Fournisseurs],M14,Tab_Decembre[MONTANT])</f>
        <v>0</v>
      </c>
    </row>
    <row r="15" spans="1:16" x14ac:dyDescent="0.25">
      <c r="B15" s="31"/>
      <c r="C15" s="61"/>
      <c r="D15" s="61"/>
      <c r="E15" s="31"/>
      <c r="F15" s="33"/>
      <c r="I15" s="34" t="s">
        <v>9</v>
      </c>
      <c r="J15" s="35">
        <f>SUMIF(Tab_Decembre[Fournisseurs],I15,Tab_Decembre[MONTANT])</f>
        <v>0</v>
      </c>
      <c r="K15" s="37" t="s">
        <v>31</v>
      </c>
      <c r="L15" s="35">
        <f>SUMIF(Tab_Decembre[Fournisseurs],K15,Tab_Decembre[MONTANT])</f>
        <v>0</v>
      </c>
      <c r="M15" s="37" t="s">
        <v>40</v>
      </c>
      <c r="N15" s="35">
        <f>SUMIF(Tab_Decembre[Fournisseurs],M15,Tab_Decembre[MONTANT])</f>
        <v>0</v>
      </c>
    </row>
    <row r="16" spans="1:16" x14ac:dyDescent="0.25">
      <c r="B16" s="31"/>
      <c r="C16" s="61"/>
      <c r="D16" s="61"/>
      <c r="E16" s="31"/>
      <c r="F16" s="33"/>
      <c r="I16" s="34" t="s">
        <v>11</v>
      </c>
      <c r="J16" s="35">
        <f>SUMIF(Tab_Decembre[Fournisseurs],I16,Tab_Decembre[MONTANT])</f>
        <v>0</v>
      </c>
      <c r="K16" s="37" t="s">
        <v>37</v>
      </c>
      <c r="L16" s="35">
        <f>SUMIF(Tab_Decembre[Fournisseurs],K16,Tab_Decembre[MONTANT])</f>
        <v>0</v>
      </c>
      <c r="M16" s="37" t="s">
        <v>41</v>
      </c>
      <c r="N16" s="35">
        <f>SUMIF(Tab_Decembre[Fournisseurs],M16,Tab_Decembre[MONTANT])</f>
        <v>0</v>
      </c>
    </row>
    <row r="17" spans="2:14" x14ac:dyDescent="0.25">
      <c r="B17" s="31"/>
      <c r="C17" s="61"/>
      <c r="D17" s="61"/>
      <c r="E17" s="31"/>
      <c r="F17" s="33"/>
      <c r="I17" s="34"/>
      <c r="J17" s="35">
        <f>SUMIF(Tab_Decembre[Fournisseurs],I17,Tab_Decembre[MONTANT])</f>
        <v>0</v>
      </c>
      <c r="K17" s="37" t="s">
        <v>38</v>
      </c>
      <c r="L17" s="35">
        <f>SUMIF(Tab_Decembre[Fournisseurs],K17,Tab_Decembre[MONTANT])</f>
        <v>0</v>
      </c>
      <c r="M17" s="37"/>
      <c r="N17" s="35">
        <f>SUMIF(Tab_Decembre[Fournisseurs],M17,Tab_Decembre[MONTANT])</f>
        <v>0</v>
      </c>
    </row>
    <row r="18" spans="2:14" ht="15.75" thickBot="1" x14ac:dyDescent="0.3">
      <c r="B18" s="31"/>
      <c r="C18" s="61"/>
      <c r="D18" s="61"/>
      <c r="E18" s="31"/>
      <c r="F18" s="33"/>
      <c r="I18" s="38"/>
      <c r="J18" s="39">
        <f>SUMIF(Tab_Decembre[Fournisseurs],I18,Tab_Decembre[MONTANT])</f>
        <v>0</v>
      </c>
      <c r="K18" s="40"/>
      <c r="L18" s="39">
        <f>SUMIF(Tab_Decembre[Fournisseurs],K18,Tab_Decembre[MONTANT])</f>
        <v>0</v>
      </c>
      <c r="M18" s="40" t="s">
        <v>45</v>
      </c>
      <c r="N18" s="39">
        <f>SUMIF(Tab_Decembre[Fournisseurs],M18,Tab_Decembre[MONTANT])</f>
        <v>0</v>
      </c>
    </row>
    <row r="19" spans="2:14" x14ac:dyDescent="0.25">
      <c r="B19" s="31"/>
      <c r="C19" s="61"/>
      <c r="D19" s="61"/>
      <c r="E19" s="31"/>
      <c r="F19" s="33"/>
      <c r="H19" s="3"/>
    </row>
    <row r="20" spans="2:14" x14ac:dyDescent="0.25">
      <c r="B20" s="31"/>
      <c r="C20" s="61"/>
      <c r="D20" s="61"/>
      <c r="E20" s="31"/>
      <c r="F20" s="33"/>
      <c r="I20" s="46" t="s">
        <v>32</v>
      </c>
      <c r="J20" s="47">
        <f>SUM(J3:J8,L3:L8,N3:N8,P3:P8,J13:J18,L13:L18,N13:N18)</f>
        <v>0</v>
      </c>
    </row>
    <row r="21" spans="2:14" ht="15.75" x14ac:dyDescent="0.25">
      <c r="B21" s="31"/>
      <c r="C21" s="61"/>
      <c r="D21" s="61"/>
      <c r="E21" s="31"/>
      <c r="F21" s="33"/>
      <c r="J21" s="42"/>
      <c r="K21" s="43"/>
      <c r="L21" s="43"/>
      <c r="M21" s="43"/>
    </row>
    <row r="22" spans="2:14" x14ac:dyDescent="0.25">
      <c r="B22" s="31"/>
      <c r="C22" s="61"/>
      <c r="D22" s="61"/>
      <c r="E22" s="31"/>
      <c r="F22" s="33"/>
    </row>
    <row r="23" spans="2:14" x14ac:dyDescent="0.25">
      <c r="B23" s="31"/>
      <c r="C23" s="61"/>
      <c r="D23" s="61"/>
      <c r="E23" s="31"/>
      <c r="F23" s="33"/>
      <c r="I23" s="44"/>
      <c r="J23" s="45"/>
    </row>
    <row r="24" spans="2:14" x14ac:dyDescent="0.25">
      <c r="B24" s="31"/>
      <c r="C24" s="61"/>
      <c r="D24" s="61"/>
      <c r="E24" s="31"/>
      <c r="F24" s="33"/>
    </row>
    <row r="25" spans="2:14" x14ac:dyDescent="0.25">
      <c r="B25" s="31"/>
      <c r="C25" s="61"/>
      <c r="D25" s="61"/>
      <c r="E25" s="31"/>
      <c r="F25" s="33"/>
    </row>
    <row r="26" spans="2:14" x14ac:dyDescent="0.25">
      <c r="B26" s="31"/>
      <c r="C26" s="61"/>
      <c r="D26" s="61"/>
      <c r="E26" s="31"/>
      <c r="F26" s="33"/>
    </row>
    <row r="27" spans="2:14" x14ac:dyDescent="0.25">
      <c r="B27" s="31"/>
      <c r="C27" s="61"/>
      <c r="D27" s="61"/>
      <c r="E27" s="31"/>
      <c r="F27" s="33"/>
    </row>
    <row r="28" spans="2:14" x14ac:dyDescent="0.25">
      <c r="B28" s="31"/>
      <c r="C28" s="61"/>
      <c r="D28" s="61"/>
      <c r="E28" s="31"/>
      <c r="F28" s="33"/>
    </row>
    <row r="29" spans="2:14" x14ac:dyDescent="0.25">
      <c r="B29" s="31"/>
      <c r="C29" s="61"/>
      <c r="D29" s="61"/>
      <c r="E29" s="31"/>
      <c r="F29" s="33"/>
    </row>
    <row r="30" spans="2:14" x14ac:dyDescent="0.25">
      <c r="B30" s="31"/>
      <c r="C30" s="61"/>
      <c r="D30" s="61"/>
      <c r="E30" s="31"/>
      <c r="F30" s="33"/>
    </row>
    <row r="31" spans="2:14" x14ac:dyDescent="0.25">
      <c r="B31" s="31"/>
      <c r="C31" s="61"/>
      <c r="D31" s="61"/>
      <c r="E31" s="31"/>
      <c r="F31" s="33"/>
    </row>
    <row r="32" spans="2:14" x14ac:dyDescent="0.25">
      <c r="B32" s="31"/>
      <c r="C32" s="61"/>
      <c r="D32" s="61"/>
      <c r="E32" s="31"/>
      <c r="F32" s="33"/>
    </row>
    <row r="33" spans="2:10" x14ac:dyDescent="0.25">
      <c r="B33" s="31"/>
      <c r="C33" s="61"/>
      <c r="D33" s="61"/>
      <c r="E33" s="31"/>
      <c r="F33" s="33"/>
    </row>
    <row r="34" spans="2:10" x14ac:dyDescent="0.25">
      <c r="B34" s="31"/>
      <c r="C34" s="61"/>
      <c r="D34" s="61"/>
      <c r="E34" s="31"/>
      <c r="F34" s="33"/>
    </row>
    <row r="35" spans="2:10" x14ac:dyDescent="0.25">
      <c r="B35" s="31"/>
      <c r="C35" s="61"/>
      <c r="D35" s="61"/>
      <c r="E35" s="31"/>
      <c r="F35" s="33"/>
    </row>
    <row r="36" spans="2:10" x14ac:dyDescent="0.25">
      <c r="B36" s="31"/>
      <c r="C36" s="61"/>
      <c r="D36" s="61"/>
      <c r="E36" s="31"/>
      <c r="F36" s="33"/>
    </row>
    <row r="37" spans="2:10" x14ac:dyDescent="0.25">
      <c r="B37" s="31"/>
      <c r="C37" s="61"/>
      <c r="D37" s="61"/>
      <c r="E37" s="31"/>
      <c r="F37" s="33"/>
      <c r="J37" s="48"/>
    </row>
    <row r="38" spans="2:10" x14ac:dyDescent="0.25">
      <c r="B38" s="31"/>
      <c r="C38" s="61"/>
      <c r="D38" s="61"/>
      <c r="E38" s="31"/>
      <c r="F38" s="33"/>
      <c r="H38" s="3"/>
    </row>
    <row r="39" spans="2:10" x14ac:dyDescent="0.25">
      <c r="B39" s="31"/>
      <c r="C39" s="61"/>
      <c r="D39" s="61"/>
      <c r="E39" s="31"/>
      <c r="F39" s="33"/>
    </row>
    <row r="40" spans="2:10" x14ac:dyDescent="0.25">
      <c r="B40" s="31"/>
      <c r="C40" s="61"/>
      <c r="D40" s="61"/>
      <c r="E40" s="31"/>
      <c r="F40" s="33"/>
    </row>
    <row r="41" spans="2:10" x14ac:dyDescent="0.25">
      <c r="B41" s="31"/>
      <c r="C41" s="61"/>
      <c r="D41" s="61"/>
      <c r="E41" s="31"/>
      <c r="F41" s="33"/>
    </row>
    <row r="42" spans="2:10" x14ac:dyDescent="0.25">
      <c r="B42" s="31"/>
      <c r="C42" s="61"/>
      <c r="D42" s="61"/>
      <c r="E42" s="31"/>
      <c r="F42" s="33"/>
    </row>
    <row r="43" spans="2:10" x14ac:dyDescent="0.25">
      <c r="B43" s="31"/>
      <c r="C43" s="61"/>
      <c r="D43" s="61"/>
      <c r="E43" s="31"/>
      <c r="F43" s="33"/>
    </row>
    <row r="44" spans="2:10" x14ac:dyDescent="0.25">
      <c r="B44" s="31"/>
      <c r="C44" s="61"/>
      <c r="D44" s="61"/>
      <c r="E44" s="31"/>
      <c r="F44" s="33"/>
    </row>
    <row r="45" spans="2:10" x14ac:dyDescent="0.25">
      <c r="B45" s="31"/>
      <c r="C45" s="61"/>
      <c r="D45" s="61"/>
      <c r="E45" s="31"/>
      <c r="F45" s="33"/>
    </row>
    <row r="46" spans="2:10" x14ac:dyDescent="0.25">
      <c r="B46" s="31"/>
      <c r="C46" s="61"/>
      <c r="D46" s="61"/>
      <c r="E46" s="31"/>
      <c r="F46" s="33"/>
    </row>
    <row r="47" spans="2:10" x14ac:dyDescent="0.25">
      <c r="B47" s="31"/>
      <c r="C47" s="61"/>
      <c r="D47" s="61"/>
      <c r="E47" s="31"/>
      <c r="F47" s="33"/>
    </row>
    <row r="48" spans="2:10" x14ac:dyDescent="0.25">
      <c r="B48" s="31"/>
      <c r="C48" s="61"/>
      <c r="D48" s="61"/>
      <c r="E48" s="31"/>
      <c r="F48" s="33"/>
    </row>
    <row r="49" spans="2:6" x14ac:dyDescent="0.25">
      <c r="B49" s="31"/>
      <c r="C49" s="61"/>
      <c r="D49" s="61"/>
      <c r="E49" s="31"/>
      <c r="F49" s="33"/>
    </row>
    <row r="50" spans="2:6" x14ac:dyDescent="0.25">
      <c r="B50" s="31"/>
      <c r="C50" s="61"/>
      <c r="D50" s="61"/>
      <c r="E50" s="31"/>
      <c r="F50" s="33"/>
    </row>
    <row r="51" spans="2:6" x14ac:dyDescent="0.25">
      <c r="B51" s="31"/>
      <c r="C51" s="61"/>
      <c r="D51" s="61"/>
      <c r="E51" s="31"/>
      <c r="F51" s="33"/>
    </row>
    <row r="52" spans="2:6" x14ac:dyDescent="0.25">
      <c r="B52" s="31"/>
      <c r="C52" s="61"/>
      <c r="D52" s="61"/>
      <c r="E52" s="31"/>
      <c r="F52" s="33"/>
    </row>
    <row r="53" spans="2:6" x14ac:dyDescent="0.25">
      <c r="B53" s="31"/>
      <c r="C53" s="61"/>
      <c r="D53" s="61"/>
      <c r="E53" s="31"/>
      <c r="F53" s="33"/>
    </row>
    <row r="54" spans="2:6" x14ac:dyDescent="0.25">
      <c r="B54" s="31"/>
      <c r="C54" s="61"/>
      <c r="D54" s="61"/>
      <c r="E54" s="31"/>
      <c r="F54" s="33"/>
    </row>
    <row r="55" spans="2:6" x14ac:dyDescent="0.25">
      <c r="B55" s="31"/>
      <c r="C55" s="61"/>
      <c r="D55" s="61"/>
      <c r="E55" s="31"/>
      <c r="F55" s="33"/>
    </row>
    <row r="56" spans="2:6" x14ac:dyDescent="0.25">
      <c r="B56" s="31"/>
      <c r="C56" s="61"/>
      <c r="D56" s="61"/>
      <c r="E56" s="31"/>
      <c r="F56" s="33"/>
    </row>
    <row r="57" spans="2:6" x14ac:dyDescent="0.25">
      <c r="B57" s="31"/>
      <c r="C57" s="61"/>
      <c r="D57" s="61"/>
      <c r="E57" s="31"/>
      <c r="F57" s="33"/>
    </row>
    <row r="58" spans="2:6" x14ac:dyDescent="0.25">
      <c r="B58" s="31"/>
      <c r="C58" s="61"/>
      <c r="D58" s="61"/>
      <c r="E58" s="31"/>
      <c r="F58" s="33"/>
    </row>
    <row r="59" spans="2:6" x14ac:dyDescent="0.25">
      <c r="B59" s="31"/>
      <c r="C59" s="61"/>
      <c r="D59" s="61"/>
      <c r="E59" s="31"/>
      <c r="F59" s="33"/>
    </row>
    <row r="60" spans="2:6" x14ac:dyDescent="0.25">
      <c r="B60" s="31"/>
      <c r="C60" s="61"/>
      <c r="D60" s="61"/>
      <c r="E60" s="31"/>
      <c r="F60" s="33"/>
    </row>
    <row r="61" spans="2:6" x14ac:dyDescent="0.25">
      <c r="B61" s="31"/>
      <c r="C61" s="61"/>
      <c r="D61" s="61"/>
      <c r="E61" s="31"/>
      <c r="F61" s="33"/>
    </row>
    <row r="62" spans="2:6" x14ac:dyDescent="0.25">
      <c r="B62" s="31"/>
      <c r="C62" s="61"/>
      <c r="D62" s="61"/>
      <c r="E62" s="31"/>
      <c r="F62" s="33"/>
    </row>
    <row r="63" spans="2:6" x14ac:dyDescent="0.25">
      <c r="B63" s="31"/>
      <c r="C63" s="61"/>
      <c r="D63" s="61"/>
      <c r="E63" s="31"/>
      <c r="F63" s="33"/>
    </row>
    <row r="64" spans="2:6" x14ac:dyDescent="0.25">
      <c r="B64" s="31"/>
      <c r="C64" s="61"/>
      <c r="D64" s="61"/>
      <c r="E64" s="31"/>
      <c r="F64" s="33"/>
    </row>
    <row r="65" spans="2:6" x14ac:dyDescent="0.25">
      <c r="B65" s="31"/>
      <c r="C65" s="61"/>
      <c r="D65" s="61"/>
      <c r="E65" s="31"/>
      <c r="F65" s="33"/>
    </row>
    <row r="66" spans="2:6" x14ac:dyDescent="0.25">
      <c r="B66" s="31"/>
      <c r="C66" s="61"/>
      <c r="D66" s="61"/>
      <c r="E66" s="31"/>
      <c r="F66" s="33"/>
    </row>
    <row r="67" spans="2:6" x14ac:dyDescent="0.25">
      <c r="B67" s="31"/>
      <c r="C67" s="61"/>
      <c r="D67" s="61"/>
      <c r="E67" s="31"/>
      <c r="F67" s="33"/>
    </row>
    <row r="68" spans="2:6" x14ac:dyDescent="0.25">
      <c r="B68" s="31"/>
      <c r="C68" s="61"/>
      <c r="D68" s="61"/>
      <c r="E68" s="31"/>
      <c r="F68" s="33"/>
    </row>
    <row r="69" spans="2:6" x14ac:dyDescent="0.25">
      <c r="B69" s="31"/>
      <c r="C69" s="61"/>
      <c r="D69" s="61"/>
      <c r="E69" s="31"/>
      <c r="F69" s="33"/>
    </row>
    <row r="70" spans="2:6" x14ac:dyDescent="0.25">
      <c r="B70" s="31"/>
      <c r="C70" s="61"/>
      <c r="D70" s="61"/>
      <c r="E70" s="31"/>
      <c r="F70" s="33"/>
    </row>
    <row r="71" spans="2:6" x14ac:dyDescent="0.25">
      <c r="B71" s="31"/>
      <c r="C71" s="61"/>
      <c r="D71" s="61"/>
      <c r="E71" s="31"/>
      <c r="F71" s="33"/>
    </row>
    <row r="72" spans="2:6" x14ac:dyDescent="0.25">
      <c r="B72" s="31"/>
      <c r="C72" s="61"/>
      <c r="D72" s="61"/>
      <c r="E72" s="31"/>
      <c r="F72" s="33"/>
    </row>
    <row r="73" spans="2:6" x14ac:dyDescent="0.25">
      <c r="B73" s="31"/>
      <c r="C73" s="61"/>
      <c r="D73" s="61"/>
      <c r="E73" s="31"/>
      <c r="F73" s="33"/>
    </row>
    <row r="74" spans="2:6" x14ac:dyDescent="0.25">
      <c r="B74" s="31"/>
      <c r="C74" s="61"/>
      <c r="D74" s="61"/>
      <c r="E74" s="31"/>
      <c r="F74" s="33"/>
    </row>
    <row r="75" spans="2:6" x14ac:dyDescent="0.25">
      <c r="B75" s="31"/>
      <c r="C75" s="61"/>
      <c r="D75" s="61"/>
      <c r="E75" s="31"/>
      <c r="F75" s="33"/>
    </row>
    <row r="76" spans="2:6" x14ac:dyDescent="0.25">
      <c r="B76" s="31"/>
      <c r="C76" s="61"/>
      <c r="D76" s="61"/>
      <c r="E76" s="31"/>
      <c r="F76" s="33"/>
    </row>
    <row r="77" spans="2:6" x14ac:dyDescent="0.25">
      <c r="B77" s="31"/>
      <c r="C77" s="61"/>
      <c r="D77" s="61"/>
      <c r="E77" s="31"/>
      <c r="F77" s="33"/>
    </row>
    <row r="78" spans="2:6" x14ac:dyDescent="0.25">
      <c r="B78" s="31"/>
      <c r="C78" s="61"/>
      <c r="D78" s="61"/>
      <c r="E78" s="31"/>
      <c r="F78" s="33"/>
    </row>
    <row r="79" spans="2:6" x14ac:dyDescent="0.25">
      <c r="B79" s="31"/>
      <c r="C79" s="61"/>
      <c r="D79" s="61"/>
      <c r="E79" s="31"/>
      <c r="F79" s="33"/>
    </row>
    <row r="80" spans="2:6" x14ac:dyDescent="0.25">
      <c r="B80" s="31"/>
      <c r="C80" s="61"/>
      <c r="D80" s="61"/>
      <c r="E80" s="31"/>
      <c r="F80" s="33"/>
    </row>
    <row r="81" spans="2:6" x14ac:dyDescent="0.25">
      <c r="B81" s="31"/>
      <c r="C81" s="61"/>
      <c r="D81" s="61"/>
      <c r="E81" s="31"/>
      <c r="F81" s="33"/>
    </row>
    <row r="82" spans="2:6" x14ac:dyDescent="0.25">
      <c r="B82" s="31"/>
      <c r="C82" s="61"/>
      <c r="D82" s="61"/>
      <c r="E82" s="31"/>
      <c r="F82" s="33"/>
    </row>
    <row r="83" spans="2:6" x14ac:dyDescent="0.25">
      <c r="B83" s="31"/>
      <c r="C83" s="61"/>
      <c r="D83" s="61"/>
      <c r="E83" s="31"/>
      <c r="F83" s="33"/>
    </row>
    <row r="84" spans="2:6" x14ac:dyDescent="0.25">
      <c r="B84" s="31"/>
      <c r="C84" s="61"/>
      <c r="D84" s="61"/>
      <c r="E84" s="31"/>
      <c r="F84" s="33"/>
    </row>
    <row r="85" spans="2:6" x14ac:dyDescent="0.25">
      <c r="B85" s="31"/>
      <c r="C85" s="61"/>
      <c r="D85" s="61"/>
      <c r="E85" s="31"/>
      <c r="F85" s="33"/>
    </row>
    <row r="87" spans="2:6" x14ac:dyDescent="0.25">
      <c r="B87" s="31"/>
      <c r="C87" s="32"/>
      <c r="D87" s="32"/>
      <c r="E87" s="31"/>
      <c r="F87" s="33"/>
    </row>
    <row r="88" spans="2:6" x14ac:dyDescent="0.25">
      <c r="B88" s="31"/>
      <c r="C88" s="32"/>
      <c r="D88" s="32"/>
      <c r="E88" s="31"/>
      <c r="F88" s="33"/>
    </row>
    <row r="89" spans="2:6" x14ac:dyDescent="0.25">
      <c r="B89" s="31"/>
      <c r="C89" s="32"/>
      <c r="D89" s="32"/>
      <c r="E89" s="31"/>
      <c r="F89" s="33"/>
    </row>
  </sheetData>
  <mergeCells count="88">
    <mergeCell ref="C84:D84"/>
    <mergeCell ref="C85:D85"/>
    <mergeCell ref="C81:D81"/>
    <mergeCell ref="C82:D82"/>
    <mergeCell ref="C83:D83"/>
    <mergeCell ref="C78:D78"/>
    <mergeCell ref="C79:D79"/>
    <mergeCell ref="C80:D80"/>
    <mergeCell ref="C75:D75"/>
    <mergeCell ref="C76:D76"/>
    <mergeCell ref="C77:D77"/>
    <mergeCell ref="C72:D72"/>
    <mergeCell ref="C73:D73"/>
    <mergeCell ref="C74:D74"/>
    <mergeCell ref="C69:D69"/>
    <mergeCell ref="C70:D70"/>
    <mergeCell ref="C71:D71"/>
    <mergeCell ref="C66:D66"/>
    <mergeCell ref="C67:D67"/>
    <mergeCell ref="C68:D68"/>
    <mergeCell ref="C63:D63"/>
    <mergeCell ref="C64:D64"/>
    <mergeCell ref="C65:D65"/>
    <mergeCell ref="C60:D60"/>
    <mergeCell ref="C61:D61"/>
    <mergeCell ref="C62:D62"/>
    <mergeCell ref="C57:D57"/>
    <mergeCell ref="C58:D58"/>
    <mergeCell ref="C59:D59"/>
    <mergeCell ref="C54:D54"/>
    <mergeCell ref="C55:D55"/>
    <mergeCell ref="C56:D56"/>
    <mergeCell ref="C51:D51"/>
    <mergeCell ref="C52:D52"/>
    <mergeCell ref="C53:D53"/>
    <mergeCell ref="C48:D48"/>
    <mergeCell ref="C49:D49"/>
    <mergeCell ref="C50:D50"/>
    <mergeCell ref="C45:D45"/>
    <mergeCell ref="C46:D46"/>
    <mergeCell ref="C47:D47"/>
    <mergeCell ref="C42:D42"/>
    <mergeCell ref="C43:D43"/>
    <mergeCell ref="C44:D44"/>
    <mergeCell ref="C39:D39"/>
    <mergeCell ref="C40:D40"/>
    <mergeCell ref="C41:D41"/>
    <mergeCell ref="C36:D36"/>
    <mergeCell ref="C37:D37"/>
    <mergeCell ref="C38:D38"/>
    <mergeCell ref="C33:D33"/>
    <mergeCell ref="C34:D34"/>
    <mergeCell ref="C35:D35"/>
    <mergeCell ref="C30:D30"/>
    <mergeCell ref="C31:D31"/>
    <mergeCell ref="C32:D32"/>
    <mergeCell ref="C27:D27"/>
    <mergeCell ref="C28:D28"/>
    <mergeCell ref="C29:D29"/>
    <mergeCell ref="C24:D24"/>
    <mergeCell ref="C25:D25"/>
    <mergeCell ref="C26:D26"/>
    <mergeCell ref="C21:D21"/>
    <mergeCell ref="C22:D22"/>
    <mergeCell ref="C23:D23"/>
    <mergeCell ref="C18:D18"/>
    <mergeCell ref="C19:D19"/>
    <mergeCell ref="C20:D20"/>
    <mergeCell ref="C15:D15"/>
    <mergeCell ref="C16:D16"/>
    <mergeCell ref="C17:D17"/>
    <mergeCell ref="I12:J12"/>
    <mergeCell ref="K12:L12"/>
    <mergeCell ref="M12:N12"/>
    <mergeCell ref="C14:D14"/>
    <mergeCell ref="C10:D10"/>
    <mergeCell ref="C11:D11"/>
    <mergeCell ref="C12:D12"/>
    <mergeCell ref="C8:D8"/>
    <mergeCell ref="C9:D9"/>
    <mergeCell ref="C5:D5"/>
    <mergeCell ref="C6:D6"/>
    <mergeCell ref="C13:D13"/>
    <mergeCell ref="I2:J2"/>
    <mergeCell ref="K2:L2"/>
    <mergeCell ref="M2:N2"/>
    <mergeCell ref="O2:P2"/>
    <mergeCell ref="C7:D7"/>
  </mergeCell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2C54B-CE1B-4770-BE1A-B676E6CF9C37}">
  <dimension ref="A1:M38"/>
  <sheetViews>
    <sheetView workbookViewId="0">
      <selection activeCell="K37" sqref="K37"/>
    </sheetView>
  </sheetViews>
  <sheetFormatPr baseColWidth="10" defaultRowHeight="15" x14ac:dyDescent="0.25"/>
  <cols>
    <col min="2" max="2" width="17.28515625" customWidth="1"/>
    <col min="3" max="3" width="12.28515625" customWidth="1"/>
    <col min="4" max="4" width="14.5703125" customWidth="1"/>
    <col min="5" max="5" width="17.7109375" style="1" customWidth="1"/>
    <col min="6" max="7" width="15.42578125" style="1" customWidth="1"/>
    <col min="8" max="8" width="18" style="1" customWidth="1"/>
    <col min="9" max="9" width="11.42578125" style="1"/>
    <col min="10" max="10" width="14.28515625" style="1" customWidth="1"/>
    <col min="11" max="11" width="17.28515625" style="1" customWidth="1"/>
    <col min="12" max="12" width="18" style="1" customWidth="1"/>
    <col min="13" max="13" width="14.28515625" style="1" customWidth="1"/>
    <col min="14" max="14" width="14.42578125" customWidth="1"/>
  </cols>
  <sheetData>
    <row r="1" spans="1:13" ht="15.75" thickBot="1" x14ac:dyDescent="0.3"/>
    <row r="2" spans="1:13" x14ac:dyDescent="0.25">
      <c r="B2" s="63" t="s">
        <v>24</v>
      </c>
      <c r="C2" s="64"/>
      <c r="D2" s="18" t="s">
        <v>22</v>
      </c>
      <c r="E2" s="67" t="s">
        <v>25</v>
      </c>
      <c r="F2" s="68"/>
      <c r="G2" s="18" t="s">
        <v>22</v>
      </c>
      <c r="H2" s="67" t="s">
        <v>23</v>
      </c>
      <c r="I2" s="68"/>
      <c r="J2" s="18" t="s">
        <v>22</v>
      </c>
      <c r="K2" s="67" t="s">
        <v>28</v>
      </c>
      <c r="L2" s="68"/>
      <c r="M2" s="21" t="s">
        <v>22</v>
      </c>
    </row>
    <row r="3" spans="1:13" x14ac:dyDescent="0.25">
      <c r="A3" s="9"/>
      <c r="B3" s="10" t="s">
        <v>6</v>
      </c>
      <c r="C3" s="16">
        <f>JANVIER!J3+FEVRIER!J3+MARS!J3+AVRIL!J3+MAI!J3+JUIN!J3+JUILLET!J3+AOUT!J3+SEPTEMBRE!J3+OCTOBRE!J3+NOVEMBRE!J3+DECEMBRE!J3</f>
        <v>0</v>
      </c>
      <c r="D3" s="19">
        <f>C3/12</f>
        <v>0</v>
      </c>
      <c r="E3" s="12" t="s">
        <v>42</v>
      </c>
      <c r="F3" s="16">
        <f>JANVIER!L3+FEVRIER!L3+MARS!L3+AVRIL!L3+MAI!L3+JUIN!L3+JUILLET!L3+AOUT!L3+SEPTEMBRE!L3+OCTOBRE!L3+NOVEMBRE!L3+DECEMBRE!L3</f>
        <v>0</v>
      </c>
      <c r="G3" s="19">
        <f>F3/12</f>
        <v>0</v>
      </c>
      <c r="H3" s="12" t="s">
        <v>19</v>
      </c>
      <c r="I3" s="16">
        <f>JANVIER!N3+FEVRIER!N3+MARS!N3+AVRIL!N3+MAI!N3+JUIN!N3+JUILLET!N3+AOUT!N3+SEPTEMBRE!N3+OCTOBRE!N3+NOVEMBRE!N3+DECEMBRE!N3</f>
        <v>0</v>
      </c>
      <c r="J3" s="19">
        <f>I3/12</f>
        <v>0</v>
      </c>
      <c r="K3" s="12" t="s">
        <v>15</v>
      </c>
      <c r="L3" s="16">
        <f>JANVIER!P3+FEVRIER!P3+MARS!P3+AVRIL!P3+MAI!P3+JUIN!P3+JUILLET!P3+AOUT!P3+SEPTEMBRE!P3+OCTOBRE!P3+NOVEMBRE!P3+DECEMBRE!P3</f>
        <v>0</v>
      </c>
      <c r="M3" s="22">
        <f>L3/12</f>
        <v>0</v>
      </c>
    </row>
    <row r="4" spans="1:13" x14ac:dyDescent="0.25">
      <c r="B4" s="10" t="s">
        <v>18</v>
      </c>
      <c r="C4" s="16">
        <f>JANVIER!J4+FEVRIER!J4+MARS!J4+AVRIL!J4+MAI!J4+JUIN!J4+JUILLET!J4+AOUT!J4+SEPTEMBRE!J4+OCTOBRE!J4+NOVEMBRE!J4+DECEMBRE!J4</f>
        <v>0</v>
      </c>
      <c r="D4" s="19">
        <f t="shared" ref="D4:D5" si="0">C4/12</f>
        <v>0</v>
      </c>
      <c r="E4" s="12" t="s">
        <v>14</v>
      </c>
      <c r="F4" s="16">
        <f>JANVIER!L4+FEVRIER!L4+MARS!L4+AVRIL!L4+MAI!L4+JUIN!L4+JUILLET!L4+AOUT!L4+SEPTEMBRE!L4+OCTOBRE!L4+NOVEMBRE!L4+DECEMBRE!L4</f>
        <v>0</v>
      </c>
      <c r="G4" s="19">
        <f t="shared" ref="G4:G5" si="1">F4/12</f>
        <v>0</v>
      </c>
      <c r="H4" s="12" t="s">
        <v>13</v>
      </c>
      <c r="I4" s="16">
        <f>JANVIER!N4+FEVRIER!N4+MARS!N4+AVRIL!N4+MAI!N4+JUIN!N4+JUILLET!N4+AOUT!N4+SEPTEMBRE!N4+OCTOBRE!N4+NOVEMBRE!N4+DECEMBRE!N4</f>
        <v>0</v>
      </c>
      <c r="J4" s="19">
        <f t="shared" ref="J4:J7" si="2">I4/12</f>
        <v>0</v>
      </c>
      <c r="K4" s="12" t="s">
        <v>19</v>
      </c>
      <c r="L4" s="16">
        <f>JANVIER!P4+FEVRIER!P4+MARS!P4+AVRIL!P4+MAI!P4+JUIN!P4+JUILLET!P4+AOUT!P4+SEPTEMBRE!P4+OCTOBRE!P4+NOVEMBRE!P4+DECEMBRE!P4</f>
        <v>0</v>
      </c>
      <c r="M4" s="22">
        <f t="shared" ref="M4:M6" si="3">L4/12</f>
        <v>0</v>
      </c>
    </row>
    <row r="5" spans="1:13" x14ac:dyDescent="0.25">
      <c r="B5" s="10" t="s">
        <v>26</v>
      </c>
      <c r="C5" s="16">
        <f>JANVIER!J5+FEVRIER!J5+MARS!J5+AVRIL!J5+MAI!J5+JUIN!J5+JUILLET!J5+AOUT!J5+SEPTEMBRE!J5+OCTOBRE!J5+NOVEMBRE!J5+DECEMBRE!J5</f>
        <v>0</v>
      </c>
      <c r="D5" s="19">
        <f t="shared" si="0"/>
        <v>0</v>
      </c>
      <c r="E5" s="13" t="s">
        <v>27</v>
      </c>
      <c r="F5" s="16">
        <f>JANVIER!L5+FEVRIER!L5+MARS!L5+AVRIL!L5+MAI!L5+JUIN!L5+JUILLET!L5+AOUT!L5+SEPTEMBRE!L5+OCTOBRE!L5+NOVEMBRE!L5+DECEMBRE!L5</f>
        <v>0</v>
      </c>
      <c r="G5" s="19">
        <f t="shared" si="1"/>
        <v>0</v>
      </c>
      <c r="H5" s="13" t="s">
        <v>8</v>
      </c>
      <c r="I5" s="16">
        <f>JANVIER!N5+FEVRIER!N5+MARS!N5+AVRIL!N5+MAI!N5+JUIN!N5+JUILLET!N5+AOUT!N5+SEPTEMBRE!N5+OCTOBRE!N5+NOVEMBRE!N5+DECEMBRE!N5</f>
        <v>0</v>
      </c>
      <c r="J5" s="19">
        <f t="shared" si="2"/>
        <v>0</v>
      </c>
      <c r="K5" s="12" t="s">
        <v>8</v>
      </c>
      <c r="L5" s="16">
        <f>JANVIER!P5+FEVRIER!P5+MARS!P5+AVRIL!P5+MAI!P5+JUIN!P5+JUILLET!P5+AOUT!P5+SEPTEMBRE!P5+OCTOBRE!P5+NOVEMBRE!P5+DECEMBRE!P5</f>
        <v>0</v>
      </c>
      <c r="M5" s="22">
        <f t="shared" si="3"/>
        <v>0</v>
      </c>
    </row>
    <row r="6" spans="1:13" x14ac:dyDescent="0.25">
      <c r="B6" s="10"/>
      <c r="C6" s="16"/>
      <c r="D6" s="19"/>
      <c r="E6" s="13"/>
      <c r="F6" s="16"/>
      <c r="G6" s="19"/>
      <c r="H6" s="13" t="s">
        <v>16</v>
      </c>
      <c r="I6" s="16">
        <f>JANVIER!N6+FEVRIER!N6+MARS!N6+AVRIL!N6+MAI!N6+JUIN!N6+JUILLET!N6+AOUT!N6+SEPTEMBRE!N6+OCTOBRE!N6+NOVEMBRE!N6+DECEMBRE!N6</f>
        <v>0</v>
      </c>
      <c r="J6" s="19">
        <f t="shared" si="2"/>
        <v>0</v>
      </c>
      <c r="K6" s="12"/>
      <c r="L6" s="16"/>
      <c r="M6" s="22">
        <f t="shared" si="3"/>
        <v>0</v>
      </c>
    </row>
    <row r="7" spans="1:13" x14ac:dyDescent="0.25">
      <c r="B7" s="10"/>
      <c r="C7" s="16"/>
      <c r="D7" s="19"/>
      <c r="E7" s="13"/>
      <c r="F7" s="16"/>
      <c r="G7" s="19"/>
      <c r="H7" s="13" t="s">
        <v>35</v>
      </c>
      <c r="I7" s="16">
        <f>JANVIER!N7+FEVRIER!N7+MARS!N7+AVRIL!N7+MAI!N7+JUIN!N7+JUILLET!N7+AOUT!N7+SEPTEMBRE!N7+OCTOBRE!N7+NOVEMBRE!N7+DECEMBRE!N7</f>
        <v>0</v>
      </c>
      <c r="J7" s="19">
        <f t="shared" si="2"/>
        <v>0</v>
      </c>
      <c r="K7" s="12"/>
      <c r="L7" s="16"/>
      <c r="M7" s="22"/>
    </row>
    <row r="8" spans="1:13" ht="15.75" thickBot="1" x14ac:dyDescent="0.3">
      <c r="B8" s="11" t="s">
        <v>56</v>
      </c>
      <c r="C8" s="16">
        <f>JANVIER!J8+FEVRIER!J8+MARS!J8+AVRIL!J8+MAI!J8+JUIN!J8+JUILLET!J8+AOUT!J8+SEPTEMBRE!J8+OCTOBRE!J8+NOVEMBRE!J8+DECEMBRE!J8</f>
        <v>0</v>
      </c>
      <c r="D8" s="20"/>
      <c r="E8" s="14"/>
      <c r="F8" s="17"/>
      <c r="G8" s="20"/>
      <c r="H8" s="14"/>
      <c r="I8" s="17"/>
      <c r="J8" s="20"/>
      <c r="K8" s="15"/>
      <c r="L8" s="17"/>
      <c r="M8" s="23"/>
    </row>
    <row r="9" spans="1:13" x14ac:dyDescent="0.25">
      <c r="A9" s="9"/>
      <c r="E9" s="7"/>
      <c r="F9" s="7"/>
      <c r="G9" s="7"/>
      <c r="H9" s="7"/>
    </row>
    <row r="10" spans="1:13" x14ac:dyDescent="0.25">
      <c r="E10" s="7"/>
      <c r="F10" s="7"/>
      <c r="G10" s="7"/>
      <c r="H10" s="7"/>
    </row>
    <row r="11" spans="1:13" ht="15.75" thickBot="1" x14ac:dyDescent="0.3">
      <c r="A11" s="9"/>
      <c r="E11" s="7"/>
      <c r="F11" s="7"/>
      <c r="G11" s="7"/>
      <c r="H11" s="7"/>
    </row>
    <row r="12" spans="1:13" x14ac:dyDescent="0.25">
      <c r="B12" s="63" t="s">
        <v>29</v>
      </c>
      <c r="C12" s="64"/>
      <c r="D12" s="18" t="s">
        <v>22</v>
      </c>
      <c r="E12" s="65" t="s">
        <v>36</v>
      </c>
      <c r="F12" s="66"/>
      <c r="G12" s="18" t="s">
        <v>22</v>
      </c>
      <c r="H12" s="65" t="s">
        <v>39</v>
      </c>
      <c r="I12" s="66"/>
      <c r="J12" s="21" t="s">
        <v>22</v>
      </c>
      <c r="M12" s="24"/>
    </row>
    <row r="13" spans="1:13" x14ac:dyDescent="0.25">
      <c r="B13" s="10" t="s">
        <v>10</v>
      </c>
      <c r="C13" s="16">
        <f>JANVIER!J13+FEVRIER!J13+MARS!J13+AVRIL!J13+MAI!J13+JUIN!J13+JUILLET!J13+AOUT!J13+SEPTEMBRE!J13+OCTOBRE!J13+NOVEMBRE!J13+DECEMBRE!J13</f>
        <v>0</v>
      </c>
      <c r="D13" s="19">
        <f>C13/12</f>
        <v>0</v>
      </c>
      <c r="E13" s="13" t="s">
        <v>20</v>
      </c>
      <c r="F13" s="16">
        <f>JANVIER!L13+FEVRIER!L13+MARS!L13+AVRIL!L13+MAI!L13+JUIN!L13+JUILLET!L13+AOUT!L13+SEPTEMBRE!L13+OCTOBRE!L13+NOVEMBRE!L13+DECEMBRE!L13</f>
        <v>0</v>
      </c>
      <c r="G13" s="19">
        <f>F13/12</f>
        <v>0</v>
      </c>
      <c r="H13" s="13" t="s">
        <v>21</v>
      </c>
      <c r="I13" s="16">
        <f>JANVIER!N13+FEVRIER!N13+MARS!N13+AVRIL!N13+MAI!N13+JUIN!N13+JUILLET!N13+AOUT!N13+SEPTEMBRE!N13+OCTOBRE!N13+NOVEMBRE!N13+DECEMBRE!N13</f>
        <v>0</v>
      </c>
      <c r="J13" s="22">
        <f>I13/12</f>
        <v>0</v>
      </c>
      <c r="M13" s="5"/>
    </row>
    <row r="14" spans="1:13" x14ac:dyDescent="0.25">
      <c r="B14" s="10" t="s">
        <v>17</v>
      </c>
      <c r="C14" s="16">
        <f>JANVIER!J14+FEVRIER!J14+MARS!J14+AVRIL!J14+MAI!J14+JUIN!J14+JUILLET!J14+AOUT!J14+SEPTEMBRE!J14+OCTOBRE!J14+NOVEMBRE!J14+DECEMBRE!J14</f>
        <v>0</v>
      </c>
      <c r="D14" s="19">
        <f t="shared" ref="D14:D16" si="4">C14/12</f>
        <v>0</v>
      </c>
      <c r="E14" s="13" t="s">
        <v>30</v>
      </c>
      <c r="F14" s="16">
        <f>JANVIER!L14+FEVRIER!L14+MARS!L14+AVRIL!L14+MAI!L14+JUIN!L14+JUILLET!L14+AOUT!L14+SEPTEMBRE!L14+OCTOBRE!L14+NOVEMBRE!L14+DECEMBRE!L14</f>
        <v>0</v>
      </c>
      <c r="G14" s="19">
        <f t="shared" ref="G14:G17" si="5">F14/12</f>
        <v>0</v>
      </c>
      <c r="H14" s="13" t="s">
        <v>7</v>
      </c>
      <c r="I14" s="16">
        <f>JANVIER!N14+FEVRIER!N14+MARS!N14+AVRIL!N14+MAI!N14+JUIN!N14+JUILLET!N14+AOUT!N14+SEPTEMBRE!N14+OCTOBRE!N14+NOVEMBRE!N14+DECEMBRE!N14</f>
        <v>0</v>
      </c>
      <c r="J14" s="22">
        <f t="shared" ref="J14:J16" si="6">I14/12</f>
        <v>0</v>
      </c>
      <c r="M14" s="5"/>
    </row>
    <row r="15" spans="1:13" x14ac:dyDescent="0.25">
      <c r="B15" s="10" t="s">
        <v>9</v>
      </c>
      <c r="C15" s="16">
        <f>JANVIER!J15+FEVRIER!J15+MARS!J15+AVRIL!J15+MAI!J15+JUIN!J15+JUILLET!J15+AOUT!J15+SEPTEMBRE!J15+OCTOBRE!J15+NOVEMBRE!J15+DECEMBRE!J15</f>
        <v>0</v>
      </c>
      <c r="D15" s="19">
        <f t="shared" si="4"/>
        <v>0</v>
      </c>
      <c r="E15" s="13" t="s">
        <v>31</v>
      </c>
      <c r="F15" s="16">
        <f>JANVIER!L15+FEVRIER!L15+MARS!L15+AVRIL!L15+MAI!L15+JUIN!L15+JUILLET!L15+AOUT!L15+SEPTEMBRE!L15+OCTOBRE!L15+NOVEMBRE!L15+DECEMBRE!L15</f>
        <v>0</v>
      </c>
      <c r="G15" s="19">
        <f t="shared" si="5"/>
        <v>0</v>
      </c>
      <c r="H15" s="13" t="s">
        <v>40</v>
      </c>
      <c r="I15" s="16">
        <f>JANVIER!N15+FEVRIER!N15+MARS!N15+AVRIL!N15+MAI!N15+JUIN!N15+JUILLET!N15+AOUT!N15+SEPTEMBRE!N15+OCTOBRE!N15+NOVEMBRE!N15+DECEMBRE!N15</f>
        <v>0</v>
      </c>
      <c r="J15" s="22">
        <f t="shared" si="6"/>
        <v>0</v>
      </c>
      <c r="M15" s="5"/>
    </row>
    <row r="16" spans="1:13" x14ac:dyDescent="0.25">
      <c r="B16" s="10" t="s">
        <v>11</v>
      </c>
      <c r="C16" s="16">
        <f>JANVIER!J16+FEVRIER!J16+MARS!J16+AVRIL!J16+MAI!J16+JUIN!J16+JUILLET!J16+AOUT!J16+SEPTEMBRE!J16+OCTOBRE!J16+NOVEMBRE!J16+DECEMBRE!J16</f>
        <v>0</v>
      </c>
      <c r="D16" s="19">
        <f t="shared" si="4"/>
        <v>0</v>
      </c>
      <c r="E16" s="13" t="s">
        <v>37</v>
      </c>
      <c r="F16" s="16">
        <f>JANVIER!L16+FEVRIER!L16+MARS!L16+AVRIL!L16+MAI!L16+JUIN!L16+JUILLET!L16+AOUT!L16+SEPTEMBRE!L16+OCTOBRE!L16+NOVEMBRE!L16+DECEMBRE!L16</f>
        <v>0</v>
      </c>
      <c r="G16" s="19">
        <f t="shared" si="5"/>
        <v>0</v>
      </c>
      <c r="H16" s="13" t="s">
        <v>41</v>
      </c>
      <c r="I16" s="16">
        <f>JANVIER!N16+FEVRIER!N16+MARS!N16+AVRIL!N16+MAI!N16+JUIN!N16+JUILLET!N16+AOUT!N16+SEPTEMBRE!N16+OCTOBRE!N16+NOVEMBRE!N16+DECEMBRE!N16</f>
        <v>0</v>
      </c>
      <c r="J16" s="22">
        <f t="shared" si="6"/>
        <v>0</v>
      </c>
      <c r="M16" s="5"/>
    </row>
    <row r="17" spans="1:13" x14ac:dyDescent="0.25">
      <c r="B17" s="10"/>
      <c r="C17" s="16"/>
      <c r="D17" s="19"/>
      <c r="E17" s="13" t="s">
        <v>38</v>
      </c>
      <c r="F17" s="16">
        <f>JANVIER!L17+FEVRIER!L17+MARS!L17+AVRIL!L17+MAI!L17+JUIN!L17+JUILLET!L17+AOUT!L17+SEPTEMBRE!L17+OCTOBRE!L17+NOVEMBRE!L17+DECEMBRE!L17</f>
        <v>0</v>
      </c>
      <c r="G17" s="19">
        <f t="shared" si="5"/>
        <v>0</v>
      </c>
      <c r="H17" s="13"/>
      <c r="I17" s="16"/>
      <c r="J17" s="22"/>
      <c r="M17" s="5"/>
    </row>
    <row r="18" spans="1:13" ht="15.75" thickBot="1" x14ac:dyDescent="0.3">
      <c r="B18" s="11"/>
      <c r="C18" s="17"/>
      <c r="D18" s="20"/>
      <c r="E18" s="15"/>
      <c r="F18" s="17"/>
      <c r="G18" s="20"/>
      <c r="H18" s="15" t="s">
        <v>45</v>
      </c>
      <c r="I18" s="17">
        <f>JANVIER!N18+FEVRIER!N18+MARS!N18+AVRIL!N18+MAI!N18+JUIN!N18+JUILLET!N18+AOUT!N18+SEPTEMBRE!N18+OCTOBRE!N18+NOVEMBRE!N18+DECEMBRE!N18</f>
        <v>0</v>
      </c>
      <c r="J18" s="23"/>
      <c r="M18" s="5"/>
    </row>
    <row r="19" spans="1:13" x14ac:dyDescent="0.25">
      <c r="A19" s="3"/>
    </row>
    <row r="21" spans="1:13" ht="15.75" x14ac:dyDescent="0.25">
      <c r="C21" s="6"/>
      <c r="D21" s="6"/>
      <c r="E21" s="8"/>
      <c r="F21" s="8"/>
      <c r="G21" s="8"/>
      <c r="H21" s="8"/>
    </row>
    <row r="23" spans="1:13" ht="21" x14ac:dyDescent="0.35">
      <c r="B23" s="27" t="s">
        <v>12</v>
      </c>
      <c r="C23" s="62">
        <f>SUM(C3:C8,F3:F8,I3:I8,L3:L8,C13:C18,F13:F18,I13:I18)</f>
        <v>0</v>
      </c>
      <c r="D23" s="62"/>
      <c r="H23" s="26"/>
      <c r="I23" s="25"/>
      <c r="J23" s="25"/>
      <c r="M23" s="25"/>
    </row>
    <row r="37" spans="1:4" x14ac:dyDescent="0.25">
      <c r="C37" s="4"/>
      <c r="D37" s="4"/>
    </row>
    <row r="38" spans="1:4" x14ac:dyDescent="0.25">
      <c r="A38" s="3"/>
    </row>
  </sheetData>
  <mergeCells count="8">
    <mergeCell ref="C23:D23"/>
    <mergeCell ref="B12:C12"/>
    <mergeCell ref="E12:F12"/>
    <mergeCell ref="H12:I12"/>
    <mergeCell ref="K2:L2"/>
    <mergeCell ref="B2:C2"/>
    <mergeCell ref="E2:F2"/>
    <mergeCell ref="H2:I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12</vt:i4>
      </vt:variant>
    </vt:vector>
  </HeadingPairs>
  <TitlesOfParts>
    <vt:vector size="26" baseType="lpstr">
      <vt:lpstr>Test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TOTAL ANNEE</vt:lpstr>
      <vt:lpstr>AOUT!Zone_d_impression</vt:lpstr>
      <vt:lpstr>AVRIL!Zone_d_impression</vt:lpstr>
      <vt:lpstr>DECEMBRE!Zone_d_impression</vt:lpstr>
      <vt:lpstr>FEVRIER!Zone_d_impression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setup</dc:creator>
  <cp:lastModifiedBy>Jonathan</cp:lastModifiedBy>
  <cp:lastPrinted>2020-11-02T05:10:38Z</cp:lastPrinted>
  <dcterms:created xsi:type="dcterms:W3CDTF">2013-05-16T08:00:21Z</dcterms:created>
  <dcterms:modified xsi:type="dcterms:W3CDTF">2023-02-02T13:06:07Z</dcterms:modified>
</cp:coreProperties>
</file>