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\Desktop\"/>
    </mc:Choice>
  </mc:AlternateContent>
  <xr:revisionPtr revIDLastSave="0" documentId="13_ncr:1_{43FCE2F9-C464-4D4C-9A27-0F293D2FB256}" xr6:coauthVersionLast="47" xr6:coauthVersionMax="47" xr10:uidLastSave="{00000000-0000-0000-0000-000000000000}"/>
  <bookViews>
    <workbookView xWindow="-108" yWindow="-108" windowWidth="23256" windowHeight="12456" firstSheet="2" activeTab="3" xr2:uid="{00000000-000D-0000-FFFF-FFFF00000000}"/>
  </bookViews>
  <sheets>
    <sheet name="PERFORMANCE GENERALE" sheetId="3" r:id="rId1"/>
    <sheet name="PERFORMANCE JANVIER 2023" sheetId="6" r:id="rId2"/>
    <sheet name="DONNEES" sheetId="1" r:id="rId3"/>
    <sheet name="Feuil1" sheetId="7" r:id="rId4"/>
  </sheets>
  <externalReferences>
    <externalReference r:id="rId5"/>
    <externalReference r:id="rId6"/>
  </externalReferences>
  <definedNames>
    <definedName name="_xlnm._FilterDatabase" localSheetId="2" hidden="1">DONNEES!$A$1:$BU$689</definedName>
    <definedName name="_xlnm._FilterDatabase" localSheetId="3" hidden="1">Feuil1!$A$1:$Z$1032999</definedName>
    <definedName name="_xlnm._FilterDatabase" localSheetId="1" hidden="1">'PERFORMANCE JANVIER 2023'!$A$2:$F$19</definedName>
  </definedNames>
  <calcPr calcId="181029"/>
</workbook>
</file>

<file path=xl/calcChain.xml><?xml version="1.0" encoding="utf-8"?>
<calcChain xmlns="http://schemas.openxmlformats.org/spreadsheetml/2006/main">
  <c r="BU8" i="1" l="1"/>
  <c r="C15" i="6"/>
  <c r="D15" i="6"/>
  <c r="B4" i="3"/>
  <c r="D3" i="6" l="1"/>
  <c r="D4" i="6"/>
  <c r="C3" i="6"/>
  <c r="C4" i="6"/>
  <c r="F19" i="6"/>
  <c r="C19" i="6"/>
  <c r="D6" i="6"/>
  <c r="D7" i="6"/>
  <c r="D8" i="6"/>
  <c r="D9" i="6"/>
  <c r="D10" i="6"/>
  <c r="D11" i="6"/>
  <c r="D12" i="6"/>
  <c r="D13" i="6"/>
  <c r="D14" i="6"/>
  <c r="D16" i="6"/>
  <c r="D17" i="6"/>
  <c r="D18" i="6"/>
  <c r="D5" i="6"/>
  <c r="C6" i="6"/>
  <c r="C7" i="6"/>
  <c r="C8" i="6"/>
  <c r="C9" i="6"/>
  <c r="C10" i="6"/>
  <c r="C11" i="6"/>
  <c r="C12" i="6"/>
  <c r="C13" i="6"/>
  <c r="C14" i="6"/>
  <c r="C16" i="6"/>
  <c r="C17" i="6"/>
  <c r="C18" i="6"/>
  <c r="C5" i="6"/>
  <c r="B19" i="6"/>
  <c r="B6" i="3"/>
  <c r="B12" i="3"/>
  <c r="B8" i="3"/>
  <c r="B9" i="3"/>
  <c r="B10" i="3"/>
  <c r="B13" i="3"/>
  <c r="B14" i="3"/>
  <c r="B7" i="3"/>
  <c r="B11" i="3"/>
  <c r="B5" i="3"/>
  <c r="D19" i="6" l="1"/>
  <c r="E4" i="3"/>
  <c r="F4" i="3"/>
  <c r="F14" i="3"/>
  <c r="E14" i="3"/>
  <c r="F13" i="3"/>
  <c r="E13" i="3"/>
  <c r="F12" i="3"/>
  <c r="E12" i="3"/>
  <c r="F11" i="3"/>
  <c r="E11" i="3"/>
  <c r="F10" i="3"/>
  <c r="E10" i="3"/>
  <c r="F9" i="3"/>
  <c r="E9" i="3"/>
  <c r="F8" i="3"/>
  <c r="E8" i="3"/>
  <c r="F7" i="3"/>
  <c r="E7" i="3"/>
  <c r="F6" i="3"/>
  <c r="E6" i="3"/>
  <c r="F5" i="3"/>
  <c r="E5" i="3"/>
  <c r="C4" i="3" l="1"/>
  <c r="D4" i="3"/>
  <c r="E15" i="3"/>
  <c r="F15" i="3"/>
  <c r="D8" i="3"/>
  <c r="C8" i="3"/>
  <c r="D5" i="3"/>
  <c r="C5" i="3"/>
  <c r="D9" i="3"/>
  <c r="C9" i="3"/>
  <c r="D13" i="3"/>
  <c r="C13" i="3"/>
  <c r="C6" i="3"/>
  <c r="D6" i="3"/>
  <c r="C10" i="3"/>
  <c r="D10" i="3"/>
  <c r="C14" i="3"/>
  <c r="D14" i="3"/>
  <c r="B15" i="3"/>
  <c r="D12" i="3"/>
  <c r="C12" i="3"/>
  <c r="C7" i="3"/>
  <c r="D7" i="3"/>
  <c r="C11" i="3"/>
  <c r="D11" i="3"/>
  <c r="D15" i="3" l="1"/>
  <c r="C15" i="3"/>
</calcChain>
</file>

<file path=xl/sharedStrings.xml><?xml version="1.0" encoding="utf-8"?>
<sst xmlns="http://schemas.openxmlformats.org/spreadsheetml/2006/main" count="178" uniqueCount="146">
  <si>
    <t>N° Récépissé</t>
  </si>
  <si>
    <t>Nom Client</t>
  </si>
  <si>
    <t>Pays Livraison</t>
  </si>
  <si>
    <t>Localité Livraison</t>
  </si>
  <si>
    <t>Ville Livraison</t>
  </si>
  <si>
    <t>Affrété</t>
  </si>
  <si>
    <t>Date Chargement</t>
  </si>
  <si>
    <t>U.M.</t>
  </si>
  <si>
    <t>Poids</t>
  </si>
  <si>
    <t>MPL</t>
  </si>
  <si>
    <t>C.A</t>
  </si>
  <si>
    <t>Dépenses</t>
  </si>
  <si>
    <t>Dépense Affrété</t>
  </si>
  <si>
    <t>Marge</t>
  </si>
  <si>
    <t>Niveau Sûreté</t>
  </si>
  <si>
    <t>Société</t>
  </si>
  <si>
    <t>Agence</t>
  </si>
  <si>
    <t>Service</t>
  </si>
  <si>
    <t>Activité</t>
  </si>
  <si>
    <t>Direction</t>
  </si>
  <si>
    <t>Responsable</t>
  </si>
  <si>
    <t>Date Saisie</t>
  </si>
  <si>
    <t>Code Client</t>
  </si>
  <si>
    <t>Référence 1</t>
  </si>
  <si>
    <t>Référence 2</t>
  </si>
  <si>
    <t>Référence Cdes</t>
  </si>
  <si>
    <t>HH Chargement 1</t>
  </si>
  <si>
    <t>HH Chargement 2</t>
  </si>
  <si>
    <t>Raison Sociale Chargement</t>
  </si>
  <si>
    <t>Adresse 1 Chargement</t>
  </si>
  <si>
    <t>Adresse 2 Chargement</t>
  </si>
  <si>
    <t>Pays Chargement</t>
  </si>
  <si>
    <t>Localité Chargement</t>
  </si>
  <si>
    <t>Ville Chargement</t>
  </si>
  <si>
    <t>Consignes Chargement</t>
  </si>
  <si>
    <t>Date Livraison</t>
  </si>
  <si>
    <t>HH Livraison 1</t>
  </si>
  <si>
    <t>HH Livraison 2</t>
  </si>
  <si>
    <t>Raison Sociale Livraison</t>
  </si>
  <si>
    <t>Adresse 1 Livraison</t>
  </si>
  <si>
    <t>Adresse 2 Livraison</t>
  </si>
  <si>
    <t>Consignes Livraison</t>
  </si>
  <si>
    <t>Poids Taxe</t>
  </si>
  <si>
    <t>M3</t>
  </si>
  <si>
    <t>Unités</t>
  </si>
  <si>
    <t>Recette Transport</t>
  </si>
  <si>
    <t>Recette Hayon</t>
  </si>
  <si>
    <t>Recette Gasoil</t>
  </si>
  <si>
    <t>Recette Assurance</t>
  </si>
  <si>
    <t>Agent Commercial</t>
  </si>
  <si>
    <t>Taux Marge</t>
  </si>
  <si>
    <t>Prescription Livraison</t>
  </si>
  <si>
    <t>Montant Prescription</t>
  </si>
  <si>
    <t>Devise Prescription</t>
  </si>
  <si>
    <t>Campagne Facturation</t>
  </si>
  <si>
    <t>Matières Dangereuses</t>
  </si>
  <si>
    <t>Liste Codes ONU</t>
  </si>
  <si>
    <t>LIV</t>
  </si>
  <si>
    <t>LIV justification</t>
  </si>
  <si>
    <t>LIV Date</t>
  </si>
  <si>
    <t>LIV Commentaire 1</t>
  </si>
  <si>
    <t>LIV Commentaire 2</t>
  </si>
  <si>
    <t>Fax</t>
  </si>
  <si>
    <t>Assurance</t>
  </si>
  <si>
    <t>Type Lot</t>
  </si>
  <si>
    <t>Archivé</t>
  </si>
  <si>
    <t>Liste Facture</t>
  </si>
  <si>
    <t>Commentaire Facturation</t>
  </si>
  <si>
    <t>Consigné O/N</t>
  </si>
  <si>
    <t>Liste Emballage</t>
  </si>
  <si>
    <t>FR</t>
  </si>
  <si>
    <t>A</t>
  </si>
  <si>
    <t>FAYARALEXA</t>
  </si>
  <si>
    <t>DE</t>
  </si>
  <si>
    <t>M</t>
  </si>
  <si>
    <t>N</t>
  </si>
  <si>
    <t>CFM</t>
  </si>
  <si>
    <t>E</t>
  </si>
  <si>
    <t>D</t>
  </si>
  <si>
    <t>SE</t>
  </si>
  <si>
    <t>GB</t>
  </si>
  <si>
    <t>I173</t>
  </si>
  <si>
    <t>Y06</t>
  </si>
  <si>
    <t>HU</t>
  </si>
  <si>
    <t>CH</t>
  </si>
  <si>
    <t>CZ</t>
  </si>
  <si>
    <t>PL</t>
  </si>
  <si>
    <t>ST VULBAS</t>
  </si>
  <si>
    <t>VG LOGISTICS GMBH (678677)</t>
  </si>
  <si>
    <t>ES</t>
  </si>
  <si>
    <t>AT</t>
  </si>
  <si>
    <t>SI</t>
  </si>
  <si>
    <t>39 PAL PALETTE PERDUE .</t>
  </si>
  <si>
    <t>IT</t>
  </si>
  <si>
    <t>BE</t>
  </si>
  <si>
    <t>NL</t>
  </si>
  <si>
    <t>SK</t>
  </si>
  <si>
    <t>AMSTETTEN</t>
  </si>
  <si>
    <t>CHARGEMENT FIXE LE 06/01/23 ENTRE 8/16H00 Ref: 34688561</t>
  </si>
  <si>
    <t>34688561 / 86567273</t>
  </si>
  <si>
    <t>HR</t>
  </si>
  <si>
    <t>TAUX DE PERFORMANCE GENERAL</t>
  </si>
  <si>
    <t>Incidents</t>
  </si>
  <si>
    <t>Pays</t>
  </si>
  <si>
    <t>Somme de Nbre trps</t>
  </si>
  <si>
    <t>Taux Général</t>
  </si>
  <si>
    <t>Taux HP</t>
  </si>
  <si>
    <t>nbre Taux Gen</t>
  </si>
  <si>
    <t>nbre Taux HP</t>
  </si>
  <si>
    <t>Total général</t>
  </si>
  <si>
    <t>Nombre de Livraisons</t>
  </si>
  <si>
    <t xml:space="preserve">BA </t>
  </si>
  <si>
    <t xml:space="preserve">    </t>
  </si>
  <si>
    <t>Date Chgt</t>
  </si>
  <si>
    <t>Récépissé</t>
  </si>
  <si>
    <t>Id Cle</t>
  </si>
  <si>
    <t>Sce Expl</t>
  </si>
  <si>
    <t>Sce Cpta</t>
  </si>
  <si>
    <t>Cpt Aff</t>
  </si>
  <si>
    <t>Nom Aff</t>
  </si>
  <si>
    <t>Cpt Exp</t>
  </si>
  <si>
    <t>Nom Exp</t>
  </si>
  <si>
    <t>Sit Liv</t>
  </si>
  <si>
    <t>Jus Liv</t>
  </si>
  <si>
    <t>User Liv</t>
  </si>
  <si>
    <t>Canal Liv</t>
  </si>
  <si>
    <t>Statut info Liv</t>
  </si>
  <si>
    <t>Date Liv Prev</t>
  </si>
  <si>
    <t>Date Liv</t>
  </si>
  <si>
    <t>Ecart Liv</t>
  </si>
  <si>
    <t>Statut Liv</t>
  </si>
  <si>
    <t>Délai Liv</t>
  </si>
  <si>
    <t>Jus Pod</t>
  </si>
  <si>
    <t>Date Pod</t>
  </si>
  <si>
    <t>Canal Pod</t>
  </si>
  <si>
    <t>Ecart Pod</t>
  </si>
  <si>
    <t>Délai Pod</t>
  </si>
  <si>
    <t>LYON</t>
  </si>
  <si>
    <t xml:space="preserve">ETRT      </t>
  </si>
  <si>
    <t>ETRT</t>
  </si>
  <si>
    <t>Renseigné</t>
  </si>
  <si>
    <t>Conforme</t>
  </si>
  <si>
    <t>Jour J</t>
  </si>
  <si>
    <t>SCA</t>
  </si>
  <si>
    <t>24h</t>
  </si>
  <si>
    <t>Client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</si>
</sst>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5">
    <xf numFmtId="0" fontId="0" fillId="0" borderId="0" xfId="0"/>
    <xf numFmtId="14" fontId="0" fillId="0" borderId="0" xfId="0" applyNumberFormat="1"/>
    <xf numFmtId="16" fontId="0" fillId="0" borderId="0" xfId="0" applyNumberFormat="1"/>
    <xf numFmtId="3" fontId="0" fillId="0" borderId="0" xfId="0" applyNumberFormat="1"/>
    <xf numFmtId="1" fontId="0" fillId="0" borderId="0" xfId="0" applyNumberFormat="1" applyAlignment="1">
      <alignment horizontal="center"/>
    </xf>
    <xf numFmtId="0" fontId="0" fillId="0" borderId="14" xfId="0" applyBorder="1" applyAlignment="1">
      <alignment horizontal="center"/>
    </xf>
    <xf numFmtId="0" fontId="16" fillId="33" borderId="18" xfId="0" applyFont="1" applyFill="1" applyBorder="1" applyAlignment="1">
      <alignment horizontal="center"/>
    </xf>
    <xf numFmtId="0" fontId="16" fillId="33" borderId="19" xfId="0" applyFont="1" applyFill="1" applyBorder="1" applyAlignment="1">
      <alignment horizontal="center"/>
    </xf>
    <xf numFmtId="10" fontId="16" fillId="34" borderId="19" xfId="0" applyNumberFormat="1" applyFont="1" applyFill="1" applyBorder="1" applyAlignment="1">
      <alignment horizontal="center" vertical="center"/>
    </xf>
    <xf numFmtId="10" fontId="16" fillId="35" borderId="20" xfId="0" applyNumberFormat="1" applyFont="1" applyFill="1" applyBorder="1" applyAlignment="1">
      <alignment horizontal="center" vertical="center"/>
    </xf>
    <xf numFmtId="1" fontId="16" fillId="34" borderId="18" xfId="0" applyNumberFormat="1" applyFont="1" applyFill="1" applyBorder="1" applyAlignment="1">
      <alignment horizontal="center"/>
    </xf>
    <xf numFmtId="1" fontId="16" fillId="35" borderId="19" xfId="0" applyNumberFormat="1" applyFont="1" applyFill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" fontId="0" fillId="0" borderId="14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0" fontId="0" fillId="34" borderId="22" xfId="0" applyFill="1" applyBorder="1" applyAlignment="1">
      <alignment horizontal="center"/>
    </xf>
    <xf numFmtId="10" fontId="0" fillId="0" borderId="22" xfId="0" applyNumberForma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0" fontId="0" fillId="0" borderId="0" xfId="0" applyAlignment="1">
      <alignment horizontal="center"/>
    </xf>
    <xf numFmtId="1" fontId="16" fillId="0" borderId="14" xfId="0" applyNumberFormat="1" applyFont="1" applyBorder="1" applyAlignment="1">
      <alignment horizontal="center"/>
    </xf>
    <xf numFmtId="0" fontId="16" fillId="33" borderId="14" xfId="0" applyFont="1" applyFill="1" applyBorder="1" applyAlignment="1">
      <alignment horizontal="center"/>
    </xf>
    <xf numFmtId="10" fontId="16" fillId="33" borderId="14" xfId="0" applyNumberFormat="1" applyFont="1" applyFill="1" applyBorder="1" applyAlignment="1">
      <alignment horizontal="center"/>
    </xf>
    <xf numFmtId="0" fontId="16" fillId="36" borderId="14" xfId="0" applyFont="1" applyFill="1" applyBorder="1" applyAlignment="1">
      <alignment horizontal="center"/>
    </xf>
    <xf numFmtId="0" fontId="18" fillId="0" borderId="14" xfId="0" applyFont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16" fillId="0" borderId="16" xfId="0" applyNumberFormat="1" applyFont="1" applyBorder="1" applyAlignment="1">
      <alignment horizontal="center"/>
    </xf>
    <xf numFmtId="1" fontId="16" fillId="0" borderId="17" xfId="0" applyNumberFormat="1" applyFont="1" applyBorder="1" applyAlignment="1">
      <alignment horizontal="center"/>
    </xf>
    <xf numFmtId="1" fontId="16" fillId="0" borderId="14" xfId="0" applyNumberFormat="1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ciallconnect-my.sharepoint.com/personal/laura_lebrasseur_heppner-group_com/Documents/KPI%20LACOSTE%20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/Documents/stage%202&#232;me%20ann&#233;e%20HEPPNER/NTN%20SNR/Donnees_RMCAFF_89366,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ERFORMANCE GENERALE"/>
      <sheetName val="PERFORMANCE JANVIER 2022"/>
      <sheetName val="PERFORMANCE FEVRIER 2022"/>
      <sheetName val="PERFORMANCE MARS 2022"/>
      <sheetName val="PERFORMANCE AVRIL 2022"/>
      <sheetName val="PERFORMANCE MAI 2022"/>
      <sheetName val="PERFORMANCE JUIN 2022"/>
      <sheetName val="PERFORMANCE JUILLET 2022"/>
      <sheetName val="JANV 2022"/>
      <sheetName val="FEV 2022"/>
      <sheetName val="MARS 2022"/>
      <sheetName val="AVRIL 2022"/>
      <sheetName val="MAI 2022"/>
      <sheetName val="JUIN 2022"/>
      <sheetName val="JUILLET 2022"/>
      <sheetName val="AOUT 2022"/>
    </sheetNames>
    <sheetDataSet>
      <sheetData sheetId="0" refreshError="1"/>
      <sheetData sheetId="1" refreshError="1">
        <row r="4">
          <cell r="A4" t="str">
            <v>Pays</v>
          </cell>
        </row>
        <row r="5">
          <cell r="E5">
            <v>0</v>
          </cell>
          <cell r="F5">
            <v>0</v>
          </cell>
        </row>
        <row r="6">
          <cell r="E6">
            <v>1</v>
          </cell>
          <cell r="F6">
            <v>1</v>
          </cell>
        </row>
        <row r="7">
          <cell r="E7">
            <v>9</v>
          </cell>
          <cell r="F7">
            <v>4</v>
          </cell>
        </row>
        <row r="8">
          <cell r="E8">
            <v>1</v>
          </cell>
          <cell r="F8">
            <v>0</v>
          </cell>
        </row>
        <row r="9">
          <cell r="E9">
            <v>2</v>
          </cell>
          <cell r="F9">
            <v>1</v>
          </cell>
        </row>
        <row r="10">
          <cell r="E10">
            <v>6</v>
          </cell>
          <cell r="F10">
            <v>1</v>
          </cell>
        </row>
        <row r="11">
          <cell r="E11">
            <v>2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1</v>
          </cell>
          <cell r="F13">
            <v>0</v>
          </cell>
        </row>
        <row r="14">
          <cell r="E14">
            <v>0</v>
          </cell>
          <cell r="F14">
            <v>0</v>
          </cell>
        </row>
      </sheetData>
      <sheetData sheetId="2" refreshError="1">
        <row r="4">
          <cell r="A4" t="str">
            <v>Pays</v>
          </cell>
        </row>
        <row r="6">
          <cell r="E6">
            <v>2</v>
          </cell>
          <cell r="F6">
            <v>1</v>
          </cell>
        </row>
        <row r="7">
          <cell r="E7">
            <v>1</v>
          </cell>
          <cell r="F7">
            <v>1</v>
          </cell>
        </row>
        <row r="8">
          <cell r="E8">
            <v>1</v>
          </cell>
          <cell r="F8">
            <v>1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1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</sheetData>
      <sheetData sheetId="3" refreshError="1">
        <row r="5">
          <cell r="C5">
            <v>4</v>
          </cell>
          <cell r="F5">
            <v>1</v>
          </cell>
          <cell r="G5">
            <v>0</v>
          </cell>
        </row>
        <row r="6">
          <cell r="C6">
            <v>3</v>
          </cell>
          <cell r="F6">
            <v>0</v>
          </cell>
          <cell r="G6">
            <v>0</v>
          </cell>
        </row>
        <row r="7">
          <cell r="F7">
            <v>0</v>
          </cell>
          <cell r="G7">
            <v>0</v>
          </cell>
        </row>
        <row r="8">
          <cell r="C8">
            <v>2</v>
          </cell>
          <cell r="G8">
            <v>0</v>
          </cell>
        </row>
        <row r="9">
          <cell r="C9">
            <v>9</v>
          </cell>
          <cell r="F9">
            <v>0</v>
          </cell>
          <cell r="G9">
            <v>0</v>
          </cell>
        </row>
        <row r="10">
          <cell r="C10">
            <v>50</v>
          </cell>
          <cell r="F10">
            <v>1</v>
          </cell>
          <cell r="G10">
            <v>0</v>
          </cell>
        </row>
        <row r="11">
          <cell r="C11">
            <v>10</v>
          </cell>
          <cell r="F11">
            <v>0</v>
          </cell>
          <cell r="G11">
            <v>0</v>
          </cell>
        </row>
        <row r="12">
          <cell r="C12">
            <v>24</v>
          </cell>
          <cell r="F12">
            <v>0</v>
          </cell>
          <cell r="G12">
            <v>0</v>
          </cell>
        </row>
        <row r="13">
          <cell r="C13">
            <v>1</v>
          </cell>
          <cell r="F13">
            <v>0</v>
          </cell>
          <cell r="G13">
            <v>0</v>
          </cell>
        </row>
      </sheetData>
      <sheetData sheetId="4" refreshError="1">
        <row r="5">
          <cell r="C5">
            <v>3</v>
          </cell>
          <cell r="F5">
            <v>0</v>
          </cell>
          <cell r="G5">
            <v>0</v>
          </cell>
        </row>
        <row r="6">
          <cell r="C6">
            <v>4</v>
          </cell>
          <cell r="F6">
            <v>0</v>
          </cell>
          <cell r="G6">
            <v>0</v>
          </cell>
        </row>
        <row r="7">
          <cell r="F7">
            <v>2</v>
          </cell>
          <cell r="G7">
            <v>1</v>
          </cell>
        </row>
        <row r="8">
          <cell r="C8">
            <v>2</v>
          </cell>
          <cell r="F8">
            <v>0</v>
          </cell>
          <cell r="G8">
            <v>0</v>
          </cell>
        </row>
        <row r="9">
          <cell r="C9">
            <v>6</v>
          </cell>
          <cell r="F9">
            <v>0</v>
          </cell>
          <cell r="G9">
            <v>0</v>
          </cell>
        </row>
        <row r="10">
          <cell r="C10">
            <v>42</v>
          </cell>
          <cell r="F10">
            <v>6</v>
          </cell>
          <cell r="G10">
            <v>2</v>
          </cell>
        </row>
        <row r="11">
          <cell r="C11">
            <v>7</v>
          </cell>
          <cell r="F11">
            <v>0</v>
          </cell>
          <cell r="G11">
            <v>0</v>
          </cell>
        </row>
        <row r="12">
          <cell r="C12">
            <v>1</v>
          </cell>
          <cell r="F12">
            <v>0</v>
          </cell>
          <cell r="G12">
            <v>0</v>
          </cell>
        </row>
        <row r="13">
          <cell r="C13">
            <v>8</v>
          </cell>
          <cell r="F13">
            <v>0</v>
          </cell>
          <cell r="G13">
            <v>0</v>
          </cell>
        </row>
        <row r="14">
          <cell r="C14">
            <v>1</v>
          </cell>
          <cell r="F14">
            <v>0</v>
          </cell>
          <cell r="G14">
            <v>0</v>
          </cell>
        </row>
      </sheetData>
      <sheetData sheetId="5" refreshError="1">
        <row r="4">
          <cell r="A4" t="str">
            <v>Pays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6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1</v>
          </cell>
          <cell r="F9">
            <v>1</v>
          </cell>
        </row>
        <row r="10">
          <cell r="E10">
            <v>10</v>
          </cell>
          <cell r="F10">
            <v>2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</sheetData>
      <sheetData sheetId="6" refreshError="1">
        <row r="3">
          <cell r="F3">
            <v>0</v>
          </cell>
          <cell r="G3">
            <v>0</v>
          </cell>
        </row>
        <row r="4">
          <cell r="F4">
            <v>2</v>
          </cell>
          <cell r="G4">
            <v>0</v>
          </cell>
        </row>
        <row r="5">
          <cell r="F5">
            <v>1</v>
          </cell>
          <cell r="G5">
            <v>1</v>
          </cell>
        </row>
        <row r="6">
          <cell r="F6">
            <v>0</v>
          </cell>
          <cell r="G6">
            <v>0</v>
          </cell>
        </row>
        <row r="7">
          <cell r="F7">
            <v>0</v>
          </cell>
          <cell r="G7">
            <v>0</v>
          </cell>
        </row>
        <row r="8">
          <cell r="F8">
            <v>4</v>
          </cell>
          <cell r="G8">
            <v>1</v>
          </cell>
        </row>
        <row r="9">
          <cell r="F9">
            <v>0</v>
          </cell>
          <cell r="G9">
            <v>0</v>
          </cell>
        </row>
        <row r="10">
          <cell r="F10">
            <v>0</v>
          </cell>
          <cell r="G10">
            <v>0</v>
          </cell>
        </row>
        <row r="11">
          <cell r="F11">
            <v>0</v>
          </cell>
          <cell r="G11">
            <v>0</v>
          </cell>
        </row>
        <row r="12">
          <cell r="F12">
            <v>1</v>
          </cell>
          <cell r="G12">
            <v>1</v>
          </cell>
        </row>
      </sheetData>
      <sheetData sheetId="7" refreshError="1">
        <row r="3">
          <cell r="F3">
            <v>0</v>
          </cell>
          <cell r="G3">
            <v>0</v>
          </cell>
        </row>
        <row r="4">
          <cell r="F4">
            <v>0</v>
          </cell>
          <cell r="G4">
            <v>0</v>
          </cell>
        </row>
        <row r="5">
          <cell r="F5">
            <v>6</v>
          </cell>
          <cell r="G5">
            <v>3</v>
          </cell>
        </row>
        <row r="6">
          <cell r="F6">
            <v>0</v>
          </cell>
          <cell r="G6">
            <v>0</v>
          </cell>
        </row>
        <row r="7">
          <cell r="F7">
            <v>0</v>
          </cell>
          <cell r="G7">
            <v>0</v>
          </cell>
        </row>
        <row r="8">
          <cell r="F8">
            <v>0</v>
          </cell>
          <cell r="G8">
            <v>0</v>
          </cell>
        </row>
        <row r="9">
          <cell r="F9">
            <v>0</v>
          </cell>
          <cell r="G9">
            <v>0</v>
          </cell>
        </row>
        <row r="10">
          <cell r="F10">
            <v>0</v>
          </cell>
          <cell r="G10">
            <v>0</v>
          </cell>
        </row>
        <row r="11">
          <cell r="F11">
            <v>2</v>
          </cell>
          <cell r="G11">
            <v>0</v>
          </cell>
        </row>
        <row r="12">
          <cell r="F12">
            <v>0</v>
          </cell>
          <cell r="G12">
            <v>0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ERFORMANCE GENERALE"/>
      <sheetName val="DONNEES"/>
    </sheetNames>
    <sheetDataSet>
      <sheetData sheetId="0" refreshError="1">
        <row r="4">
          <cell r="A4" t="str">
            <v>BE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5"/>
  <sheetViews>
    <sheetView workbookViewId="0">
      <selection activeCell="B4" sqref="B4"/>
    </sheetView>
  </sheetViews>
  <sheetFormatPr baseColWidth="10" defaultRowHeight="14.4" x14ac:dyDescent="0.3"/>
  <sheetData>
    <row r="1" spans="1:6" x14ac:dyDescent="0.3">
      <c r="A1" s="26" t="s">
        <v>101</v>
      </c>
      <c r="B1" s="27"/>
      <c r="C1" s="27"/>
      <c r="D1" s="28"/>
      <c r="E1" s="4"/>
      <c r="F1" s="4"/>
    </row>
    <row r="2" spans="1:6" x14ac:dyDescent="0.3">
      <c r="A2" s="29"/>
      <c r="B2" s="30"/>
      <c r="C2" s="30"/>
      <c r="D2" s="31"/>
      <c r="E2" s="32" t="s">
        <v>102</v>
      </c>
      <c r="F2" s="33"/>
    </row>
    <row r="3" spans="1:6" x14ac:dyDescent="0.3">
      <c r="A3" s="6" t="s">
        <v>103</v>
      </c>
      <c r="B3" s="7" t="s">
        <v>104</v>
      </c>
      <c r="C3" s="8" t="s">
        <v>105</v>
      </c>
      <c r="D3" s="9" t="s">
        <v>106</v>
      </c>
      <c r="E3" s="10" t="s">
        <v>107</v>
      </c>
      <c r="F3" s="11" t="s">
        <v>108</v>
      </c>
    </row>
    <row r="4" spans="1:6" x14ac:dyDescent="0.3">
      <c r="A4" s="5" t="s">
        <v>94</v>
      </c>
      <c r="B4" s="5" t="e">
        <f>GETPIVOTDATA(DONNEES!C:C,DONNEES!H:H)</f>
        <v>#REF!</v>
      </c>
      <c r="C4" s="12" t="e">
        <f>(B4-E4)/B4</f>
        <v>#REF!</v>
      </c>
      <c r="D4" s="12" t="e">
        <f>(B4-F4)/B4</f>
        <v>#REF!</v>
      </c>
      <c r="E4" s="13">
        <f>'[1]PERFORMANCE JANVIER 2022'!E5+'[1]PERFORMANCE MARS 2022'!F5+'[1]PERFORMANCE AVRIL 2022'!F5+'[1]PERFORMANCE MAI 2022'!E5+'[1]PERFORMANCE JUIN 2022'!F3+'[1]PERFORMANCE JUILLET 2022'!F3</f>
        <v>1</v>
      </c>
      <c r="F4" s="13">
        <f>'[1]PERFORMANCE JANVIER 2022'!F5+'[1]PERFORMANCE MARS 2022'!G5+'[1]PERFORMANCE AVRIL 2022'!G5+'[1]PERFORMANCE MAI 2022'!F5+'[1]PERFORMANCE JUIN 2022'!G3+'[1]PERFORMANCE JUILLET 2022'!G3</f>
        <v>0</v>
      </c>
    </row>
    <row r="5" spans="1:6" x14ac:dyDescent="0.3">
      <c r="A5" s="5" t="s">
        <v>85</v>
      </c>
      <c r="B5" s="5" t="e">
        <f>GETPIVOTDATA("Pays Livraison",DONNEES!$A$4,"Pays Livraison","CZ")+'[1]PERFORMANCE MARS 2022'!C6+'[1]PERFORMANCE AVRIL 2022'!C6+GETPIVOTDATA("Pays Livraison",'[1]PERFORMANCE MAI 2022'!$A$4,"Pays Livraison","CZ")</f>
        <v>#REF!</v>
      </c>
      <c r="C5" s="12" t="e">
        <f>(B5-E5)/B5</f>
        <v>#REF!</v>
      </c>
      <c r="D5" s="12" t="e">
        <f>(B5-F5)/B5</f>
        <v>#REF!</v>
      </c>
      <c r="E5" s="13">
        <f>'[1]PERFORMANCE JANVIER 2022'!E6+'[1]PERFORMANCE MARS 2022'!F6+'[1]PERFORMANCE AVRIL 2022'!F6+'[1]PERFORMANCE MAI 2022'!E6+'[1]PERFORMANCE JUIN 2022'!F4+'[1]PERFORMANCE JUILLET 2022'!F4</f>
        <v>3</v>
      </c>
      <c r="F5" s="13">
        <f>'[1]PERFORMANCE JANVIER 2022'!F6+'[1]PERFORMANCE MARS 2022'!G6+'[1]PERFORMANCE AVRIL 2022'!G6+'[1]PERFORMANCE MAI 2022'!F6+'[1]PERFORMANCE JUIN 2022'!G4+'[1]PERFORMANCE JUILLET 2022'!G4</f>
        <v>1</v>
      </c>
    </row>
    <row r="6" spans="1:6" x14ac:dyDescent="0.3">
      <c r="A6" s="5" t="s">
        <v>73</v>
      </c>
      <c r="B6" s="5" t="e">
        <f>GETPIVOTDATA("Pays Livraison",'[2]PERFORMANCE GENERALE'!$A$4,"Pays Livraison","DE")</f>
        <v>#REF!</v>
      </c>
      <c r="C6" s="12" t="e">
        <f t="shared" ref="C6:C15" si="0">(B6-E6)/B6</f>
        <v>#REF!</v>
      </c>
      <c r="D6" s="12" t="e">
        <f t="shared" ref="D6:D15" si="1">(B6-F6)/B6</f>
        <v>#REF!</v>
      </c>
      <c r="E6" s="13">
        <f>'[1]PERFORMANCE JANVIER 2022'!E7+'[1]PERFORMANCE FEVRIER 2022'!E6+'[1]PERFORMANCE MARS 2022'!F7+'[1]PERFORMANCE AVRIL 2022'!F7+'[1]PERFORMANCE MAI 2022'!E7+'[1]PERFORMANCE JUIN 2022'!F5+'[1]PERFORMANCE JUILLET 2022'!F5</f>
        <v>26</v>
      </c>
      <c r="F6" s="13">
        <f>'[1]PERFORMANCE JANVIER 2022'!F7+'[1]PERFORMANCE FEVRIER 2022'!F6+'[1]PERFORMANCE MARS 2022'!G7+'[1]PERFORMANCE AVRIL 2022'!G7+'[1]PERFORMANCE MAI 2022'!F7+'[1]PERFORMANCE JUIN 2022'!G5+'[1]PERFORMANCE JUILLET 2022'!G5</f>
        <v>10</v>
      </c>
    </row>
    <row r="7" spans="1:6" x14ac:dyDescent="0.3">
      <c r="A7" s="5" t="s">
        <v>89</v>
      </c>
      <c r="B7" s="5" t="e">
        <f>GETPIVOTDATA("Pays Livraison",'[1]PERFORMANCE JANVIER 2022'!$A$4,"Pays Livraison","ES")+GETPIVOTDATA("Pays Livraison",'[1]PERFORMANCE FEVRIER 2022'!$A$4,"Pays Livraison","ES")+'[1]PERFORMANCE MARS 2022'!C8+'[1]PERFORMANCE AVRIL 2022'!C8+GETPIVOTDATA("Pays Livraison",'[1]PERFORMANCE MAI 2022'!$A$4,"Pays Livraison","ES")</f>
        <v>#REF!</v>
      </c>
      <c r="C7" s="12" t="e">
        <f t="shared" si="0"/>
        <v>#REF!</v>
      </c>
      <c r="D7" s="12" t="e">
        <f t="shared" si="1"/>
        <v>#REF!</v>
      </c>
      <c r="E7" s="13">
        <f>'[1]PERFORMANCE JANVIER 2022'!E8+'[1]PERFORMANCE FEVRIER 2022'!E7+'[1]PERFORMANCE MARS 2022'!C8+'[1]PERFORMANCE AVRIL 2022'!F8+'[1]PERFORMANCE MAI 2022'!E8+'[1]PERFORMANCE JUIN 2022'!F6+'[1]PERFORMANCE JUILLET 2022'!F6</f>
        <v>4</v>
      </c>
      <c r="F7" s="13">
        <f>'[1]PERFORMANCE JANVIER 2022'!F8+'[1]PERFORMANCE FEVRIER 2022'!F7+'[1]PERFORMANCE MARS 2022'!G8+'[1]PERFORMANCE AVRIL 2022'!G8+'[1]PERFORMANCE MAI 2022'!F8+'[1]PERFORMANCE JUIN 2022'!G6+'[1]PERFORMANCE JUILLET 2022'!G6</f>
        <v>1</v>
      </c>
    </row>
    <row r="8" spans="1:6" x14ac:dyDescent="0.3">
      <c r="A8" s="5" t="s">
        <v>70</v>
      </c>
      <c r="B8" s="5" t="e">
        <f>GETPIVOTDATA("Pays Livraison",'[1]PERFORMANCE JANVIER 2022'!$A$4,"Pays Livraison","FR")+GETPIVOTDATA("Pays Livraison",'[1]PERFORMANCE FEVRIER 2022'!$A$4,"Pays Livraison","FR")+'[1]PERFORMANCE MARS 2022'!C9+'[1]PERFORMANCE AVRIL 2022'!C9+GETPIVOTDATA("Pays Livraison",'[1]PERFORMANCE MAI 2022'!$A$4,"Pays Livraison","FR")</f>
        <v>#REF!</v>
      </c>
      <c r="C8" s="12" t="e">
        <f t="shared" si="0"/>
        <v>#REF!</v>
      </c>
      <c r="D8" s="12" t="e">
        <f t="shared" si="1"/>
        <v>#REF!</v>
      </c>
      <c r="E8" s="13">
        <f>'[1]PERFORMANCE JANVIER 2022'!E9+'[1]PERFORMANCE FEVRIER 2022'!E8+'[1]PERFORMANCE MARS 2022'!F9+'[1]PERFORMANCE AVRIL 2022'!F9+'[1]PERFORMANCE MAI 2022'!E9+'[1]PERFORMANCE JUIN 2022'!F7+'[1]PERFORMANCE JUILLET 2022'!F7</f>
        <v>4</v>
      </c>
      <c r="F8" s="13">
        <f>'[1]PERFORMANCE JANVIER 2022'!F9+'[1]PERFORMANCE FEVRIER 2022'!F8+'[1]PERFORMANCE MARS 2022'!G9+'[1]PERFORMANCE AVRIL 2022'!G9+'[1]PERFORMANCE MAI 2022'!F9+'[1]PERFORMANCE JUIN 2022'!G7+'[1]PERFORMANCE JUILLET 2022'!G7</f>
        <v>3</v>
      </c>
    </row>
    <row r="9" spans="1:6" x14ac:dyDescent="0.3">
      <c r="A9" s="5" t="s">
        <v>80</v>
      </c>
      <c r="B9" s="5" t="e">
        <f>GETPIVOTDATA("Pays Livraison",'[1]PERFORMANCE JANVIER 2022'!$A$4,"Pays Livraison","GB")+GETPIVOTDATA("Pays Livraison",'[1]PERFORMANCE FEVRIER 2022'!$A$4,"Pays Livraison","GB")+'[1]PERFORMANCE MARS 2022'!C10+'[1]PERFORMANCE AVRIL 2022'!C10+GETPIVOTDATA("Pays Livraison",'[1]PERFORMANCE MAI 2022'!$A$4,"Pays Livraison","GB")</f>
        <v>#REF!</v>
      </c>
      <c r="C9" s="12" t="e">
        <f t="shared" si="0"/>
        <v>#REF!</v>
      </c>
      <c r="D9" s="12" t="e">
        <f t="shared" si="1"/>
        <v>#REF!</v>
      </c>
      <c r="E9" s="13">
        <f>'[1]PERFORMANCE JANVIER 2022'!E10+'[1]PERFORMANCE FEVRIER 2022'!E9+'[1]PERFORMANCE MARS 2022'!F10+'[1]PERFORMANCE AVRIL 2022'!F10+'[1]PERFORMANCE MAI 2022'!E10+'[1]PERFORMANCE JUIN 2022'!F8+'[1]PERFORMANCE JUILLET 2022'!F8</f>
        <v>27</v>
      </c>
      <c r="F9" s="13">
        <f>'[1]PERFORMANCE JANVIER 2022'!F10+'[1]PERFORMANCE FEVRIER 2022'!F9+'[1]PERFORMANCE MARS 2022'!G10+'[1]PERFORMANCE AVRIL 2022'!G10+'[1]PERFORMANCE MAI 2022'!F10+'[1]PERFORMANCE JUIN 2022'!G8+'[1]PERFORMANCE JUILLET 2022'!G8</f>
        <v>6</v>
      </c>
    </row>
    <row r="10" spans="1:6" x14ac:dyDescent="0.3">
      <c r="A10" s="5" t="s">
        <v>93</v>
      </c>
      <c r="B10" s="5" t="e">
        <f>GETPIVOTDATA("Pays Livraison",'[1]PERFORMANCE JANVIER 2022'!$A$4,"Pays Livraison","IT")+GETPIVOTDATA("Pays Livraison",'[1]PERFORMANCE FEVRIER 2022'!$A$4,"Pays Livraison","IT")+'[1]PERFORMANCE MARS 2022'!C11+'[1]PERFORMANCE AVRIL 2022'!C11+GETPIVOTDATA("Pays Livraison",'[1]PERFORMANCE MAI 2022'!$A$4,"Pays Livraison","IT")</f>
        <v>#REF!</v>
      </c>
      <c r="C10" s="12" t="e">
        <f t="shared" si="0"/>
        <v>#REF!</v>
      </c>
      <c r="D10" s="12" t="e">
        <f t="shared" si="1"/>
        <v>#REF!</v>
      </c>
      <c r="E10" s="13">
        <f>'[1]PERFORMANCE JANVIER 2022'!E11+'[1]PERFORMANCE FEVRIER 2022'!E10+'[1]PERFORMANCE MARS 2022'!F11+'[1]PERFORMANCE AVRIL 2022'!F11+'[1]PERFORMANCE MAI 2022'!E11+'[1]PERFORMANCE JUIN 2022'!F9+'[1]PERFORMANCE JUILLET 2022'!F9</f>
        <v>2</v>
      </c>
      <c r="F10" s="13">
        <f>'[1]PERFORMANCE JANVIER 2022'!F11+'[1]PERFORMANCE FEVRIER 2022'!F10+'[1]PERFORMANCE MARS 2022'!G11+'[1]PERFORMANCE AVRIL 2022'!G11+'[1]PERFORMANCE MAI 2022'!F11+'[1]PERFORMANCE JUIN 2022'!G9+'[1]PERFORMANCE JUILLET 2022'!G9</f>
        <v>0</v>
      </c>
    </row>
    <row r="11" spans="1:6" x14ac:dyDescent="0.3">
      <c r="A11" s="5" t="s">
        <v>95</v>
      </c>
      <c r="B11" s="5" t="e">
        <f>GETPIVOTDATA("Pays Livraison",'[1]PERFORMANCE JANVIER 2022'!$A$4,"Pays Livraison","NL")+'[1]PERFORMANCE AVRIL 2022'!C12</f>
        <v>#REF!</v>
      </c>
      <c r="C11" s="12" t="e">
        <f t="shared" si="0"/>
        <v>#REF!</v>
      </c>
      <c r="D11" s="12" t="e">
        <f t="shared" si="1"/>
        <v>#REF!</v>
      </c>
      <c r="E11" s="13">
        <f>'[1]PERFORMANCE JANVIER 2022'!E12+'[1]PERFORMANCE AVRIL 2022'!F12+'[1]PERFORMANCE JUIN 2022'!F10+'[1]PERFORMANCE JUILLET 2022'!F10</f>
        <v>0</v>
      </c>
      <c r="F11" s="13">
        <f>'[1]PERFORMANCE JANVIER 2022'!F12+'[1]PERFORMANCE AVRIL 2022'!G12+'[1]PERFORMANCE JUIN 2022'!G10+'[1]PERFORMANCE JUILLET 2022'!G10</f>
        <v>0</v>
      </c>
    </row>
    <row r="12" spans="1:6" x14ac:dyDescent="0.3">
      <c r="A12" s="5" t="s">
        <v>86</v>
      </c>
      <c r="B12" s="5" t="e">
        <f>GETPIVOTDATA("Pays Livraison",'[1]PERFORMANCE JANVIER 2022'!$A$4,"Pays Livraison","PL")+GETPIVOTDATA("Pays Livraison",'[1]PERFORMANCE FEVRIER 2022'!$A$4,"Pays Livraison","PL")+'[1]PERFORMANCE MARS 2022'!C12+'[1]PERFORMANCE AVRIL 2022'!C13+GETPIVOTDATA("Pays Livraison",'[1]PERFORMANCE MAI 2022'!$A$4,"Pays Livraison","PL")</f>
        <v>#REF!</v>
      </c>
      <c r="C12" s="12" t="e">
        <f t="shared" si="0"/>
        <v>#REF!</v>
      </c>
      <c r="D12" s="12" t="e">
        <f t="shared" si="1"/>
        <v>#REF!</v>
      </c>
      <c r="E12" s="13">
        <f>'[1]PERFORMANCE JANVIER 2022'!E13+'[1]PERFORMANCE FEVRIER 2022'!E11+'[1]PERFORMANCE MARS 2022'!F12+'[1]PERFORMANCE AVRIL 2022'!F13+'[1]PERFORMANCE MAI 2022'!E12+'[1]PERFORMANCE JUIN 2022'!F11+'[1]PERFORMANCE JUILLET 2022'!F11</f>
        <v>4</v>
      </c>
      <c r="F12" s="13">
        <f>'[1]PERFORMANCE JANVIER 2022'!F13+'[1]PERFORMANCE FEVRIER 2022'!F11+'[1]PERFORMANCE MARS 2022'!G12+'[1]PERFORMANCE AVRIL 2022'!G13+'[1]PERFORMANCE MAI 2022'!F12+'[1]PERFORMANCE JUIN 2022'!G11+'[1]PERFORMANCE JUILLET 2022'!G11</f>
        <v>0</v>
      </c>
    </row>
    <row r="13" spans="1:6" x14ac:dyDescent="0.3">
      <c r="A13" s="5" t="s">
        <v>79</v>
      </c>
      <c r="B13" s="14" t="e">
        <f>GETPIVOTDATA("Pays Livraison",'[1]PERFORMANCE FEVRIER 2022'!$A$4,"Pays Livraison","SE")</f>
        <v>#REF!</v>
      </c>
      <c r="C13" s="12" t="e">
        <f>(B13-E13)/B13</f>
        <v>#REF!</v>
      </c>
      <c r="D13" s="12" t="e">
        <f>(B13-F13)/B13</f>
        <v>#REF!</v>
      </c>
      <c r="E13" s="15">
        <f>+'[1]PERFORMANCE FEVRIER 2022'!E12</f>
        <v>0</v>
      </c>
      <c r="F13" s="15">
        <f>+'[1]PERFORMANCE FEVRIER 2022'!F12</f>
        <v>0</v>
      </c>
    </row>
    <row r="14" spans="1:6" ht="15" thickBot="1" x14ac:dyDescent="0.35">
      <c r="A14" s="5" t="s">
        <v>96</v>
      </c>
      <c r="B14" s="5" t="e">
        <f>GETPIVOTDATA("Pays Livraison",'[1]PERFORMANCE JANVIER 2022'!$A$4,"Pays Livraison","SK")+GETPIVOTDATA("Pays Livraison",'[1]PERFORMANCE FEVRIER 2022'!$A$4,"Pays Livraison","SK")+'[1]PERFORMANCE MARS 2022'!C13+'[1]PERFORMANCE AVRIL 2022'!C14+GETPIVOTDATA("Pays Livraison",'[1]PERFORMANCE MAI 2022'!$A$4,"Pays Livraison","SK")</f>
        <v>#REF!</v>
      </c>
      <c r="C14" s="12" t="e">
        <f t="shared" si="0"/>
        <v>#REF!</v>
      </c>
      <c r="D14" s="12" t="e">
        <f t="shared" si="1"/>
        <v>#REF!</v>
      </c>
      <c r="E14" s="13">
        <f>+'[1]PERFORMANCE JANVIER 2022'!E14+'[1]PERFORMANCE FEVRIER 2022'!E13+'[1]PERFORMANCE MARS 2022'!F13+'[1]PERFORMANCE AVRIL 2022'!F14+'[1]PERFORMANCE MAI 2022'!E13+'[1]PERFORMANCE JUIN 2022'!F12+'[1]PERFORMANCE JUILLET 2022'!F12</f>
        <v>1</v>
      </c>
      <c r="F14" s="13">
        <f>+'[1]PERFORMANCE JANVIER 2022'!F14+'[1]PERFORMANCE FEVRIER 2022'!F13+'[1]PERFORMANCE MARS 2022'!G13+'[1]PERFORMANCE AVRIL 2022'!G14+'[1]PERFORMANCE MAI 2022'!F13+'[1]PERFORMANCE JUIN 2022'!G12+'[1]PERFORMANCE JUILLET 2022'!G12</f>
        <v>1</v>
      </c>
    </row>
    <row r="15" spans="1:6" ht="15" thickBot="1" x14ac:dyDescent="0.35">
      <c r="A15" s="16" t="s">
        <v>109</v>
      </c>
      <c r="B15" s="16" t="e">
        <f>SUM(B4:B14)</f>
        <v>#REF!</v>
      </c>
      <c r="C15" s="17" t="e">
        <f t="shared" si="0"/>
        <v>#REF!</v>
      </c>
      <c r="D15" s="17" t="e">
        <f t="shared" si="1"/>
        <v>#REF!</v>
      </c>
      <c r="E15" s="18">
        <f>SUM(E4:E14)</f>
        <v>72</v>
      </c>
      <c r="F15" s="18">
        <f>SUM(F4:F14)</f>
        <v>22</v>
      </c>
    </row>
  </sheetData>
  <dataConsolidate/>
  <mergeCells count="3">
    <mergeCell ref="A1:D1"/>
    <mergeCell ref="A2:D2"/>
    <mergeCell ref="E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1B557-0FDA-4B1D-BCA1-18EFDDCC1C95}">
  <dimension ref="A1:F19"/>
  <sheetViews>
    <sheetView workbookViewId="0">
      <selection activeCell="C3" sqref="C3"/>
    </sheetView>
  </sheetViews>
  <sheetFormatPr baseColWidth="10" defaultRowHeight="14.4" x14ac:dyDescent="0.3"/>
  <cols>
    <col min="1" max="1" width="12" bestFit="1" customWidth="1"/>
    <col min="2" max="2" width="19.44140625" customWidth="1"/>
    <col min="3" max="3" width="12.21875" style="19" bestFit="1" customWidth="1"/>
    <col min="4" max="4" width="11.44140625" style="19"/>
    <col min="5" max="6" width="16.77734375" style="19" customWidth="1"/>
  </cols>
  <sheetData>
    <row r="1" spans="1:6" x14ac:dyDescent="0.3">
      <c r="A1" s="19"/>
      <c r="B1" s="19"/>
      <c r="C1" s="12"/>
      <c r="D1" s="12"/>
      <c r="E1" s="34" t="s">
        <v>102</v>
      </c>
      <c r="F1" s="34"/>
    </row>
    <row r="2" spans="1:6" x14ac:dyDescent="0.3">
      <c r="A2" s="23" t="s">
        <v>103</v>
      </c>
      <c r="B2" s="21" t="s">
        <v>110</v>
      </c>
      <c r="C2" s="22" t="s">
        <v>105</v>
      </c>
      <c r="D2" s="22" t="s">
        <v>106</v>
      </c>
      <c r="E2" s="20" t="s">
        <v>107</v>
      </c>
      <c r="F2" s="20" t="s">
        <v>108</v>
      </c>
    </row>
    <row r="3" spans="1:6" x14ac:dyDescent="0.3">
      <c r="A3" s="25" t="s">
        <v>90</v>
      </c>
      <c r="B3" s="25">
        <v>1</v>
      </c>
      <c r="C3" s="12">
        <f t="shared" ref="C3:C4" si="0">($B3-$E3)/$B3</f>
        <v>1</v>
      </c>
      <c r="D3" s="12">
        <f t="shared" ref="D3:D4" si="1">($B3-$F3)/$B3</f>
        <v>1</v>
      </c>
      <c r="E3" s="25">
        <v>0</v>
      </c>
      <c r="F3" s="25">
        <v>0</v>
      </c>
    </row>
    <row r="4" spans="1:6" x14ac:dyDescent="0.3">
      <c r="A4" s="25" t="s">
        <v>111</v>
      </c>
      <c r="B4" s="25">
        <v>1</v>
      </c>
      <c r="C4" s="12">
        <f t="shared" si="0"/>
        <v>1</v>
      </c>
      <c r="D4" s="12">
        <f t="shared" si="1"/>
        <v>1</v>
      </c>
      <c r="E4" s="25">
        <v>0</v>
      </c>
      <c r="F4" s="25">
        <v>0</v>
      </c>
    </row>
    <row r="5" spans="1:6" x14ac:dyDescent="0.3">
      <c r="A5" s="5" t="s">
        <v>94</v>
      </c>
      <c r="B5" s="5">
        <v>0</v>
      </c>
      <c r="C5" s="12" t="e">
        <f>($B5-$E5)/$B5</f>
        <v>#DIV/0!</v>
      </c>
      <c r="D5" s="12" t="e">
        <f>($B5-$F5)/$B5</f>
        <v>#DIV/0!</v>
      </c>
      <c r="E5" s="5">
        <v>0</v>
      </c>
      <c r="F5" s="5">
        <v>0</v>
      </c>
    </row>
    <row r="6" spans="1:6" x14ac:dyDescent="0.3">
      <c r="A6" s="24" t="s">
        <v>84</v>
      </c>
      <c r="B6" s="24">
        <v>2</v>
      </c>
      <c r="C6" s="12">
        <f t="shared" ref="C6:C18" si="2">($B6-$E6)/$B6</f>
        <v>1</v>
      </c>
      <c r="D6" s="12">
        <f t="shared" ref="D6:D18" si="3">($B6-$F6)/$B6</f>
        <v>1</v>
      </c>
      <c r="E6" s="24">
        <v>0</v>
      </c>
      <c r="F6" s="24">
        <v>0</v>
      </c>
    </row>
    <row r="7" spans="1:6" x14ac:dyDescent="0.3">
      <c r="A7" s="5" t="s">
        <v>85</v>
      </c>
      <c r="B7" s="5">
        <v>8</v>
      </c>
      <c r="C7" s="12">
        <f t="shared" si="2"/>
        <v>0.875</v>
      </c>
      <c r="D7" s="12">
        <f t="shared" si="3"/>
        <v>1</v>
      </c>
      <c r="E7" s="5">
        <v>1</v>
      </c>
      <c r="F7" s="5">
        <v>0</v>
      </c>
    </row>
    <row r="8" spans="1:6" x14ac:dyDescent="0.3">
      <c r="A8" s="5" t="s">
        <v>73</v>
      </c>
      <c r="B8" s="5">
        <v>34</v>
      </c>
      <c r="C8" s="12">
        <f t="shared" si="2"/>
        <v>0.73529411764705888</v>
      </c>
      <c r="D8" s="12">
        <f t="shared" si="3"/>
        <v>0.94117647058823528</v>
      </c>
      <c r="E8" s="5">
        <v>9</v>
      </c>
      <c r="F8" s="5">
        <v>2</v>
      </c>
    </row>
    <row r="9" spans="1:6" x14ac:dyDescent="0.3">
      <c r="A9" s="5" t="s">
        <v>89</v>
      </c>
      <c r="B9" s="5">
        <v>6</v>
      </c>
      <c r="C9" s="12">
        <f t="shared" si="2"/>
        <v>0.5</v>
      </c>
      <c r="D9" s="12">
        <f t="shared" si="3"/>
        <v>1</v>
      </c>
      <c r="E9" s="5">
        <v>3</v>
      </c>
      <c r="F9" s="5">
        <v>0</v>
      </c>
    </row>
    <row r="10" spans="1:6" x14ac:dyDescent="0.3">
      <c r="A10" s="5" t="s">
        <v>70</v>
      </c>
      <c r="B10" s="5">
        <v>10</v>
      </c>
      <c r="C10" s="12">
        <f t="shared" si="2"/>
        <v>0.9</v>
      </c>
      <c r="D10" s="12">
        <f t="shared" si="3"/>
        <v>1</v>
      </c>
      <c r="E10" s="5">
        <v>1</v>
      </c>
      <c r="F10" s="5">
        <v>0</v>
      </c>
    </row>
    <row r="11" spans="1:6" x14ac:dyDescent="0.3">
      <c r="A11" s="5" t="s">
        <v>80</v>
      </c>
      <c r="B11" s="5">
        <v>0</v>
      </c>
      <c r="C11" s="12" t="e">
        <f t="shared" si="2"/>
        <v>#DIV/0!</v>
      </c>
      <c r="D11" s="12" t="e">
        <f t="shared" si="3"/>
        <v>#DIV/0!</v>
      </c>
      <c r="E11" s="5">
        <v>0</v>
      </c>
      <c r="F11" s="5">
        <v>0</v>
      </c>
    </row>
    <row r="12" spans="1:6" x14ac:dyDescent="0.3">
      <c r="A12" s="25" t="s">
        <v>100</v>
      </c>
      <c r="B12" s="25">
        <v>1</v>
      </c>
      <c r="C12" s="12">
        <f t="shared" si="2"/>
        <v>0</v>
      </c>
      <c r="D12" s="12">
        <f t="shared" si="3"/>
        <v>1</v>
      </c>
      <c r="E12" s="25">
        <v>1</v>
      </c>
      <c r="F12" s="25">
        <v>0</v>
      </c>
    </row>
    <row r="13" spans="1:6" x14ac:dyDescent="0.3">
      <c r="A13" s="25" t="s">
        <v>83</v>
      </c>
      <c r="B13" s="25">
        <v>1</v>
      </c>
      <c r="C13" s="12">
        <f t="shared" si="2"/>
        <v>1</v>
      </c>
      <c r="D13" s="12">
        <f t="shared" si="3"/>
        <v>1</v>
      </c>
      <c r="E13" s="25">
        <v>0</v>
      </c>
      <c r="F13" s="25">
        <v>0</v>
      </c>
    </row>
    <row r="14" spans="1:6" x14ac:dyDescent="0.3">
      <c r="A14" s="5" t="s">
        <v>93</v>
      </c>
      <c r="B14" s="5">
        <v>1</v>
      </c>
      <c r="C14" s="12">
        <f t="shared" si="2"/>
        <v>1</v>
      </c>
      <c r="D14" s="12">
        <f t="shared" si="3"/>
        <v>1</v>
      </c>
      <c r="E14" s="5">
        <v>0</v>
      </c>
      <c r="F14" s="5">
        <v>0</v>
      </c>
    </row>
    <row r="15" spans="1:6" x14ac:dyDescent="0.3">
      <c r="A15" s="5" t="s">
        <v>95</v>
      </c>
      <c r="B15" s="5">
        <v>0</v>
      </c>
      <c r="C15" s="12" t="e">
        <f t="shared" si="2"/>
        <v>#DIV/0!</v>
      </c>
      <c r="D15" s="12" t="e">
        <f t="shared" si="3"/>
        <v>#DIV/0!</v>
      </c>
      <c r="E15" s="5">
        <v>0</v>
      </c>
      <c r="F15" s="5">
        <v>0</v>
      </c>
    </row>
    <row r="16" spans="1:6" x14ac:dyDescent="0.3">
      <c r="A16" s="5" t="s">
        <v>86</v>
      </c>
      <c r="B16" s="5">
        <v>31</v>
      </c>
      <c r="C16" s="12">
        <f t="shared" si="2"/>
        <v>0.83870967741935487</v>
      </c>
      <c r="D16" s="12">
        <f t="shared" si="3"/>
        <v>1</v>
      </c>
      <c r="E16" s="5">
        <v>5</v>
      </c>
      <c r="F16" s="5">
        <v>0</v>
      </c>
    </row>
    <row r="17" spans="1:6" x14ac:dyDescent="0.3">
      <c r="A17" s="25" t="s">
        <v>91</v>
      </c>
      <c r="B17" s="25">
        <v>3</v>
      </c>
      <c r="C17" s="12">
        <f t="shared" si="2"/>
        <v>1</v>
      </c>
      <c r="D17" s="12">
        <f t="shared" si="3"/>
        <v>1</v>
      </c>
      <c r="E17" s="25">
        <v>0</v>
      </c>
      <c r="F17" s="25">
        <v>0</v>
      </c>
    </row>
    <row r="18" spans="1:6" x14ac:dyDescent="0.3">
      <c r="A18" s="5" t="s">
        <v>96</v>
      </c>
      <c r="B18" s="5">
        <v>0</v>
      </c>
      <c r="C18" s="12" t="e">
        <f t="shared" si="2"/>
        <v>#DIV/0!</v>
      </c>
      <c r="D18" s="12" t="e">
        <f t="shared" si="3"/>
        <v>#DIV/0!</v>
      </c>
      <c r="E18" s="5">
        <v>0</v>
      </c>
      <c r="F18" s="5">
        <v>0</v>
      </c>
    </row>
    <row r="19" spans="1:6" x14ac:dyDescent="0.3">
      <c r="A19" s="23" t="s">
        <v>109</v>
      </c>
      <c r="B19" s="21">
        <f>SUM(B3:B18)</f>
        <v>99</v>
      </c>
      <c r="C19" s="12" t="e">
        <f>($B19-$E19)/$B19</f>
        <v>#VALUE!</v>
      </c>
      <c r="D19" s="12">
        <f>($B19-$F19)/$B19</f>
        <v>0.97979797979797978</v>
      </c>
      <c r="E19" s="5" t="s">
        <v>112</v>
      </c>
      <c r="F19" s="5">
        <f>SUM(F3:F18)</f>
        <v>2</v>
      </c>
    </row>
  </sheetData>
  <autoFilter ref="A2:F14" xr:uid="{1051B557-0FDA-4B1D-BCA1-18EFDDCC1C95}">
    <sortState xmlns:xlrd2="http://schemas.microsoft.com/office/spreadsheetml/2017/richdata2" ref="A3:F19">
      <sortCondition ref="A2:A14"/>
    </sortState>
  </autoFilter>
  <mergeCells count="1">
    <mergeCell ref="E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U689"/>
  <sheetViews>
    <sheetView zoomScale="62" workbookViewId="0">
      <selection activeCell="AQ8" sqref="AN8:AQ8"/>
    </sheetView>
  </sheetViews>
  <sheetFormatPr baseColWidth="10" defaultRowHeight="14.4" x14ac:dyDescent="0.3"/>
  <cols>
    <col min="72" max="72" width="57.6640625" customWidth="1"/>
    <col min="73" max="73" width="11.88671875" customWidth="1"/>
  </cols>
  <sheetData>
    <row r="1" spans="1:73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1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  <c r="AL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  <c r="AR1" t="s">
        <v>42</v>
      </c>
      <c r="AS1" t="s">
        <v>43</v>
      </c>
      <c r="AT1" t="s">
        <v>44</v>
      </c>
      <c r="AU1" t="s">
        <v>44</v>
      </c>
      <c r="AV1" t="s">
        <v>45</v>
      </c>
      <c r="AW1" t="s">
        <v>46</v>
      </c>
      <c r="AX1" t="s">
        <v>47</v>
      </c>
      <c r="AY1" t="s">
        <v>48</v>
      </c>
      <c r="AZ1" t="s">
        <v>49</v>
      </c>
      <c r="BA1" t="s">
        <v>50</v>
      </c>
      <c r="BB1" t="s">
        <v>51</v>
      </c>
      <c r="BC1" t="s">
        <v>52</v>
      </c>
      <c r="BD1" t="s">
        <v>53</v>
      </c>
      <c r="BE1" t="s">
        <v>54</v>
      </c>
      <c r="BF1" t="s">
        <v>55</v>
      </c>
      <c r="BG1" t="s">
        <v>56</v>
      </c>
      <c r="BH1" t="s">
        <v>57</v>
      </c>
      <c r="BI1" t="s">
        <v>58</v>
      </c>
      <c r="BJ1" t="s">
        <v>59</v>
      </c>
      <c r="BK1" t="s">
        <v>60</v>
      </c>
      <c r="BL1" t="s">
        <v>61</v>
      </c>
      <c r="BM1" t="s">
        <v>62</v>
      </c>
      <c r="BN1" t="s">
        <v>63</v>
      </c>
      <c r="BO1" t="s">
        <v>64</v>
      </c>
      <c r="BP1" t="s">
        <v>65</v>
      </c>
      <c r="BQ1" t="s">
        <v>66</v>
      </c>
      <c r="BR1" t="s">
        <v>67</v>
      </c>
      <c r="BS1" t="s">
        <v>68</v>
      </c>
      <c r="BT1" t="s">
        <v>69</v>
      </c>
      <c r="BU1" t="s">
        <v>126</v>
      </c>
    </row>
    <row r="2" spans="1:73" x14ac:dyDescent="0.3">
      <c r="G2" s="1"/>
      <c r="V2" s="1"/>
      <c r="AK2" s="1"/>
      <c r="BJ2" s="1"/>
    </row>
    <row r="3" spans="1:73" x14ac:dyDescent="0.3">
      <c r="G3" s="1"/>
      <c r="V3" s="1"/>
      <c r="AK3" s="1"/>
      <c r="BJ3" s="1"/>
    </row>
    <row r="4" spans="1:73" x14ac:dyDescent="0.3">
      <c r="G4" s="1"/>
      <c r="V4" s="1"/>
      <c r="AK4" s="1"/>
      <c r="BJ4" s="1"/>
    </row>
    <row r="5" spans="1:73" x14ac:dyDescent="0.3">
      <c r="G5" s="1"/>
      <c r="V5" s="1"/>
      <c r="AK5" s="1"/>
      <c r="BJ5" s="1"/>
    </row>
    <row r="6" spans="1:73" x14ac:dyDescent="0.3">
      <c r="G6" s="1"/>
      <c r="V6" s="1"/>
      <c r="AK6" s="1"/>
    </row>
    <row r="7" spans="1:73" x14ac:dyDescent="0.3">
      <c r="G7" s="1"/>
      <c r="V7" s="1"/>
      <c r="AK7" s="1"/>
    </row>
    <row r="8" spans="1:73" x14ac:dyDescent="0.3">
      <c r="A8">
        <v>21501246</v>
      </c>
      <c r="B8" t="s">
        <v>145</v>
      </c>
      <c r="C8" t="s">
        <v>90</v>
      </c>
      <c r="D8">
        <v>3300</v>
      </c>
      <c r="E8" t="s">
        <v>97</v>
      </c>
      <c r="F8" t="s">
        <v>88</v>
      </c>
      <c r="G8" s="1">
        <v>44932</v>
      </c>
      <c r="H8">
        <v>39</v>
      </c>
      <c r="I8">
        <v>6201</v>
      </c>
      <c r="J8">
        <v>6</v>
      </c>
      <c r="P8">
        <v>12</v>
      </c>
      <c r="Q8">
        <v>40</v>
      </c>
      <c r="R8">
        <v>40</v>
      </c>
      <c r="S8" t="s">
        <v>71</v>
      </c>
      <c r="T8" t="s">
        <v>81</v>
      </c>
      <c r="U8" t="s">
        <v>72</v>
      </c>
      <c r="V8" s="1">
        <v>44928</v>
      </c>
      <c r="W8">
        <v>26313</v>
      </c>
      <c r="X8" t="s">
        <v>145</v>
      </c>
      <c r="Y8">
        <v>34688561</v>
      </c>
      <c r="Z8">
        <v>86567273</v>
      </c>
      <c r="AB8">
        <v>900</v>
      </c>
      <c r="AC8">
        <v>1600</v>
      </c>
      <c r="AG8" t="s">
        <v>70</v>
      </c>
      <c r="AH8">
        <v>1390</v>
      </c>
      <c r="AI8" t="s">
        <v>87</v>
      </c>
      <c r="AJ8" t="s">
        <v>98</v>
      </c>
      <c r="AK8" s="1">
        <v>44936</v>
      </c>
      <c r="AL8">
        <v>800</v>
      </c>
      <c r="AM8">
        <v>1200</v>
      </c>
      <c r="AR8">
        <v>6300</v>
      </c>
      <c r="AS8">
        <v>0</v>
      </c>
      <c r="AT8">
        <v>6</v>
      </c>
      <c r="AU8" t="s">
        <v>74</v>
      </c>
      <c r="AV8">
        <v>832.59</v>
      </c>
      <c r="AW8">
        <v>0</v>
      </c>
      <c r="AX8">
        <v>113.4</v>
      </c>
      <c r="AY8">
        <v>0</v>
      </c>
      <c r="AZ8" t="s">
        <v>82</v>
      </c>
      <c r="BA8">
        <v>23.36</v>
      </c>
      <c r="BC8">
        <v>0</v>
      </c>
      <c r="BF8" t="s">
        <v>75</v>
      </c>
      <c r="BH8" t="s">
        <v>57</v>
      </c>
      <c r="BI8" t="s">
        <v>76</v>
      </c>
      <c r="BJ8" s="1">
        <v>44936</v>
      </c>
      <c r="BM8" t="s">
        <v>77</v>
      </c>
      <c r="BN8" t="s">
        <v>75</v>
      </c>
      <c r="BO8" t="s">
        <v>78</v>
      </c>
      <c r="BP8" t="s">
        <v>75</v>
      </c>
      <c r="BR8" t="s">
        <v>99</v>
      </c>
      <c r="BS8" t="s">
        <v>75</v>
      </c>
      <c r="BT8" t="s">
        <v>92</v>
      </c>
      <c r="BU8" t="e">
        <f>VLOOKUP(A8,Feuil1!A2:Z94,15,FALSE)</f>
        <v>#N/A</v>
      </c>
    </row>
    <row r="9" spans="1:73" x14ac:dyDescent="0.3">
      <c r="G9" s="1"/>
      <c r="V9" s="1"/>
      <c r="AK9" s="1"/>
      <c r="BJ9" s="1"/>
    </row>
    <row r="10" spans="1:73" x14ac:dyDescent="0.3">
      <c r="G10" s="1"/>
      <c r="V10" s="1"/>
      <c r="AK10" s="1"/>
      <c r="BJ10" s="1"/>
    </row>
    <row r="11" spans="1:73" x14ac:dyDescent="0.3">
      <c r="G11" s="1"/>
      <c r="V11" s="1"/>
      <c r="AK11" s="1"/>
      <c r="BJ11" s="1"/>
    </row>
    <row r="12" spans="1:73" x14ac:dyDescent="0.3">
      <c r="G12" s="1"/>
      <c r="V12" s="1"/>
      <c r="AK12" s="1"/>
      <c r="BJ12" s="1"/>
    </row>
    <row r="13" spans="1:73" x14ac:dyDescent="0.3">
      <c r="G13" s="1"/>
      <c r="V13" s="1"/>
      <c r="AK13" s="1"/>
      <c r="BJ13" s="1"/>
    </row>
    <row r="14" spans="1:73" x14ac:dyDescent="0.3">
      <c r="G14" s="1"/>
      <c r="V14" s="1"/>
      <c r="AK14" s="1"/>
      <c r="BJ14" s="1"/>
    </row>
    <row r="15" spans="1:73" x14ac:dyDescent="0.3">
      <c r="G15" s="1"/>
      <c r="V15" s="1"/>
      <c r="AK15" s="1"/>
    </row>
    <row r="16" spans="1:73" x14ac:dyDescent="0.3">
      <c r="G16" s="1"/>
      <c r="V16" s="1"/>
      <c r="AK16" s="1"/>
      <c r="BJ16" s="1"/>
    </row>
    <row r="17" spans="7:62" x14ac:dyDescent="0.3">
      <c r="G17" s="1"/>
      <c r="V17" s="1"/>
      <c r="AK17" s="1"/>
      <c r="BJ17" s="1"/>
    </row>
    <row r="18" spans="7:62" x14ac:dyDescent="0.3">
      <c r="G18" s="1"/>
      <c r="V18" s="1"/>
      <c r="AK18" s="1"/>
      <c r="BJ18" s="1"/>
    </row>
    <row r="19" spans="7:62" x14ac:dyDescent="0.3">
      <c r="G19" s="1"/>
      <c r="V19" s="1"/>
      <c r="AK19" s="1"/>
      <c r="BJ19" s="1"/>
    </row>
    <row r="20" spans="7:62" x14ac:dyDescent="0.3">
      <c r="G20" s="1"/>
      <c r="V20" s="1"/>
      <c r="AK20" s="1"/>
      <c r="BJ20" s="1"/>
    </row>
    <row r="21" spans="7:62" x14ac:dyDescent="0.3">
      <c r="G21" s="1"/>
      <c r="V21" s="1"/>
      <c r="AK21" s="1"/>
      <c r="BJ21" s="1"/>
    </row>
    <row r="22" spans="7:62" x14ac:dyDescent="0.3">
      <c r="G22" s="1"/>
      <c r="V22" s="1"/>
      <c r="AK22" s="1"/>
      <c r="BJ22" s="1"/>
    </row>
    <row r="23" spans="7:62" x14ac:dyDescent="0.3">
      <c r="G23" s="1"/>
      <c r="V23" s="1"/>
      <c r="AK23" s="1"/>
      <c r="BJ23" s="1"/>
    </row>
    <row r="24" spans="7:62" x14ac:dyDescent="0.3">
      <c r="G24" s="1"/>
      <c r="V24" s="1"/>
      <c r="AK24" s="1"/>
      <c r="BJ24" s="1"/>
    </row>
    <row r="25" spans="7:62" x14ac:dyDescent="0.3">
      <c r="G25" s="1"/>
      <c r="V25" s="1"/>
      <c r="AK25" s="1"/>
      <c r="BJ25" s="1"/>
    </row>
    <row r="26" spans="7:62" x14ac:dyDescent="0.3">
      <c r="G26" s="1"/>
      <c r="V26" s="1"/>
      <c r="AK26" s="1"/>
      <c r="BJ26" s="1"/>
    </row>
    <row r="27" spans="7:62" x14ac:dyDescent="0.3">
      <c r="G27" s="1"/>
      <c r="V27" s="1"/>
      <c r="AK27" s="1"/>
      <c r="BJ27" s="1"/>
    </row>
    <row r="28" spans="7:62" x14ac:dyDescent="0.3">
      <c r="G28" s="1"/>
      <c r="V28" s="1"/>
      <c r="AK28" s="1"/>
      <c r="BJ28" s="1"/>
    </row>
    <row r="29" spans="7:62" x14ac:dyDescent="0.3">
      <c r="G29" s="1"/>
      <c r="V29" s="1"/>
      <c r="AK29" s="1"/>
      <c r="BJ29" s="1"/>
    </row>
    <row r="30" spans="7:62" x14ac:dyDescent="0.3">
      <c r="G30" s="1"/>
      <c r="V30" s="1"/>
      <c r="AK30" s="1"/>
      <c r="BJ30" s="1"/>
    </row>
    <row r="31" spans="7:62" x14ac:dyDescent="0.3">
      <c r="G31" s="1"/>
      <c r="V31" s="1"/>
      <c r="AK31" s="1"/>
      <c r="BJ31" s="1"/>
    </row>
    <row r="32" spans="7:62" x14ac:dyDescent="0.3">
      <c r="G32" s="1"/>
      <c r="V32" s="1"/>
      <c r="AK32" s="1"/>
      <c r="BJ32" s="1"/>
    </row>
    <row r="33" spans="7:62" x14ac:dyDescent="0.3">
      <c r="G33" s="1"/>
      <c r="V33" s="1"/>
      <c r="AK33" s="1"/>
      <c r="BJ33" s="1"/>
    </row>
    <row r="34" spans="7:62" x14ac:dyDescent="0.3">
      <c r="G34" s="1"/>
      <c r="V34" s="1"/>
      <c r="AK34" s="1"/>
      <c r="BJ34" s="1"/>
    </row>
    <row r="35" spans="7:62" x14ac:dyDescent="0.3">
      <c r="G35" s="1"/>
      <c r="V35" s="1"/>
      <c r="AK35" s="1"/>
    </row>
    <row r="36" spans="7:62" x14ac:dyDescent="0.3">
      <c r="G36" s="1"/>
      <c r="V36" s="1"/>
      <c r="AK36" s="1"/>
    </row>
    <row r="37" spans="7:62" x14ac:dyDescent="0.3">
      <c r="G37" s="1"/>
      <c r="V37" s="1"/>
      <c r="AK37" s="1"/>
    </row>
    <row r="38" spans="7:62" x14ac:dyDescent="0.3">
      <c r="G38" s="1"/>
      <c r="V38" s="1"/>
      <c r="AK38" s="1"/>
    </row>
    <row r="39" spans="7:62" x14ac:dyDescent="0.3">
      <c r="G39" s="1"/>
      <c r="V39" s="1"/>
      <c r="AK39" s="1"/>
      <c r="BJ39" s="1"/>
    </row>
    <row r="40" spans="7:62" x14ac:dyDescent="0.3">
      <c r="G40" s="1"/>
      <c r="V40" s="1"/>
      <c r="AK40" s="1"/>
      <c r="BJ40" s="1"/>
    </row>
    <row r="41" spans="7:62" x14ac:dyDescent="0.3">
      <c r="G41" s="1"/>
      <c r="V41" s="1"/>
      <c r="AK41" s="1"/>
      <c r="BJ41" s="1"/>
    </row>
    <row r="42" spans="7:62" x14ac:dyDescent="0.3">
      <c r="G42" s="1"/>
      <c r="V42" s="1"/>
      <c r="AK42" s="1"/>
      <c r="BJ42" s="1"/>
    </row>
    <row r="43" spans="7:62" x14ac:dyDescent="0.3">
      <c r="G43" s="1"/>
      <c r="V43" s="1"/>
      <c r="AK43" s="1"/>
      <c r="BJ43" s="1"/>
    </row>
    <row r="44" spans="7:62" x14ac:dyDescent="0.3">
      <c r="G44" s="1"/>
      <c r="V44" s="1"/>
      <c r="AK44" s="1"/>
      <c r="BJ44" s="1"/>
    </row>
    <row r="45" spans="7:62" x14ac:dyDescent="0.3">
      <c r="G45" s="1"/>
      <c r="V45" s="1"/>
      <c r="AK45" s="1"/>
      <c r="BJ45" s="1"/>
    </row>
    <row r="46" spans="7:62" x14ac:dyDescent="0.3">
      <c r="G46" s="1"/>
      <c r="V46" s="1"/>
      <c r="AK46" s="1"/>
      <c r="BJ46" s="1"/>
    </row>
    <row r="47" spans="7:62" x14ac:dyDescent="0.3">
      <c r="G47" s="1"/>
      <c r="V47" s="1"/>
      <c r="AK47" s="1"/>
      <c r="BJ47" s="1"/>
    </row>
    <row r="48" spans="7:62" x14ac:dyDescent="0.3">
      <c r="G48" s="1"/>
      <c r="V48" s="1"/>
      <c r="AK48" s="1"/>
      <c r="BJ48" s="1"/>
    </row>
    <row r="49" spans="7:62" x14ac:dyDescent="0.3">
      <c r="G49" s="1"/>
      <c r="V49" s="1"/>
      <c r="AK49" s="1"/>
      <c r="BJ49" s="1"/>
    </row>
    <row r="50" spans="7:62" x14ac:dyDescent="0.3">
      <c r="G50" s="1"/>
      <c r="V50" s="1"/>
      <c r="AK50" s="1"/>
      <c r="BJ50" s="1"/>
    </row>
    <row r="51" spans="7:62" x14ac:dyDescent="0.3">
      <c r="G51" s="1"/>
      <c r="V51" s="1"/>
      <c r="AK51" s="1"/>
      <c r="BJ51" s="1"/>
    </row>
    <row r="52" spans="7:62" x14ac:dyDescent="0.3">
      <c r="G52" s="1"/>
      <c r="V52" s="1"/>
      <c r="AK52" s="1"/>
      <c r="BJ52" s="1"/>
    </row>
    <row r="53" spans="7:62" x14ac:dyDescent="0.3">
      <c r="G53" s="1"/>
      <c r="V53" s="1"/>
      <c r="AK53" s="1"/>
      <c r="BJ53" s="1"/>
    </row>
    <row r="54" spans="7:62" x14ac:dyDescent="0.3">
      <c r="G54" s="1"/>
      <c r="V54" s="1"/>
      <c r="AK54" s="1"/>
      <c r="BJ54" s="1"/>
    </row>
    <row r="55" spans="7:62" x14ac:dyDescent="0.3">
      <c r="G55" s="1"/>
      <c r="V55" s="1"/>
      <c r="AK55" s="1"/>
      <c r="BJ55" s="1"/>
    </row>
    <row r="56" spans="7:62" x14ac:dyDescent="0.3">
      <c r="G56" s="1"/>
      <c r="V56" s="1"/>
      <c r="AK56" s="1"/>
      <c r="BJ56" s="1"/>
    </row>
    <row r="57" spans="7:62" x14ac:dyDescent="0.3">
      <c r="G57" s="1"/>
      <c r="V57" s="1"/>
      <c r="AK57" s="1"/>
      <c r="BJ57" s="1"/>
    </row>
    <row r="58" spans="7:62" x14ac:dyDescent="0.3">
      <c r="G58" s="1"/>
      <c r="V58" s="1"/>
      <c r="AK58" s="1"/>
      <c r="BJ58" s="1"/>
    </row>
    <row r="59" spans="7:62" x14ac:dyDescent="0.3">
      <c r="G59" s="1"/>
      <c r="V59" s="1"/>
      <c r="AK59" s="1"/>
      <c r="BJ59" s="1"/>
    </row>
    <row r="60" spans="7:62" x14ac:dyDescent="0.3">
      <c r="G60" s="1"/>
      <c r="V60" s="1"/>
      <c r="AK60" s="1"/>
      <c r="BJ60" s="1"/>
    </row>
    <row r="61" spans="7:62" x14ac:dyDescent="0.3">
      <c r="G61" s="1"/>
      <c r="V61" s="1"/>
      <c r="AK61" s="1"/>
      <c r="BJ61" s="1"/>
    </row>
    <row r="62" spans="7:62" x14ac:dyDescent="0.3">
      <c r="G62" s="1"/>
      <c r="V62" s="1"/>
      <c r="AK62" s="1"/>
      <c r="BJ62" s="1"/>
    </row>
    <row r="63" spans="7:62" x14ac:dyDescent="0.3">
      <c r="G63" s="1"/>
      <c r="V63" s="1"/>
      <c r="AK63" s="1"/>
      <c r="BJ63" s="1"/>
    </row>
    <row r="64" spans="7:62" x14ac:dyDescent="0.3">
      <c r="G64" s="1"/>
      <c r="V64" s="1"/>
      <c r="AK64" s="1"/>
      <c r="BJ64" s="1"/>
    </row>
    <row r="65" spans="7:62" x14ac:dyDescent="0.3">
      <c r="G65" s="1"/>
      <c r="V65" s="1"/>
      <c r="AK65" s="1"/>
    </row>
    <row r="66" spans="7:62" x14ac:dyDescent="0.3">
      <c r="G66" s="1"/>
      <c r="V66" s="1"/>
      <c r="AK66" s="1"/>
    </row>
    <row r="67" spans="7:62" x14ac:dyDescent="0.3">
      <c r="G67" s="1"/>
      <c r="V67" s="1"/>
      <c r="AK67" s="1"/>
    </row>
    <row r="68" spans="7:62" x14ac:dyDescent="0.3">
      <c r="G68" s="1"/>
      <c r="V68" s="1"/>
      <c r="AK68" s="1"/>
    </row>
    <row r="69" spans="7:62" x14ac:dyDescent="0.3">
      <c r="G69" s="1"/>
      <c r="V69" s="1"/>
      <c r="AK69" s="1"/>
      <c r="BJ69" s="1"/>
    </row>
    <row r="70" spans="7:62" x14ac:dyDescent="0.3">
      <c r="G70" s="1"/>
      <c r="V70" s="1"/>
      <c r="Y70" s="2"/>
      <c r="Z70" s="2"/>
      <c r="AK70" s="1"/>
      <c r="BJ70" s="1"/>
    </row>
    <row r="71" spans="7:62" x14ac:dyDescent="0.3">
      <c r="G71" s="1"/>
      <c r="V71" s="1"/>
      <c r="AK71" s="1"/>
      <c r="BJ71" s="1"/>
    </row>
    <row r="72" spans="7:62" x14ac:dyDescent="0.3">
      <c r="G72" s="1"/>
      <c r="V72" s="1"/>
      <c r="Y72" s="2"/>
      <c r="Z72" s="2"/>
      <c r="AK72" s="1"/>
      <c r="BJ72" s="1"/>
    </row>
    <row r="73" spans="7:62" x14ac:dyDescent="0.3">
      <c r="G73" s="1"/>
      <c r="V73" s="1"/>
      <c r="AK73" s="1"/>
      <c r="BJ73" s="1"/>
    </row>
    <row r="74" spans="7:62" x14ac:dyDescent="0.3">
      <c r="G74" s="1"/>
      <c r="V74" s="1"/>
      <c r="AK74" s="1"/>
      <c r="BJ74" s="1"/>
    </row>
    <row r="75" spans="7:62" x14ac:dyDescent="0.3">
      <c r="G75" s="1"/>
      <c r="V75" s="1"/>
      <c r="Y75" s="2"/>
      <c r="Z75" s="2"/>
      <c r="AK75" s="1"/>
      <c r="BJ75" s="1"/>
    </row>
    <row r="76" spans="7:62" x14ac:dyDescent="0.3">
      <c r="G76" s="1"/>
      <c r="V76" s="1"/>
      <c r="Y76" s="2"/>
      <c r="Z76" s="2"/>
      <c r="AK76" s="1"/>
      <c r="BJ76" s="1"/>
    </row>
    <row r="77" spans="7:62" x14ac:dyDescent="0.3">
      <c r="G77" s="1"/>
      <c r="V77" s="1"/>
      <c r="AK77" s="1"/>
      <c r="BJ77" s="1"/>
    </row>
    <row r="78" spans="7:62" x14ac:dyDescent="0.3">
      <c r="G78" s="1"/>
      <c r="V78" s="1"/>
      <c r="Y78" s="2"/>
      <c r="Z78" s="2"/>
      <c r="AK78" s="1"/>
      <c r="BJ78" s="1"/>
    </row>
    <row r="79" spans="7:62" x14ac:dyDescent="0.3">
      <c r="G79" s="1"/>
      <c r="V79" s="1"/>
      <c r="AK79" s="1"/>
      <c r="BJ79" s="1"/>
    </row>
    <row r="80" spans="7:62" x14ac:dyDescent="0.3">
      <c r="G80" s="1"/>
      <c r="V80" s="1"/>
      <c r="AK80" s="1"/>
      <c r="BJ80" s="1"/>
    </row>
    <row r="81" spans="7:62" x14ac:dyDescent="0.3">
      <c r="G81" s="1"/>
      <c r="V81" s="1"/>
      <c r="AK81" s="1"/>
    </row>
    <row r="82" spans="7:62" x14ac:dyDescent="0.3">
      <c r="G82" s="1"/>
      <c r="V82" s="1"/>
      <c r="AK82" s="1"/>
    </row>
    <row r="83" spans="7:62" x14ac:dyDescent="0.3">
      <c r="G83" s="1"/>
      <c r="V83" s="1"/>
      <c r="AK83" s="1"/>
    </row>
    <row r="84" spans="7:62" x14ac:dyDescent="0.3">
      <c r="G84" s="1"/>
      <c r="V84" s="1"/>
      <c r="Y84" s="2"/>
      <c r="Z84" s="2"/>
      <c r="AK84" s="1"/>
    </row>
    <row r="85" spans="7:62" x14ac:dyDescent="0.3">
      <c r="G85" s="1"/>
      <c r="V85" s="1"/>
      <c r="Y85" s="2"/>
      <c r="Z85" s="2"/>
      <c r="AK85" s="1"/>
      <c r="BJ85" s="1"/>
    </row>
    <row r="86" spans="7:62" x14ac:dyDescent="0.3">
      <c r="G86" s="1"/>
      <c r="V86" s="1"/>
      <c r="Y86" s="2"/>
      <c r="Z86" s="2"/>
      <c r="AK86" s="1"/>
      <c r="BJ86" s="1"/>
    </row>
    <row r="87" spans="7:62" x14ac:dyDescent="0.3">
      <c r="G87" s="1"/>
      <c r="V87" s="1"/>
      <c r="AK87" s="1"/>
      <c r="BJ87" s="1"/>
    </row>
    <row r="88" spans="7:62" x14ac:dyDescent="0.3">
      <c r="G88" s="1"/>
      <c r="V88" s="1"/>
      <c r="AK88" s="1"/>
      <c r="BJ88" s="1"/>
    </row>
    <row r="89" spans="7:62" x14ac:dyDescent="0.3">
      <c r="G89" s="1"/>
      <c r="V89" s="1"/>
      <c r="AK89" s="1"/>
      <c r="BJ89" s="1"/>
    </row>
    <row r="90" spans="7:62" x14ac:dyDescent="0.3">
      <c r="G90" s="1"/>
      <c r="V90" s="1"/>
      <c r="Y90" s="2"/>
      <c r="Z90" s="2"/>
      <c r="AK90" s="1"/>
      <c r="BJ90" s="1"/>
    </row>
    <row r="91" spans="7:62" x14ac:dyDescent="0.3">
      <c r="G91" s="1"/>
      <c r="V91" s="1"/>
      <c r="Y91" s="2"/>
      <c r="Z91" s="2"/>
      <c r="AK91" s="1"/>
      <c r="BJ91" s="1"/>
    </row>
    <row r="92" spans="7:62" x14ac:dyDescent="0.3">
      <c r="G92" s="1"/>
      <c r="V92" s="1"/>
      <c r="AK92" s="1"/>
    </row>
    <row r="93" spans="7:62" x14ac:dyDescent="0.3">
      <c r="G93" s="1"/>
      <c r="V93" s="1"/>
      <c r="AK93" s="1"/>
      <c r="BJ93" s="1"/>
    </row>
    <row r="94" spans="7:62" x14ac:dyDescent="0.3">
      <c r="G94" s="1"/>
      <c r="V94" s="1"/>
      <c r="AK94" s="1"/>
      <c r="BJ94" s="1"/>
    </row>
    <row r="95" spans="7:62" x14ac:dyDescent="0.3">
      <c r="G95" s="1"/>
      <c r="V95" s="1"/>
      <c r="AK95" s="1"/>
      <c r="BJ95" s="1"/>
    </row>
    <row r="96" spans="7:62" x14ac:dyDescent="0.3">
      <c r="G96" s="1"/>
      <c r="V96" s="1"/>
      <c r="AK96" s="1"/>
      <c r="BJ96" s="1"/>
    </row>
    <row r="97" spans="7:62" x14ac:dyDescent="0.3">
      <c r="G97" s="1"/>
      <c r="V97" s="1"/>
      <c r="AK97" s="1"/>
      <c r="BJ97" s="1"/>
    </row>
    <row r="98" spans="7:62" x14ac:dyDescent="0.3">
      <c r="G98" s="1"/>
      <c r="V98" s="1"/>
      <c r="AK98" s="1"/>
      <c r="BJ98" s="1"/>
    </row>
    <row r="99" spans="7:62" x14ac:dyDescent="0.3">
      <c r="G99" s="1"/>
      <c r="V99" s="1"/>
      <c r="AK99" s="1"/>
      <c r="BJ99" s="1"/>
    </row>
    <row r="100" spans="7:62" x14ac:dyDescent="0.3">
      <c r="G100" s="1"/>
      <c r="V100" s="1"/>
      <c r="AK100" s="1"/>
      <c r="BJ100" s="1"/>
    </row>
    <row r="101" spans="7:62" x14ac:dyDescent="0.3">
      <c r="G101" s="1"/>
      <c r="V101" s="1"/>
      <c r="AK101" s="1"/>
      <c r="BJ101" s="1"/>
    </row>
    <row r="102" spans="7:62" x14ac:dyDescent="0.3">
      <c r="G102" s="1"/>
      <c r="V102" s="1"/>
      <c r="AK102" s="1"/>
      <c r="BJ102" s="1"/>
    </row>
    <row r="103" spans="7:62" x14ac:dyDescent="0.3">
      <c r="G103" s="1"/>
      <c r="V103" s="1"/>
      <c r="AK103" s="1"/>
    </row>
    <row r="104" spans="7:62" x14ac:dyDescent="0.3">
      <c r="G104" s="1"/>
      <c r="V104" s="1"/>
      <c r="AK104" s="1"/>
      <c r="BJ104" s="1"/>
    </row>
    <row r="105" spans="7:62" x14ac:dyDescent="0.3">
      <c r="G105" s="1"/>
      <c r="V105" s="1"/>
      <c r="AK105" s="1"/>
      <c r="BJ105" s="1"/>
    </row>
    <row r="106" spans="7:62" x14ac:dyDescent="0.3">
      <c r="G106" s="1"/>
      <c r="V106" s="1"/>
      <c r="AK106" s="1"/>
      <c r="BJ106" s="1"/>
    </row>
    <row r="107" spans="7:62" x14ac:dyDescent="0.3">
      <c r="G107" s="1"/>
      <c r="V107" s="1"/>
      <c r="AK107" s="1"/>
      <c r="BJ107" s="1"/>
    </row>
    <row r="108" spans="7:62" x14ac:dyDescent="0.3">
      <c r="G108" s="1"/>
      <c r="V108" s="1"/>
      <c r="AK108" s="1"/>
      <c r="BJ108" s="1"/>
    </row>
    <row r="109" spans="7:62" x14ac:dyDescent="0.3">
      <c r="G109" s="1"/>
      <c r="V109" s="1"/>
      <c r="AK109" s="1"/>
      <c r="BJ109" s="1"/>
    </row>
    <row r="110" spans="7:62" x14ac:dyDescent="0.3">
      <c r="G110" s="1"/>
      <c r="V110" s="1"/>
      <c r="AK110" s="1"/>
      <c r="BJ110" s="1"/>
    </row>
    <row r="111" spans="7:62" x14ac:dyDescent="0.3">
      <c r="G111" s="1"/>
      <c r="V111" s="1"/>
      <c r="AK111" s="1"/>
      <c r="BJ111" s="1"/>
    </row>
    <row r="112" spans="7:62" x14ac:dyDescent="0.3">
      <c r="G112" s="1"/>
      <c r="V112" s="1"/>
      <c r="AK112" s="1"/>
      <c r="BJ112" s="1"/>
    </row>
    <row r="113" spans="7:62" x14ac:dyDescent="0.3">
      <c r="G113" s="1"/>
      <c r="V113" s="1"/>
      <c r="AK113" s="1"/>
      <c r="BJ113" s="1"/>
    </row>
    <row r="114" spans="7:62" x14ac:dyDescent="0.3">
      <c r="G114" s="1"/>
      <c r="V114" s="1"/>
      <c r="AK114" s="1"/>
      <c r="BJ114" s="1"/>
    </row>
    <row r="115" spans="7:62" x14ac:dyDescent="0.3">
      <c r="G115" s="1"/>
      <c r="V115" s="1"/>
      <c r="AK115" s="1"/>
      <c r="BJ115" s="1"/>
    </row>
    <row r="116" spans="7:62" x14ac:dyDescent="0.3">
      <c r="G116" s="1"/>
      <c r="V116" s="1"/>
      <c r="AK116" s="1"/>
      <c r="BJ116" s="1"/>
    </row>
    <row r="117" spans="7:62" x14ac:dyDescent="0.3">
      <c r="G117" s="1"/>
      <c r="V117" s="1"/>
      <c r="AK117" s="1"/>
      <c r="BJ117" s="1"/>
    </row>
    <row r="118" spans="7:62" x14ac:dyDescent="0.3">
      <c r="G118" s="1"/>
      <c r="V118" s="1"/>
      <c r="AK118" s="1"/>
    </row>
    <row r="119" spans="7:62" x14ac:dyDescent="0.3">
      <c r="G119" s="1"/>
      <c r="V119" s="1"/>
      <c r="AK119" s="1"/>
      <c r="BJ119" s="1"/>
    </row>
    <row r="120" spans="7:62" x14ac:dyDescent="0.3">
      <c r="G120" s="1"/>
      <c r="V120" s="1"/>
      <c r="AK120" s="1"/>
      <c r="BJ120" s="1"/>
    </row>
    <row r="121" spans="7:62" x14ac:dyDescent="0.3">
      <c r="G121" s="1"/>
      <c r="V121" s="1"/>
      <c r="AK121" s="1"/>
      <c r="BJ121" s="1"/>
    </row>
    <row r="122" spans="7:62" x14ac:dyDescent="0.3">
      <c r="G122" s="1"/>
      <c r="V122" s="1"/>
      <c r="AK122" s="1"/>
      <c r="BJ122" s="1"/>
    </row>
    <row r="123" spans="7:62" x14ac:dyDescent="0.3">
      <c r="G123" s="1"/>
      <c r="V123" s="1"/>
      <c r="AK123" s="1"/>
      <c r="BJ123" s="1"/>
    </row>
    <row r="124" spans="7:62" x14ac:dyDescent="0.3">
      <c r="G124" s="1"/>
      <c r="V124" s="1"/>
      <c r="AK124" s="1"/>
      <c r="BJ124" s="1"/>
    </row>
    <row r="125" spans="7:62" x14ac:dyDescent="0.3">
      <c r="G125" s="1"/>
      <c r="V125" s="1"/>
      <c r="AK125" s="1"/>
      <c r="BJ125" s="1"/>
    </row>
    <row r="126" spans="7:62" x14ac:dyDescent="0.3">
      <c r="G126" s="1"/>
      <c r="V126" s="1"/>
      <c r="AK126" s="1"/>
    </row>
    <row r="127" spans="7:62" x14ac:dyDescent="0.3">
      <c r="G127" s="1"/>
      <c r="V127" s="1"/>
      <c r="AK127" s="1"/>
    </row>
    <row r="128" spans="7:62" x14ac:dyDescent="0.3">
      <c r="G128" s="1"/>
      <c r="V128" s="1"/>
      <c r="AK128" s="1"/>
    </row>
    <row r="129" spans="7:62" x14ac:dyDescent="0.3">
      <c r="G129" s="1"/>
      <c r="V129" s="1"/>
      <c r="AK129" s="1"/>
    </row>
    <row r="130" spans="7:62" x14ac:dyDescent="0.3">
      <c r="G130" s="1"/>
      <c r="V130" s="1"/>
      <c r="AK130" s="1"/>
      <c r="BJ130" s="1"/>
    </row>
    <row r="131" spans="7:62" x14ac:dyDescent="0.3">
      <c r="G131" s="1"/>
      <c r="V131" s="1"/>
      <c r="AK131" s="1"/>
      <c r="BJ131" s="1"/>
    </row>
    <row r="132" spans="7:62" x14ac:dyDescent="0.3">
      <c r="G132" s="1"/>
      <c r="V132" s="1"/>
      <c r="AK132" s="1"/>
      <c r="BJ132" s="1"/>
    </row>
    <row r="133" spans="7:62" x14ac:dyDescent="0.3">
      <c r="G133" s="1"/>
      <c r="V133" s="1"/>
      <c r="AK133" s="1"/>
      <c r="BJ133" s="1"/>
    </row>
    <row r="134" spans="7:62" x14ac:dyDescent="0.3">
      <c r="G134" s="1"/>
      <c r="V134" s="1"/>
      <c r="AK134" s="1"/>
      <c r="BJ134" s="1"/>
    </row>
    <row r="135" spans="7:62" x14ac:dyDescent="0.3">
      <c r="G135" s="1"/>
      <c r="V135" s="1"/>
      <c r="AK135" s="1"/>
      <c r="BJ135" s="1"/>
    </row>
    <row r="136" spans="7:62" x14ac:dyDescent="0.3">
      <c r="G136" s="1"/>
      <c r="V136" s="1"/>
      <c r="AK136" s="1"/>
      <c r="BJ136" s="1"/>
    </row>
    <row r="137" spans="7:62" x14ac:dyDescent="0.3">
      <c r="G137" s="1"/>
      <c r="V137" s="1"/>
      <c r="AK137" s="1"/>
      <c r="BJ137" s="1"/>
    </row>
    <row r="138" spans="7:62" x14ac:dyDescent="0.3">
      <c r="G138" s="1"/>
      <c r="V138" s="1"/>
      <c r="AK138" s="1"/>
      <c r="BJ138" s="1"/>
    </row>
    <row r="139" spans="7:62" x14ac:dyDescent="0.3">
      <c r="G139" s="1"/>
      <c r="V139" s="1"/>
      <c r="AK139" s="1"/>
      <c r="BJ139" s="1"/>
    </row>
    <row r="140" spans="7:62" x14ac:dyDescent="0.3">
      <c r="G140" s="1"/>
      <c r="V140" s="1"/>
      <c r="AK140" s="1"/>
      <c r="BJ140" s="1"/>
    </row>
    <row r="141" spans="7:62" x14ac:dyDescent="0.3">
      <c r="G141" s="1"/>
      <c r="V141" s="1"/>
      <c r="AK141" s="1"/>
      <c r="BJ141" s="1"/>
    </row>
    <row r="142" spans="7:62" x14ac:dyDescent="0.3">
      <c r="G142" s="1"/>
      <c r="V142" s="1"/>
      <c r="AK142" s="1"/>
      <c r="BJ142" s="1"/>
    </row>
    <row r="143" spans="7:62" x14ac:dyDescent="0.3">
      <c r="G143" s="1"/>
      <c r="V143" s="1"/>
      <c r="AK143" s="1"/>
      <c r="BJ143" s="1"/>
    </row>
    <row r="144" spans="7:62" x14ac:dyDescent="0.3">
      <c r="G144" s="1"/>
      <c r="V144" s="1"/>
      <c r="AK144" s="1"/>
      <c r="BJ144" s="1"/>
    </row>
    <row r="145" spans="7:62" x14ac:dyDescent="0.3">
      <c r="G145" s="1"/>
      <c r="V145" s="1"/>
      <c r="AK145" s="1"/>
      <c r="BJ145" s="1"/>
    </row>
    <row r="146" spans="7:62" x14ac:dyDescent="0.3">
      <c r="G146" s="1"/>
      <c r="V146" s="1"/>
      <c r="AK146" s="1"/>
      <c r="BJ146" s="1"/>
    </row>
    <row r="147" spans="7:62" x14ac:dyDescent="0.3">
      <c r="G147" s="1"/>
      <c r="V147" s="1"/>
      <c r="AK147" s="1"/>
      <c r="BJ147" s="1"/>
    </row>
    <row r="148" spans="7:62" x14ac:dyDescent="0.3">
      <c r="G148" s="1"/>
      <c r="V148" s="1"/>
      <c r="AK148" s="1"/>
      <c r="BJ148" s="1"/>
    </row>
    <row r="149" spans="7:62" x14ac:dyDescent="0.3">
      <c r="G149" s="1"/>
      <c r="V149" s="1"/>
      <c r="AK149" s="1"/>
      <c r="BJ149" s="1"/>
    </row>
    <row r="150" spans="7:62" x14ac:dyDescent="0.3">
      <c r="G150" s="1"/>
      <c r="V150" s="1"/>
      <c r="AK150" s="1"/>
      <c r="BJ150" s="1"/>
    </row>
    <row r="151" spans="7:62" x14ac:dyDescent="0.3">
      <c r="G151" s="1"/>
      <c r="V151" s="1"/>
      <c r="AK151" s="1"/>
      <c r="BJ151" s="1"/>
    </row>
    <row r="152" spans="7:62" x14ac:dyDescent="0.3">
      <c r="G152" s="1"/>
      <c r="V152" s="1"/>
      <c r="AK152" s="1"/>
      <c r="BJ152" s="1"/>
    </row>
    <row r="153" spans="7:62" x14ac:dyDescent="0.3">
      <c r="G153" s="1"/>
      <c r="V153" s="1"/>
      <c r="AK153" s="1"/>
      <c r="BJ153" s="1"/>
    </row>
    <row r="154" spans="7:62" x14ac:dyDescent="0.3">
      <c r="G154" s="1"/>
      <c r="V154" s="1"/>
      <c r="AK154" s="1"/>
      <c r="BJ154" s="1"/>
    </row>
    <row r="155" spans="7:62" x14ac:dyDescent="0.3">
      <c r="G155" s="1"/>
      <c r="V155" s="1"/>
      <c r="AK155" s="1"/>
      <c r="BJ155" s="1"/>
    </row>
    <row r="156" spans="7:62" x14ac:dyDescent="0.3">
      <c r="G156" s="1"/>
      <c r="V156" s="1"/>
      <c r="AK156" s="1"/>
      <c r="BJ156" s="1"/>
    </row>
    <row r="157" spans="7:62" x14ac:dyDescent="0.3">
      <c r="G157" s="1"/>
      <c r="V157" s="1"/>
      <c r="AK157" s="1"/>
      <c r="BJ157" s="1"/>
    </row>
    <row r="158" spans="7:62" x14ac:dyDescent="0.3">
      <c r="G158" s="1"/>
      <c r="V158" s="1"/>
      <c r="AK158" s="1"/>
      <c r="BJ158" s="1"/>
    </row>
    <row r="159" spans="7:62" x14ac:dyDescent="0.3">
      <c r="G159" s="1"/>
      <c r="V159" s="1"/>
      <c r="AK159" s="1"/>
      <c r="BJ159" s="1"/>
    </row>
    <row r="160" spans="7:62" x14ac:dyDescent="0.3">
      <c r="G160" s="1"/>
      <c r="V160" s="1"/>
      <c r="AK160" s="1"/>
      <c r="BJ160" s="1"/>
    </row>
    <row r="161" spans="7:62" x14ac:dyDescent="0.3">
      <c r="G161" s="1"/>
      <c r="V161" s="1"/>
      <c r="AK161" s="1"/>
      <c r="BJ161" s="1"/>
    </row>
    <row r="162" spans="7:62" x14ac:dyDescent="0.3">
      <c r="G162" s="1"/>
      <c r="V162" s="1"/>
      <c r="AK162" s="1"/>
      <c r="BJ162" s="1"/>
    </row>
    <row r="163" spans="7:62" x14ac:dyDescent="0.3">
      <c r="G163" s="1"/>
      <c r="V163" s="1"/>
      <c r="AK163" s="1"/>
      <c r="BJ163" s="1"/>
    </row>
    <row r="164" spans="7:62" x14ac:dyDescent="0.3">
      <c r="G164" s="1"/>
      <c r="V164" s="1"/>
      <c r="AK164" s="1"/>
      <c r="BJ164" s="1"/>
    </row>
    <row r="165" spans="7:62" x14ac:dyDescent="0.3">
      <c r="G165" s="1"/>
      <c r="V165" s="1"/>
      <c r="AK165" s="1"/>
      <c r="BJ165" s="1"/>
    </row>
    <row r="166" spans="7:62" x14ac:dyDescent="0.3">
      <c r="G166" s="1"/>
      <c r="V166" s="1"/>
      <c r="AK166" s="1"/>
      <c r="BJ166" s="1"/>
    </row>
    <row r="167" spans="7:62" x14ac:dyDescent="0.3">
      <c r="G167" s="1"/>
      <c r="V167" s="1"/>
      <c r="AK167" s="1"/>
      <c r="BJ167" s="1"/>
    </row>
    <row r="168" spans="7:62" x14ac:dyDescent="0.3">
      <c r="G168" s="1"/>
      <c r="V168" s="1"/>
      <c r="AK168" s="1"/>
      <c r="BJ168" s="1"/>
    </row>
    <row r="169" spans="7:62" x14ac:dyDescent="0.3">
      <c r="G169" s="1"/>
      <c r="V169" s="1"/>
      <c r="AK169" s="1"/>
      <c r="BJ169" s="1"/>
    </row>
    <row r="170" spans="7:62" x14ac:dyDescent="0.3">
      <c r="G170" s="1"/>
      <c r="V170" s="1"/>
      <c r="AK170" s="1"/>
      <c r="BJ170" s="1"/>
    </row>
    <row r="171" spans="7:62" x14ac:dyDescent="0.3">
      <c r="G171" s="1"/>
      <c r="V171" s="1"/>
      <c r="AK171" s="1"/>
      <c r="BJ171" s="1"/>
    </row>
    <row r="172" spans="7:62" x14ac:dyDescent="0.3">
      <c r="G172" s="1"/>
      <c r="V172" s="1"/>
      <c r="AK172" s="1"/>
      <c r="BJ172" s="1"/>
    </row>
    <row r="173" spans="7:62" x14ac:dyDescent="0.3">
      <c r="G173" s="1"/>
      <c r="V173" s="1"/>
      <c r="AK173" s="1"/>
      <c r="BJ173" s="1"/>
    </row>
    <row r="174" spans="7:62" x14ac:dyDescent="0.3">
      <c r="G174" s="1"/>
      <c r="V174" s="1"/>
      <c r="AK174" s="1"/>
      <c r="BJ174" s="1"/>
    </row>
    <row r="175" spans="7:62" x14ac:dyDescent="0.3">
      <c r="G175" s="1"/>
      <c r="V175" s="1"/>
      <c r="AK175" s="1"/>
      <c r="BJ175" s="1"/>
    </row>
    <row r="176" spans="7:62" x14ac:dyDescent="0.3">
      <c r="G176" s="1"/>
      <c r="V176" s="1"/>
      <c r="AK176" s="1"/>
    </row>
    <row r="177" spans="7:62" x14ac:dyDescent="0.3">
      <c r="G177" s="1"/>
      <c r="V177" s="1"/>
      <c r="AK177" s="1"/>
      <c r="BJ177" s="1"/>
    </row>
    <row r="178" spans="7:62" x14ac:dyDescent="0.3">
      <c r="G178" s="1"/>
      <c r="V178" s="1"/>
      <c r="AK178" s="1"/>
    </row>
    <row r="179" spans="7:62" x14ac:dyDescent="0.3">
      <c r="G179" s="1"/>
      <c r="V179" s="1"/>
      <c r="AK179" s="1"/>
    </row>
    <row r="180" spans="7:62" x14ac:dyDescent="0.3">
      <c r="G180" s="1"/>
      <c r="V180" s="1"/>
      <c r="AK180" s="1"/>
    </row>
    <row r="181" spans="7:62" x14ac:dyDescent="0.3">
      <c r="G181" s="1"/>
      <c r="V181" s="1"/>
      <c r="AK181" s="1"/>
      <c r="BJ181" s="1"/>
    </row>
    <row r="182" spans="7:62" x14ac:dyDescent="0.3">
      <c r="G182" s="1"/>
      <c r="V182" s="1"/>
      <c r="AK182" s="1"/>
      <c r="BJ182" s="1"/>
    </row>
    <row r="183" spans="7:62" x14ac:dyDescent="0.3">
      <c r="G183" s="1"/>
      <c r="V183" s="1"/>
      <c r="AK183" s="1"/>
      <c r="BJ183" s="1"/>
    </row>
    <row r="184" spans="7:62" x14ac:dyDescent="0.3">
      <c r="G184" s="1"/>
      <c r="V184" s="1"/>
      <c r="AK184" s="1"/>
      <c r="BJ184" s="1"/>
    </row>
    <row r="185" spans="7:62" x14ac:dyDescent="0.3">
      <c r="G185" s="1"/>
      <c r="V185" s="1"/>
      <c r="AK185" s="1"/>
      <c r="BJ185" s="1"/>
    </row>
    <row r="186" spans="7:62" x14ac:dyDescent="0.3">
      <c r="G186" s="1"/>
      <c r="V186" s="1"/>
      <c r="AK186" s="1"/>
      <c r="BJ186" s="1"/>
    </row>
    <row r="187" spans="7:62" x14ac:dyDescent="0.3">
      <c r="G187" s="1"/>
      <c r="V187" s="1"/>
      <c r="AK187" s="1"/>
      <c r="BJ187" s="1"/>
    </row>
    <row r="188" spans="7:62" x14ac:dyDescent="0.3">
      <c r="G188" s="1"/>
      <c r="V188" s="1"/>
      <c r="AK188" s="1"/>
      <c r="BJ188" s="1"/>
    </row>
    <row r="189" spans="7:62" x14ac:dyDescent="0.3">
      <c r="G189" s="1"/>
      <c r="V189" s="1"/>
      <c r="AK189" s="1"/>
      <c r="BJ189" s="1"/>
    </row>
    <row r="190" spans="7:62" x14ac:dyDescent="0.3">
      <c r="G190" s="1"/>
      <c r="V190" s="1"/>
      <c r="AK190" s="1"/>
      <c r="BJ190" s="1"/>
    </row>
    <row r="191" spans="7:62" x14ac:dyDescent="0.3">
      <c r="G191" s="1"/>
      <c r="V191" s="1"/>
      <c r="AK191" s="1"/>
      <c r="BJ191" s="1"/>
    </row>
    <row r="192" spans="7:62" x14ac:dyDescent="0.3">
      <c r="G192" s="1"/>
      <c r="V192" s="1"/>
      <c r="AK192" s="1"/>
      <c r="BJ192" s="1"/>
    </row>
    <row r="193" spans="7:62" x14ac:dyDescent="0.3">
      <c r="G193" s="1"/>
      <c r="V193" s="1"/>
      <c r="AK193" s="1"/>
      <c r="BJ193" s="1"/>
    </row>
    <row r="194" spans="7:62" x14ac:dyDescent="0.3">
      <c r="G194" s="1"/>
      <c r="V194" s="1"/>
      <c r="AK194" s="1"/>
      <c r="BJ194" s="1"/>
    </row>
    <row r="195" spans="7:62" x14ac:dyDescent="0.3">
      <c r="G195" s="1"/>
      <c r="V195" s="1"/>
      <c r="AK195" s="1"/>
      <c r="BJ195" s="1"/>
    </row>
    <row r="196" spans="7:62" x14ac:dyDescent="0.3">
      <c r="G196" s="1"/>
      <c r="V196" s="1"/>
      <c r="AK196" s="1"/>
      <c r="BJ196" s="1"/>
    </row>
    <row r="197" spans="7:62" x14ac:dyDescent="0.3">
      <c r="G197" s="1"/>
      <c r="V197" s="1"/>
      <c r="AK197" s="1"/>
    </row>
    <row r="198" spans="7:62" x14ac:dyDescent="0.3">
      <c r="G198" s="1"/>
      <c r="V198" s="1"/>
      <c r="AK198" s="1"/>
    </row>
    <row r="199" spans="7:62" x14ac:dyDescent="0.3">
      <c r="G199" s="1"/>
      <c r="V199" s="1"/>
      <c r="AK199" s="1"/>
      <c r="BJ199" s="1"/>
    </row>
    <row r="200" spans="7:62" x14ac:dyDescent="0.3">
      <c r="G200" s="1"/>
      <c r="V200" s="1"/>
      <c r="AK200" s="1"/>
      <c r="BJ200" s="1"/>
    </row>
    <row r="201" spans="7:62" x14ac:dyDescent="0.3">
      <c r="G201" s="1"/>
      <c r="V201" s="1"/>
      <c r="AK201" s="1"/>
    </row>
    <row r="202" spans="7:62" x14ac:dyDescent="0.3">
      <c r="G202" s="1"/>
      <c r="V202" s="1"/>
      <c r="AK202" s="1"/>
    </row>
    <row r="203" spans="7:62" x14ac:dyDescent="0.3">
      <c r="G203" s="1"/>
      <c r="V203" s="1"/>
      <c r="AK203" s="1"/>
    </row>
    <row r="204" spans="7:62" x14ac:dyDescent="0.3">
      <c r="G204" s="1"/>
      <c r="V204" s="1"/>
      <c r="AK204" s="1"/>
    </row>
    <row r="205" spans="7:62" x14ac:dyDescent="0.3">
      <c r="G205" s="1"/>
      <c r="V205" s="1"/>
      <c r="AK205" s="1"/>
    </row>
    <row r="206" spans="7:62" x14ac:dyDescent="0.3">
      <c r="G206" s="1"/>
      <c r="V206" s="1"/>
      <c r="AK206" s="1"/>
    </row>
    <row r="207" spans="7:62" x14ac:dyDescent="0.3">
      <c r="G207" s="1"/>
      <c r="V207" s="1"/>
      <c r="AK207" s="1"/>
    </row>
    <row r="208" spans="7:62" x14ac:dyDescent="0.3">
      <c r="G208" s="1"/>
      <c r="V208" s="1"/>
      <c r="AK208" s="1"/>
    </row>
    <row r="209" spans="7:62" x14ac:dyDescent="0.3">
      <c r="G209" s="1"/>
      <c r="V209" s="1"/>
      <c r="AK209" s="1"/>
    </row>
    <row r="210" spans="7:62" x14ac:dyDescent="0.3">
      <c r="G210" s="1"/>
      <c r="V210" s="1"/>
      <c r="AK210" s="1"/>
    </row>
    <row r="211" spans="7:62" x14ac:dyDescent="0.3">
      <c r="G211" s="1"/>
      <c r="V211" s="1"/>
      <c r="AK211" s="1"/>
    </row>
    <row r="212" spans="7:62" x14ac:dyDescent="0.3">
      <c r="G212" s="1"/>
      <c r="V212" s="1"/>
      <c r="AK212" s="1"/>
    </row>
    <row r="213" spans="7:62" x14ac:dyDescent="0.3">
      <c r="G213" s="1"/>
      <c r="V213" s="1"/>
      <c r="AK213" s="1"/>
    </row>
    <row r="214" spans="7:62" x14ac:dyDescent="0.3">
      <c r="G214" s="1"/>
      <c r="V214" s="1"/>
      <c r="AK214" s="1"/>
    </row>
    <row r="215" spans="7:62" x14ac:dyDescent="0.3">
      <c r="G215" s="1"/>
      <c r="V215" s="1"/>
      <c r="AK215" s="1"/>
    </row>
    <row r="216" spans="7:62" x14ac:dyDescent="0.3">
      <c r="G216" s="1"/>
      <c r="V216" s="1"/>
      <c r="AK216" s="1"/>
    </row>
    <row r="217" spans="7:62" x14ac:dyDescent="0.3">
      <c r="G217" s="1"/>
      <c r="V217" s="1"/>
      <c r="AK217" s="1"/>
    </row>
    <row r="218" spans="7:62" x14ac:dyDescent="0.3">
      <c r="G218" s="1"/>
      <c r="V218" s="1"/>
      <c r="AK218" s="1"/>
    </row>
    <row r="219" spans="7:62" x14ac:dyDescent="0.3">
      <c r="G219" s="1"/>
      <c r="V219" s="1"/>
      <c r="AK219" s="1"/>
    </row>
    <row r="220" spans="7:62" x14ac:dyDescent="0.3">
      <c r="G220" s="1"/>
      <c r="V220" s="1"/>
      <c r="AK220" s="1"/>
      <c r="BJ220" s="1"/>
    </row>
    <row r="221" spans="7:62" x14ac:dyDescent="0.3">
      <c r="G221" s="1"/>
      <c r="V221" s="1"/>
      <c r="AK221" s="1"/>
      <c r="BJ221" s="1"/>
    </row>
    <row r="222" spans="7:62" x14ac:dyDescent="0.3">
      <c r="G222" s="1"/>
      <c r="V222" s="1"/>
      <c r="AK222" s="1"/>
      <c r="BJ222" s="1"/>
    </row>
    <row r="223" spans="7:62" x14ac:dyDescent="0.3">
      <c r="G223" s="1"/>
      <c r="V223" s="1"/>
      <c r="AK223" s="1"/>
    </row>
    <row r="224" spans="7:62" x14ac:dyDescent="0.3">
      <c r="G224" s="1"/>
      <c r="V224" s="1"/>
      <c r="AK224" s="1"/>
      <c r="BJ224" s="1"/>
    </row>
    <row r="225" spans="7:62" x14ac:dyDescent="0.3">
      <c r="G225" s="1"/>
      <c r="V225" s="1"/>
      <c r="AK225" s="1"/>
      <c r="BJ225" s="1"/>
    </row>
    <row r="226" spans="7:62" x14ac:dyDescent="0.3">
      <c r="G226" s="1"/>
      <c r="V226" s="1"/>
      <c r="AK226" s="1"/>
      <c r="BJ226" s="1"/>
    </row>
    <row r="227" spans="7:62" x14ac:dyDescent="0.3">
      <c r="G227" s="1"/>
      <c r="V227" s="1"/>
      <c r="AK227" s="1"/>
      <c r="BJ227" s="1"/>
    </row>
    <row r="228" spans="7:62" x14ac:dyDescent="0.3">
      <c r="G228" s="1"/>
      <c r="V228" s="1"/>
      <c r="AK228" s="1"/>
      <c r="BJ228" s="1"/>
    </row>
    <row r="229" spans="7:62" x14ac:dyDescent="0.3">
      <c r="G229" s="1"/>
      <c r="V229" s="1"/>
      <c r="AK229" s="1"/>
      <c r="BJ229" s="1"/>
    </row>
    <row r="230" spans="7:62" x14ac:dyDescent="0.3">
      <c r="G230" s="1"/>
      <c r="V230" s="1"/>
      <c r="AK230" s="1"/>
      <c r="BJ230" s="1"/>
    </row>
    <row r="231" spans="7:62" x14ac:dyDescent="0.3">
      <c r="G231" s="1"/>
      <c r="V231" s="1"/>
      <c r="AK231" s="1"/>
      <c r="BJ231" s="1"/>
    </row>
    <row r="232" spans="7:62" x14ac:dyDescent="0.3">
      <c r="G232" s="1"/>
      <c r="V232" s="1"/>
      <c r="AK232" s="1"/>
      <c r="BJ232" s="1"/>
    </row>
    <row r="233" spans="7:62" x14ac:dyDescent="0.3">
      <c r="G233" s="1"/>
      <c r="V233" s="1"/>
      <c r="AK233" s="1"/>
      <c r="BJ233" s="1"/>
    </row>
    <row r="234" spans="7:62" x14ac:dyDescent="0.3">
      <c r="G234" s="1"/>
      <c r="V234" s="1"/>
      <c r="AK234" s="1"/>
      <c r="BJ234" s="1"/>
    </row>
    <row r="235" spans="7:62" x14ac:dyDescent="0.3">
      <c r="G235" s="1"/>
      <c r="V235" s="1"/>
      <c r="AK235" s="1"/>
      <c r="BJ235" s="1"/>
    </row>
    <row r="236" spans="7:62" x14ac:dyDescent="0.3">
      <c r="G236" s="1"/>
      <c r="V236" s="1"/>
      <c r="AK236" s="1"/>
      <c r="BJ236" s="1"/>
    </row>
    <row r="237" spans="7:62" x14ac:dyDescent="0.3">
      <c r="G237" s="1"/>
      <c r="V237" s="1"/>
      <c r="AK237" s="1"/>
      <c r="BJ237" s="1"/>
    </row>
    <row r="238" spans="7:62" x14ac:dyDescent="0.3">
      <c r="G238" s="1"/>
      <c r="V238" s="1"/>
      <c r="AK238" s="1"/>
      <c r="BJ238" s="1"/>
    </row>
    <row r="239" spans="7:62" x14ac:dyDescent="0.3">
      <c r="G239" s="1"/>
      <c r="V239" s="1"/>
      <c r="AK239" s="1"/>
    </row>
    <row r="240" spans="7:62" x14ac:dyDescent="0.3">
      <c r="G240" s="1"/>
      <c r="V240" s="1"/>
      <c r="AK240" s="1"/>
      <c r="BJ240" s="1"/>
    </row>
    <row r="241" spans="7:62" x14ac:dyDescent="0.3">
      <c r="G241" s="1"/>
      <c r="V241" s="1"/>
      <c r="AK241" s="1"/>
      <c r="BJ241" s="1"/>
    </row>
    <row r="242" spans="7:62" x14ac:dyDescent="0.3">
      <c r="G242" s="1"/>
      <c r="V242" s="1"/>
      <c r="AK242" s="1"/>
      <c r="BJ242" s="1"/>
    </row>
    <row r="243" spans="7:62" x14ac:dyDescent="0.3">
      <c r="G243" s="1"/>
      <c r="V243" s="1"/>
      <c r="AK243" s="1"/>
      <c r="BJ243" s="1"/>
    </row>
    <row r="244" spans="7:62" x14ac:dyDescent="0.3">
      <c r="G244" s="1"/>
      <c r="V244" s="1"/>
      <c r="AK244" s="1"/>
      <c r="BJ244" s="1"/>
    </row>
    <row r="245" spans="7:62" x14ac:dyDescent="0.3">
      <c r="G245" s="1"/>
      <c r="V245" s="1"/>
      <c r="AK245" s="1"/>
      <c r="BJ245" s="1"/>
    </row>
    <row r="246" spans="7:62" x14ac:dyDescent="0.3">
      <c r="G246" s="1"/>
      <c r="V246" s="1"/>
      <c r="AK246" s="1"/>
      <c r="BJ246" s="1"/>
    </row>
    <row r="247" spans="7:62" x14ac:dyDescent="0.3">
      <c r="G247" s="1"/>
      <c r="V247" s="1"/>
      <c r="AK247" s="1"/>
      <c r="BJ247" s="1"/>
    </row>
    <row r="248" spans="7:62" x14ac:dyDescent="0.3">
      <c r="G248" s="1"/>
      <c r="V248" s="1"/>
      <c r="AK248" s="1"/>
      <c r="BJ248" s="1"/>
    </row>
    <row r="249" spans="7:62" x14ac:dyDescent="0.3">
      <c r="G249" s="1"/>
      <c r="V249" s="1"/>
      <c r="AK249" s="1"/>
      <c r="BJ249" s="1"/>
    </row>
    <row r="250" spans="7:62" x14ac:dyDescent="0.3">
      <c r="G250" s="1"/>
      <c r="V250" s="1"/>
      <c r="AK250" s="1"/>
      <c r="BJ250" s="1"/>
    </row>
    <row r="251" spans="7:62" x14ac:dyDescent="0.3">
      <c r="G251" s="1"/>
      <c r="V251" s="1"/>
      <c r="AK251" s="1"/>
      <c r="BJ251" s="1"/>
    </row>
    <row r="252" spans="7:62" x14ac:dyDescent="0.3">
      <c r="G252" s="1"/>
      <c r="V252" s="1"/>
      <c r="AK252" s="1"/>
      <c r="BJ252" s="1"/>
    </row>
    <row r="253" spans="7:62" x14ac:dyDescent="0.3">
      <c r="G253" s="1"/>
      <c r="V253" s="1"/>
      <c r="AK253" s="1"/>
      <c r="BJ253" s="1"/>
    </row>
    <row r="254" spans="7:62" x14ac:dyDescent="0.3">
      <c r="G254" s="1"/>
      <c r="V254" s="1"/>
      <c r="AK254" s="1"/>
      <c r="BJ254" s="1"/>
    </row>
    <row r="255" spans="7:62" x14ac:dyDescent="0.3">
      <c r="G255" s="1"/>
      <c r="V255" s="1"/>
      <c r="AK255" s="1"/>
      <c r="BJ255" s="1"/>
    </row>
    <row r="256" spans="7:62" x14ac:dyDescent="0.3">
      <c r="G256" s="1"/>
      <c r="V256" s="1"/>
      <c r="AK256" s="1"/>
      <c r="BJ256" s="1"/>
    </row>
    <row r="257" spans="7:62" x14ac:dyDescent="0.3">
      <c r="G257" s="1"/>
      <c r="V257" s="1"/>
      <c r="AK257" s="1"/>
      <c r="BJ257" s="1"/>
    </row>
    <row r="258" spans="7:62" x14ac:dyDescent="0.3">
      <c r="G258" s="1"/>
      <c r="V258" s="1"/>
      <c r="AK258" s="1"/>
      <c r="BJ258" s="1"/>
    </row>
    <row r="259" spans="7:62" x14ac:dyDescent="0.3">
      <c r="G259" s="1"/>
      <c r="V259" s="1"/>
      <c r="AK259" s="1"/>
      <c r="BJ259" s="1"/>
    </row>
    <row r="260" spans="7:62" x14ac:dyDescent="0.3">
      <c r="G260" s="1"/>
      <c r="V260" s="1"/>
      <c r="AK260" s="1"/>
      <c r="BJ260" s="1"/>
    </row>
    <row r="261" spans="7:62" x14ac:dyDescent="0.3">
      <c r="G261" s="1"/>
      <c r="V261" s="1"/>
      <c r="AK261" s="1"/>
      <c r="BJ261" s="1"/>
    </row>
    <row r="262" spans="7:62" x14ac:dyDescent="0.3">
      <c r="G262" s="1"/>
      <c r="V262" s="1"/>
      <c r="AK262" s="1"/>
      <c r="BJ262" s="1"/>
    </row>
    <row r="263" spans="7:62" x14ac:dyDescent="0.3">
      <c r="G263" s="1"/>
      <c r="V263" s="1"/>
      <c r="AK263" s="1"/>
      <c r="BJ263" s="1"/>
    </row>
    <row r="264" spans="7:62" x14ac:dyDescent="0.3">
      <c r="G264" s="1"/>
      <c r="V264" s="1"/>
      <c r="AK264" s="1"/>
      <c r="BJ264" s="1"/>
    </row>
    <row r="265" spans="7:62" x14ac:dyDescent="0.3">
      <c r="G265" s="1"/>
      <c r="V265" s="1"/>
      <c r="AK265" s="1"/>
      <c r="BJ265" s="1"/>
    </row>
    <row r="266" spans="7:62" x14ac:dyDescent="0.3">
      <c r="G266" s="1"/>
      <c r="V266" s="1"/>
      <c r="AK266" s="1"/>
      <c r="BJ266" s="1"/>
    </row>
    <row r="267" spans="7:62" x14ac:dyDescent="0.3">
      <c r="G267" s="1"/>
      <c r="V267" s="1"/>
      <c r="AK267" s="1"/>
      <c r="BJ267" s="1"/>
    </row>
    <row r="268" spans="7:62" x14ac:dyDescent="0.3">
      <c r="G268" s="1"/>
      <c r="V268" s="1"/>
      <c r="AK268" s="1"/>
      <c r="BJ268" s="1"/>
    </row>
    <row r="269" spans="7:62" x14ac:dyDescent="0.3">
      <c r="G269" s="1"/>
      <c r="V269" s="1"/>
      <c r="AK269" s="1"/>
      <c r="BJ269" s="1"/>
    </row>
    <row r="270" spans="7:62" x14ac:dyDescent="0.3">
      <c r="G270" s="1"/>
      <c r="V270" s="1"/>
      <c r="AK270" s="1"/>
      <c r="BJ270" s="1"/>
    </row>
    <row r="271" spans="7:62" x14ac:dyDescent="0.3">
      <c r="G271" s="1"/>
      <c r="V271" s="1"/>
      <c r="AK271" s="1"/>
      <c r="BJ271" s="1"/>
    </row>
    <row r="272" spans="7:62" x14ac:dyDescent="0.3">
      <c r="G272" s="1"/>
      <c r="V272" s="1"/>
      <c r="AK272" s="1"/>
      <c r="BJ272" s="1"/>
    </row>
    <row r="273" spans="7:62" x14ac:dyDescent="0.3">
      <c r="G273" s="1"/>
      <c r="V273" s="1"/>
      <c r="AK273" s="1"/>
      <c r="BJ273" s="1"/>
    </row>
    <row r="274" spans="7:62" x14ac:dyDescent="0.3">
      <c r="G274" s="1"/>
      <c r="V274" s="1"/>
      <c r="AK274" s="1"/>
      <c r="BJ274" s="1"/>
    </row>
    <row r="275" spans="7:62" x14ac:dyDescent="0.3">
      <c r="G275" s="1"/>
      <c r="V275" s="1"/>
      <c r="AK275" s="1"/>
      <c r="BJ275" s="1"/>
    </row>
    <row r="276" spans="7:62" x14ac:dyDescent="0.3">
      <c r="G276" s="1"/>
      <c r="V276" s="1"/>
      <c r="AK276" s="1"/>
      <c r="BJ276" s="1"/>
    </row>
    <row r="277" spans="7:62" x14ac:dyDescent="0.3">
      <c r="G277" s="1"/>
      <c r="V277" s="1"/>
      <c r="AK277" s="1"/>
      <c r="BJ277" s="1"/>
    </row>
    <row r="278" spans="7:62" x14ac:dyDescent="0.3">
      <c r="G278" s="1"/>
      <c r="V278" s="1"/>
      <c r="AK278" s="1"/>
      <c r="BJ278" s="1"/>
    </row>
    <row r="279" spans="7:62" x14ac:dyDescent="0.3">
      <c r="G279" s="1"/>
      <c r="V279" s="1"/>
      <c r="AK279" s="1"/>
      <c r="BJ279" s="1"/>
    </row>
    <row r="280" spans="7:62" x14ac:dyDescent="0.3">
      <c r="G280" s="1"/>
      <c r="V280" s="1"/>
      <c r="AK280" s="1"/>
      <c r="BJ280" s="1"/>
    </row>
    <row r="281" spans="7:62" x14ac:dyDescent="0.3">
      <c r="G281" s="1"/>
      <c r="V281" s="1"/>
      <c r="AK281" s="1"/>
      <c r="BJ281" s="1"/>
    </row>
    <row r="282" spans="7:62" x14ac:dyDescent="0.3">
      <c r="G282" s="1"/>
      <c r="V282" s="1"/>
      <c r="AK282" s="1"/>
      <c r="BJ282" s="1"/>
    </row>
    <row r="283" spans="7:62" x14ac:dyDescent="0.3">
      <c r="G283" s="1"/>
      <c r="V283" s="1"/>
      <c r="AK283" s="1"/>
      <c r="BJ283" s="1"/>
    </row>
    <row r="284" spans="7:62" x14ac:dyDescent="0.3">
      <c r="G284" s="1"/>
      <c r="V284" s="1"/>
      <c r="AK284" s="1"/>
      <c r="BJ284" s="1"/>
    </row>
    <row r="285" spans="7:62" x14ac:dyDescent="0.3">
      <c r="G285" s="1"/>
      <c r="V285" s="1"/>
      <c r="AK285" s="1"/>
    </row>
    <row r="286" spans="7:62" x14ac:dyDescent="0.3">
      <c r="G286" s="1"/>
      <c r="V286" s="1"/>
      <c r="AK286" s="1"/>
      <c r="BJ286" s="1"/>
    </row>
    <row r="287" spans="7:62" x14ac:dyDescent="0.3">
      <c r="G287" s="1"/>
      <c r="V287" s="1"/>
      <c r="AK287" s="1"/>
      <c r="BJ287" s="1"/>
    </row>
    <row r="288" spans="7:62" x14ac:dyDescent="0.3">
      <c r="G288" s="1"/>
      <c r="V288" s="1"/>
      <c r="AK288" s="1"/>
      <c r="BJ288" s="1"/>
    </row>
    <row r="289" spans="7:62" x14ac:dyDescent="0.3">
      <c r="G289" s="1"/>
      <c r="V289" s="1"/>
      <c r="AK289" s="1"/>
      <c r="BJ289" s="1"/>
    </row>
    <row r="290" spans="7:62" x14ac:dyDescent="0.3">
      <c r="G290" s="1"/>
      <c r="V290" s="1"/>
      <c r="AK290" s="1"/>
      <c r="BJ290" s="1"/>
    </row>
    <row r="291" spans="7:62" x14ac:dyDescent="0.3">
      <c r="G291" s="1"/>
      <c r="V291" s="1"/>
      <c r="AK291" s="1"/>
    </row>
    <row r="292" spans="7:62" x14ac:dyDescent="0.3">
      <c r="G292" s="1"/>
      <c r="V292" s="1"/>
      <c r="AK292" s="1"/>
    </row>
    <row r="293" spans="7:62" x14ac:dyDescent="0.3">
      <c r="G293" s="1"/>
      <c r="V293" s="1"/>
      <c r="AK293" s="1"/>
    </row>
    <row r="294" spans="7:62" x14ac:dyDescent="0.3">
      <c r="G294" s="1"/>
      <c r="V294" s="1"/>
      <c r="AK294" s="1"/>
      <c r="BJ294" s="1"/>
    </row>
    <row r="295" spans="7:62" x14ac:dyDescent="0.3">
      <c r="G295" s="1"/>
      <c r="V295" s="1"/>
      <c r="AK295" s="1"/>
    </row>
    <row r="296" spans="7:62" x14ac:dyDescent="0.3">
      <c r="G296" s="1"/>
      <c r="V296" s="1"/>
      <c r="AK296" s="1"/>
    </row>
    <row r="297" spans="7:62" x14ac:dyDescent="0.3">
      <c r="G297" s="1"/>
      <c r="V297" s="1"/>
      <c r="AK297" s="1"/>
    </row>
    <row r="298" spans="7:62" x14ac:dyDescent="0.3">
      <c r="G298" s="1"/>
      <c r="V298" s="1"/>
      <c r="AK298" s="1"/>
    </row>
    <row r="299" spans="7:62" x14ac:dyDescent="0.3">
      <c r="G299" s="1"/>
      <c r="V299" s="1"/>
      <c r="AK299" s="1"/>
    </row>
    <row r="300" spans="7:62" x14ac:dyDescent="0.3">
      <c r="G300" s="1"/>
      <c r="V300" s="1"/>
      <c r="AK300" s="1"/>
    </row>
    <row r="301" spans="7:62" x14ac:dyDescent="0.3">
      <c r="G301" s="1"/>
      <c r="V301" s="1"/>
      <c r="AK301" s="1"/>
    </row>
    <row r="302" spans="7:62" x14ac:dyDescent="0.3">
      <c r="G302" s="1"/>
      <c r="V302" s="1"/>
      <c r="AK302" s="1"/>
    </row>
    <row r="303" spans="7:62" x14ac:dyDescent="0.3">
      <c r="G303" s="1"/>
      <c r="V303" s="1"/>
      <c r="AK303" s="1"/>
    </row>
    <row r="304" spans="7:62" x14ac:dyDescent="0.3">
      <c r="G304" s="1"/>
      <c r="V304" s="1"/>
      <c r="AK304" s="1"/>
    </row>
    <row r="305" spans="7:62" x14ac:dyDescent="0.3">
      <c r="G305" s="1"/>
      <c r="V305" s="1"/>
      <c r="AK305" s="1"/>
    </row>
    <row r="306" spans="7:62" x14ac:dyDescent="0.3">
      <c r="G306" s="1"/>
      <c r="V306" s="1"/>
      <c r="AK306" s="1"/>
    </row>
    <row r="307" spans="7:62" x14ac:dyDescent="0.3">
      <c r="G307" s="1"/>
      <c r="V307" s="1"/>
      <c r="AK307" s="1"/>
    </row>
    <row r="308" spans="7:62" x14ac:dyDescent="0.3">
      <c r="G308" s="1"/>
      <c r="V308" s="1"/>
      <c r="AK308" s="1"/>
      <c r="BJ308" s="1"/>
    </row>
    <row r="309" spans="7:62" x14ac:dyDescent="0.3">
      <c r="G309" s="1"/>
      <c r="V309" s="1"/>
      <c r="AK309" s="1"/>
      <c r="BJ309" s="1"/>
    </row>
    <row r="310" spans="7:62" x14ac:dyDescent="0.3">
      <c r="G310" s="1"/>
      <c r="V310" s="1"/>
      <c r="AK310" s="1"/>
      <c r="BJ310" s="1"/>
    </row>
    <row r="311" spans="7:62" x14ac:dyDescent="0.3">
      <c r="G311" s="1"/>
      <c r="V311" s="1"/>
      <c r="AK311" s="1"/>
      <c r="BJ311" s="1"/>
    </row>
    <row r="312" spans="7:62" x14ac:dyDescent="0.3">
      <c r="G312" s="1"/>
      <c r="V312" s="1"/>
      <c r="AK312" s="1"/>
      <c r="BJ312" s="1"/>
    </row>
    <row r="313" spans="7:62" x14ac:dyDescent="0.3">
      <c r="G313" s="1"/>
      <c r="V313" s="1"/>
      <c r="AK313" s="1"/>
      <c r="BJ313" s="1"/>
    </row>
    <row r="314" spans="7:62" x14ac:dyDescent="0.3">
      <c r="G314" s="1"/>
      <c r="V314" s="1"/>
      <c r="AK314" s="1"/>
      <c r="BJ314" s="1"/>
    </row>
    <row r="315" spans="7:62" x14ac:dyDescent="0.3">
      <c r="G315" s="1"/>
      <c r="V315" s="1"/>
      <c r="AK315" s="1"/>
      <c r="BJ315" s="1"/>
    </row>
    <row r="316" spans="7:62" x14ac:dyDescent="0.3">
      <c r="G316" s="1"/>
      <c r="V316" s="1"/>
      <c r="AK316" s="1"/>
      <c r="BJ316" s="1"/>
    </row>
    <row r="317" spans="7:62" x14ac:dyDescent="0.3">
      <c r="G317" s="1"/>
      <c r="V317" s="1"/>
      <c r="AK317" s="1"/>
    </row>
    <row r="318" spans="7:62" x14ac:dyDescent="0.3">
      <c r="G318" s="1"/>
      <c r="V318" s="1"/>
      <c r="AK318" s="1"/>
      <c r="BJ318" s="1"/>
    </row>
    <row r="319" spans="7:62" x14ac:dyDescent="0.3">
      <c r="G319" s="1"/>
      <c r="V319" s="1"/>
      <c r="AK319" s="1"/>
      <c r="BJ319" s="1"/>
    </row>
    <row r="320" spans="7:62" x14ac:dyDescent="0.3">
      <c r="G320" s="1"/>
      <c r="V320" s="1"/>
      <c r="AK320" s="1"/>
    </row>
    <row r="321" spans="7:62" x14ac:dyDescent="0.3">
      <c r="G321" s="1"/>
      <c r="V321" s="1"/>
      <c r="AK321" s="1"/>
    </row>
    <row r="322" spans="7:62" x14ac:dyDescent="0.3">
      <c r="G322" s="1"/>
      <c r="V322" s="1"/>
      <c r="AK322" s="1"/>
    </row>
    <row r="323" spans="7:62" x14ac:dyDescent="0.3">
      <c r="G323" s="1"/>
      <c r="V323" s="1"/>
      <c r="AK323" s="1"/>
      <c r="BJ323" s="1"/>
    </row>
    <row r="324" spans="7:62" x14ac:dyDescent="0.3">
      <c r="G324" s="1"/>
      <c r="V324" s="1"/>
      <c r="AK324" s="1"/>
      <c r="BJ324" s="1"/>
    </row>
    <row r="325" spans="7:62" x14ac:dyDescent="0.3">
      <c r="G325" s="1"/>
      <c r="V325" s="1"/>
      <c r="AK325" s="1"/>
    </row>
    <row r="326" spans="7:62" x14ac:dyDescent="0.3">
      <c r="G326" s="1"/>
      <c r="V326" s="1"/>
      <c r="AK326" s="1"/>
    </row>
    <row r="327" spans="7:62" x14ac:dyDescent="0.3">
      <c r="G327" s="1"/>
      <c r="V327" s="1"/>
      <c r="AK327" s="1"/>
    </row>
    <row r="328" spans="7:62" x14ac:dyDescent="0.3">
      <c r="G328" s="1"/>
      <c r="V328" s="1"/>
      <c r="AK328" s="1"/>
    </row>
    <row r="329" spans="7:62" x14ac:dyDescent="0.3">
      <c r="G329" s="1"/>
      <c r="V329" s="1"/>
      <c r="AK329" s="1"/>
      <c r="BJ329" s="1"/>
    </row>
    <row r="330" spans="7:62" x14ac:dyDescent="0.3">
      <c r="G330" s="1"/>
      <c r="V330" s="1"/>
      <c r="AK330" s="1"/>
      <c r="BJ330" s="1"/>
    </row>
    <row r="331" spans="7:62" x14ac:dyDescent="0.3">
      <c r="G331" s="1"/>
      <c r="V331" s="1"/>
      <c r="AK331" s="1"/>
      <c r="BJ331" s="1"/>
    </row>
    <row r="332" spans="7:62" x14ac:dyDescent="0.3">
      <c r="G332" s="1"/>
      <c r="V332" s="1"/>
      <c r="AK332" s="1"/>
      <c r="BJ332" s="1"/>
    </row>
    <row r="333" spans="7:62" x14ac:dyDescent="0.3">
      <c r="G333" s="1"/>
      <c r="V333" s="1"/>
      <c r="AK333" s="1"/>
      <c r="BJ333" s="1"/>
    </row>
    <row r="334" spans="7:62" x14ac:dyDescent="0.3">
      <c r="G334" s="1"/>
      <c r="V334" s="1"/>
      <c r="AK334" s="1"/>
      <c r="BJ334" s="1"/>
    </row>
    <row r="335" spans="7:62" x14ac:dyDescent="0.3">
      <c r="G335" s="1"/>
      <c r="V335" s="1"/>
      <c r="AK335" s="1"/>
      <c r="BJ335" s="1"/>
    </row>
    <row r="336" spans="7:62" x14ac:dyDescent="0.3">
      <c r="G336" s="1"/>
      <c r="V336" s="1"/>
      <c r="AK336" s="1"/>
      <c r="BJ336" s="1"/>
    </row>
    <row r="337" spans="7:62" x14ac:dyDescent="0.3">
      <c r="G337" s="1"/>
      <c r="V337" s="1"/>
      <c r="AK337" s="1"/>
      <c r="BJ337" s="1"/>
    </row>
    <row r="338" spans="7:62" x14ac:dyDescent="0.3">
      <c r="G338" s="1"/>
      <c r="V338" s="1"/>
      <c r="AK338" s="1"/>
      <c r="BJ338" s="1"/>
    </row>
    <row r="339" spans="7:62" x14ac:dyDescent="0.3">
      <c r="G339" s="1"/>
      <c r="V339" s="1"/>
      <c r="AK339" s="1"/>
      <c r="BJ339" s="1"/>
    </row>
    <row r="340" spans="7:62" x14ac:dyDescent="0.3">
      <c r="G340" s="1"/>
      <c r="V340" s="1"/>
      <c r="AK340" s="1"/>
      <c r="BJ340" s="1"/>
    </row>
    <row r="341" spans="7:62" x14ac:dyDescent="0.3">
      <c r="G341" s="1"/>
      <c r="V341" s="1"/>
      <c r="AK341" s="1"/>
      <c r="BJ341" s="1"/>
    </row>
    <row r="342" spans="7:62" x14ac:dyDescent="0.3">
      <c r="G342" s="1"/>
      <c r="V342" s="1"/>
      <c r="AK342" s="1"/>
      <c r="BJ342" s="1"/>
    </row>
    <row r="343" spans="7:62" x14ac:dyDescent="0.3">
      <c r="G343" s="1"/>
      <c r="V343" s="1"/>
      <c r="AK343" s="1"/>
      <c r="BJ343" s="1"/>
    </row>
    <row r="344" spans="7:62" x14ac:dyDescent="0.3">
      <c r="G344" s="1"/>
      <c r="V344" s="1"/>
      <c r="AK344" s="1"/>
      <c r="BJ344" s="1"/>
    </row>
    <row r="345" spans="7:62" x14ac:dyDescent="0.3">
      <c r="G345" s="1"/>
      <c r="V345" s="1"/>
      <c r="AK345" s="1"/>
      <c r="BJ345" s="1"/>
    </row>
    <row r="346" spans="7:62" x14ac:dyDescent="0.3">
      <c r="G346" s="1"/>
      <c r="V346" s="1"/>
      <c r="AK346" s="1"/>
      <c r="BJ346" s="1"/>
    </row>
    <row r="347" spans="7:62" x14ac:dyDescent="0.3">
      <c r="G347" s="1"/>
      <c r="V347" s="1"/>
      <c r="AK347" s="1"/>
      <c r="BJ347" s="1"/>
    </row>
    <row r="348" spans="7:62" x14ac:dyDescent="0.3">
      <c r="G348" s="1"/>
      <c r="V348" s="1"/>
      <c r="AK348" s="1"/>
      <c r="BJ348" s="1"/>
    </row>
    <row r="349" spans="7:62" x14ac:dyDescent="0.3">
      <c r="G349" s="1"/>
      <c r="V349" s="1"/>
      <c r="AK349" s="1"/>
      <c r="BJ349" s="1"/>
    </row>
    <row r="350" spans="7:62" x14ac:dyDescent="0.3">
      <c r="G350" s="1"/>
      <c r="V350" s="1"/>
      <c r="AK350" s="1"/>
      <c r="BJ350" s="1"/>
    </row>
    <row r="351" spans="7:62" x14ac:dyDescent="0.3">
      <c r="G351" s="1"/>
      <c r="V351" s="1"/>
      <c r="AK351" s="1"/>
      <c r="BJ351" s="1"/>
    </row>
    <row r="352" spans="7:62" x14ac:dyDescent="0.3">
      <c r="G352" s="1"/>
      <c r="V352" s="1"/>
      <c r="AK352" s="1"/>
      <c r="BJ352" s="1"/>
    </row>
    <row r="353" spans="7:62" x14ac:dyDescent="0.3">
      <c r="G353" s="1"/>
      <c r="V353" s="1"/>
      <c r="AK353" s="1"/>
      <c r="BJ353" s="1"/>
    </row>
    <row r="354" spans="7:62" x14ac:dyDescent="0.3">
      <c r="G354" s="1"/>
      <c r="V354" s="1"/>
      <c r="AK354" s="1"/>
      <c r="BJ354" s="1"/>
    </row>
    <row r="355" spans="7:62" x14ac:dyDescent="0.3">
      <c r="G355" s="1"/>
      <c r="V355" s="1"/>
      <c r="AK355" s="1"/>
      <c r="BJ355" s="1"/>
    </row>
    <row r="356" spans="7:62" x14ac:dyDescent="0.3">
      <c r="G356" s="1"/>
      <c r="V356" s="1"/>
      <c r="AK356" s="1"/>
      <c r="BJ356" s="1"/>
    </row>
    <row r="357" spans="7:62" x14ac:dyDescent="0.3">
      <c r="G357" s="1"/>
      <c r="V357" s="1"/>
      <c r="AK357" s="1"/>
      <c r="BJ357" s="1"/>
    </row>
    <row r="358" spans="7:62" x14ac:dyDescent="0.3">
      <c r="G358" s="1"/>
      <c r="V358" s="1"/>
      <c r="AK358" s="1"/>
      <c r="BJ358" s="1"/>
    </row>
    <row r="359" spans="7:62" x14ac:dyDescent="0.3">
      <c r="G359" s="1"/>
      <c r="V359" s="1"/>
      <c r="AK359" s="1"/>
      <c r="BJ359" s="1"/>
    </row>
    <row r="360" spans="7:62" x14ac:dyDescent="0.3">
      <c r="G360" s="1"/>
      <c r="V360" s="1"/>
      <c r="AK360" s="1"/>
      <c r="BJ360" s="1"/>
    </row>
    <row r="361" spans="7:62" x14ac:dyDescent="0.3">
      <c r="G361" s="1"/>
      <c r="V361" s="1"/>
      <c r="AK361" s="1"/>
      <c r="BJ361" s="1"/>
    </row>
    <row r="362" spans="7:62" x14ac:dyDescent="0.3">
      <c r="G362" s="1"/>
      <c r="V362" s="1"/>
      <c r="AK362" s="1"/>
      <c r="BJ362" s="1"/>
    </row>
    <row r="363" spans="7:62" x14ac:dyDescent="0.3">
      <c r="G363" s="1"/>
      <c r="V363" s="1"/>
      <c r="AK363" s="1"/>
      <c r="BJ363" s="1"/>
    </row>
    <row r="364" spans="7:62" x14ac:dyDescent="0.3">
      <c r="G364" s="1"/>
      <c r="V364" s="1"/>
      <c r="AK364" s="1"/>
      <c r="BJ364" s="1"/>
    </row>
    <row r="365" spans="7:62" x14ac:dyDescent="0.3">
      <c r="G365" s="1"/>
      <c r="V365" s="1"/>
      <c r="AK365" s="1"/>
      <c r="BJ365" s="1"/>
    </row>
    <row r="366" spans="7:62" x14ac:dyDescent="0.3">
      <c r="G366" s="1"/>
      <c r="V366" s="1"/>
      <c r="AK366" s="1"/>
      <c r="BJ366" s="1"/>
    </row>
    <row r="367" spans="7:62" x14ac:dyDescent="0.3">
      <c r="G367" s="1"/>
      <c r="V367" s="1"/>
      <c r="AK367" s="1"/>
      <c r="BJ367" s="1"/>
    </row>
    <row r="368" spans="7:62" x14ac:dyDescent="0.3">
      <c r="G368" s="1"/>
      <c r="V368" s="1"/>
      <c r="AK368" s="1"/>
      <c r="BJ368" s="1"/>
    </row>
    <row r="369" spans="7:62" x14ac:dyDescent="0.3">
      <c r="G369" s="1"/>
      <c r="V369" s="1"/>
      <c r="AK369" s="1"/>
      <c r="BJ369" s="1"/>
    </row>
    <row r="370" spans="7:62" x14ac:dyDescent="0.3">
      <c r="G370" s="1"/>
      <c r="V370" s="1"/>
      <c r="AK370" s="1"/>
      <c r="BJ370" s="1"/>
    </row>
    <row r="371" spans="7:62" x14ac:dyDescent="0.3">
      <c r="G371" s="1"/>
      <c r="V371" s="1"/>
      <c r="AK371" s="1"/>
      <c r="BJ371" s="1"/>
    </row>
    <row r="372" spans="7:62" x14ac:dyDescent="0.3">
      <c r="G372" s="1"/>
      <c r="V372" s="1"/>
      <c r="AK372" s="1"/>
      <c r="BJ372" s="1"/>
    </row>
    <row r="373" spans="7:62" x14ac:dyDescent="0.3">
      <c r="G373" s="1"/>
      <c r="V373" s="1"/>
      <c r="AK373" s="1"/>
      <c r="BJ373" s="1"/>
    </row>
    <row r="374" spans="7:62" x14ac:dyDescent="0.3">
      <c r="G374" s="1"/>
      <c r="V374" s="1"/>
      <c r="AK374" s="1"/>
      <c r="BJ374" s="1"/>
    </row>
    <row r="375" spans="7:62" x14ac:dyDescent="0.3">
      <c r="G375" s="1"/>
      <c r="V375" s="1"/>
      <c r="AK375" s="1"/>
      <c r="BJ375" s="1"/>
    </row>
    <row r="376" spans="7:62" x14ac:dyDescent="0.3">
      <c r="G376" s="1"/>
      <c r="V376" s="1"/>
      <c r="AK376" s="1"/>
      <c r="BJ376" s="1"/>
    </row>
    <row r="377" spans="7:62" x14ac:dyDescent="0.3">
      <c r="G377" s="1"/>
      <c r="V377" s="1"/>
      <c r="AK377" s="1"/>
      <c r="BJ377" s="1"/>
    </row>
    <row r="378" spans="7:62" x14ac:dyDescent="0.3">
      <c r="G378" s="1"/>
      <c r="V378" s="1"/>
      <c r="AK378" s="1"/>
      <c r="BJ378" s="1"/>
    </row>
    <row r="379" spans="7:62" x14ac:dyDescent="0.3">
      <c r="G379" s="1"/>
      <c r="V379" s="1"/>
      <c r="AK379" s="1"/>
      <c r="BJ379" s="1"/>
    </row>
    <row r="380" spans="7:62" x14ac:dyDescent="0.3">
      <c r="G380" s="1"/>
      <c r="V380" s="1"/>
      <c r="AK380" s="1"/>
      <c r="BJ380" s="1"/>
    </row>
    <row r="381" spans="7:62" x14ac:dyDescent="0.3">
      <c r="G381" s="1"/>
      <c r="V381" s="1"/>
      <c r="AK381" s="1"/>
      <c r="BJ381" s="1"/>
    </row>
    <row r="382" spans="7:62" x14ac:dyDescent="0.3">
      <c r="G382" s="1"/>
      <c r="V382" s="1"/>
      <c r="AK382" s="1"/>
      <c r="BJ382" s="1"/>
    </row>
    <row r="383" spans="7:62" x14ac:dyDescent="0.3">
      <c r="G383" s="1"/>
      <c r="V383" s="1"/>
      <c r="AK383" s="1"/>
      <c r="BJ383" s="1"/>
    </row>
    <row r="384" spans="7:62" x14ac:dyDescent="0.3">
      <c r="G384" s="1"/>
      <c r="V384" s="1"/>
      <c r="AK384" s="1"/>
      <c r="BJ384" s="1"/>
    </row>
    <row r="385" spans="7:62" x14ac:dyDescent="0.3">
      <c r="G385" s="1"/>
      <c r="V385" s="1"/>
      <c r="AK385" s="1"/>
      <c r="BJ385" s="1"/>
    </row>
    <row r="386" spans="7:62" x14ac:dyDescent="0.3">
      <c r="G386" s="1"/>
      <c r="V386" s="1"/>
      <c r="AK386" s="1"/>
      <c r="BJ386" s="1"/>
    </row>
    <row r="387" spans="7:62" x14ac:dyDescent="0.3">
      <c r="G387" s="1"/>
      <c r="V387" s="1"/>
      <c r="AK387" s="1"/>
      <c r="BJ387" s="1"/>
    </row>
    <row r="388" spans="7:62" x14ac:dyDescent="0.3">
      <c r="G388" s="1"/>
      <c r="V388" s="1"/>
      <c r="AK388" s="1"/>
      <c r="BJ388" s="1"/>
    </row>
    <row r="389" spans="7:62" x14ac:dyDescent="0.3">
      <c r="G389" s="1"/>
      <c r="V389" s="1"/>
      <c r="AK389" s="1"/>
      <c r="BJ389" s="1"/>
    </row>
    <row r="390" spans="7:62" x14ac:dyDescent="0.3">
      <c r="G390" s="1"/>
      <c r="V390" s="1"/>
      <c r="AK390" s="1"/>
      <c r="BJ390" s="1"/>
    </row>
    <row r="391" spans="7:62" x14ac:dyDescent="0.3">
      <c r="G391" s="1"/>
      <c r="V391" s="1"/>
      <c r="AK391" s="1"/>
      <c r="BJ391" s="1"/>
    </row>
    <row r="392" spans="7:62" x14ac:dyDescent="0.3">
      <c r="G392" s="1"/>
      <c r="V392" s="1"/>
      <c r="AK392" s="1"/>
      <c r="BJ392" s="1"/>
    </row>
    <row r="393" spans="7:62" x14ac:dyDescent="0.3">
      <c r="G393" s="1"/>
      <c r="V393" s="1"/>
      <c r="AK393" s="1"/>
      <c r="BJ393" s="1"/>
    </row>
    <row r="394" spans="7:62" x14ac:dyDescent="0.3">
      <c r="G394" s="1"/>
      <c r="V394" s="1"/>
      <c r="AK394" s="1"/>
      <c r="BJ394" s="1"/>
    </row>
    <row r="395" spans="7:62" x14ac:dyDescent="0.3">
      <c r="G395" s="1"/>
      <c r="V395" s="1"/>
      <c r="AK395" s="1"/>
      <c r="BJ395" s="1"/>
    </row>
    <row r="396" spans="7:62" x14ac:dyDescent="0.3">
      <c r="G396" s="1"/>
      <c r="V396" s="1"/>
      <c r="AK396" s="1"/>
      <c r="BJ396" s="1"/>
    </row>
    <row r="397" spans="7:62" x14ac:dyDescent="0.3">
      <c r="G397" s="1"/>
      <c r="V397" s="1"/>
      <c r="AK397" s="1"/>
      <c r="BJ397" s="1"/>
    </row>
    <row r="398" spans="7:62" x14ac:dyDescent="0.3">
      <c r="G398" s="1"/>
      <c r="V398" s="1"/>
      <c r="AK398" s="1"/>
    </row>
    <row r="399" spans="7:62" x14ac:dyDescent="0.3">
      <c r="G399" s="1"/>
      <c r="V399" s="1"/>
      <c r="AK399" s="1"/>
    </row>
    <row r="400" spans="7:62" x14ac:dyDescent="0.3">
      <c r="G400" s="1"/>
      <c r="V400" s="1"/>
      <c r="AK400" s="1"/>
      <c r="BJ400" s="1"/>
    </row>
    <row r="401" spans="7:62" x14ac:dyDescent="0.3">
      <c r="G401" s="1"/>
      <c r="V401" s="1"/>
      <c r="AK401" s="1"/>
    </row>
    <row r="402" spans="7:62" x14ac:dyDescent="0.3">
      <c r="G402" s="1"/>
      <c r="V402" s="1"/>
      <c r="AK402" s="1"/>
      <c r="BJ402" s="1"/>
    </row>
    <row r="403" spans="7:62" x14ac:dyDescent="0.3">
      <c r="G403" s="1"/>
      <c r="V403" s="1"/>
      <c r="AK403" s="1"/>
      <c r="BJ403" s="1"/>
    </row>
    <row r="404" spans="7:62" x14ac:dyDescent="0.3">
      <c r="G404" s="1"/>
      <c r="V404" s="1"/>
      <c r="AK404" s="1"/>
    </row>
    <row r="405" spans="7:62" x14ac:dyDescent="0.3">
      <c r="G405" s="1"/>
      <c r="V405" s="1"/>
      <c r="AK405" s="1"/>
    </row>
    <row r="406" spans="7:62" x14ac:dyDescent="0.3">
      <c r="G406" s="1"/>
      <c r="V406" s="1"/>
      <c r="AK406" s="1"/>
    </row>
    <row r="407" spans="7:62" x14ac:dyDescent="0.3">
      <c r="G407" s="1"/>
      <c r="V407" s="1"/>
      <c r="AK407" s="1"/>
    </row>
    <row r="408" spans="7:62" x14ac:dyDescent="0.3">
      <c r="G408" s="1"/>
      <c r="V408" s="1"/>
      <c r="AK408" s="1"/>
    </row>
    <row r="409" spans="7:62" x14ac:dyDescent="0.3">
      <c r="G409" s="1"/>
      <c r="V409" s="1"/>
      <c r="AK409" s="1"/>
      <c r="BJ409" s="1"/>
    </row>
    <row r="410" spans="7:62" x14ac:dyDescent="0.3">
      <c r="G410" s="1"/>
      <c r="V410" s="1"/>
      <c r="AK410" s="1"/>
      <c r="BJ410" s="1"/>
    </row>
    <row r="411" spans="7:62" x14ac:dyDescent="0.3">
      <c r="G411" s="1"/>
      <c r="V411" s="1"/>
      <c r="AK411" s="1"/>
      <c r="BJ411" s="1"/>
    </row>
    <row r="412" spans="7:62" x14ac:dyDescent="0.3">
      <c r="G412" s="1"/>
      <c r="V412" s="1"/>
      <c r="AK412" s="1"/>
      <c r="BJ412" s="1"/>
    </row>
    <row r="413" spans="7:62" x14ac:dyDescent="0.3">
      <c r="G413" s="1"/>
      <c r="V413" s="1"/>
      <c r="AK413" s="1"/>
      <c r="BJ413" s="1"/>
    </row>
    <row r="414" spans="7:62" x14ac:dyDescent="0.3">
      <c r="G414" s="1"/>
      <c r="V414" s="1"/>
      <c r="AK414" s="1"/>
      <c r="BJ414" s="1"/>
    </row>
    <row r="415" spans="7:62" x14ac:dyDescent="0.3">
      <c r="G415" s="1"/>
      <c r="V415" s="1"/>
      <c r="AK415" s="1"/>
      <c r="BJ415" s="1"/>
    </row>
    <row r="416" spans="7:62" x14ac:dyDescent="0.3">
      <c r="G416" s="1"/>
      <c r="V416" s="1"/>
      <c r="AK416" s="1"/>
      <c r="BJ416" s="1"/>
    </row>
    <row r="417" spans="7:62" x14ac:dyDescent="0.3">
      <c r="G417" s="1"/>
      <c r="V417" s="1"/>
      <c r="AK417" s="1"/>
      <c r="BJ417" s="1"/>
    </row>
    <row r="418" spans="7:62" x14ac:dyDescent="0.3">
      <c r="G418" s="1"/>
      <c r="V418" s="1"/>
      <c r="AK418" s="1"/>
      <c r="BJ418" s="1"/>
    </row>
    <row r="419" spans="7:62" x14ac:dyDescent="0.3">
      <c r="G419" s="1"/>
      <c r="V419" s="1"/>
      <c r="AK419" s="1"/>
      <c r="BJ419" s="1"/>
    </row>
    <row r="420" spans="7:62" x14ac:dyDescent="0.3">
      <c r="G420" s="1"/>
      <c r="V420" s="1"/>
      <c r="AK420" s="1"/>
      <c r="BJ420" s="1"/>
    </row>
    <row r="421" spans="7:62" x14ac:dyDescent="0.3">
      <c r="G421" s="1"/>
      <c r="V421" s="1"/>
      <c r="AK421" s="1"/>
      <c r="BJ421" s="1"/>
    </row>
    <row r="422" spans="7:62" x14ac:dyDescent="0.3">
      <c r="G422" s="1"/>
      <c r="V422" s="1"/>
      <c r="AK422" s="1"/>
      <c r="BJ422" s="1"/>
    </row>
    <row r="423" spans="7:62" x14ac:dyDescent="0.3">
      <c r="G423" s="1"/>
      <c r="V423" s="1"/>
      <c r="AK423" s="1"/>
      <c r="BJ423" s="1"/>
    </row>
    <row r="424" spans="7:62" x14ac:dyDescent="0.3">
      <c r="G424" s="1"/>
      <c r="V424" s="1"/>
      <c r="AK424" s="1"/>
      <c r="BJ424" s="1"/>
    </row>
    <row r="425" spans="7:62" x14ac:dyDescent="0.3">
      <c r="G425" s="1"/>
      <c r="V425" s="1"/>
      <c r="AK425" s="1"/>
      <c r="BJ425" s="1"/>
    </row>
    <row r="426" spans="7:62" x14ac:dyDescent="0.3">
      <c r="G426" s="1"/>
      <c r="V426" s="1"/>
      <c r="AK426" s="1"/>
      <c r="BJ426" s="1"/>
    </row>
    <row r="427" spans="7:62" x14ac:dyDescent="0.3">
      <c r="G427" s="1"/>
      <c r="V427" s="1"/>
      <c r="AK427" s="1"/>
      <c r="BJ427" s="1"/>
    </row>
    <row r="428" spans="7:62" x14ac:dyDescent="0.3">
      <c r="G428" s="1"/>
      <c r="V428" s="1"/>
      <c r="AK428" s="1"/>
      <c r="BJ428" s="1"/>
    </row>
    <row r="429" spans="7:62" x14ac:dyDescent="0.3">
      <c r="G429" s="1"/>
      <c r="V429" s="1"/>
      <c r="AK429" s="1"/>
      <c r="BJ429" s="1"/>
    </row>
    <row r="430" spans="7:62" x14ac:dyDescent="0.3">
      <c r="G430" s="1"/>
      <c r="V430" s="1"/>
      <c r="AK430" s="1"/>
      <c r="BJ430" s="1"/>
    </row>
    <row r="431" spans="7:62" x14ac:dyDescent="0.3">
      <c r="G431" s="1"/>
      <c r="V431" s="1"/>
      <c r="AK431" s="1"/>
      <c r="BJ431" s="1"/>
    </row>
    <row r="432" spans="7:62" x14ac:dyDescent="0.3">
      <c r="G432" s="1"/>
      <c r="V432" s="1"/>
      <c r="AK432" s="1"/>
      <c r="BJ432" s="1"/>
    </row>
    <row r="433" spans="7:62" x14ac:dyDescent="0.3">
      <c r="G433" s="1"/>
      <c r="V433" s="1"/>
      <c r="AK433" s="1"/>
      <c r="BJ433" s="1"/>
    </row>
    <row r="434" spans="7:62" x14ac:dyDescent="0.3">
      <c r="G434" s="1"/>
      <c r="V434" s="1"/>
      <c r="AK434" s="1"/>
      <c r="BJ434" s="1"/>
    </row>
    <row r="435" spans="7:62" x14ac:dyDescent="0.3">
      <c r="G435" s="1"/>
      <c r="V435" s="1"/>
      <c r="AK435" s="1"/>
      <c r="BJ435" s="1"/>
    </row>
    <row r="436" spans="7:62" x14ac:dyDescent="0.3">
      <c r="G436" s="1"/>
      <c r="V436" s="1"/>
      <c r="AK436" s="1"/>
      <c r="BJ436" s="1"/>
    </row>
    <row r="437" spans="7:62" x14ac:dyDescent="0.3">
      <c r="G437" s="1"/>
      <c r="V437" s="1"/>
      <c r="AK437" s="1"/>
      <c r="BJ437" s="1"/>
    </row>
    <row r="438" spans="7:62" x14ac:dyDescent="0.3">
      <c r="G438" s="1"/>
      <c r="V438" s="1"/>
      <c r="AK438" s="1"/>
      <c r="BJ438" s="1"/>
    </row>
    <row r="439" spans="7:62" x14ac:dyDescent="0.3">
      <c r="G439" s="1"/>
      <c r="V439" s="1"/>
      <c r="AF439" s="3"/>
      <c r="AK439" s="1"/>
      <c r="BJ439" s="1"/>
    </row>
    <row r="440" spans="7:62" x14ac:dyDescent="0.3">
      <c r="G440" s="1"/>
      <c r="V440" s="1"/>
      <c r="AK440" s="1"/>
      <c r="BJ440" s="1"/>
    </row>
    <row r="441" spans="7:62" x14ac:dyDescent="0.3">
      <c r="G441" s="1"/>
      <c r="V441" s="1"/>
      <c r="AK441" s="1"/>
      <c r="BJ441" s="1"/>
    </row>
    <row r="442" spans="7:62" x14ac:dyDescent="0.3">
      <c r="G442" s="1"/>
      <c r="V442" s="1"/>
      <c r="AK442" s="1"/>
      <c r="BJ442" s="1"/>
    </row>
    <row r="443" spans="7:62" x14ac:dyDescent="0.3">
      <c r="G443" s="1"/>
      <c r="V443" s="1"/>
      <c r="AK443" s="1"/>
      <c r="BJ443" s="1"/>
    </row>
    <row r="444" spans="7:62" x14ac:dyDescent="0.3">
      <c r="G444" s="1"/>
      <c r="V444" s="1"/>
      <c r="AK444" s="1"/>
      <c r="BJ444" s="1"/>
    </row>
    <row r="445" spans="7:62" x14ac:dyDescent="0.3">
      <c r="G445" s="1"/>
      <c r="V445" s="1"/>
      <c r="AK445" s="1"/>
      <c r="BJ445" s="1"/>
    </row>
    <row r="446" spans="7:62" x14ac:dyDescent="0.3">
      <c r="G446" s="1"/>
      <c r="V446" s="1"/>
      <c r="AK446" s="1"/>
      <c r="BJ446" s="1"/>
    </row>
    <row r="447" spans="7:62" x14ac:dyDescent="0.3">
      <c r="G447" s="1"/>
      <c r="V447" s="1"/>
      <c r="AK447" s="1"/>
      <c r="BJ447" s="1"/>
    </row>
    <row r="448" spans="7:62" x14ac:dyDescent="0.3">
      <c r="G448" s="1"/>
      <c r="V448" s="1"/>
      <c r="AK448" s="1"/>
    </row>
    <row r="449" spans="7:62" x14ac:dyDescent="0.3">
      <c r="G449" s="1"/>
      <c r="V449" s="1"/>
      <c r="AK449" s="1"/>
      <c r="BJ449" s="1"/>
    </row>
    <row r="450" spans="7:62" x14ac:dyDescent="0.3">
      <c r="G450" s="1"/>
      <c r="V450" s="1"/>
      <c r="AK450" s="1"/>
    </row>
    <row r="451" spans="7:62" x14ac:dyDescent="0.3">
      <c r="G451" s="1"/>
      <c r="V451" s="1"/>
      <c r="AF451" s="3"/>
      <c r="AK451" s="1"/>
    </row>
    <row r="452" spans="7:62" x14ac:dyDescent="0.3">
      <c r="G452" s="1"/>
      <c r="V452" s="1"/>
      <c r="AK452" s="1"/>
    </row>
    <row r="453" spans="7:62" x14ac:dyDescent="0.3">
      <c r="G453" s="1"/>
      <c r="V453" s="1"/>
      <c r="AK453" s="1"/>
    </row>
    <row r="454" spans="7:62" x14ac:dyDescent="0.3">
      <c r="G454" s="1"/>
      <c r="V454" s="1"/>
      <c r="AK454" s="1"/>
    </row>
    <row r="455" spans="7:62" x14ac:dyDescent="0.3">
      <c r="G455" s="1"/>
      <c r="V455" s="1"/>
      <c r="AK455" s="1"/>
      <c r="BJ455" s="1"/>
    </row>
    <row r="456" spans="7:62" x14ac:dyDescent="0.3">
      <c r="G456" s="1"/>
      <c r="V456" s="1"/>
      <c r="AK456" s="1"/>
      <c r="BJ456" s="1"/>
    </row>
    <row r="457" spans="7:62" x14ac:dyDescent="0.3">
      <c r="G457" s="1"/>
      <c r="V457" s="1"/>
      <c r="AK457" s="1"/>
      <c r="BJ457" s="1"/>
    </row>
    <row r="458" spans="7:62" x14ac:dyDescent="0.3">
      <c r="G458" s="1"/>
      <c r="V458" s="1"/>
      <c r="AK458" s="1"/>
      <c r="BJ458" s="1"/>
    </row>
    <row r="459" spans="7:62" x14ac:dyDescent="0.3">
      <c r="G459" s="1"/>
      <c r="V459" s="1"/>
      <c r="AK459" s="1"/>
      <c r="BJ459" s="1"/>
    </row>
    <row r="460" spans="7:62" x14ac:dyDescent="0.3">
      <c r="G460" s="1"/>
      <c r="V460" s="1"/>
      <c r="AK460" s="1"/>
    </row>
    <row r="461" spans="7:62" x14ac:dyDescent="0.3">
      <c r="G461" s="1"/>
      <c r="V461" s="1"/>
      <c r="Y461" s="2"/>
      <c r="AK461" s="1"/>
      <c r="BJ461" s="1"/>
    </row>
    <row r="462" spans="7:62" x14ac:dyDescent="0.3">
      <c r="G462" s="1"/>
      <c r="V462" s="1"/>
      <c r="AK462" s="1"/>
      <c r="BJ462" s="1"/>
    </row>
    <row r="463" spans="7:62" x14ac:dyDescent="0.3">
      <c r="G463" s="1"/>
      <c r="V463" s="1"/>
      <c r="AK463" s="1"/>
      <c r="BJ463" s="1"/>
    </row>
    <row r="464" spans="7:62" x14ac:dyDescent="0.3">
      <c r="G464" s="1"/>
      <c r="V464" s="1"/>
      <c r="AK464" s="1"/>
    </row>
    <row r="465" spans="7:62" x14ac:dyDescent="0.3">
      <c r="G465" s="1"/>
      <c r="V465" s="1"/>
      <c r="AK465" s="1"/>
      <c r="BJ465" s="1"/>
    </row>
    <row r="466" spans="7:62" x14ac:dyDescent="0.3">
      <c r="G466" s="1"/>
      <c r="V466" s="1"/>
      <c r="AK466" s="1"/>
      <c r="BJ466" s="1"/>
    </row>
    <row r="467" spans="7:62" x14ac:dyDescent="0.3">
      <c r="G467" s="1"/>
      <c r="V467" s="1"/>
      <c r="AK467" s="1"/>
      <c r="BJ467" s="1"/>
    </row>
    <row r="468" spans="7:62" x14ac:dyDescent="0.3">
      <c r="G468" s="1"/>
      <c r="V468" s="1"/>
      <c r="AK468" s="1"/>
    </row>
    <row r="469" spans="7:62" x14ac:dyDescent="0.3">
      <c r="G469" s="1"/>
      <c r="V469" s="1"/>
      <c r="AK469" s="1"/>
    </row>
    <row r="470" spans="7:62" x14ac:dyDescent="0.3">
      <c r="G470" s="1"/>
      <c r="V470" s="1"/>
      <c r="AK470" s="1"/>
    </row>
    <row r="471" spans="7:62" x14ac:dyDescent="0.3">
      <c r="G471" s="1"/>
      <c r="V471" s="1"/>
      <c r="AK471" s="1"/>
    </row>
    <row r="472" spans="7:62" x14ac:dyDescent="0.3">
      <c r="G472" s="1"/>
      <c r="V472" s="1"/>
      <c r="AK472" s="1"/>
    </row>
    <row r="473" spans="7:62" x14ac:dyDescent="0.3">
      <c r="G473" s="1"/>
      <c r="V473" s="1"/>
      <c r="AK473" s="1"/>
    </row>
    <row r="474" spans="7:62" x14ac:dyDescent="0.3">
      <c r="G474" s="1"/>
      <c r="V474" s="1"/>
      <c r="AK474" s="1"/>
      <c r="BJ474" s="1"/>
    </row>
    <row r="475" spans="7:62" x14ac:dyDescent="0.3">
      <c r="G475" s="1"/>
      <c r="V475" s="1"/>
      <c r="AK475" s="1"/>
      <c r="BJ475" s="1"/>
    </row>
    <row r="476" spans="7:62" x14ac:dyDescent="0.3">
      <c r="G476" s="1"/>
      <c r="V476" s="1"/>
      <c r="AK476" s="1"/>
    </row>
    <row r="477" spans="7:62" x14ac:dyDescent="0.3">
      <c r="G477" s="1"/>
      <c r="V477" s="1"/>
      <c r="AK477" s="1"/>
      <c r="BJ477" s="1"/>
    </row>
    <row r="478" spans="7:62" x14ac:dyDescent="0.3">
      <c r="G478" s="1"/>
      <c r="V478" s="1"/>
      <c r="AK478" s="1"/>
      <c r="BJ478" s="1"/>
    </row>
    <row r="479" spans="7:62" x14ac:dyDescent="0.3">
      <c r="G479" s="1"/>
      <c r="V479" s="1"/>
      <c r="AK479" s="1"/>
    </row>
    <row r="480" spans="7:62" x14ac:dyDescent="0.3">
      <c r="G480" s="1"/>
      <c r="V480" s="1"/>
      <c r="AK480" s="1"/>
      <c r="BJ480" s="1"/>
    </row>
    <row r="481" spans="7:62" x14ac:dyDescent="0.3">
      <c r="G481" s="1"/>
      <c r="V481" s="1"/>
      <c r="AK481" s="1"/>
    </row>
    <row r="482" spans="7:62" x14ac:dyDescent="0.3">
      <c r="G482" s="1"/>
      <c r="V482" s="1"/>
      <c r="AK482" s="1"/>
    </row>
    <row r="483" spans="7:62" x14ac:dyDescent="0.3">
      <c r="G483" s="1"/>
      <c r="V483" s="1"/>
      <c r="AK483" s="1"/>
      <c r="BJ483" s="1"/>
    </row>
    <row r="484" spans="7:62" x14ac:dyDescent="0.3">
      <c r="G484" s="1"/>
      <c r="V484" s="1"/>
      <c r="AK484" s="1"/>
      <c r="BJ484" s="1"/>
    </row>
    <row r="485" spans="7:62" x14ac:dyDescent="0.3">
      <c r="G485" s="1"/>
      <c r="V485" s="1"/>
      <c r="AK485" s="1"/>
    </row>
    <row r="486" spans="7:62" x14ac:dyDescent="0.3">
      <c r="G486" s="1"/>
      <c r="V486" s="1"/>
      <c r="AK486" s="1"/>
    </row>
    <row r="487" spans="7:62" x14ac:dyDescent="0.3">
      <c r="G487" s="1"/>
      <c r="V487" s="1"/>
      <c r="AK487" s="1"/>
    </row>
    <row r="488" spans="7:62" x14ac:dyDescent="0.3">
      <c r="G488" s="1"/>
      <c r="V488" s="1"/>
      <c r="AK488" s="1"/>
    </row>
    <row r="489" spans="7:62" x14ac:dyDescent="0.3">
      <c r="G489" s="1"/>
      <c r="V489" s="1"/>
      <c r="AK489" s="1"/>
    </row>
    <row r="490" spans="7:62" x14ac:dyDescent="0.3">
      <c r="G490" s="1"/>
      <c r="V490" s="1"/>
      <c r="AK490" s="1"/>
    </row>
    <row r="491" spans="7:62" x14ac:dyDescent="0.3">
      <c r="G491" s="1"/>
      <c r="V491" s="1"/>
      <c r="AK491" s="1"/>
    </row>
    <row r="492" spans="7:62" x14ac:dyDescent="0.3">
      <c r="G492" s="1"/>
      <c r="V492" s="1"/>
      <c r="AK492" s="1"/>
    </row>
    <row r="493" spans="7:62" x14ac:dyDescent="0.3">
      <c r="G493" s="1"/>
      <c r="V493" s="1"/>
      <c r="AK493" s="1"/>
    </row>
    <row r="494" spans="7:62" x14ac:dyDescent="0.3">
      <c r="G494" s="1"/>
      <c r="V494" s="1"/>
      <c r="AK494" s="1"/>
    </row>
    <row r="495" spans="7:62" x14ac:dyDescent="0.3">
      <c r="G495" s="1"/>
      <c r="V495" s="1"/>
      <c r="AK495" s="1"/>
    </row>
    <row r="496" spans="7:62" x14ac:dyDescent="0.3">
      <c r="G496" s="1"/>
      <c r="V496" s="1"/>
      <c r="AK496" s="1"/>
    </row>
    <row r="497" spans="7:62" x14ac:dyDescent="0.3">
      <c r="G497" s="1"/>
      <c r="V497" s="1"/>
      <c r="AK497" s="1"/>
    </row>
    <row r="498" spans="7:62" x14ac:dyDescent="0.3">
      <c r="G498" s="1"/>
      <c r="V498" s="1"/>
      <c r="AK498" s="1"/>
    </row>
    <row r="499" spans="7:62" x14ac:dyDescent="0.3">
      <c r="G499" s="1"/>
      <c r="V499" s="1"/>
      <c r="AK499" s="1"/>
    </row>
    <row r="500" spans="7:62" x14ac:dyDescent="0.3">
      <c r="G500" s="1"/>
      <c r="V500" s="1"/>
      <c r="AK500" s="1"/>
    </row>
    <row r="501" spans="7:62" x14ac:dyDescent="0.3">
      <c r="G501" s="1"/>
      <c r="V501" s="1"/>
      <c r="AK501" s="1"/>
      <c r="BJ501" s="1"/>
    </row>
    <row r="502" spans="7:62" x14ac:dyDescent="0.3">
      <c r="G502" s="1"/>
      <c r="V502" s="1"/>
      <c r="AK502" s="1"/>
    </row>
    <row r="503" spans="7:62" x14ac:dyDescent="0.3">
      <c r="G503" s="1"/>
      <c r="V503" s="1"/>
      <c r="AK503" s="1"/>
    </row>
    <row r="504" spans="7:62" x14ac:dyDescent="0.3">
      <c r="G504" s="1"/>
      <c r="V504" s="1"/>
      <c r="AK504" s="1"/>
    </row>
    <row r="505" spans="7:62" x14ac:dyDescent="0.3">
      <c r="G505" s="1"/>
      <c r="V505" s="1"/>
      <c r="AK505" s="1"/>
    </row>
    <row r="506" spans="7:62" x14ac:dyDescent="0.3">
      <c r="G506" s="1"/>
      <c r="V506" s="1"/>
      <c r="AK506" s="1"/>
    </row>
    <row r="507" spans="7:62" x14ac:dyDescent="0.3">
      <c r="G507" s="1"/>
      <c r="V507" s="1"/>
      <c r="AK507" s="1"/>
      <c r="BJ507" s="1"/>
    </row>
    <row r="508" spans="7:62" x14ac:dyDescent="0.3">
      <c r="G508" s="1"/>
      <c r="V508" s="1"/>
      <c r="AK508" s="1"/>
      <c r="BJ508" s="1"/>
    </row>
    <row r="509" spans="7:62" x14ac:dyDescent="0.3">
      <c r="G509" s="1"/>
      <c r="V509" s="1"/>
      <c r="AK509" s="1"/>
    </row>
    <row r="510" spans="7:62" x14ac:dyDescent="0.3">
      <c r="G510" s="1"/>
      <c r="V510" s="1"/>
      <c r="AK510" s="1"/>
    </row>
    <row r="511" spans="7:62" x14ac:dyDescent="0.3">
      <c r="G511" s="1"/>
      <c r="V511" s="1"/>
      <c r="AK511" s="1"/>
    </row>
    <row r="512" spans="7:62" x14ac:dyDescent="0.3">
      <c r="G512" s="1"/>
      <c r="V512" s="1"/>
      <c r="AK512" s="1"/>
    </row>
    <row r="513" spans="7:62" x14ac:dyDescent="0.3">
      <c r="G513" s="1"/>
      <c r="V513" s="1"/>
      <c r="AK513" s="1"/>
    </row>
    <row r="514" spans="7:62" x14ac:dyDescent="0.3">
      <c r="G514" s="1"/>
      <c r="V514" s="1"/>
      <c r="AK514" s="1"/>
    </row>
    <row r="515" spans="7:62" x14ac:dyDescent="0.3">
      <c r="G515" s="1"/>
      <c r="V515" s="1"/>
      <c r="AK515" s="1"/>
    </row>
    <row r="516" spans="7:62" x14ac:dyDescent="0.3">
      <c r="G516" s="1"/>
      <c r="V516" s="1"/>
      <c r="AK516" s="1"/>
    </row>
    <row r="517" spans="7:62" x14ac:dyDescent="0.3">
      <c r="G517" s="1"/>
      <c r="V517" s="1"/>
      <c r="AK517" s="1"/>
      <c r="BJ517" s="1"/>
    </row>
    <row r="518" spans="7:62" x14ac:dyDescent="0.3">
      <c r="G518" s="1"/>
      <c r="V518" s="1"/>
      <c r="AK518" s="1"/>
    </row>
    <row r="519" spans="7:62" x14ac:dyDescent="0.3">
      <c r="G519" s="1"/>
      <c r="V519" s="1"/>
      <c r="AK519" s="1"/>
    </row>
    <row r="520" spans="7:62" x14ac:dyDescent="0.3">
      <c r="G520" s="1"/>
      <c r="V520" s="1"/>
      <c r="AK520" s="1"/>
    </row>
    <row r="521" spans="7:62" x14ac:dyDescent="0.3">
      <c r="G521" s="1"/>
      <c r="V521" s="1"/>
      <c r="AK521" s="1"/>
    </row>
    <row r="522" spans="7:62" x14ac:dyDescent="0.3">
      <c r="G522" s="1"/>
      <c r="V522" s="1"/>
      <c r="AK522" s="1"/>
    </row>
    <row r="523" spans="7:62" x14ac:dyDescent="0.3">
      <c r="G523" s="1"/>
      <c r="V523" s="1"/>
      <c r="AK523" s="1"/>
    </row>
    <row r="524" spans="7:62" x14ac:dyDescent="0.3">
      <c r="G524" s="1"/>
      <c r="V524" s="1"/>
      <c r="AK524" s="1"/>
    </row>
    <row r="525" spans="7:62" x14ac:dyDescent="0.3">
      <c r="G525" s="1"/>
      <c r="V525" s="1"/>
      <c r="AK525" s="1"/>
    </row>
    <row r="526" spans="7:62" x14ac:dyDescent="0.3">
      <c r="G526" s="1"/>
      <c r="V526" s="1"/>
      <c r="AK526" s="1"/>
    </row>
    <row r="527" spans="7:62" x14ac:dyDescent="0.3">
      <c r="G527" s="1"/>
      <c r="V527" s="1"/>
      <c r="AK527" s="1"/>
    </row>
    <row r="528" spans="7:62" x14ac:dyDescent="0.3">
      <c r="G528" s="1"/>
      <c r="V528" s="1"/>
      <c r="AK528" s="1"/>
    </row>
    <row r="529" spans="7:62" x14ac:dyDescent="0.3">
      <c r="G529" s="1"/>
      <c r="V529" s="1"/>
      <c r="AK529" s="1"/>
    </row>
    <row r="530" spans="7:62" x14ac:dyDescent="0.3">
      <c r="G530" s="1"/>
      <c r="V530" s="1"/>
      <c r="AK530" s="1"/>
    </row>
    <row r="531" spans="7:62" x14ac:dyDescent="0.3">
      <c r="G531" s="1"/>
      <c r="V531" s="1"/>
      <c r="AK531" s="1"/>
    </row>
    <row r="532" spans="7:62" x14ac:dyDescent="0.3">
      <c r="G532" s="1"/>
      <c r="V532" s="1"/>
      <c r="AK532" s="1"/>
    </row>
    <row r="533" spans="7:62" x14ac:dyDescent="0.3">
      <c r="G533" s="1"/>
      <c r="V533" s="1"/>
      <c r="AK533" s="1"/>
    </row>
    <row r="534" spans="7:62" x14ac:dyDescent="0.3">
      <c r="G534" s="1"/>
      <c r="V534" s="1"/>
      <c r="AK534" s="1"/>
    </row>
    <row r="535" spans="7:62" x14ac:dyDescent="0.3">
      <c r="G535" s="1"/>
      <c r="V535" s="1"/>
      <c r="AK535" s="1"/>
    </row>
    <row r="536" spans="7:62" x14ac:dyDescent="0.3">
      <c r="G536" s="1"/>
      <c r="V536" s="1"/>
      <c r="AK536" s="1"/>
    </row>
    <row r="537" spans="7:62" x14ac:dyDescent="0.3">
      <c r="G537" s="1"/>
      <c r="V537" s="1"/>
      <c r="AK537" s="1"/>
    </row>
    <row r="538" spans="7:62" x14ac:dyDescent="0.3">
      <c r="G538" s="1"/>
      <c r="V538" s="1"/>
      <c r="AK538" s="1"/>
    </row>
    <row r="539" spans="7:62" x14ac:dyDescent="0.3">
      <c r="G539" s="1"/>
      <c r="V539" s="1"/>
      <c r="AK539" s="1"/>
    </row>
    <row r="540" spans="7:62" x14ac:dyDescent="0.3">
      <c r="G540" s="1"/>
      <c r="V540" s="1"/>
      <c r="AK540" s="1"/>
    </row>
    <row r="541" spans="7:62" x14ac:dyDescent="0.3">
      <c r="G541" s="1"/>
      <c r="V541" s="1"/>
      <c r="AK541" s="1"/>
      <c r="BJ541" s="1"/>
    </row>
    <row r="542" spans="7:62" x14ac:dyDescent="0.3">
      <c r="G542" s="1"/>
      <c r="V542" s="1"/>
      <c r="AK542" s="1"/>
    </row>
    <row r="543" spans="7:62" x14ac:dyDescent="0.3">
      <c r="G543" s="1"/>
      <c r="V543" s="1"/>
      <c r="AK543" s="1"/>
    </row>
    <row r="544" spans="7:62" x14ac:dyDescent="0.3">
      <c r="G544" s="1"/>
      <c r="V544" s="1"/>
      <c r="AK544" s="1"/>
    </row>
    <row r="545" spans="7:62" x14ac:dyDescent="0.3">
      <c r="G545" s="1"/>
      <c r="V545" s="1"/>
      <c r="AK545" s="1"/>
    </row>
    <row r="546" spans="7:62" x14ac:dyDescent="0.3">
      <c r="G546" s="1"/>
      <c r="V546" s="1"/>
      <c r="AK546" s="1"/>
    </row>
    <row r="547" spans="7:62" x14ac:dyDescent="0.3">
      <c r="G547" s="1"/>
      <c r="V547" s="1"/>
      <c r="AK547" s="1"/>
    </row>
    <row r="548" spans="7:62" x14ac:dyDescent="0.3">
      <c r="G548" s="1"/>
      <c r="V548" s="1"/>
      <c r="AK548" s="1"/>
    </row>
    <row r="549" spans="7:62" x14ac:dyDescent="0.3">
      <c r="G549" s="1"/>
      <c r="V549" s="1"/>
      <c r="AK549" s="1"/>
      <c r="BJ549" s="1"/>
    </row>
    <row r="550" spans="7:62" x14ac:dyDescent="0.3">
      <c r="G550" s="1"/>
      <c r="V550" s="1"/>
      <c r="AK550" s="1"/>
    </row>
    <row r="551" spans="7:62" x14ac:dyDescent="0.3">
      <c r="G551" s="1"/>
      <c r="V551" s="1"/>
      <c r="AK551" s="1"/>
    </row>
    <row r="552" spans="7:62" x14ac:dyDescent="0.3">
      <c r="G552" s="1"/>
      <c r="V552" s="1"/>
      <c r="AK552" s="1"/>
    </row>
    <row r="553" spans="7:62" x14ac:dyDescent="0.3">
      <c r="G553" s="1"/>
      <c r="V553" s="1"/>
      <c r="AK553" s="1"/>
    </row>
    <row r="554" spans="7:62" x14ac:dyDescent="0.3">
      <c r="G554" s="1"/>
      <c r="V554" s="1"/>
      <c r="AK554" s="1"/>
    </row>
    <row r="555" spans="7:62" x14ac:dyDescent="0.3">
      <c r="G555" s="1"/>
      <c r="V555" s="1"/>
      <c r="AK555" s="1"/>
    </row>
    <row r="556" spans="7:62" x14ac:dyDescent="0.3">
      <c r="G556" s="1"/>
      <c r="V556" s="1"/>
      <c r="AK556" s="1"/>
    </row>
    <row r="557" spans="7:62" x14ac:dyDescent="0.3">
      <c r="G557" s="1"/>
      <c r="V557" s="1"/>
      <c r="AK557" s="1"/>
    </row>
    <row r="558" spans="7:62" x14ac:dyDescent="0.3">
      <c r="G558" s="1"/>
      <c r="V558" s="1"/>
      <c r="AK558" s="1"/>
    </row>
    <row r="559" spans="7:62" x14ac:dyDescent="0.3">
      <c r="G559" s="1"/>
      <c r="V559" s="1"/>
      <c r="AK559" s="1"/>
    </row>
    <row r="560" spans="7:62" x14ac:dyDescent="0.3">
      <c r="G560" s="1"/>
      <c r="V560" s="1"/>
      <c r="AK560" s="1"/>
    </row>
    <row r="561" spans="7:62" x14ac:dyDescent="0.3">
      <c r="G561" s="1"/>
      <c r="V561" s="1"/>
      <c r="AK561" s="1"/>
    </row>
    <row r="562" spans="7:62" x14ac:dyDescent="0.3">
      <c r="G562" s="1"/>
      <c r="V562" s="1"/>
      <c r="AK562" s="1"/>
    </row>
    <row r="563" spans="7:62" x14ac:dyDescent="0.3">
      <c r="G563" s="1"/>
      <c r="V563" s="1"/>
      <c r="AK563" s="1"/>
    </row>
    <row r="564" spans="7:62" x14ac:dyDescent="0.3">
      <c r="G564" s="1"/>
      <c r="V564" s="1"/>
      <c r="AK564" s="1"/>
    </row>
    <row r="565" spans="7:62" x14ac:dyDescent="0.3">
      <c r="G565" s="1"/>
      <c r="V565" s="1"/>
      <c r="AK565" s="1"/>
    </row>
    <row r="566" spans="7:62" x14ac:dyDescent="0.3">
      <c r="G566" s="1"/>
      <c r="V566" s="1"/>
      <c r="AK566" s="1"/>
      <c r="BJ566" s="1"/>
    </row>
    <row r="567" spans="7:62" x14ac:dyDescent="0.3">
      <c r="G567" s="1"/>
      <c r="V567" s="1"/>
      <c r="AK567" s="1"/>
    </row>
    <row r="568" spans="7:62" x14ac:dyDescent="0.3">
      <c r="G568" s="1"/>
      <c r="V568" s="1"/>
      <c r="AK568" s="1"/>
    </row>
    <row r="569" spans="7:62" x14ac:dyDescent="0.3">
      <c r="G569" s="1"/>
      <c r="V569" s="1"/>
      <c r="AK569" s="1"/>
    </row>
    <row r="570" spans="7:62" x14ac:dyDescent="0.3">
      <c r="G570" s="1"/>
      <c r="V570" s="1"/>
      <c r="AK570" s="1"/>
    </row>
    <row r="571" spans="7:62" x14ac:dyDescent="0.3">
      <c r="G571" s="1"/>
      <c r="V571" s="1"/>
      <c r="AK571" s="1"/>
    </row>
    <row r="572" spans="7:62" x14ac:dyDescent="0.3">
      <c r="G572" s="1"/>
      <c r="V572" s="1"/>
      <c r="AK572" s="1"/>
    </row>
    <row r="573" spans="7:62" x14ac:dyDescent="0.3">
      <c r="G573" s="1"/>
      <c r="V573" s="1"/>
      <c r="AK573" s="1"/>
    </row>
    <row r="574" spans="7:62" x14ac:dyDescent="0.3">
      <c r="G574" s="1"/>
      <c r="V574" s="1"/>
      <c r="AK574" s="1"/>
    </row>
    <row r="575" spans="7:62" x14ac:dyDescent="0.3">
      <c r="G575" s="1"/>
      <c r="V575" s="1"/>
      <c r="AK575" s="1"/>
    </row>
    <row r="576" spans="7:62" x14ac:dyDescent="0.3">
      <c r="G576" s="1"/>
      <c r="V576" s="1"/>
      <c r="AK576" s="1"/>
    </row>
    <row r="577" spans="7:62" x14ac:dyDescent="0.3">
      <c r="G577" s="1"/>
      <c r="V577" s="1"/>
      <c r="AK577" s="1"/>
    </row>
    <row r="578" spans="7:62" x14ac:dyDescent="0.3">
      <c r="G578" s="1"/>
      <c r="V578" s="1"/>
      <c r="AK578" s="1"/>
      <c r="BJ578" s="1"/>
    </row>
    <row r="579" spans="7:62" x14ac:dyDescent="0.3">
      <c r="G579" s="1"/>
      <c r="V579" s="1"/>
      <c r="AK579" s="1"/>
    </row>
    <row r="580" spans="7:62" x14ac:dyDescent="0.3">
      <c r="G580" s="1"/>
      <c r="V580" s="1"/>
      <c r="AK580" s="1"/>
    </row>
    <row r="581" spans="7:62" x14ac:dyDescent="0.3">
      <c r="G581" s="1"/>
      <c r="V581" s="1"/>
      <c r="AK581" s="1"/>
    </row>
    <row r="582" spans="7:62" x14ac:dyDescent="0.3">
      <c r="G582" s="1"/>
      <c r="V582" s="1"/>
      <c r="AK582" s="1"/>
    </row>
    <row r="583" spans="7:62" x14ac:dyDescent="0.3">
      <c r="G583" s="1"/>
      <c r="V583" s="1"/>
      <c r="AK583" s="1"/>
    </row>
    <row r="584" spans="7:62" x14ac:dyDescent="0.3">
      <c r="G584" s="1"/>
      <c r="V584" s="1"/>
      <c r="AK584" s="1"/>
    </row>
    <row r="585" spans="7:62" x14ac:dyDescent="0.3">
      <c r="G585" s="1"/>
      <c r="V585" s="1"/>
      <c r="AK585" s="1"/>
    </row>
    <row r="586" spans="7:62" x14ac:dyDescent="0.3">
      <c r="G586" s="1"/>
      <c r="V586" s="1"/>
      <c r="AK586" s="1"/>
    </row>
    <row r="587" spans="7:62" x14ac:dyDescent="0.3">
      <c r="G587" s="1"/>
      <c r="V587" s="1"/>
      <c r="AK587" s="1"/>
    </row>
    <row r="588" spans="7:62" x14ac:dyDescent="0.3">
      <c r="G588" s="1"/>
      <c r="V588" s="1"/>
      <c r="AK588" s="1"/>
    </row>
    <row r="589" spans="7:62" x14ac:dyDescent="0.3">
      <c r="G589" s="1"/>
      <c r="V589" s="1"/>
      <c r="AK589" s="1"/>
    </row>
    <row r="590" spans="7:62" x14ac:dyDescent="0.3">
      <c r="G590" s="1"/>
      <c r="V590" s="1"/>
      <c r="AK590" s="1"/>
    </row>
    <row r="591" spans="7:62" x14ac:dyDescent="0.3">
      <c r="G591" s="1"/>
      <c r="V591" s="1"/>
      <c r="AK591" s="1"/>
    </row>
    <row r="592" spans="7:62" x14ac:dyDescent="0.3">
      <c r="G592" s="1"/>
      <c r="V592" s="1"/>
      <c r="AK592" s="1"/>
    </row>
    <row r="593" spans="7:62" x14ac:dyDescent="0.3">
      <c r="G593" s="1"/>
      <c r="V593" s="1"/>
      <c r="AK593" s="1"/>
    </row>
    <row r="594" spans="7:62" x14ac:dyDescent="0.3">
      <c r="G594" s="1"/>
      <c r="V594" s="1"/>
      <c r="AK594" s="1"/>
    </row>
    <row r="595" spans="7:62" x14ac:dyDescent="0.3">
      <c r="G595" s="1"/>
      <c r="V595" s="1"/>
      <c r="AK595" s="1"/>
    </row>
    <row r="596" spans="7:62" x14ac:dyDescent="0.3">
      <c r="G596" s="1"/>
      <c r="V596" s="1"/>
      <c r="AK596" s="1"/>
    </row>
    <row r="597" spans="7:62" x14ac:dyDescent="0.3">
      <c r="G597" s="1"/>
      <c r="V597" s="1"/>
      <c r="AK597" s="1"/>
    </row>
    <row r="598" spans="7:62" x14ac:dyDescent="0.3">
      <c r="G598" s="1"/>
      <c r="V598" s="1"/>
      <c r="AK598" s="1"/>
      <c r="BJ598" s="1"/>
    </row>
    <row r="599" spans="7:62" x14ac:dyDescent="0.3">
      <c r="G599" s="1"/>
      <c r="V599" s="1"/>
      <c r="AK599" s="1"/>
      <c r="BJ599" s="1"/>
    </row>
    <row r="600" spans="7:62" x14ac:dyDescent="0.3">
      <c r="G600" s="1"/>
      <c r="V600" s="1"/>
      <c r="AK600" s="1"/>
      <c r="BJ600" s="1"/>
    </row>
    <row r="601" spans="7:62" x14ac:dyDescent="0.3">
      <c r="G601" s="1"/>
      <c r="V601" s="1"/>
      <c r="AK601" s="1"/>
      <c r="BJ601" s="1"/>
    </row>
    <row r="602" spans="7:62" x14ac:dyDescent="0.3">
      <c r="G602" s="1"/>
      <c r="V602" s="1"/>
      <c r="AK602" s="1"/>
      <c r="BJ602" s="1"/>
    </row>
    <row r="603" spans="7:62" x14ac:dyDescent="0.3">
      <c r="G603" s="1"/>
      <c r="V603" s="1"/>
      <c r="AK603" s="1"/>
    </row>
    <row r="604" spans="7:62" x14ac:dyDescent="0.3">
      <c r="G604" s="1"/>
      <c r="V604" s="1"/>
      <c r="AK604" s="1"/>
    </row>
    <row r="605" spans="7:62" x14ac:dyDescent="0.3">
      <c r="G605" s="1"/>
      <c r="V605" s="1"/>
      <c r="AK605" s="1"/>
      <c r="BJ605" s="1"/>
    </row>
    <row r="606" spans="7:62" x14ac:dyDescent="0.3">
      <c r="G606" s="1"/>
      <c r="V606" s="1"/>
      <c r="AK606" s="1"/>
      <c r="BJ606" s="1"/>
    </row>
    <row r="607" spans="7:62" x14ac:dyDescent="0.3">
      <c r="G607" s="1"/>
      <c r="V607" s="1"/>
      <c r="AK607" s="1"/>
      <c r="BJ607" s="1"/>
    </row>
    <row r="608" spans="7:62" x14ac:dyDescent="0.3">
      <c r="G608" s="1"/>
      <c r="V608" s="1"/>
      <c r="AK608" s="1"/>
      <c r="BJ608" s="1"/>
    </row>
    <row r="609" spans="7:62" x14ac:dyDescent="0.3">
      <c r="G609" s="1"/>
      <c r="V609" s="1"/>
      <c r="AK609" s="1"/>
      <c r="BJ609" s="1"/>
    </row>
    <row r="610" spans="7:62" x14ac:dyDescent="0.3">
      <c r="G610" s="1"/>
      <c r="V610" s="1"/>
      <c r="AK610" s="1"/>
      <c r="BJ610" s="1"/>
    </row>
    <row r="611" spans="7:62" x14ac:dyDescent="0.3">
      <c r="G611" s="1"/>
      <c r="V611" s="1"/>
      <c r="AK611" s="1"/>
      <c r="BJ611" s="1"/>
    </row>
    <row r="612" spans="7:62" x14ac:dyDescent="0.3">
      <c r="G612" s="1"/>
      <c r="V612" s="1"/>
      <c r="AK612" s="1"/>
    </row>
    <row r="613" spans="7:62" x14ac:dyDescent="0.3">
      <c r="G613" s="1"/>
      <c r="V613" s="1"/>
      <c r="AK613" s="1"/>
      <c r="BJ613" s="1"/>
    </row>
    <row r="614" spans="7:62" x14ac:dyDescent="0.3">
      <c r="G614" s="1"/>
      <c r="V614" s="1"/>
      <c r="AK614" s="1"/>
      <c r="BJ614" s="1"/>
    </row>
    <row r="615" spans="7:62" x14ac:dyDescent="0.3">
      <c r="G615" s="1"/>
      <c r="V615" s="1"/>
      <c r="AK615" s="1"/>
      <c r="BJ615" s="1"/>
    </row>
    <row r="616" spans="7:62" x14ac:dyDescent="0.3">
      <c r="G616" s="1"/>
      <c r="V616" s="1"/>
      <c r="AK616" s="1"/>
      <c r="BJ616" s="1"/>
    </row>
    <row r="617" spans="7:62" x14ac:dyDescent="0.3">
      <c r="G617" s="1"/>
      <c r="V617" s="1"/>
      <c r="AK617" s="1"/>
      <c r="BJ617" s="1"/>
    </row>
    <row r="618" spans="7:62" x14ac:dyDescent="0.3">
      <c r="G618" s="1"/>
      <c r="V618" s="1"/>
      <c r="AK618" s="1"/>
      <c r="BJ618" s="1"/>
    </row>
    <row r="619" spans="7:62" x14ac:dyDescent="0.3">
      <c r="G619" s="1"/>
      <c r="V619" s="1"/>
      <c r="AK619" s="1"/>
      <c r="BJ619" s="1"/>
    </row>
    <row r="620" spans="7:62" x14ac:dyDescent="0.3">
      <c r="G620" s="1"/>
      <c r="V620" s="1"/>
      <c r="AK620" s="1"/>
      <c r="BJ620" s="1"/>
    </row>
    <row r="621" spans="7:62" x14ac:dyDescent="0.3">
      <c r="G621" s="1"/>
      <c r="V621" s="1"/>
      <c r="AK621" s="1"/>
      <c r="BJ621" s="1"/>
    </row>
    <row r="622" spans="7:62" x14ac:dyDescent="0.3">
      <c r="G622" s="1"/>
      <c r="V622" s="1"/>
      <c r="AK622" s="1"/>
      <c r="BJ622" s="1"/>
    </row>
    <row r="623" spans="7:62" x14ac:dyDescent="0.3">
      <c r="G623" s="1"/>
      <c r="V623" s="1"/>
      <c r="AK623" s="1"/>
      <c r="BJ623" s="1"/>
    </row>
    <row r="624" spans="7:62" x14ac:dyDescent="0.3">
      <c r="G624" s="1"/>
      <c r="V624" s="1"/>
      <c r="AK624" s="1"/>
    </row>
    <row r="625" spans="7:62" x14ac:dyDescent="0.3">
      <c r="G625" s="1"/>
      <c r="V625" s="1"/>
      <c r="AK625" s="1"/>
    </row>
    <row r="626" spans="7:62" x14ac:dyDescent="0.3">
      <c r="G626" s="1"/>
      <c r="V626" s="1"/>
      <c r="AK626" s="1"/>
      <c r="BJ626" s="1"/>
    </row>
    <row r="627" spans="7:62" x14ac:dyDescent="0.3">
      <c r="G627" s="1"/>
      <c r="V627" s="1"/>
      <c r="AK627" s="1"/>
      <c r="BJ627" s="1"/>
    </row>
    <row r="628" spans="7:62" x14ac:dyDescent="0.3">
      <c r="G628" s="1"/>
      <c r="V628" s="1"/>
      <c r="AK628" s="1"/>
      <c r="BJ628" s="1"/>
    </row>
    <row r="629" spans="7:62" x14ac:dyDescent="0.3">
      <c r="G629" s="1"/>
      <c r="V629" s="1"/>
      <c r="AK629" s="1"/>
      <c r="BJ629" s="1"/>
    </row>
    <row r="630" spans="7:62" x14ac:dyDescent="0.3">
      <c r="G630" s="1"/>
      <c r="V630" s="1"/>
      <c r="AK630" s="1"/>
      <c r="BJ630" s="1"/>
    </row>
    <row r="631" spans="7:62" x14ac:dyDescent="0.3">
      <c r="G631" s="1"/>
      <c r="V631" s="1"/>
      <c r="AK631" s="1"/>
      <c r="BJ631" s="1"/>
    </row>
    <row r="632" spans="7:62" x14ac:dyDescent="0.3">
      <c r="G632" s="1"/>
      <c r="V632" s="1"/>
      <c r="AK632" s="1"/>
    </row>
    <row r="633" spans="7:62" x14ac:dyDescent="0.3">
      <c r="G633" s="1"/>
      <c r="V633" s="1"/>
      <c r="AK633" s="1"/>
    </row>
    <row r="634" spans="7:62" x14ac:dyDescent="0.3">
      <c r="G634" s="1"/>
      <c r="V634" s="1"/>
      <c r="AK634" s="1"/>
    </row>
    <row r="635" spans="7:62" x14ac:dyDescent="0.3">
      <c r="G635" s="1"/>
      <c r="V635" s="1"/>
      <c r="AK635" s="1"/>
    </row>
    <row r="636" spans="7:62" x14ac:dyDescent="0.3">
      <c r="G636" s="1"/>
      <c r="V636" s="1"/>
      <c r="AK636" s="1"/>
      <c r="BJ636" s="1"/>
    </row>
    <row r="637" spans="7:62" x14ac:dyDescent="0.3">
      <c r="G637" s="1"/>
      <c r="V637" s="1"/>
      <c r="AK637" s="1"/>
      <c r="BJ637" s="1"/>
    </row>
    <row r="638" spans="7:62" x14ac:dyDescent="0.3">
      <c r="G638" s="1"/>
      <c r="V638" s="1"/>
      <c r="AK638" s="1"/>
      <c r="BJ638" s="1"/>
    </row>
    <row r="639" spans="7:62" x14ac:dyDescent="0.3">
      <c r="G639" s="1"/>
      <c r="V639" s="1"/>
      <c r="AK639" s="1"/>
      <c r="BJ639" s="1"/>
    </row>
    <row r="640" spans="7:62" x14ac:dyDescent="0.3">
      <c r="G640" s="1"/>
      <c r="V640" s="1"/>
      <c r="AK640" s="1"/>
      <c r="BJ640" s="1"/>
    </row>
    <row r="641" spans="7:62" x14ac:dyDescent="0.3">
      <c r="G641" s="1"/>
      <c r="V641" s="1"/>
      <c r="AK641" s="1"/>
      <c r="BJ641" s="1"/>
    </row>
    <row r="642" spans="7:62" x14ac:dyDescent="0.3">
      <c r="G642" s="1"/>
      <c r="V642" s="1"/>
      <c r="AK642" s="1"/>
      <c r="BJ642" s="1"/>
    </row>
    <row r="643" spans="7:62" x14ac:dyDescent="0.3">
      <c r="G643" s="1"/>
      <c r="V643" s="1"/>
      <c r="AK643" s="1"/>
      <c r="BJ643" s="1"/>
    </row>
    <row r="644" spans="7:62" x14ac:dyDescent="0.3">
      <c r="G644" s="1"/>
      <c r="V644" s="1"/>
      <c r="AK644" s="1"/>
      <c r="BJ644" s="1"/>
    </row>
    <row r="645" spans="7:62" x14ac:dyDescent="0.3">
      <c r="G645" s="1"/>
      <c r="V645" s="1"/>
      <c r="AK645" s="1"/>
      <c r="BJ645" s="1"/>
    </row>
    <row r="646" spans="7:62" x14ac:dyDescent="0.3">
      <c r="G646" s="1"/>
      <c r="V646" s="1"/>
      <c r="AK646" s="1"/>
      <c r="BJ646" s="1"/>
    </row>
    <row r="647" spans="7:62" x14ac:dyDescent="0.3">
      <c r="G647" s="1"/>
      <c r="V647" s="1"/>
      <c r="AK647" s="1"/>
      <c r="BJ647" s="1"/>
    </row>
    <row r="648" spans="7:62" x14ac:dyDescent="0.3">
      <c r="G648" s="1"/>
      <c r="V648" s="1"/>
      <c r="AK648" s="1"/>
      <c r="BJ648" s="1"/>
    </row>
    <row r="649" spans="7:62" x14ac:dyDescent="0.3">
      <c r="G649" s="1"/>
      <c r="V649" s="1"/>
      <c r="AK649" s="1"/>
      <c r="BJ649" s="1"/>
    </row>
    <row r="650" spans="7:62" x14ac:dyDescent="0.3">
      <c r="G650" s="1"/>
      <c r="V650" s="1"/>
      <c r="AK650" s="1"/>
      <c r="BJ650" s="1"/>
    </row>
    <row r="651" spans="7:62" x14ac:dyDescent="0.3">
      <c r="G651" s="1"/>
      <c r="V651" s="1"/>
      <c r="AK651" s="1"/>
      <c r="BJ651" s="1"/>
    </row>
    <row r="652" spans="7:62" x14ac:dyDescent="0.3">
      <c r="G652" s="1"/>
      <c r="V652" s="1"/>
      <c r="AK652" s="1"/>
      <c r="BJ652" s="1"/>
    </row>
    <row r="653" spans="7:62" x14ac:dyDescent="0.3">
      <c r="G653" s="1"/>
      <c r="V653" s="1"/>
      <c r="AK653" s="1"/>
      <c r="BJ653" s="1"/>
    </row>
    <row r="654" spans="7:62" x14ac:dyDescent="0.3">
      <c r="G654" s="1"/>
      <c r="V654" s="1"/>
      <c r="AK654" s="1"/>
    </row>
    <row r="655" spans="7:62" x14ac:dyDescent="0.3">
      <c r="G655" s="1"/>
      <c r="V655" s="1"/>
      <c r="AK655" s="1"/>
    </row>
    <row r="656" spans="7:62" x14ac:dyDescent="0.3">
      <c r="G656" s="1"/>
      <c r="V656" s="1"/>
      <c r="AK656" s="1"/>
    </row>
    <row r="657" spans="7:62" x14ac:dyDescent="0.3">
      <c r="G657" s="1"/>
      <c r="V657" s="1"/>
      <c r="AK657" s="1"/>
    </row>
    <row r="658" spans="7:62" x14ac:dyDescent="0.3">
      <c r="G658" s="1"/>
      <c r="V658" s="1"/>
      <c r="AK658" s="1"/>
    </row>
    <row r="659" spans="7:62" x14ac:dyDescent="0.3">
      <c r="G659" s="1"/>
      <c r="V659" s="1"/>
      <c r="AK659" s="1"/>
    </row>
    <row r="660" spans="7:62" x14ac:dyDescent="0.3">
      <c r="G660" s="1"/>
      <c r="V660" s="1"/>
      <c r="AK660" s="1"/>
    </row>
    <row r="661" spans="7:62" x14ac:dyDescent="0.3">
      <c r="G661" s="1"/>
      <c r="V661" s="1"/>
      <c r="AK661" s="1"/>
    </row>
    <row r="662" spans="7:62" x14ac:dyDescent="0.3">
      <c r="G662" s="1"/>
      <c r="V662" s="1"/>
      <c r="AK662" s="1"/>
    </row>
    <row r="663" spans="7:62" x14ac:dyDescent="0.3">
      <c r="G663" s="1"/>
      <c r="V663" s="1"/>
      <c r="AK663" s="1"/>
    </row>
    <row r="664" spans="7:62" x14ac:dyDescent="0.3">
      <c r="G664" s="1"/>
      <c r="V664" s="1"/>
      <c r="AK664" s="1"/>
      <c r="BJ664" s="1"/>
    </row>
    <row r="665" spans="7:62" x14ac:dyDescent="0.3">
      <c r="G665" s="1"/>
      <c r="V665" s="1"/>
      <c r="AK665" s="1"/>
      <c r="BJ665" s="1"/>
    </row>
    <row r="666" spans="7:62" x14ac:dyDescent="0.3">
      <c r="G666" s="1"/>
      <c r="V666" s="1"/>
      <c r="AK666" s="1"/>
      <c r="BJ666" s="1"/>
    </row>
    <row r="667" spans="7:62" x14ac:dyDescent="0.3">
      <c r="G667" s="1"/>
      <c r="V667" s="1"/>
      <c r="AK667" s="1"/>
      <c r="BJ667" s="1"/>
    </row>
    <row r="668" spans="7:62" x14ac:dyDescent="0.3">
      <c r="G668" s="1"/>
      <c r="V668" s="1"/>
      <c r="AK668" s="1"/>
      <c r="BJ668" s="1"/>
    </row>
    <row r="669" spans="7:62" x14ac:dyDescent="0.3">
      <c r="G669" s="1"/>
      <c r="V669" s="1"/>
      <c r="AK669" s="1"/>
      <c r="BJ669" s="1"/>
    </row>
    <row r="670" spans="7:62" x14ac:dyDescent="0.3">
      <c r="G670" s="1"/>
      <c r="V670" s="1"/>
      <c r="AK670" s="1"/>
      <c r="BJ670" s="1"/>
    </row>
    <row r="671" spans="7:62" x14ac:dyDescent="0.3">
      <c r="G671" s="1"/>
      <c r="V671" s="1"/>
      <c r="AK671" s="1"/>
      <c r="BJ671" s="1"/>
    </row>
    <row r="672" spans="7:62" x14ac:dyDescent="0.3">
      <c r="G672" s="1"/>
      <c r="V672" s="1"/>
      <c r="AK672" s="1"/>
      <c r="BJ672" s="1"/>
    </row>
    <row r="673" spans="7:62" x14ac:dyDescent="0.3">
      <c r="G673" s="1"/>
      <c r="V673" s="1"/>
      <c r="AK673" s="1"/>
      <c r="BJ673" s="1"/>
    </row>
    <row r="674" spans="7:62" x14ac:dyDescent="0.3">
      <c r="G674" s="1"/>
      <c r="V674" s="1"/>
      <c r="AK674" s="1"/>
      <c r="BJ674" s="1"/>
    </row>
    <row r="675" spans="7:62" x14ac:dyDescent="0.3">
      <c r="G675" s="1"/>
      <c r="V675" s="1"/>
      <c r="AK675" s="1"/>
      <c r="BJ675" s="1"/>
    </row>
    <row r="676" spans="7:62" x14ac:dyDescent="0.3">
      <c r="G676" s="1"/>
      <c r="V676" s="1"/>
      <c r="AK676" s="1"/>
    </row>
    <row r="677" spans="7:62" x14ac:dyDescent="0.3">
      <c r="G677" s="1"/>
      <c r="V677" s="1"/>
      <c r="AK677" s="1"/>
    </row>
    <row r="678" spans="7:62" x14ac:dyDescent="0.3">
      <c r="G678" s="1"/>
      <c r="V678" s="1"/>
      <c r="AK678" s="1"/>
      <c r="BJ678" s="1"/>
    </row>
    <row r="679" spans="7:62" x14ac:dyDescent="0.3">
      <c r="G679" s="1"/>
      <c r="V679" s="1"/>
      <c r="AK679" s="1"/>
      <c r="BJ679" s="1"/>
    </row>
    <row r="680" spans="7:62" x14ac:dyDescent="0.3">
      <c r="G680" s="1"/>
      <c r="V680" s="1"/>
      <c r="AK680" s="1"/>
      <c r="BJ680" s="1"/>
    </row>
    <row r="681" spans="7:62" x14ac:dyDescent="0.3">
      <c r="G681" s="1"/>
      <c r="V681" s="1"/>
      <c r="AK681" s="1"/>
      <c r="BJ681" s="1"/>
    </row>
    <row r="682" spans="7:62" x14ac:dyDescent="0.3">
      <c r="G682" s="1"/>
      <c r="V682" s="1"/>
      <c r="AK682" s="1"/>
    </row>
    <row r="683" spans="7:62" x14ac:dyDescent="0.3">
      <c r="G683" s="1"/>
      <c r="V683" s="1"/>
      <c r="AK683" s="1"/>
    </row>
    <row r="684" spans="7:62" x14ac:dyDescent="0.3">
      <c r="G684" s="1"/>
      <c r="V684" s="1"/>
      <c r="AK684" s="1"/>
      <c r="BJ684" s="1"/>
    </row>
    <row r="685" spans="7:62" x14ac:dyDescent="0.3">
      <c r="G685" s="1"/>
      <c r="V685" s="1"/>
      <c r="AK685" s="1"/>
      <c r="BJ685" s="1"/>
    </row>
    <row r="686" spans="7:62" x14ac:dyDescent="0.3">
      <c r="G686" s="1"/>
      <c r="V686" s="1"/>
      <c r="AK686" s="1"/>
      <c r="BJ686" s="1"/>
    </row>
    <row r="687" spans="7:62" x14ac:dyDescent="0.3">
      <c r="G687" s="1"/>
      <c r="V687" s="1"/>
      <c r="AK687" s="1"/>
      <c r="BJ687" s="1"/>
    </row>
    <row r="688" spans="7:62" x14ac:dyDescent="0.3">
      <c r="G688" s="1"/>
      <c r="V688" s="1"/>
      <c r="AK688" s="1"/>
    </row>
    <row r="689" spans="7:62" x14ac:dyDescent="0.3">
      <c r="G689" s="1"/>
      <c r="V689" s="1"/>
      <c r="AK689" s="1"/>
      <c r="BJ689" s="1"/>
    </row>
  </sheetData>
  <autoFilter ref="A1:BU689" xr:uid="{00000000-0001-0000-0100-000000000000}">
    <sortState xmlns:xlrd2="http://schemas.microsoft.com/office/spreadsheetml/2017/richdata2" ref="A8:BU686">
      <sortCondition ref="C1:C689"/>
    </sortState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DE515-2140-44DB-845E-D9B6614AE3EC}">
  <dimension ref="A1:Z94"/>
  <sheetViews>
    <sheetView tabSelected="1" topLeftCell="I1" zoomScale="84" workbookViewId="0">
      <selection activeCell="H2" sqref="H2"/>
    </sheetView>
  </sheetViews>
  <sheetFormatPr baseColWidth="10" defaultRowHeight="14.4" x14ac:dyDescent="0.3"/>
  <sheetData>
    <row r="1" spans="1:26" x14ac:dyDescent="0.3">
      <c r="A1" t="s">
        <v>16</v>
      </c>
      <c r="B1" t="s">
        <v>113</v>
      </c>
      <c r="C1" t="s">
        <v>114</v>
      </c>
      <c r="D1" t="s">
        <v>115</v>
      </c>
      <c r="E1" t="s">
        <v>116</v>
      </c>
      <c r="F1" t="s">
        <v>117</v>
      </c>
      <c r="G1" t="s">
        <v>118</v>
      </c>
      <c r="H1" t="s">
        <v>119</v>
      </c>
      <c r="I1" t="s">
        <v>120</v>
      </c>
      <c r="J1" t="s">
        <v>121</v>
      </c>
      <c r="K1" t="s">
        <v>122</v>
      </c>
      <c r="L1" t="s">
        <v>123</v>
      </c>
      <c r="M1" t="s">
        <v>124</v>
      </c>
      <c r="N1" t="s">
        <v>125</v>
      </c>
      <c r="O1" t="s">
        <v>126</v>
      </c>
      <c r="P1" t="s">
        <v>127</v>
      </c>
      <c r="Q1" t="s">
        <v>128</v>
      </c>
      <c r="R1" t="s">
        <v>129</v>
      </c>
      <c r="S1" t="s">
        <v>130</v>
      </c>
      <c r="T1" t="s">
        <v>131</v>
      </c>
      <c r="U1" t="s">
        <v>132</v>
      </c>
      <c r="V1" t="s">
        <v>133</v>
      </c>
      <c r="W1" t="s">
        <v>134</v>
      </c>
      <c r="X1" t="s">
        <v>135</v>
      </c>
      <c r="Y1" t="s">
        <v>136</v>
      </c>
    </row>
    <row r="2" spans="1:26" x14ac:dyDescent="0.3">
      <c r="A2" t="s">
        <v>137</v>
      </c>
      <c r="B2" s="1">
        <v>44932</v>
      </c>
      <c r="C2">
        <v>21501246</v>
      </c>
      <c r="D2">
        <v>8057633</v>
      </c>
      <c r="E2">
        <v>40</v>
      </c>
      <c r="F2">
        <v>31</v>
      </c>
      <c r="G2">
        <v>678677</v>
      </c>
      <c r="I2">
        <v>26313</v>
      </c>
      <c r="J2" t="s">
        <v>145</v>
      </c>
      <c r="K2" t="s">
        <v>57</v>
      </c>
      <c r="L2" t="s">
        <v>76</v>
      </c>
      <c r="M2" t="s">
        <v>138</v>
      </c>
      <c r="N2" t="s">
        <v>139</v>
      </c>
      <c r="O2" t="s">
        <v>140</v>
      </c>
      <c r="P2" s="1">
        <v>44936</v>
      </c>
      <c r="Q2" s="1">
        <v>44936</v>
      </c>
      <c r="R2">
        <v>0</v>
      </c>
      <c r="S2" t="s">
        <v>141</v>
      </c>
      <c r="T2" t="s">
        <v>142</v>
      </c>
      <c r="U2" t="s">
        <v>143</v>
      </c>
      <c r="V2" s="1">
        <v>44937</v>
      </c>
      <c r="W2" t="s">
        <v>138</v>
      </c>
      <c r="X2">
        <v>1</v>
      </c>
      <c r="Y2" t="s">
        <v>144</v>
      </c>
      <c r="Z2">
        <v>1</v>
      </c>
    </row>
    <row r="3" spans="1:26" x14ac:dyDescent="0.3">
      <c r="B3" s="1"/>
      <c r="P3" s="1"/>
      <c r="Q3" s="1"/>
      <c r="V3" s="1"/>
    </row>
    <row r="4" spans="1:26" x14ac:dyDescent="0.3">
      <c r="B4" s="1"/>
      <c r="P4" s="1"/>
      <c r="Q4" s="1"/>
      <c r="V4" s="1"/>
    </row>
    <row r="5" spans="1:26" x14ac:dyDescent="0.3">
      <c r="B5" s="1"/>
      <c r="P5" s="1"/>
      <c r="Q5" s="1"/>
    </row>
    <row r="6" spans="1:26" x14ac:dyDescent="0.3">
      <c r="B6" s="1"/>
      <c r="P6" s="1"/>
      <c r="Q6" s="1"/>
    </row>
    <row r="7" spans="1:26" x14ac:dyDescent="0.3">
      <c r="B7" s="1"/>
      <c r="P7" s="1"/>
      <c r="Q7" s="1"/>
    </row>
    <row r="8" spans="1:26" x14ac:dyDescent="0.3">
      <c r="B8" s="1"/>
      <c r="P8" s="1"/>
      <c r="Q8" s="1"/>
      <c r="V8" s="1"/>
    </row>
    <row r="9" spans="1:26" x14ac:dyDescent="0.3">
      <c r="B9" s="1"/>
      <c r="P9" s="1"/>
      <c r="Q9" s="1"/>
      <c r="V9" s="1"/>
    </row>
    <row r="10" spans="1:26" x14ac:dyDescent="0.3">
      <c r="B10" s="1"/>
      <c r="P10" s="1"/>
      <c r="Q10" s="1"/>
      <c r="V10" s="1"/>
    </row>
    <row r="11" spans="1:26" x14ac:dyDescent="0.3">
      <c r="B11" s="1"/>
      <c r="P11" s="1"/>
      <c r="Q11" s="1"/>
      <c r="V11" s="1"/>
    </row>
    <row r="12" spans="1:26" x14ac:dyDescent="0.3">
      <c r="B12" s="1"/>
      <c r="P12" s="1"/>
      <c r="Q12" s="1"/>
    </row>
    <row r="13" spans="1:26" x14ac:dyDescent="0.3">
      <c r="B13" s="1"/>
      <c r="P13" s="1"/>
      <c r="Q13" s="1"/>
    </row>
    <row r="14" spans="1:26" x14ac:dyDescent="0.3">
      <c r="B14" s="1"/>
      <c r="P14" s="1"/>
      <c r="Q14" s="1"/>
    </row>
    <row r="15" spans="1:26" x14ac:dyDescent="0.3">
      <c r="B15" s="1"/>
      <c r="P15" s="1"/>
      <c r="Q15" s="1"/>
    </row>
    <row r="16" spans="1:26" x14ac:dyDescent="0.3">
      <c r="B16" s="1"/>
      <c r="P16" s="1"/>
      <c r="Q16" s="1"/>
      <c r="V16" s="1"/>
    </row>
    <row r="17" spans="2:22" x14ac:dyDescent="0.3">
      <c r="B17" s="1"/>
      <c r="P17" s="1"/>
      <c r="Q17" s="1"/>
    </row>
    <row r="18" spans="2:22" x14ac:dyDescent="0.3">
      <c r="B18" s="1"/>
      <c r="P18" s="1"/>
      <c r="Q18" s="1"/>
      <c r="V18" s="1"/>
    </row>
    <row r="19" spans="2:22" x14ac:dyDescent="0.3">
      <c r="B19" s="1"/>
      <c r="P19" s="1"/>
      <c r="Q19" s="1"/>
      <c r="V19" s="1"/>
    </row>
    <row r="20" spans="2:22" x14ac:dyDescent="0.3">
      <c r="B20" s="1"/>
      <c r="P20" s="1"/>
      <c r="Q20" s="1"/>
    </row>
    <row r="21" spans="2:22" x14ac:dyDescent="0.3">
      <c r="B21" s="1"/>
      <c r="P21" s="1"/>
      <c r="Q21" s="1"/>
      <c r="V21" s="1"/>
    </row>
    <row r="22" spans="2:22" x14ac:dyDescent="0.3">
      <c r="B22" s="1"/>
      <c r="P22" s="1"/>
      <c r="Q22" s="1"/>
      <c r="V22" s="1"/>
    </row>
    <row r="23" spans="2:22" x14ac:dyDescent="0.3">
      <c r="B23" s="1"/>
      <c r="P23" s="1"/>
      <c r="Q23" s="1"/>
    </row>
    <row r="24" spans="2:22" x14ac:dyDescent="0.3">
      <c r="B24" s="1"/>
      <c r="P24" s="1"/>
      <c r="Q24" s="1"/>
    </row>
    <row r="25" spans="2:22" x14ac:dyDescent="0.3">
      <c r="B25" s="1"/>
      <c r="P25" s="1"/>
      <c r="Q25" s="1"/>
      <c r="V25" s="1"/>
    </row>
    <row r="26" spans="2:22" x14ac:dyDescent="0.3">
      <c r="B26" s="1"/>
      <c r="P26" s="1"/>
      <c r="Q26" s="1"/>
      <c r="V26" s="1"/>
    </row>
    <row r="27" spans="2:22" x14ac:dyDescent="0.3">
      <c r="B27" s="1"/>
      <c r="P27" s="1"/>
      <c r="Q27" s="1"/>
      <c r="V27" s="1"/>
    </row>
    <row r="28" spans="2:22" x14ac:dyDescent="0.3">
      <c r="B28" s="1"/>
      <c r="P28" s="1"/>
      <c r="Q28" s="1"/>
      <c r="V28" s="1"/>
    </row>
    <row r="29" spans="2:22" x14ac:dyDescent="0.3">
      <c r="B29" s="1"/>
      <c r="P29" s="1"/>
      <c r="Q29" s="1"/>
      <c r="V29" s="1"/>
    </row>
    <row r="30" spans="2:22" x14ac:dyDescent="0.3">
      <c r="B30" s="1"/>
      <c r="P30" s="1"/>
      <c r="Q30" s="1"/>
      <c r="V30" s="1"/>
    </row>
    <row r="31" spans="2:22" x14ac:dyDescent="0.3">
      <c r="B31" s="1"/>
      <c r="P31" s="1"/>
      <c r="Q31" s="1"/>
      <c r="V31" s="1"/>
    </row>
    <row r="32" spans="2:22" x14ac:dyDescent="0.3">
      <c r="B32" s="1"/>
      <c r="P32" s="1"/>
      <c r="Q32" s="1"/>
    </row>
    <row r="33" spans="2:22" x14ac:dyDescent="0.3">
      <c r="B33" s="1"/>
      <c r="P33" s="1"/>
      <c r="Q33" s="1"/>
    </row>
    <row r="34" spans="2:22" x14ac:dyDescent="0.3">
      <c r="B34" s="1"/>
      <c r="P34" s="1"/>
      <c r="Q34" s="1"/>
    </row>
    <row r="35" spans="2:22" x14ac:dyDescent="0.3">
      <c r="B35" s="1"/>
      <c r="P35" s="1"/>
      <c r="Q35" s="1"/>
    </row>
    <row r="36" spans="2:22" x14ac:dyDescent="0.3">
      <c r="B36" s="1"/>
      <c r="P36" s="1"/>
      <c r="Q36" s="1"/>
    </row>
    <row r="37" spans="2:22" x14ac:dyDescent="0.3">
      <c r="B37" s="1"/>
      <c r="P37" s="1"/>
      <c r="Q37" s="1"/>
      <c r="V37" s="1"/>
    </row>
    <row r="38" spans="2:22" x14ac:dyDescent="0.3">
      <c r="B38" s="1"/>
      <c r="P38" s="1"/>
      <c r="Q38" s="1"/>
    </row>
    <row r="39" spans="2:22" x14ac:dyDescent="0.3">
      <c r="B39" s="1"/>
      <c r="P39" s="1"/>
      <c r="Q39" s="1"/>
    </row>
    <row r="40" spans="2:22" x14ac:dyDescent="0.3">
      <c r="B40" s="1"/>
      <c r="P40" s="1"/>
      <c r="Q40" s="1"/>
      <c r="V40" s="1"/>
    </row>
    <row r="41" spans="2:22" x14ac:dyDescent="0.3">
      <c r="B41" s="1"/>
      <c r="P41" s="1"/>
      <c r="Q41" s="1"/>
    </row>
    <row r="42" spans="2:22" x14ac:dyDescent="0.3">
      <c r="B42" s="1"/>
      <c r="P42" s="1"/>
      <c r="Q42" s="1"/>
      <c r="V42" s="1"/>
    </row>
    <row r="43" spans="2:22" x14ac:dyDescent="0.3">
      <c r="B43" s="1"/>
      <c r="P43" s="1"/>
      <c r="Q43" s="1"/>
      <c r="V43" s="1"/>
    </row>
    <row r="44" spans="2:22" x14ac:dyDescent="0.3">
      <c r="B44" s="1"/>
      <c r="P44" s="1"/>
      <c r="Q44" s="1"/>
    </row>
    <row r="45" spans="2:22" x14ac:dyDescent="0.3">
      <c r="B45" s="1"/>
      <c r="P45" s="1"/>
      <c r="Q45" s="1"/>
    </row>
    <row r="46" spans="2:22" x14ac:dyDescent="0.3">
      <c r="B46" s="1"/>
      <c r="P46" s="1"/>
      <c r="Q46" s="1"/>
    </row>
    <row r="47" spans="2:22" x14ac:dyDescent="0.3">
      <c r="B47" s="1"/>
      <c r="P47" s="1"/>
      <c r="Q47" s="1"/>
    </row>
    <row r="48" spans="2:22" x14ac:dyDescent="0.3">
      <c r="B48" s="1"/>
      <c r="P48" s="1"/>
      <c r="Q48" s="1"/>
      <c r="V48" s="1"/>
    </row>
    <row r="49" spans="2:22" x14ac:dyDescent="0.3">
      <c r="B49" s="1"/>
      <c r="P49" s="1"/>
      <c r="Q49" s="1"/>
      <c r="V49" s="1"/>
    </row>
    <row r="50" spans="2:22" x14ac:dyDescent="0.3">
      <c r="B50" s="1"/>
      <c r="P50" s="1"/>
      <c r="Q50" s="1"/>
    </row>
    <row r="51" spans="2:22" x14ac:dyDescent="0.3">
      <c r="B51" s="1"/>
      <c r="P51" s="1"/>
      <c r="Q51" s="1"/>
    </row>
    <row r="52" spans="2:22" x14ac:dyDescent="0.3">
      <c r="B52" s="1"/>
      <c r="P52" s="1"/>
      <c r="Q52" s="1"/>
    </row>
    <row r="53" spans="2:22" x14ac:dyDescent="0.3">
      <c r="B53" s="1"/>
      <c r="P53" s="1"/>
      <c r="Q53" s="1"/>
    </row>
    <row r="54" spans="2:22" x14ac:dyDescent="0.3">
      <c r="B54" s="1"/>
      <c r="P54" s="1"/>
      <c r="Q54" s="1"/>
    </row>
    <row r="55" spans="2:22" x14ac:dyDescent="0.3">
      <c r="B55" s="1"/>
      <c r="P55" s="1"/>
      <c r="Q55" s="1"/>
    </row>
    <row r="56" spans="2:22" x14ac:dyDescent="0.3">
      <c r="B56" s="1"/>
      <c r="P56" s="1"/>
      <c r="Q56" s="1"/>
      <c r="V56" s="1"/>
    </row>
    <row r="57" spans="2:22" x14ac:dyDescent="0.3">
      <c r="B57" s="1"/>
      <c r="P57" s="1"/>
      <c r="Q57" s="1"/>
      <c r="V57" s="1"/>
    </row>
    <row r="58" spans="2:22" x14ac:dyDescent="0.3">
      <c r="B58" s="1"/>
      <c r="P58" s="1"/>
      <c r="Q58" s="1"/>
      <c r="V58" s="1"/>
    </row>
    <row r="59" spans="2:22" x14ac:dyDescent="0.3">
      <c r="B59" s="1"/>
      <c r="P59" s="1"/>
      <c r="Q59" s="1"/>
      <c r="V59" s="1"/>
    </row>
    <row r="60" spans="2:22" x14ac:dyDescent="0.3">
      <c r="B60" s="1"/>
      <c r="P60" s="1"/>
      <c r="Q60" s="1"/>
    </row>
    <row r="61" spans="2:22" x14ac:dyDescent="0.3">
      <c r="B61" s="1"/>
      <c r="P61" s="1"/>
      <c r="Q61" s="1"/>
    </row>
    <row r="62" spans="2:22" x14ac:dyDescent="0.3">
      <c r="B62" s="1"/>
      <c r="P62" s="1"/>
      <c r="Q62" s="1"/>
    </row>
    <row r="63" spans="2:22" x14ac:dyDescent="0.3">
      <c r="B63" s="1"/>
      <c r="P63" s="1"/>
      <c r="Q63" s="1"/>
    </row>
    <row r="64" spans="2:22" x14ac:dyDescent="0.3">
      <c r="B64" s="1"/>
      <c r="P64" s="1"/>
      <c r="Q64" s="1"/>
    </row>
    <row r="65" spans="2:22" x14ac:dyDescent="0.3">
      <c r="B65" s="1"/>
      <c r="P65" s="1"/>
      <c r="Q65" s="1"/>
      <c r="V65" s="1"/>
    </row>
    <row r="66" spans="2:22" x14ac:dyDescent="0.3">
      <c r="B66" s="1"/>
      <c r="P66" s="1"/>
      <c r="Q66" s="1"/>
      <c r="V66" s="1"/>
    </row>
    <row r="67" spans="2:22" x14ac:dyDescent="0.3">
      <c r="B67" s="1"/>
      <c r="P67" s="1"/>
      <c r="Q67" s="1"/>
    </row>
    <row r="68" spans="2:22" x14ac:dyDescent="0.3">
      <c r="B68" s="1"/>
      <c r="P68" s="1"/>
      <c r="Q68" s="1"/>
      <c r="V68" s="1"/>
    </row>
    <row r="69" spans="2:22" x14ac:dyDescent="0.3">
      <c r="B69" s="1"/>
      <c r="P69" s="1"/>
      <c r="Q69" s="1"/>
    </row>
    <row r="70" spans="2:22" x14ac:dyDescent="0.3">
      <c r="B70" s="1"/>
      <c r="P70" s="1"/>
      <c r="Q70" s="1"/>
    </row>
    <row r="71" spans="2:22" x14ac:dyDescent="0.3">
      <c r="B71" s="1"/>
      <c r="P71" s="1"/>
      <c r="Q71" s="1"/>
    </row>
    <row r="72" spans="2:22" x14ac:dyDescent="0.3">
      <c r="B72" s="1"/>
      <c r="P72" s="1"/>
      <c r="Q72" s="1"/>
      <c r="V72" s="1"/>
    </row>
    <row r="73" spans="2:22" x14ac:dyDescent="0.3">
      <c r="B73" s="1"/>
      <c r="P73" s="1"/>
      <c r="Q73" s="1"/>
    </row>
    <row r="74" spans="2:22" x14ac:dyDescent="0.3">
      <c r="B74" s="1"/>
      <c r="P74" s="1"/>
      <c r="Q74" s="1"/>
    </row>
    <row r="75" spans="2:22" x14ac:dyDescent="0.3">
      <c r="B75" s="1"/>
      <c r="P75" s="1"/>
      <c r="Q75" s="1"/>
    </row>
    <row r="76" spans="2:22" x14ac:dyDescent="0.3">
      <c r="B76" s="1"/>
      <c r="P76" s="1"/>
      <c r="Q76" s="1"/>
    </row>
    <row r="77" spans="2:22" x14ac:dyDescent="0.3">
      <c r="B77" s="1"/>
      <c r="P77" s="1"/>
      <c r="Q77" s="1"/>
    </row>
    <row r="78" spans="2:22" x14ac:dyDescent="0.3">
      <c r="B78" s="1"/>
      <c r="P78" s="1"/>
      <c r="Q78" s="1"/>
      <c r="V78" s="1"/>
    </row>
    <row r="79" spans="2:22" x14ac:dyDescent="0.3">
      <c r="B79" s="1"/>
      <c r="P79" s="1"/>
      <c r="Q79" s="1"/>
      <c r="V79" s="1"/>
    </row>
    <row r="80" spans="2:22" x14ac:dyDescent="0.3">
      <c r="B80" s="1"/>
      <c r="P80" s="1"/>
      <c r="Q80" s="1"/>
    </row>
    <row r="81" spans="2:22" x14ac:dyDescent="0.3">
      <c r="B81" s="1"/>
      <c r="P81" s="1"/>
      <c r="Q81" s="1"/>
    </row>
    <row r="82" spans="2:22" x14ac:dyDescent="0.3">
      <c r="B82" s="1"/>
      <c r="P82" s="1"/>
      <c r="Q82" s="1"/>
    </row>
    <row r="83" spans="2:22" x14ac:dyDescent="0.3">
      <c r="B83" s="1"/>
      <c r="P83" s="1"/>
      <c r="Q83" s="1"/>
    </row>
    <row r="84" spans="2:22" x14ac:dyDescent="0.3">
      <c r="B84" s="1"/>
      <c r="P84" s="1"/>
      <c r="Q84" s="1"/>
    </row>
    <row r="85" spans="2:22" x14ac:dyDescent="0.3">
      <c r="B85" s="1"/>
      <c r="P85" s="1"/>
      <c r="Q85" s="1"/>
    </row>
    <row r="86" spans="2:22" x14ac:dyDescent="0.3">
      <c r="B86" s="1"/>
      <c r="P86" s="1"/>
      <c r="Q86" s="1"/>
    </row>
    <row r="87" spans="2:22" x14ac:dyDescent="0.3">
      <c r="B87" s="1"/>
      <c r="P87" s="1"/>
    </row>
    <row r="88" spans="2:22" x14ac:dyDescent="0.3">
      <c r="B88" s="1"/>
      <c r="P88" s="1"/>
      <c r="Q88" s="1"/>
      <c r="V88" s="1"/>
    </row>
    <row r="89" spans="2:22" x14ac:dyDescent="0.3">
      <c r="B89" s="1"/>
      <c r="P89" s="1"/>
      <c r="Q89" s="1"/>
    </row>
    <row r="90" spans="2:22" x14ac:dyDescent="0.3">
      <c r="B90" s="1"/>
      <c r="P90" s="1"/>
    </row>
    <row r="91" spans="2:22" x14ac:dyDescent="0.3">
      <c r="B91" s="1"/>
      <c r="P91" s="1"/>
    </row>
    <row r="92" spans="2:22" x14ac:dyDescent="0.3">
      <c r="B92" s="1"/>
      <c r="P92" s="1"/>
    </row>
    <row r="93" spans="2:22" x14ac:dyDescent="0.3">
      <c r="B93" s="1"/>
      <c r="P93" s="1"/>
      <c r="Q93" s="1"/>
    </row>
    <row r="94" spans="2:22" x14ac:dyDescent="0.3">
      <c r="B94" s="1"/>
      <c r="P94" s="1"/>
      <c r="Q94" s="1"/>
    </row>
  </sheetData>
  <autoFilter ref="A1:Z1032999" xr:uid="{224DE515-2140-44DB-845E-D9B6614AE3EC}">
    <sortState xmlns:xlrd2="http://schemas.microsoft.com/office/spreadsheetml/2017/richdata2" ref="A2:Z1032999">
      <sortCondition ref="C1:C1032999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PERFORMANCE GENERALE</vt:lpstr>
      <vt:lpstr>PERFORMANCE JANVIER 2023</vt:lpstr>
      <vt:lpstr>DONNEES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Champeau</dc:creator>
  <cp:lastModifiedBy>Sébastien Champeau</cp:lastModifiedBy>
  <dcterms:created xsi:type="dcterms:W3CDTF">2023-01-30T12:38:31Z</dcterms:created>
  <dcterms:modified xsi:type="dcterms:W3CDTF">2023-02-03T08:53:45Z</dcterms:modified>
</cp:coreProperties>
</file>