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valot1\Desktop\"/>
    </mc:Choice>
  </mc:AlternateContent>
  <bookViews>
    <workbookView xWindow="0" yWindow="0" windowWidth="16610" windowHeight="5880" tabRatio="323"/>
  </bookViews>
  <sheets>
    <sheet name="DPGF - annexe 4" sheetId="6" r:id="rId1"/>
  </sheets>
  <definedNames>
    <definedName name="test" localSheetId="0">'DPGF - annexe 4'!$N$1</definedName>
    <definedName name="test">#REF!</definedName>
    <definedName name="_xlnm.Print_Area" localSheetId="0">'DPGF - annexe 4'!$A$1:$M$45</definedName>
  </definedNames>
  <calcPr calcId="162913"/>
</workbook>
</file>

<file path=xl/calcChain.xml><?xml version="1.0" encoding="utf-8"?>
<calcChain xmlns="http://schemas.openxmlformats.org/spreadsheetml/2006/main">
  <c r="C25" i="6" l="1"/>
  <c r="E25" i="6"/>
  <c r="E26" i="6" s="1"/>
  <c r="F25" i="6"/>
  <c r="G25" i="6"/>
  <c r="H25" i="6"/>
  <c r="I25" i="6"/>
  <c r="I26" i="6" s="1"/>
  <c r="J25" i="6"/>
  <c r="K25" i="6"/>
  <c r="L25" i="6"/>
  <c r="M25" i="6"/>
  <c r="D25" i="6"/>
  <c r="D26" i="6" s="1"/>
  <c r="F26" i="6"/>
  <c r="G26" i="6"/>
  <c r="H26" i="6"/>
  <c r="J26" i="6"/>
  <c r="K26" i="6"/>
  <c r="L26" i="6"/>
  <c r="M26" i="6"/>
  <c r="C26" i="6" l="1"/>
  <c r="L34" i="6"/>
  <c r="G34" i="6"/>
  <c r="G33" i="6"/>
  <c r="G32" i="6"/>
  <c r="G31" i="6"/>
  <c r="G30" i="6"/>
  <c r="F35" i="6" s="1"/>
  <c r="L31" i="6" s="1"/>
  <c r="L33" i="6" s="1"/>
  <c r="N1" i="6"/>
  <c r="L29" i="6" l="1"/>
  <c r="L35" i="6" s="1"/>
  <c r="L36" i="6" s="1"/>
  <c r="L37" i="6" s="1"/>
  <c r="L28" i="6"/>
</calcChain>
</file>

<file path=xl/sharedStrings.xml><?xml version="1.0" encoding="utf-8"?>
<sst xmlns="http://schemas.openxmlformats.org/spreadsheetml/2006/main" count="61" uniqueCount="49">
  <si>
    <t>Montant des 
travaux</t>
  </si>
  <si>
    <t>Mission 
L</t>
  </si>
  <si>
    <t>Mission 
S</t>
  </si>
  <si>
    <t>Mission 
HAND</t>
  </si>
  <si>
    <t>Mission 
P1</t>
  </si>
  <si>
    <t>Mission 
F</t>
  </si>
  <si>
    <t>Mission 
PH</t>
  </si>
  <si>
    <t>Mission 
TH</t>
  </si>
  <si>
    <t>Mission 
ENV</t>
  </si>
  <si>
    <t>Mission 
GTB</t>
  </si>
  <si>
    <t>Mission HYS</t>
  </si>
  <si>
    <t>Missions de base</t>
  </si>
  <si>
    <t>Missions complémentaires</t>
  </si>
  <si>
    <t>Ref. mision</t>
  </si>
  <si>
    <t>Nombre</t>
  </si>
  <si>
    <t>Total</t>
  </si>
  <si>
    <t>P. U</t>
  </si>
  <si>
    <t>Mission HT</t>
  </si>
  <si>
    <t>Mission du projet</t>
  </si>
  <si>
    <t>Forf. Déplace. + rapport</t>
  </si>
  <si>
    <t>% Missions</t>
  </si>
  <si>
    <t xml:space="preserve">Sous-Total révisé HT </t>
  </si>
  <si>
    <t>Sous-Total Hors BPU non révisable</t>
  </si>
  <si>
    <t>Total HT Mission(s) Ponctuelle(s) (*)</t>
  </si>
  <si>
    <t>Montant de la rémunération (*)</t>
  </si>
  <si>
    <t>Montant des travaux HT (*)</t>
  </si>
  <si>
    <t>% de rémunération (*)</t>
  </si>
  <si>
    <t>TOTAL DPGF HT (*)</t>
  </si>
  <si>
    <t>TVA - 20% (*)</t>
  </si>
  <si>
    <t>Total DPGF TTC (*)</t>
  </si>
  <si>
    <t>(*) Montants et % à reporter dans le marché subséquent</t>
  </si>
  <si>
    <t>ANNEXE A -DPGF</t>
  </si>
  <si>
    <t>Le :                        Cachets et signature</t>
  </si>
  <si>
    <t>Pour le Titulaire</t>
  </si>
  <si>
    <t>Pour Universcience</t>
  </si>
  <si>
    <t>Missions ponctuelles supplémentaires</t>
  </si>
  <si>
    <t xml:space="preserve">Indice de révision </t>
  </si>
  <si>
    <t>Missions</t>
  </si>
  <si>
    <t>test</t>
  </si>
  <si>
    <t>Mission 
LE</t>
  </si>
  <si>
    <t>Sous-Total ponctuel HT révisable</t>
  </si>
  <si>
    <t>Mission 2 - Examen des documents de réalisation</t>
  </si>
  <si>
    <t>Mission 1 - Examen des documents de conception</t>
  </si>
  <si>
    <t>Mission 3 - Examen sur chantier</t>
  </si>
  <si>
    <t>Mission 4 - Exament et Rapport difinitif à la réception</t>
  </si>
  <si>
    <t>≤ 100 000€ HT</t>
  </si>
  <si>
    <t>&gt; 1 000 000€ HT</t>
  </si>
  <si>
    <t>100 000€ HT&lt;
 ≤1 000 000€ HT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</si>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</sst>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00%"/>
    <numFmt numFmtId="165" formatCode="0.0000%"/>
    <numFmt numFmtId="166" formatCode="0.00000%"/>
    <numFmt numFmtId="167" formatCode="_-* #,##0.00000\ &quot;€&quot;_-;\-* #,##0.00000\ &quot;€&quot;_-;_-* &quot;-&quot;???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1">
    <xf numFmtId="0" fontId="0" fillId="0" borderId="0" xfId="0"/>
    <xf numFmtId="3" fontId="2" fillId="0" borderId="0" xfId="0" applyNumberFormat="1" applyFont="1" applyBorder="1" applyProtection="1"/>
    <xf numFmtId="0" fontId="4" fillId="0" borderId="0" xfId="0" applyFont="1" applyBorder="1" applyProtection="1"/>
    <xf numFmtId="0" fontId="4" fillId="0" borderId="0" xfId="0" applyFont="1"/>
    <xf numFmtId="0" fontId="4" fillId="0" borderId="0" xfId="0" applyFont="1" applyProtection="1"/>
    <xf numFmtId="0" fontId="3" fillId="0" borderId="0" xfId="0" applyFont="1" applyBorder="1" applyAlignment="1" applyProtection="1">
      <alignment vertical="center"/>
    </xf>
    <xf numFmtId="7" fontId="4" fillId="0" borderId="0" xfId="0" applyNumberFormat="1" applyFont="1"/>
    <xf numFmtId="164" fontId="4" fillId="0" borderId="0" xfId="0" applyNumberFormat="1" applyFont="1" applyProtection="1"/>
    <xf numFmtId="166" fontId="4" fillId="0" borderId="0" xfId="1" applyNumberFormat="1" applyFont="1"/>
    <xf numFmtId="166" fontId="4" fillId="0" borderId="0" xfId="0" applyNumberFormat="1" applyFont="1"/>
    <xf numFmtId="0" fontId="5" fillId="4" borderId="7" xfId="0" applyFont="1" applyFill="1" applyBorder="1" applyProtection="1"/>
    <xf numFmtId="0" fontId="4" fillId="0" borderId="25" xfId="0" applyFont="1" applyBorder="1" applyAlignment="1" applyProtection="1">
      <alignment horizontal="center" vertical="center"/>
    </xf>
    <xf numFmtId="167" fontId="4" fillId="0" borderId="0" xfId="0" applyNumberFormat="1" applyFont="1"/>
    <xf numFmtId="0" fontId="4" fillId="5" borderId="34" xfId="0" applyFont="1" applyFill="1" applyBorder="1" applyAlignment="1" applyProtection="1">
      <alignment horizontal="center" vertical="center"/>
      <protection locked="0"/>
    </xf>
    <xf numFmtId="0" fontId="4" fillId="5" borderId="24" xfId="0" applyFont="1" applyFill="1" applyBorder="1" applyAlignment="1" applyProtection="1">
      <alignment horizontal="center" vertical="center"/>
      <protection locked="0"/>
    </xf>
    <xf numFmtId="0" fontId="4" fillId="5" borderId="33" xfId="0" applyFont="1" applyFill="1" applyBorder="1" applyAlignment="1" applyProtection="1">
      <alignment horizontal="center" vertical="center"/>
      <protection locked="0"/>
    </xf>
    <xf numFmtId="0" fontId="7" fillId="0" borderId="8" xfId="0" applyFont="1" applyBorder="1"/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Protection="1"/>
    <xf numFmtId="0" fontId="4" fillId="0" borderId="3" xfId="0" applyFont="1" applyBorder="1" applyAlignment="1" applyProtection="1">
      <alignment horizontal="center" vertical="center"/>
    </xf>
    <xf numFmtId="4" fontId="4" fillId="0" borderId="0" xfId="0" applyNumberFormat="1" applyFont="1" applyBorder="1" applyProtection="1"/>
    <xf numFmtId="4" fontId="4" fillId="0" borderId="0" xfId="0" applyNumberFormat="1" applyFont="1" applyBorder="1" applyAlignment="1" applyProtection="1">
      <alignment horizontal="center" vertical="center"/>
    </xf>
    <xf numFmtId="4" fontId="2" fillId="0" borderId="24" xfId="0" applyNumberFormat="1" applyFont="1" applyFill="1" applyBorder="1" applyAlignment="1" applyProtection="1">
      <alignment horizontal="right"/>
    </xf>
    <xf numFmtId="4" fontId="2" fillId="0" borderId="3" xfId="0" applyNumberFormat="1" applyFont="1" applyFill="1" applyBorder="1" applyAlignment="1" applyProtection="1">
      <alignment horizontal="right"/>
    </xf>
    <xf numFmtId="4" fontId="2" fillId="0" borderId="38" xfId="0" applyNumberFormat="1" applyFont="1" applyFill="1" applyBorder="1" applyAlignment="1" applyProtection="1">
      <alignment horizontal="right"/>
    </xf>
    <xf numFmtId="4" fontId="2" fillId="0" borderId="17" xfId="0" applyNumberFormat="1" applyFont="1" applyFill="1" applyBorder="1" applyAlignment="1" applyProtection="1">
      <alignment horizontal="right"/>
    </xf>
    <xf numFmtId="4" fontId="2" fillId="0" borderId="0" xfId="0" applyNumberFormat="1" applyFont="1" applyBorder="1" applyProtection="1"/>
    <xf numFmtId="4" fontId="2" fillId="0" borderId="3" xfId="2" applyNumberFormat="1" applyFont="1" applyFill="1" applyBorder="1" applyProtection="1"/>
    <xf numFmtId="4" fontId="2" fillId="0" borderId="0" xfId="0" applyNumberFormat="1" applyFont="1" applyBorder="1" applyAlignment="1" applyProtection="1">
      <alignment horizontal="center"/>
    </xf>
    <xf numFmtId="4" fontId="4" fillId="0" borderId="26" xfId="0" applyNumberFormat="1" applyFont="1" applyBorder="1" applyAlignment="1" applyProtection="1">
      <alignment horizontal="center" vertical="center"/>
    </xf>
    <xf numFmtId="4" fontId="4" fillId="5" borderId="5" xfId="3" applyNumberFormat="1" applyFont="1" applyFill="1" applyBorder="1" applyAlignment="1" applyProtection="1">
      <alignment horizontal="center" vertical="center"/>
      <protection locked="0"/>
    </xf>
    <xf numFmtId="4" fontId="4" fillId="5" borderId="5" xfId="0" applyNumberFormat="1" applyFont="1" applyFill="1" applyBorder="1" applyAlignment="1" applyProtection="1">
      <alignment horizontal="center" vertical="center"/>
      <protection locked="0"/>
    </xf>
    <xf numFmtId="4" fontId="4" fillId="5" borderId="3" xfId="3" applyNumberFormat="1" applyFont="1" applyFill="1" applyBorder="1" applyAlignment="1" applyProtection="1">
      <alignment horizontal="center" vertical="center"/>
      <protection locked="0"/>
    </xf>
    <xf numFmtId="4" fontId="4" fillId="5" borderId="3" xfId="0" applyNumberFormat="1" applyFont="1" applyFill="1" applyBorder="1" applyAlignment="1" applyProtection="1">
      <alignment horizontal="center" vertical="center"/>
      <protection locked="0"/>
    </xf>
    <xf numFmtId="4" fontId="4" fillId="5" borderId="4" xfId="3" applyNumberFormat="1" applyFont="1" applyFill="1" applyBorder="1" applyAlignment="1" applyProtection="1">
      <alignment horizontal="center" vertical="center"/>
      <protection locked="0"/>
    </xf>
    <xf numFmtId="4" fontId="4" fillId="5" borderId="4" xfId="0" applyNumberFormat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Protection="1"/>
    <xf numFmtId="4" fontId="4" fillId="0" borderId="0" xfId="0" applyNumberFormat="1" applyFont="1"/>
    <xf numFmtId="4" fontId="2" fillId="0" borderId="34" xfId="0" applyNumberFormat="1" applyFont="1" applyFill="1" applyBorder="1" applyAlignment="1" applyProtection="1">
      <alignment horizontal="right"/>
    </xf>
    <xf numFmtId="4" fontId="2" fillId="0" borderId="11" xfId="0" applyNumberFormat="1" applyFont="1" applyFill="1" applyBorder="1" applyAlignment="1" applyProtection="1">
      <alignment horizontal="right"/>
    </xf>
    <xf numFmtId="0" fontId="4" fillId="0" borderId="42" xfId="0" applyFont="1" applyBorder="1" applyAlignment="1" applyProtection="1">
      <alignment horizontal="left" wrapText="1"/>
    </xf>
    <xf numFmtId="4" fontId="2" fillId="0" borderId="36" xfId="0" applyNumberFormat="1" applyFont="1" applyFill="1" applyBorder="1" applyAlignment="1" applyProtection="1">
      <alignment horizontal="right"/>
    </xf>
    <xf numFmtId="0" fontId="4" fillId="0" borderId="24" xfId="0" applyFont="1" applyBorder="1" applyAlignment="1" applyProtection="1">
      <alignment horizontal="left" vertical="center" wrapText="1"/>
    </xf>
    <xf numFmtId="0" fontId="4" fillId="0" borderId="24" xfId="0" applyFont="1" applyBorder="1" applyAlignment="1" applyProtection="1">
      <alignment wrapText="1"/>
    </xf>
    <xf numFmtId="0" fontId="4" fillId="0" borderId="25" xfId="0" applyFont="1" applyBorder="1" applyAlignment="1" applyProtection="1">
      <alignment horizontal="left" wrapText="1"/>
    </xf>
    <xf numFmtId="4" fontId="2" fillId="0" borderId="26" xfId="0" applyNumberFormat="1" applyFont="1" applyFill="1" applyBorder="1" applyAlignment="1" applyProtection="1">
      <alignment horizontal="right"/>
    </xf>
    <xf numFmtId="4" fontId="2" fillId="0" borderId="15" xfId="0" applyNumberFormat="1" applyFont="1" applyFill="1" applyBorder="1" applyAlignment="1" applyProtection="1">
      <alignment horizontal="right"/>
    </xf>
    <xf numFmtId="4" fontId="2" fillId="0" borderId="22" xfId="0" applyNumberFormat="1" applyFont="1" applyFill="1" applyBorder="1" applyAlignment="1" applyProtection="1">
      <alignment horizontal="right"/>
    </xf>
    <xf numFmtId="4" fontId="2" fillId="0" borderId="37" xfId="0" applyNumberFormat="1" applyFont="1" applyFill="1" applyBorder="1" applyAlignment="1" applyProtection="1">
      <alignment horizontal="right"/>
    </xf>
    <xf numFmtId="4" fontId="2" fillId="0" borderId="27" xfId="0" applyNumberFormat="1" applyFont="1" applyFill="1" applyBorder="1" applyAlignment="1" applyProtection="1">
      <alignment horizontal="right"/>
    </xf>
    <xf numFmtId="4" fontId="2" fillId="0" borderId="40" xfId="0" applyNumberFormat="1" applyFont="1" applyFill="1" applyBorder="1" applyAlignment="1" applyProtection="1">
      <alignment horizontal="right"/>
    </xf>
    <xf numFmtId="4" fontId="4" fillId="0" borderId="27" xfId="0" applyNumberFormat="1" applyFont="1" applyBorder="1" applyAlignment="1" applyProtection="1">
      <alignment vertical="center"/>
    </xf>
    <xf numFmtId="4" fontId="4" fillId="0" borderId="35" xfId="0" applyNumberFormat="1" applyFont="1" applyFill="1" applyBorder="1" applyAlignment="1" applyProtection="1"/>
    <xf numFmtId="4" fontId="2" fillId="0" borderId="42" xfId="0" applyNumberFormat="1" applyFont="1" applyFill="1" applyBorder="1" applyAlignment="1" applyProtection="1">
      <alignment horizontal="right"/>
    </xf>
    <xf numFmtId="4" fontId="2" fillId="0" borderId="12" xfId="0" applyNumberFormat="1" applyFont="1" applyFill="1" applyBorder="1" applyAlignment="1" applyProtection="1">
      <alignment horizontal="right"/>
    </xf>
    <xf numFmtId="4" fontId="2" fillId="0" borderId="25" xfId="0" applyNumberFormat="1" applyFont="1" applyFill="1" applyBorder="1" applyAlignment="1" applyProtection="1">
      <alignment horizontal="right"/>
    </xf>
    <xf numFmtId="4" fontId="2" fillId="0" borderId="19" xfId="0" applyNumberFormat="1" applyFont="1" applyFill="1" applyBorder="1" applyAlignment="1" applyProtection="1">
      <alignment horizontal="right"/>
    </xf>
    <xf numFmtId="4" fontId="8" fillId="0" borderId="33" xfId="0" applyNumberFormat="1" applyFont="1" applyBorder="1" applyAlignment="1" applyProtection="1">
      <alignment horizontal="center" vertical="center" wrapText="1"/>
    </xf>
    <xf numFmtId="4" fontId="8" fillId="0" borderId="4" xfId="0" applyNumberFormat="1" applyFont="1" applyBorder="1" applyAlignment="1" applyProtection="1">
      <alignment horizontal="center" vertical="center" wrapText="1"/>
    </xf>
    <xf numFmtId="4" fontId="8" fillId="2" borderId="33" xfId="0" applyNumberFormat="1" applyFont="1" applyFill="1" applyBorder="1" applyAlignment="1" applyProtection="1">
      <alignment horizontal="center" vertical="center" wrapText="1"/>
    </xf>
    <xf numFmtId="4" fontId="8" fillId="2" borderId="4" xfId="0" applyNumberFormat="1" applyFont="1" applyFill="1" applyBorder="1" applyAlignment="1" applyProtection="1">
      <alignment horizontal="center" vertical="center" wrapText="1"/>
    </xf>
    <xf numFmtId="4" fontId="8" fillId="0" borderId="39" xfId="0" applyNumberFormat="1" applyFont="1" applyBorder="1" applyAlignment="1" applyProtection="1">
      <alignment horizontal="center" vertical="center" wrapText="1"/>
    </xf>
    <xf numFmtId="4" fontId="8" fillId="2" borderId="39" xfId="0" applyNumberFormat="1" applyFont="1" applyFill="1" applyBorder="1" applyAlignment="1" applyProtection="1">
      <alignment horizontal="center" vertical="center" wrapText="1"/>
    </xf>
    <xf numFmtId="4" fontId="8" fillId="2" borderId="45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3" fontId="8" fillId="0" borderId="1" xfId="0" applyNumberFormat="1" applyFont="1" applyBorder="1" applyAlignment="1" applyProtection="1">
      <alignment horizontal="center" vertical="center" wrapText="1"/>
    </xf>
    <xf numFmtId="3" fontId="8" fillId="0" borderId="41" xfId="0" applyNumberFormat="1" applyFont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4" fontId="2" fillId="5" borderId="36" xfId="0" applyNumberFormat="1" applyFont="1" applyFill="1" applyBorder="1" applyAlignment="1" applyProtection="1">
      <alignment horizontal="center" vertical="center"/>
      <protection locked="0"/>
    </xf>
    <xf numFmtId="4" fontId="4" fillId="5" borderId="26" xfId="0" applyNumberFormat="1" applyFont="1" applyFill="1" applyBorder="1" applyAlignment="1" applyProtection="1">
      <alignment horizontal="center" vertical="center"/>
      <protection locked="0"/>
    </xf>
    <xf numFmtId="4" fontId="2" fillId="5" borderId="37" xfId="0" applyNumberFormat="1" applyFont="1" applyFill="1" applyBorder="1" applyAlignment="1" applyProtection="1">
      <alignment horizontal="center" vertical="center"/>
      <protection locked="0"/>
    </xf>
    <xf numFmtId="4" fontId="4" fillId="5" borderId="27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4" fontId="2" fillId="5" borderId="1" xfId="3" applyNumberFormat="1" applyFont="1" applyFill="1" applyBorder="1" applyAlignment="1" applyProtection="1">
      <alignment horizontal="center" vertical="center"/>
      <protection locked="0"/>
    </xf>
    <xf numFmtId="4" fontId="2" fillId="5" borderId="2" xfId="3" applyNumberFormat="1" applyFont="1" applyFill="1" applyBorder="1" applyAlignment="1" applyProtection="1">
      <alignment horizontal="center" vertical="center"/>
      <protection locked="0"/>
    </xf>
    <xf numFmtId="4" fontId="2" fillId="5" borderId="11" xfId="3" applyNumberFormat="1" applyFont="1" applyFill="1" applyBorder="1" applyAlignment="1" applyProtection="1">
      <alignment horizontal="center" vertical="center"/>
      <protection locked="0"/>
    </xf>
    <xf numFmtId="4" fontId="2" fillId="5" borderId="6" xfId="3" applyNumberFormat="1" applyFont="1" applyFill="1" applyBorder="1" applyAlignment="1" applyProtection="1">
      <alignment horizontal="center" vertical="center"/>
      <protection locked="0"/>
    </xf>
    <xf numFmtId="4" fontId="2" fillId="0" borderId="36" xfId="0" applyNumberFormat="1" applyFont="1" applyFill="1" applyBorder="1" applyAlignment="1" applyProtection="1">
      <alignment horizontal="center" vertical="center"/>
    </xf>
    <xf numFmtId="4" fontId="4" fillId="0" borderId="26" xfId="0" applyNumberFormat="1" applyFont="1" applyFill="1" applyBorder="1" applyAlignment="1" applyProtection="1">
      <alignment horizontal="center" vertical="center"/>
    </xf>
    <xf numFmtId="4" fontId="2" fillId="5" borderId="42" xfId="0" applyNumberFormat="1" applyFont="1" applyFill="1" applyBorder="1" applyAlignment="1" applyProtection="1">
      <alignment horizontal="center" vertical="center"/>
      <protection locked="0"/>
    </xf>
    <xf numFmtId="4" fontId="4" fillId="5" borderId="25" xfId="0" applyNumberFormat="1" applyFont="1" applyFill="1" applyBorder="1" applyAlignment="1" applyProtection="1">
      <alignment horizontal="center" vertical="center"/>
      <protection locked="0"/>
    </xf>
    <xf numFmtId="3" fontId="2" fillId="0" borderId="12" xfId="0" applyNumberFormat="1" applyFont="1" applyFill="1" applyBorder="1" applyAlignment="1" applyProtection="1">
      <alignment horizontal="center" vertical="center" wrapText="1"/>
    </xf>
    <xf numFmtId="3" fontId="2" fillId="0" borderId="19" xfId="0" applyNumberFormat="1" applyFont="1" applyFill="1" applyBorder="1" applyAlignment="1" applyProtection="1">
      <alignment horizontal="center" vertical="center" wrapText="1"/>
    </xf>
    <xf numFmtId="4" fontId="2" fillId="0" borderId="42" xfId="0" applyNumberFormat="1" applyFont="1" applyFill="1" applyBorder="1" applyAlignment="1" applyProtection="1">
      <alignment horizontal="center" vertical="center"/>
    </xf>
    <xf numFmtId="4" fontId="2" fillId="0" borderId="25" xfId="0" applyNumberFormat="1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4" fontId="2" fillId="0" borderId="12" xfId="0" applyNumberFormat="1" applyFont="1" applyBorder="1" applyAlignment="1" applyProtection="1">
      <alignment horizontal="center" vertical="center"/>
    </xf>
    <xf numFmtId="4" fontId="2" fillId="0" borderId="13" xfId="0" applyNumberFormat="1" applyFont="1" applyBorder="1" applyAlignment="1" applyProtection="1">
      <alignment horizontal="center" vertical="center"/>
    </xf>
    <xf numFmtId="4" fontId="2" fillId="0" borderId="14" xfId="0" applyNumberFormat="1" applyFont="1" applyBorder="1" applyAlignment="1" applyProtection="1">
      <alignment horizontal="center" vertical="center"/>
    </xf>
    <xf numFmtId="4" fontId="2" fillId="0" borderId="15" xfId="1" applyNumberFormat="1" applyFont="1" applyFill="1" applyBorder="1" applyAlignment="1" applyProtection="1">
      <alignment horizontal="center" vertical="center"/>
    </xf>
    <xf numFmtId="4" fontId="2" fillId="0" borderId="16" xfId="1" applyNumberFormat="1" applyFont="1" applyFill="1" applyBorder="1" applyAlignment="1" applyProtection="1">
      <alignment horizontal="center" vertical="center"/>
    </xf>
    <xf numFmtId="4" fontId="4" fillId="0" borderId="22" xfId="0" applyNumberFormat="1" applyFont="1" applyBorder="1" applyAlignment="1" applyProtection="1">
      <alignment horizontal="center" vertical="center" wrapText="1"/>
    </xf>
    <xf numFmtId="4" fontId="4" fillId="0" borderId="21" xfId="0" applyNumberFormat="1" applyFont="1" applyBorder="1" applyAlignment="1" applyProtection="1">
      <alignment horizontal="center" vertical="center" wrapText="1"/>
    </xf>
    <xf numFmtId="4" fontId="2" fillId="0" borderId="19" xfId="0" applyNumberFormat="1" applyFont="1" applyBorder="1" applyAlignment="1" applyProtection="1">
      <alignment horizontal="center" vertical="center" wrapText="1"/>
    </xf>
    <xf numFmtId="4" fontId="2" fillId="0" borderId="20" xfId="0" applyNumberFormat="1" applyFont="1" applyBorder="1" applyAlignment="1" applyProtection="1">
      <alignment horizontal="center" vertical="center" wrapText="1"/>
    </xf>
    <xf numFmtId="4" fontId="2" fillId="0" borderId="21" xfId="0" applyNumberFormat="1" applyFont="1" applyBorder="1" applyAlignment="1" applyProtection="1">
      <alignment horizontal="center" vertical="center" wrapText="1"/>
    </xf>
    <xf numFmtId="4" fontId="2" fillId="0" borderId="22" xfId="2" applyNumberFormat="1" applyFont="1" applyFill="1" applyBorder="1" applyAlignment="1" applyProtection="1">
      <alignment horizontal="center" vertical="center"/>
    </xf>
    <xf numFmtId="4" fontId="2" fillId="0" borderId="23" xfId="2" applyNumberFormat="1" applyFont="1" applyFill="1" applyBorder="1" applyAlignment="1" applyProtection="1">
      <alignment horizontal="center" vertical="center"/>
    </xf>
    <xf numFmtId="4" fontId="4" fillId="0" borderId="7" xfId="3" applyNumberFormat="1" applyFont="1" applyBorder="1" applyAlignment="1" applyProtection="1">
      <alignment horizontal="right" vertical="center"/>
    </xf>
    <xf numFmtId="4" fontId="4" fillId="0" borderId="18" xfId="3" applyNumberFormat="1" applyFont="1" applyBorder="1" applyAlignment="1" applyProtection="1">
      <alignment horizontal="right" vertical="center"/>
    </xf>
    <xf numFmtId="4" fontId="4" fillId="5" borderId="22" xfId="3" applyNumberFormat="1" applyFont="1" applyFill="1" applyBorder="1" applyAlignment="1" applyProtection="1">
      <alignment horizontal="center" vertical="center"/>
      <protection locked="0"/>
    </xf>
    <xf numFmtId="4" fontId="4" fillId="5" borderId="21" xfId="3" applyNumberFormat="1" applyFont="1" applyFill="1" applyBorder="1" applyAlignment="1" applyProtection="1">
      <alignment horizontal="center" vertical="center"/>
      <protection locked="0"/>
    </xf>
    <xf numFmtId="4" fontId="4" fillId="0" borderId="19" xfId="0" applyNumberFormat="1" applyFont="1" applyBorder="1" applyAlignment="1" applyProtection="1">
      <alignment horizontal="center"/>
    </xf>
    <xf numFmtId="4" fontId="4" fillId="0" borderId="20" xfId="0" applyNumberFormat="1" applyFont="1" applyBorder="1" applyAlignment="1" applyProtection="1">
      <alignment horizontal="center"/>
    </xf>
    <xf numFmtId="4" fontId="4" fillId="0" borderId="21" xfId="0" applyNumberFormat="1" applyFont="1" applyBorder="1" applyAlignment="1" applyProtection="1">
      <alignment horizontal="center"/>
    </xf>
    <xf numFmtId="4" fontId="4" fillId="0" borderId="22" xfId="0" applyNumberFormat="1" applyFont="1" applyFill="1" applyBorder="1" applyAlignment="1" applyProtection="1">
      <alignment horizontal="right" vertical="center"/>
    </xf>
    <xf numFmtId="4" fontId="4" fillId="0" borderId="23" xfId="0" applyNumberFormat="1" applyFont="1" applyFill="1" applyBorder="1" applyAlignment="1" applyProtection="1">
      <alignment horizontal="right" vertical="center"/>
    </xf>
    <xf numFmtId="4" fontId="4" fillId="5" borderId="15" xfId="3" applyNumberFormat="1" applyFont="1" applyFill="1" applyBorder="1" applyAlignment="1" applyProtection="1">
      <alignment horizontal="center" vertical="center"/>
      <protection locked="0"/>
    </xf>
    <xf numFmtId="4" fontId="4" fillId="5" borderId="14" xfId="3" applyNumberFormat="1" applyFont="1" applyFill="1" applyBorder="1" applyAlignment="1" applyProtection="1">
      <alignment horizontal="center" vertical="center"/>
      <protection locked="0"/>
    </xf>
    <xf numFmtId="4" fontId="4" fillId="5" borderId="7" xfId="3" applyNumberFormat="1" applyFont="1" applyFill="1" applyBorder="1" applyAlignment="1" applyProtection="1">
      <alignment horizontal="center" vertical="center"/>
      <protection locked="0"/>
    </xf>
    <xf numFmtId="4" fontId="4" fillId="5" borderId="8" xfId="3" applyNumberFormat="1" applyFont="1" applyFill="1" applyBorder="1" applyAlignment="1" applyProtection="1">
      <alignment horizontal="center" vertical="center"/>
      <protection locked="0"/>
    </xf>
    <xf numFmtId="4" fontId="4" fillId="0" borderId="12" xfId="0" applyNumberFormat="1" applyFont="1" applyBorder="1" applyAlignment="1" applyProtection="1">
      <alignment horizontal="center"/>
    </xf>
    <xf numFmtId="4" fontId="4" fillId="0" borderId="13" xfId="0" applyNumberFormat="1" applyFont="1" applyBorder="1" applyAlignment="1" applyProtection="1">
      <alignment horizontal="center"/>
    </xf>
    <xf numFmtId="4" fontId="4" fillId="0" borderId="15" xfId="3" applyNumberFormat="1" applyFont="1" applyBorder="1" applyAlignment="1" applyProtection="1">
      <alignment horizontal="center" vertical="center"/>
    </xf>
    <xf numFmtId="4" fontId="4" fillId="0" borderId="16" xfId="3" applyNumberFormat="1" applyFont="1" applyBorder="1" applyAlignment="1" applyProtection="1">
      <alignment horizontal="center" vertical="center"/>
    </xf>
    <xf numFmtId="4" fontId="4" fillId="0" borderId="17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5" borderId="7" xfId="0" applyNumberFormat="1" applyFont="1" applyFill="1" applyBorder="1" applyAlignment="1" applyProtection="1">
      <alignment horizontal="right" vertical="center"/>
      <protection locked="0"/>
    </xf>
    <xf numFmtId="4" fontId="4" fillId="5" borderId="18" xfId="0" applyNumberFormat="1" applyFont="1" applyFill="1" applyBorder="1" applyAlignment="1" applyProtection="1">
      <alignment horizontal="right" vertical="center"/>
      <protection locked="0"/>
    </xf>
    <xf numFmtId="4" fontId="4" fillId="0" borderId="25" xfId="0" applyNumberFormat="1" applyFont="1" applyBorder="1" applyAlignment="1" applyProtection="1">
      <alignment horizontal="center"/>
    </xf>
    <xf numFmtId="4" fontId="4" fillId="0" borderId="26" xfId="0" applyNumberFormat="1" applyFont="1" applyBorder="1" applyAlignment="1" applyProtection="1">
      <alignment horizontal="center"/>
    </xf>
    <xf numFmtId="4" fontId="4" fillId="0" borderId="26" xfId="3" applyNumberFormat="1" applyFont="1" applyBorder="1" applyAlignment="1" applyProtection="1">
      <alignment horizontal="center" vertical="center"/>
    </xf>
    <xf numFmtId="4" fontId="4" fillId="0" borderId="27" xfId="3" applyNumberFormat="1" applyFont="1" applyBorder="1" applyAlignment="1" applyProtection="1">
      <alignment horizontal="center" vertical="center"/>
    </xf>
    <xf numFmtId="3" fontId="2" fillId="3" borderId="15" xfId="0" applyNumberFormat="1" applyFont="1" applyFill="1" applyBorder="1" applyAlignment="1" applyProtection="1">
      <alignment horizontal="center" vertical="center"/>
    </xf>
    <xf numFmtId="3" fontId="2" fillId="3" borderId="7" xfId="0" applyNumberFormat="1" applyFont="1" applyFill="1" applyBorder="1" applyAlignment="1" applyProtection="1">
      <alignment horizontal="center" vertical="center"/>
    </xf>
    <xf numFmtId="3" fontId="2" fillId="3" borderId="22" xfId="0" applyNumberFormat="1" applyFont="1" applyFill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center" vertical="center"/>
    </xf>
    <xf numFmtId="4" fontId="3" fillId="0" borderId="13" xfId="0" applyNumberFormat="1" applyFont="1" applyBorder="1" applyAlignment="1" applyProtection="1">
      <alignment horizontal="center" vertical="center"/>
    </xf>
    <xf numFmtId="4" fontId="3" fillId="0" borderId="16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center"/>
    </xf>
    <xf numFmtId="4" fontId="3" fillId="0" borderId="13" xfId="0" applyNumberFormat="1" applyFont="1" applyBorder="1" applyAlignment="1" applyProtection="1">
      <alignment horizontal="center"/>
    </xf>
    <xf numFmtId="4" fontId="3" fillId="0" borderId="16" xfId="0" applyNumberFormat="1" applyFont="1" applyBorder="1" applyAlignment="1" applyProtection="1">
      <alignment horizontal="center"/>
    </xf>
    <xf numFmtId="3" fontId="2" fillId="3" borderId="15" xfId="0" applyNumberFormat="1" applyFont="1" applyFill="1" applyBorder="1" applyAlignment="1" applyProtection="1">
      <alignment horizontal="center" vertical="center" wrapText="1"/>
    </xf>
    <xf numFmtId="3" fontId="2" fillId="3" borderId="43" xfId="0" applyNumberFormat="1" applyFont="1" applyFill="1" applyBorder="1" applyAlignment="1" applyProtection="1">
      <alignment horizontal="center" vertical="center"/>
    </xf>
    <xf numFmtId="3" fontId="2" fillId="3" borderId="41" xfId="0" applyNumberFormat="1" applyFont="1" applyFill="1" applyBorder="1" applyAlignment="1" applyProtection="1">
      <alignment horizontal="center" vertical="center"/>
    </xf>
    <xf numFmtId="3" fontId="2" fillId="3" borderId="44" xfId="0" applyNumberFormat="1" applyFont="1" applyFill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/>
    </xf>
    <xf numFmtId="0" fontId="4" fillId="0" borderId="29" xfId="0" applyFont="1" applyBorder="1" applyAlignment="1" applyProtection="1">
      <alignment horizontal="center"/>
    </xf>
    <xf numFmtId="0" fontId="4" fillId="0" borderId="30" xfId="0" applyFont="1" applyBorder="1" applyAlignment="1" applyProtection="1">
      <alignment horizontal="center"/>
    </xf>
    <xf numFmtId="4" fontId="4" fillId="0" borderId="31" xfId="0" applyNumberFormat="1" applyFont="1" applyFill="1" applyBorder="1" applyAlignment="1" applyProtection="1">
      <alignment horizontal="center" vertical="center"/>
    </xf>
    <xf numFmtId="4" fontId="4" fillId="0" borderId="32" xfId="0" applyNumberFormat="1" applyFont="1" applyFill="1" applyBorder="1" applyAlignment="1" applyProtection="1">
      <alignment horizontal="center" vertical="center"/>
    </xf>
    <xf numFmtId="4" fontId="4" fillId="0" borderId="14" xfId="0" applyNumberFormat="1" applyFont="1" applyBorder="1" applyAlignment="1" applyProtection="1">
      <alignment horizontal="center"/>
    </xf>
    <xf numFmtId="4" fontId="4" fillId="0" borderId="36" xfId="0" applyNumberFormat="1" applyFont="1" applyBorder="1" applyAlignment="1" applyProtection="1">
      <alignment horizontal="center"/>
    </xf>
    <xf numFmtId="4" fontId="4" fillId="0" borderId="37" xfId="0" applyNumberFormat="1" applyFont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4" fontId="4" fillId="0" borderId="8" xfId="0" applyNumberFormat="1" applyFont="1" applyBorder="1" applyAlignment="1" applyProtection="1">
      <alignment horizontal="center"/>
    </xf>
    <xf numFmtId="4" fontId="4" fillId="0" borderId="3" xfId="3" applyNumberFormat="1" applyFont="1" applyBorder="1" applyAlignment="1" applyProtection="1">
      <alignment horizontal="right" vertical="center"/>
    </xf>
    <xf numFmtId="4" fontId="4" fillId="0" borderId="38" xfId="3" applyNumberFormat="1" applyFont="1" applyBorder="1" applyAlignment="1" applyProtection="1">
      <alignment horizontal="right" vertical="center"/>
    </xf>
    <xf numFmtId="0" fontId="2" fillId="0" borderId="3" xfId="1" applyNumberFormat="1" applyFont="1" applyFill="1" applyBorder="1" applyAlignment="1" applyProtection="1">
      <alignment horizontal="center" vertical="center"/>
    </xf>
  </cellXfs>
  <cellStyles count="4">
    <cellStyle name="Euro" xfId="2"/>
    <cellStyle name="Monétaire" xfId="3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tabSelected="1" zoomScale="90" zoomScaleNormal="90" workbookViewId="0">
      <selection activeCell="C25" sqref="C25"/>
    </sheetView>
  </sheetViews>
  <sheetFormatPr baseColWidth="10" defaultColWidth="11.453125" defaultRowHeight="13" x14ac:dyDescent="0.3"/>
  <cols>
    <col min="1" max="1" width="42.26953125" style="3" bestFit="1" customWidth="1"/>
    <col min="2" max="2" width="21.54296875" style="3" customWidth="1"/>
    <col min="3" max="3" width="12.453125" style="40" customWidth="1"/>
    <col min="4" max="5" width="10.81640625" style="40" bestFit="1" customWidth="1"/>
    <col min="6" max="6" width="9.453125" style="40" bestFit="1" customWidth="1"/>
    <col min="7" max="7" width="10.453125" style="40" bestFit="1" customWidth="1"/>
    <col min="8" max="10" width="9.453125" style="40" bestFit="1" customWidth="1"/>
    <col min="11" max="11" width="10.1796875" style="40" customWidth="1"/>
    <col min="12" max="13" width="9.453125" style="40" bestFit="1" customWidth="1"/>
    <col min="14" max="14" width="13.453125" style="3" bestFit="1" customWidth="1"/>
    <col min="15" max="15" width="11.453125" style="3"/>
    <col min="16" max="17" width="11.453125" style="3" customWidth="1"/>
    <col min="18" max="18" width="11.453125" style="3"/>
    <col min="19" max="19" width="11.453125" style="3" customWidth="1"/>
    <col min="20" max="16384" width="11.453125" style="3"/>
  </cols>
  <sheetData>
    <row r="1" spans="1:15" x14ac:dyDescent="0.3">
      <c r="B1" s="2"/>
      <c r="C1" s="23"/>
      <c r="D1" s="23"/>
      <c r="E1" s="23"/>
      <c r="F1" s="23"/>
      <c r="G1" s="23"/>
      <c r="H1" s="23"/>
      <c r="I1" s="23"/>
      <c r="J1" s="23"/>
      <c r="K1" s="23"/>
      <c r="L1" s="23"/>
      <c r="N1" s="10" t="str">
        <f>IF(D22&lt;=B7,B7,IF(AND(D22&gt;B7,D22&lt;=B8),B8,IF(AND(D22&gt;B8,D22&lt;=B9),B9,B10)))</f>
        <v>≤ 100 000€ HT</v>
      </c>
      <c r="O1" s="16" t="s">
        <v>38</v>
      </c>
    </row>
    <row r="2" spans="1:15" x14ac:dyDescent="0.3">
      <c r="B2" s="2"/>
      <c r="C2" s="24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5" ht="42" customHeight="1" x14ac:dyDescent="0.3">
      <c r="A3" s="73" t="s">
        <v>31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17"/>
    </row>
    <row r="4" spans="1:15" ht="13.5" thickBot="1" x14ac:dyDescent="0.35">
      <c r="A4" s="4"/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5"/>
    </row>
    <row r="5" spans="1:15" ht="18.75" customHeight="1" x14ac:dyDescent="0.3">
      <c r="A5" s="69" t="s">
        <v>37</v>
      </c>
      <c r="B5" s="71" t="s">
        <v>0</v>
      </c>
      <c r="C5" s="137" t="s">
        <v>11</v>
      </c>
      <c r="D5" s="138"/>
      <c r="E5" s="139"/>
      <c r="F5" s="140" t="s">
        <v>12</v>
      </c>
      <c r="G5" s="141"/>
      <c r="H5" s="141"/>
      <c r="I5" s="141"/>
      <c r="J5" s="141"/>
      <c r="K5" s="141"/>
      <c r="L5" s="141"/>
      <c r="M5" s="142"/>
    </row>
    <row r="6" spans="1:15" ht="26.5" thickBot="1" x14ac:dyDescent="0.35">
      <c r="A6" s="70"/>
      <c r="B6" s="72"/>
      <c r="C6" s="60" t="s">
        <v>1</v>
      </c>
      <c r="D6" s="61" t="s">
        <v>2</v>
      </c>
      <c r="E6" s="65" t="s">
        <v>3</v>
      </c>
      <c r="F6" s="66" t="s">
        <v>8</v>
      </c>
      <c r="G6" s="62" t="s">
        <v>4</v>
      </c>
      <c r="H6" s="63" t="s">
        <v>5</v>
      </c>
      <c r="I6" s="63" t="s">
        <v>6</v>
      </c>
      <c r="J6" s="63" t="s">
        <v>7</v>
      </c>
      <c r="K6" s="63" t="s">
        <v>39</v>
      </c>
      <c r="L6" s="63" t="s">
        <v>9</v>
      </c>
      <c r="M6" s="64" t="s">
        <v>10</v>
      </c>
    </row>
    <row r="7" spans="1:15" ht="13" customHeight="1" x14ac:dyDescent="0.3">
      <c r="A7" s="43" t="s">
        <v>42</v>
      </c>
      <c r="B7" s="134" t="s">
        <v>45</v>
      </c>
      <c r="C7" s="56">
        <v>0.2</v>
      </c>
      <c r="D7" s="44">
        <v>0.3</v>
      </c>
      <c r="E7" s="51">
        <v>0.1</v>
      </c>
      <c r="F7" s="56">
        <v>0.01</v>
      </c>
      <c r="G7" s="44">
        <v>0.01</v>
      </c>
      <c r="H7" s="44">
        <v>0.01</v>
      </c>
      <c r="I7" s="44">
        <v>0.01</v>
      </c>
      <c r="J7" s="44">
        <v>0.01</v>
      </c>
      <c r="K7" s="44">
        <v>0.1</v>
      </c>
      <c r="L7" s="44">
        <v>0.01</v>
      </c>
      <c r="M7" s="51">
        <v>0.01</v>
      </c>
      <c r="O7" s="8"/>
    </row>
    <row r="8" spans="1:15" ht="14.5" customHeight="1" x14ac:dyDescent="0.3">
      <c r="A8" s="45" t="s">
        <v>41</v>
      </c>
      <c r="B8" s="135"/>
      <c r="C8" s="25">
        <v>0.2</v>
      </c>
      <c r="D8" s="26">
        <v>0.3</v>
      </c>
      <c r="E8" s="27">
        <v>0.1</v>
      </c>
      <c r="F8" s="25">
        <v>0.01</v>
      </c>
      <c r="G8" s="26">
        <v>0.02</v>
      </c>
      <c r="H8" s="26">
        <v>0.02</v>
      </c>
      <c r="I8" s="26">
        <v>0.02</v>
      </c>
      <c r="J8" s="26">
        <v>0.02</v>
      </c>
      <c r="K8" s="26">
        <v>0.15</v>
      </c>
      <c r="L8" s="26">
        <v>0.01</v>
      </c>
      <c r="M8" s="27">
        <v>0.01</v>
      </c>
      <c r="O8" s="8"/>
    </row>
    <row r="9" spans="1:15" ht="14.5" customHeight="1" x14ac:dyDescent="0.3">
      <c r="A9" s="46" t="s">
        <v>43</v>
      </c>
      <c r="B9" s="135"/>
      <c r="C9" s="25">
        <v>0.2</v>
      </c>
      <c r="D9" s="26">
        <v>0.4</v>
      </c>
      <c r="E9" s="27">
        <v>0.2</v>
      </c>
      <c r="F9" s="25">
        <v>0.01</v>
      </c>
      <c r="G9" s="26">
        <v>0.02</v>
      </c>
      <c r="H9" s="26">
        <v>0.02</v>
      </c>
      <c r="I9" s="26">
        <v>0.02</v>
      </c>
      <c r="J9" s="26">
        <v>0.02</v>
      </c>
      <c r="K9" s="26">
        <v>0.15</v>
      </c>
      <c r="L9" s="26">
        <v>0.01</v>
      </c>
      <c r="M9" s="27">
        <v>0.01</v>
      </c>
      <c r="O9" s="8"/>
    </row>
    <row r="10" spans="1:15" ht="15" customHeight="1" thickBot="1" x14ac:dyDescent="0.35">
      <c r="A10" s="47" t="s">
        <v>44</v>
      </c>
      <c r="B10" s="136"/>
      <c r="C10" s="58">
        <v>0.1</v>
      </c>
      <c r="D10" s="48">
        <v>0.3</v>
      </c>
      <c r="E10" s="52">
        <v>0.1</v>
      </c>
      <c r="F10" s="58">
        <v>0.01</v>
      </c>
      <c r="G10" s="48">
        <v>0.01</v>
      </c>
      <c r="H10" s="48">
        <v>0.01</v>
      </c>
      <c r="I10" s="48">
        <v>0.01</v>
      </c>
      <c r="J10" s="48">
        <v>0.01</v>
      </c>
      <c r="K10" s="48">
        <v>0.05</v>
      </c>
      <c r="L10" s="48">
        <v>0.01</v>
      </c>
      <c r="M10" s="48">
        <v>0.01</v>
      </c>
      <c r="O10" s="8"/>
    </row>
    <row r="11" spans="1:15" ht="13" customHeight="1" x14ac:dyDescent="0.3">
      <c r="A11" s="43" t="s">
        <v>42</v>
      </c>
      <c r="B11" s="143" t="s">
        <v>47</v>
      </c>
      <c r="C11" s="56">
        <v>0.1</v>
      </c>
      <c r="D11" s="44">
        <v>0.1</v>
      </c>
      <c r="E11" s="51">
        <v>0.02</v>
      </c>
      <c r="F11" s="56">
        <v>0.01</v>
      </c>
      <c r="G11" s="44">
        <v>0.01</v>
      </c>
      <c r="H11" s="44">
        <v>0.01</v>
      </c>
      <c r="I11" s="44">
        <v>0.01</v>
      </c>
      <c r="J11" s="44">
        <v>0.01</v>
      </c>
      <c r="K11" s="44">
        <v>7.0000000000000007E-2</v>
      </c>
      <c r="L11" s="44">
        <v>0.01</v>
      </c>
      <c r="M11" s="51">
        <v>0.01</v>
      </c>
      <c r="O11" s="9"/>
    </row>
    <row r="12" spans="1:15" x14ac:dyDescent="0.3">
      <c r="A12" s="45" t="s">
        <v>41</v>
      </c>
      <c r="B12" s="135"/>
      <c r="C12" s="25">
        <v>0.1</v>
      </c>
      <c r="D12" s="26">
        <v>0.15</v>
      </c>
      <c r="E12" s="27">
        <v>0.05</v>
      </c>
      <c r="F12" s="25">
        <v>0.01</v>
      </c>
      <c r="G12" s="26">
        <v>0.02</v>
      </c>
      <c r="H12" s="26">
        <v>0.02</v>
      </c>
      <c r="I12" s="26">
        <v>0.02</v>
      </c>
      <c r="J12" s="26">
        <v>0.02</v>
      </c>
      <c r="K12" s="26">
        <v>0.1</v>
      </c>
      <c r="L12" s="26">
        <v>0.01</v>
      </c>
      <c r="M12" s="27">
        <v>0.01</v>
      </c>
      <c r="O12" s="9"/>
    </row>
    <row r="13" spans="1:15" x14ac:dyDescent="0.3">
      <c r="A13" s="46" t="s">
        <v>43</v>
      </c>
      <c r="B13" s="135"/>
      <c r="C13" s="25">
        <v>0.1</v>
      </c>
      <c r="D13" s="26">
        <v>0.2</v>
      </c>
      <c r="E13" s="27">
        <v>0.05</v>
      </c>
      <c r="F13" s="25">
        <v>0.01</v>
      </c>
      <c r="G13" s="26">
        <v>0.02</v>
      </c>
      <c r="H13" s="26">
        <v>0.02</v>
      </c>
      <c r="I13" s="26">
        <v>0.02</v>
      </c>
      <c r="J13" s="26">
        <v>0.02</v>
      </c>
      <c r="K13" s="26">
        <v>0.1</v>
      </c>
      <c r="L13" s="26">
        <v>0.01</v>
      </c>
      <c r="M13" s="27">
        <v>0.01</v>
      </c>
      <c r="O13" s="9"/>
    </row>
    <row r="14" spans="1:15" ht="13.5" thickBot="1" x14ac:dyDescent="0.35">
      <c r="A14" s="47" t="s">
        <v>44</v>
      </c>
      <c r="B14" s="136"/>
      <c r="C14" s="58">
        <v>0.05</v>
      </c>
      <c r="D14" s="48">
        <v>0.2</v>
      </c>
      <c r="E14" s="52">
        <v>0.03</v>
      </c>
      <c r="F14" s="58">
        <v>0.01</v>
      </c>
      <c r="G14" s="48">
        <v>0.01</v>
      </c>
      <c r="H14" s="48">
        <v>0.01</v>
      </c>
      <c r="I14" s="48">
        <v>0.01</v>
      </c>
      <c r="J14" s="48">
        <v>0.01</v>
      </c>
      <c r="K14" s="48">
        <v>0.03</v>
      </c>
      <c r="L14" s="48">
        <v>0.01</v>
      </c>
      <c r="M14" s="52">
        <v>0.01</v>
      </c>
    </row>
    <row r="15" spans="1:15" ht="13" customHeight="1" x14ac:dyDescent="0.3">
      <c r="A15" s="43" t="s">
        <v>42</v>
      </c>
      <c r="B15" s="144" t="s">
        <v>46</v>
      </c>
      <c r="C15" s="56">
        <v>0.05</v>
      </c>
      <c r="D15" s="56">
        <v>0.05</v>
      </c>
      <c r="E15" s="51">
        <v>0.02</v>
      </c>
      <c r="F15" s="57">
        <v>0.01</v>
      </c>
      <c r="G15" s="44">
        <v>0.01</v>
      </c>
      <c r="H15" s="44">
        <v>0.01</v>
      </c>
      <c r="I15" s="44">
        <v>0.01</v>
      </c>
      <c r="J15" s="44">
        <v>0.01</v>
      </c>
      <c r="K15" s="49">
        <v>1E-3</v>
      </c>
      <c r="L15" s="44">
        <v>0.01</v>
      </c>
      <c r="M15" s="51">
        <v>0.01</v>
      </c>
      <c r="O15" s="9"/>
    </row>
    <row r="16" spans="1:15" x14ac:dyDescent="0.3">
      <c r="A16" s="45" t="s">
        <v>41</v>
      </c>
      <c r="B16" s="145"/>
      <c r="C16" s="41">
        <v>0.05</v>
      </c>
      <c r="D16" s="41">
        <v>0.15</v>
      </c>
      <c r="E16" s="53">
        <v>0.03</v>
      </c>
      <c r="F16" s="28">
        <v>0.01</v>
      </c>
      <c r="G16" s="26">
        <v>0.02</v>
      </c>
      <c r="H16" s="26">
        <v>0.02</v>
      </c>
      <c r="I16" s="26">
        <v>0.02</v>
      </c>
      <c r="J16" s="26">
        <v>0.02</v>
      </c>
      <c r="K16" s="42">
        <v>0</v>
      </c>
      <c r="L16" s="26">
        <v>0.01</v>
      </c>
      <c r="M16" s="27">
        <v>0.01</v>
      </c>
      <c r="O16" s="9"/>
    </row>
    <row r="17" spans="1:15" x14ac:dyDescent="0.3">
      <c r="A17" s="46" t="s">
        <v>43</v>
      </c>
      <c r="B17" s="145"/>
      <c r="C17" s="41">
        <v>0.1</v>
      </c>
      <c r="D17" s="41">
        <v>0.2</v>
      </c>
      <c r="E17" s="53">
        <v>0.02</v>
      </c>
      <c r="F17" s="28">
        <v>0.01</v>
      </c>
      <c r="G17" s="26">
        <v>0.02</v>
      </c>
      <c r="H17" s="26">
        <v>0.02</v>
      </c>
      <c r="I17" s="26">
        <v>0.02</v>
      </c>
      <c r="J17" s="26">
        <v>0.02</v>
      </c>
      <c r="K17" s="42">
        <v>0</v>
      </c>
      <c r="L17" s="26">
        <v>0.01</v>
      </c>
      <c r="M17" s="27">
        <v>0.01</v>
      </c>
      <c r="O17" s="9"/>
    </row>
    <row r="18" spans="1:15" ht="13.5" thickBot="1" x14ac:dyDescent="0.35">
      <c r="A18" s="47" t="s">
        <v>44</v>
      </c>
      <c r="B18" s="146"/>
      <c r="C18" s="58">
        <v>0.02</v>
      </c>
      <c r="D18" s="58">
        <v>0.15</v>
      </c>
      <c r="E18" s="52">
        <v>0.01</v>
      </c>
      <c r="F18" s="59">
        <v>0.01</v>
      </c>
      <c r="G18" s="48">
        <v>0.01</v>
      </c>
      <c r="H18" s="48">
        <v>0.01</v>
      </c>
      <c r="I18" s="48">
        <v>0.01</v>
      </c>
      <c r="J18" s="48">
        <v>0.01</v>
      </c>
      <c r="K18" s="50">
        <v>4.0000000000000002E-4</v>
      </c>
      <c r="L18" s="48">
        <v>0.01</v>
      </c>
      <c r="M18" s="52">
        <v>0.01</v>
      </c>
    </row>
    <row r="19" spans="1:15" s="4" customFormat="1" x14ac:dyDescent="0.3">
      <c r="B19" s="90" t="s">
        <v>18</v>
      </c>
      <c r="C19" s="92" t="s">
        <v>48</v>
      </c>
      <c r="D19" s="86" t="s">
        <v>48</v>
      </c>
      <c r="E19" s="76" t="s">
        <v>48</v>
      </c>
      <c r="F19" s="88"/>
      <c r="G19" s="74"/>
      <c r="H19" s="74" t="s">
        <v>48</v>
      </c>
      <c r="I19" s="74" t="s">
        <v>48</v>
      </c>
      <c r="J19" s="74"/>
      <c r="K19" s="74"/>
      <c r="L19" s="74"/>
      <c r="M19" s="76"/>
    </row>
    <row r="20" spans="1:15" s="4" customFormat="1" ht="13.5" thickBot="1" x14ac:dyDescent="0.35">
      <c r="B20" s="91"/>
      <c r="C20" s="93"/>
      <c r="D20" s="87"/>
      <c r="E20" s="77"/>
      <c r="F20" s="89"/>
      <c r="G20" s="75"/>
      <c r="H20" s="75"/>
      <c r="I20" s="75"/>
      <c r="J20" s="75"/>
      <c r="K20" s="75"/>
      <c r="L20" s="75"/>
      <c r="M20" s="77"/>
    </row>
    <row r="21" spans="1:15" s="4" customFormat="1" x14ac:dyDescent="0.3">
      <c r="B21" s="1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</row>
    <row r="22" spans="1:15" s="4" customFormat="1" ht="12.75" customHeight="1" x14ac:dyDescent="0.3">
      <c r="B22" s="78" t="s">
        <v>25</v>
      </c>
      <c r="C22" s="79"/>
      <c r="D22" s="82">
        <v>200000</v>
      </c>
      <c r="E22" s="83"/>
      <c r="F22" s="29"/>
      <c r="G22" s="29"/>
      <c r="H22" s="29"/>
      <c r="I22" s="29"/>
      <c r="J22" s="29"/>
      <c r="K22" s="29"/>
      <c r="L22" s="29"/>
      <c r="M22" s="29"/>
      <c r="O22" s="7"/>
    </row>
    <row r="23" spans="1:15" s="4" customFormat="1" x14ac:dyDescent="0.3">
      <c r="B23" s="80"/>
      <c r="C23" s="81"/>
      <c r="D23" s="84"/>
      <c r="E23" s="85"/>
      <c r="F23" s="29"/>
      <c r="G23" s="29"/>
      <c r="H23" s="29"/>
      <c r="I23" s="29"/>
      <c r="J23" s="29"/>
      <c r="K23" s="29"/>
      <c r="L23" s="29"/>
      <c r="M23" s="29"/>
    </row>
    <row r="24" spans="1:15" s="4" customFormat="1" x14ac:dyDescent="0.3">
      <c r="B24" s="1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1:15" s="20" customFormat="1" x14ac:dyDescent="0.35">
      <c r="A25" s="18"/>
      <c r="B25" s="22" t="s">
        <v>20</v>
      </c>
      <c r="C25" s="160" t="b">
        <f>IF($D$22&lt;=100000,IF(NOT(ISBLANK(C$19)),SUM(C$7:C$10),IF(100000&lt;$D$22&lt;=1000000,IF(NOT(ISBLANK(C$19)),SUM(C$11:C$14),IF($D$22&lt;100000,IF(NOT(ISBLANK(C$19)),SUM(C$15:C$18),""))))))</f>
        <v>0</v>
      </c>
      <c r="D25" s="160" t="b">
        <f>IF($D$22&lt;=100000,IF(NOT(ISBLANK(D$19)),SUM(D$7:D$10),""))</f>
        <v>0</v>
      </c>
      <c r="E25" s="160" t="b">
        <f t="shared" ref="E25:M25" si="0">IF($D$22&lt;=100000,IF(NOT(ISBLANK(E$19)),SUM(E$7:E$10),""))</f>
        <v>0</v>
      </c>
      <c r="F25" s="160" t="b">
        <f t="shared" si="0"/>
        <v>0</v>
      </c>
      <c r="G25" s="160" t="b">
        <f t="shared" si="0"/>
        <v>0</v>
      </c>
      <c r="H25" s="160" t="b">
        <f t="shared" si="0"/>
        <v>0</v>
      </c>
      <c r="I25" s="160" t="b">
        <f t="shared" si="0"/>
        <v>0</v>
      </c>
      <c r="J25" s="160" t="b">
        <f t="shared" si="0"/>
        <v>0</v>
      </c>
      <c r="K25" s="160" t="b">
        <f t="shared" si="0"/>
        <v>0</v>
      </c>
      <c r="L25" s="160" t="b">
        <f t="shared" si="0"/>
        <v>0</v>
      </c>
      <c r="M25" s="160" t="b">
        <f t="shared" si="0"/>
        <v>0</v>
      </c>
      <c r="N25" s="19"/>
    </row>
    <row r="26" spans="1:15" x14ac:dyDescent="0.3">
      <c r="A26" s="4"/>
      <c r="B26" s="21" t="s">
        <v>17</v>
      </c>
      <c r="C26" s="30">
        <f>IF(NOT(ISBLANK(C$19)),$D$22*C$25/100,"")</f>
        <v>0</v>
      </c>
      <c r="D26" s="30">
        <f t="shared" ref="D26:M26" si="1">IF(NOT(ISBLANK(D$19)),$D$22*D$25/100,"")</f>
        <v>0</v>
      </c>
      <c r="E26" s="30">
        <f t="shared" si="1"/>
        <v>0</v>
      </c>
      <c r="F26" s="30" t="str">
        <f t="shared" si="1"/>
        <v/>
      </c>
      <c r="G26" s="30" t="str">
        <f t="shared" si="1"/>
        <v/>
      </c>
      <c r="H26" s="30">
        <f t="shared" si="1"/>
        <v>0</v>
      </c>
      <c r="I26" s="30">
        <f t="shared" si="1"/>
        <v>0</v>
      </c>
      <c r="J26" s="30" t="str">
        <f t="shared" si="1"/>
        <v/>
      </c>
      <c r="K26" s="30" t="str">
        <f t="shared" si="1"/>
        <v/>
      </c>
      <c r="L26" s="30" t="str">
        <f t="shared" si="1"/>
        <v/>
      </c>
      <c r="M26" s="30" t="str">
        <f t="shared" si="1"/>
        <v/>
      </c>
    </row>
    <row r="27" spans="1:15" ht="13.5" thickBot="1" x14ac:dyDescent="0.35">
      <c r="A27" s="4"/>
      <c r="B27" s="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29"/>
    </row>
    <row r="28" spans="1:15" x14ac:dyDescent="0.3">
      <c r="A28" s="4"/>
      <c r="B28" s="94" t="s">
        <v>35</v>
      </c>
      <c r="C28" s="95"/>
      <c r="D28" s="95"/>
      <c r="E28" s="95"/>
      <c r="F28" s="95"/>
      <c r="G28" s="96"/>
      <c r="H28" s="39"/>
      <c r="I28" s="97" t="s">
        <v>26</v>
      </c>
      <c r="J28" s="98"/>
      <c r="K28" s="99"/>
      <c r="L28" s="100">
        <f>SUM(C25:M25)</f>
        <v>0</v>
      </c>
      <c r="M28" s="101"/>
    </row>
    <row r="29" spans="1:15" ht="13.5" thickBot="1" x14ac:dyDescent="0.35">
      <c r="A29" s="4"/>
      <c r="B29" s="11" t="s">
        <v>13</v>
      </c>
      <c r="C29" s="102" t="s">
        <v>19</v>
      </c>
      <c r="D29" s="103"/>
      <c r="E29" s="32" t="s">
        <v>16</v>
      </c>
      <c r="F29" s="32" t="s">
        <v>14</v>
      </c>
      <c r="G29" s="54" t="s">
        <v>15</v>
      </c>
      <c r="H29" s="39"/>
      <c r="I29" s="104" t="s">
        <v>24</v>
      </c>
      <c r="J29" s="105"/>
      <c r="K29" s="106"/>
      <c r="L29" s="107">
        <f>SUM(C26:M26)</f>
        <v>0</v>
      </c>
      <c r="M29" s="108"/>
      <c r="N29" s="12"/>
    </row>
    <row r="30" spans="1:15" ht="13.5" thickBot="1" x14ac:dyDescent="0.35">
      <c r="A30" s="4"/>
      <c r="B30" s="13"/>
      <c r="C30" s="118"/>
      <c r="D30" s="119"/>
      <c r="E30" s="33"/>
      <c r="F30" s="34"/>
      <c r="G30" s="55">
        <f>E30*F30</f>
        <v>0</v>
      </c>
      <c r="H30" s="39"/>
      <c r="I30" s="39"/>
      <c r="J30" s="39"/>
      <c r="K30" s="39"/>
      <c r="L30" s="39"/>
      <c r="M30" s="39"/>
    </row>
    <row r="31" spans="1:15" x14ac:dyDescent="0.3">
      <c r="A31" s="4"/>
      <c r="B31" s="14"/>
      <c r="C31" s="120"/>
      <c r="D31" s="121"/>
      <c r="E31" s="35"/>
      <c r="F31" s="36"/>
      <c r="G31" s="55">
        <f t="shared" ref="G31:G34" si="2">E31*F31</f>
        <v>0</v>
      </c>
      <c r="H31" s="39"/>
      <c r="I31" s="122" t="s">
        <v>40</v>
      </c>
      <c r="J31" s="123"/>
      <c r="K31" s="123"/>
      <c r="L31" s="124">
        <f>F35-SUMIF(B30:B34,"Hors BPU",G30:G34)</f>
        <v>0</v>
      </c>
      <c r="M31" s="125"/>
    </row>
    <row r="32" spans="1:15" x14ac:dyDescent="0.3">
      <c r="A32" s="4"/>
      <c r="B32" s="14"/>
      <c r="C32" s="120"/>
      <c r="D32" s="121"/>
      <c r="E32" s="35"/>
      <c r="F32" s="36"/>
      <c r="G32" s="55">
        <f t="shared" si="2"/>
        <v>0</v>
      </c>
      <c r="H32" s="39"/>
      <c r="I32" s="126" t="s">
        <v>36</v>
      </c>
      <c r="J32" s="127"/>
      <c r="K32" s="127"/>
      <c r="L32" s="128">
        <v>1.0169999999999999</v>
      </c>
      <c r="M32" s="129"/>
    </row>
    <row r="33" spans="1:15" x14ac:dyDescent="0.3">
      <c r="A33" s="4"/>
      <c r="B33" s="14"/>
      <c r="C33" s="120"/>
      <c r="D33" s="121"/>
      <c r="E33" s="35"/>
      <c r="F33" s="36"/>
      <c r="G33" s="55">
        <f t="shared" si="2"/>
        <v>0</v>
      </c>
      <c r="H33" s="39"/>
      <c r="I33" s="126" t="s">
        <v>21</v>
      </c>
      <c r="J33" s="127"/>
      <c r="K33" s="127"/>
      <c r="L33" s="109">
        <f>L31*L32</f>
        <v>0</v>
      </c>
      <c r="M33" s="110"/>
    </row>
    <row r="34" spans="1:15" ht="13.5" thickBot="1" x14ac:dyDescent="0.35">
      <c r="A34" s="4"/>
      <c r="B34" s="15"/>
      <c r="C34" s="111"/>
      <c r="D34" s="112"/>
      <c r="E34" s="37"/>
      <c r="F34" s="38"/>
      <c r="G34" s="55">
        <f t="shared" si="2"/>
        <v>0</v>
      </c>
      <c r="H34" s="39"/>
      <c r="I34" s="113" t="s">
        <v>22</v>
      </c>
      <c r="J34" s="114"/>
      <c r="K34" s="115"/>
      <c r="L34" s="116">
        <f>SUMIF(B30:B34,"Hors BPU",G30:G34)</f>
        <v>0</v>
      </c>
      <c r="M34" s="117"/>
    </row>
    <row r="35" spans="1:15" ht="15.75" customHeight="1" thickBot="1" x14ac:dyDescent="0.35">
      <c r="A35" s="4"/>
      <c r="B35" s="147" t="s">
        <v>23</v>
      </c>
      <c r="C35" s="148"/>
      <c r="D35" s="148"/>
      <c r="E35" s="149"/>
      <c r="F35" s="150">
        <f>SUM(G30:G34)</f>
        <v>0</v>
      </c>
      <c r="G35" s="151"/>
      <c r="H35" s="39"/>
      <c r="I35" s="122" t="s">
        <v>27</v>
      </c>
      <c r="J35" s="123"/>
      <c r="K35" s="152"/>
      <c r="L35" s="153">
        <f>L29 +SUM(L33:M34)</f>
        <v>0</v>
      </c>
      <c r="M35" s="154"/>
      <c r="O35" s="6"/>
    </row>
    <row r="36" spans="1:15" x14ac:dyDescent="0.3">
      <c r="A36" s="4"/>
      <c r="B36" s="155" t="s">
        <v>30</v>
      </c>
      <c r="C36" s="156"/>
      <c r="D36" s="156"/>
      <c r="E36" s="156"/>
      <c r="F36" s="156"/>
      <c r="G36" s="156"/>
      <c r="H36" s="156"/>
      <c r="I36" s="126" t="s">
        <v>28</v>
      </c>
      <c r="J36" s="127"/>
      <c r="K36" s="157"/>
      <c r="L36" s="158">
        <f>L35*20%</f>
        <v>0</v>
      </c>
      <c r="M36" s="159"/>
    </row>
    <row r="37" spans="1:15" ht="13.5" thickBot="1" x14ac:dyDescent="0.35">
      <c r="A37" s="4"/>
      <c r="B37" s="4"/>
      <c r="C37" s="39"/>
      <c r="D37" s="39"/>
      <c r="E37" s="39"/>
      <c r="F37" s="39"/>
      <c r="G37" s="39"/>
      <c r="H37" s="39"/>
      <c r="I37" s="130" t="s">
        <v>29</v>
      </c>
      <c r="J37" s="131"/>
      <c r="K37" s="131"/>
      <c r="L37" s="132">
        <f>L35+L36</f>
        <v>0</v>
      </c>
      <c r="M37" s="133"/>
    </row>
    <row r="38" spans="1:15" x14ac:dyDescent="0.3">
      <c r="A38" s="4"/>
      <c r="B38" s="4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5" x14ac:dyDescent="0.3">
      <c r="A39" s="4"/>
      <c r="B39" s="4" t="s">
        <v>32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5" x14ac:dyDescent="0.3">
      <c r="A40" s="4"/>
      <c r="B40" s="4" t="s">
        <v>33</v>
      </c>
      <c r="C40" s="39"/>
      <c r="D40" s="39"/>
      <c r="E40" s="39" t="s">
        <v>34</v>
      </c>
      <c r="F40" s="39"/>
      <c r="G40" s="39"/>
      <c r="H40" s="39"/>
      <c r="I40" s="39"/>
      <c r="J40" s="39"/>
      <c r="K40" s="39"/>
      <c r="L40" s="39"/>
      <c r="M40" s="39"/>
    </row>
  </sheetData>
  <sheetProtection selectLockedCells="1"/>
  <mergeCells count="51">
    <mergeCell ref="I37:K37"/>
    <mergeCell ref="L37:M37"/>
    <mergeCell ref="B7:B10"/>
    <mergeCell ref="C5:E5"/>
    <mergeCell ref="F5:M5"/>
    <mergeCell ref="B11:B14"/>
    <mergeCell ref="B15:B18"/>
    <mergeCell ref="B35:E35"/>
    <mergeCell ref="F35:G35"/>
    <mergeCell ref="I35:K35"/>
    <mergeCell ref="L35:M35"/>
    <mergeCell ref="B36:H36"/>
    <mergeCell ref="I36:K36"/>
    <mergeCell ref="L36:M36"/>
    <mergeCell ref="C33:D33"/>
    <mergeCell ref="I33:K33"/>
    <mergeCell ref="L33:M33"/>
    <mergeCell ref="C34:D34"/>
    <mergeCell ref="I34:K34"/>
    <mergeCell ref="L34:M34"/>
    <mergeCell ref="C30:D30"/>
    <mergeCell ref="C31:D31"/>
    <mergeCell ref="I31:K31"/>
    <mergeCell ref="L31:M31"/>
    <mergeCell ref="C32:D32"/>
    <mergeCell ref="I32:K32"/>
    <mergeCell ref="L32:M32"/>
    <mergeCell ref="B28:G28"/>
    <mergeCell ref="I28:K28"/>
    <mergeCell ref="L28:M28"/>
    <mergeCell ref="C29:D29"/>
    <mergeCell ref="I29:K29"/>
    <mergeCell ref="L29:M29"/>
    <mergeCell ref="B22:C23"/>
    <mergeCell ref="D22:E23"/>
    <mergeCell ref="D19:D20"/>
    <mergeCell ref="E19:E20"/>
    <mergeCell ref="F19:F20"/>
    <mergeCell ref="B19:B20"/>
    <mergeCell ref="C19:C20"/>
    <mergeCell ref="B4:M4"/>
    <mergeCell ref="A5:A6"/>
    <mergeCell ref="B5:B6"/>
    <mergeCell ref="A3:M3"/>
    <mergeCell ref="J19:J20"/>
    <mergeCell ref="K19:K20"/>
    <mergeCell ref="L19:L20"/>
    <mergeCell ref="M19:M20"/>
    <mergeCell ref="G19:G20"/>
    <mergeCell ref="H19:H20"/>
    <mergeCell ref="I19:I20"/>
  </mergeCell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DPGF - annexe 4</vt:lpstr>
      <vt:lpstr>'DPGF - annexe 4'!test</vt:lpstr>
      <vt:lpstr>'DPGF - annexe 4'!Zone_d_impression</vt:lpstr>
    </vt:vector>
  </TitlesOfParts>
  <Company>Universcience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MAINTENANT Michel</dc:creator>
  <cp:lastModifiedBy>CHEVALOT Nathalie</cp:lastModifiedBy>
  <cp:lastPrinted>2020-03-05T15:20:13Z</cp:lastPrinted>
  <dcterms:created xsi:type="dcterms:W3CDTF">2015-02-09T17:38:32Z</dcterms:created>
  <dcterms:modified xsi:type="dcterms:W3CDTF">2023-02-01T12:54:07Z</dcterms:modified>
</cp:coreProperties>
</file>