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ocs1-dtpjj-marseille\utilisateurs\jade.alpe\Mes documents\CONSTRUCTION PLANNING\"/>
    </mc:Choice>
  </mc:AlternateContent>
  <bookViews>
    <workbookView xWindow="0" yWindow="0" windowWidth="20490" windowHeight="702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7" i="1"/>
  <c r="F17" i="1"/>
  <c r="E17" i="1"/>
  <c r="G16" i="1"/>
  <c r="F16" i="1"/>
  <c r="E16" i="1"/>
  <c r="G15" i="1"/>
  <c r="F15" i="1"/>
  <c r="E15" i="1"/>
  <c r="G14" i="1"/>
  <c r="F14" i="1"/>
  <c r="E14" i="1"/>
  <c r="G13" i="1"/>
  <c r="F13" i="1"/>
  <c r="E1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C6" i="1"/>
  <c r="C4" i="1"/>
  <c r="D3" i="1"/>
</calcChain>
</file>

<file path=xl/sharedStrings.xml><?xml version="1.0" encoding="utf-8"?>
<sst xmlns="http://schemas.openxmlformats.org/spreadsheetml/2006/main" count="18" uniqueCount="16">
  <si>
    <t>Année :</t>
  </si>
  <si>
    <t>Mois :</t>
  </si>
  <si>
    <t>Janvier</t>
  </si>
  <si>
    <t xml:space="preserve">Date et heure : </t>
  </si>
  <si>
    <t>HEURE</t>
  </si>
  <si>
    <t>AGENT 1</t>
  </si>
  <si>
    <t>AGENT 2</t>
  </si>
  <si>
    <t>AGENT 3</t>
  </si>
  <si>
    <t>AGENT 4</t>
  </si>
  <si>
    <t>AGENT 5</t>
  </si>
  <si>
    <t>DISPONIBILITE BUREAU</t>
  </si>
  <si>
    <t>HEURE "H"</t>
  </si>
  <si>
    <t>DISPONIBILITE</t>
  </si>
  <si>
    <t>Colonne1</t>
  </si>
  <si>
    <t>Colonne2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</si>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</sst>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h:mm;@"/>
    <numFmt numFmtId="166" formatCode="[$-F400]h:mm:ss\ AM/PM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right" indent="1"/>
    </xf>
    <xf numFmtId="0" fontId="3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 indent="1"/>
    </xf>
    <xf numFmtId="0" fontId="3" fillId="3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right" indent="1"/>
    </xf>
    <xf numFmtId="164" fontId="3" fillId="3" borderId="6" xfId="0" applyNumberFormat="1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NumberFormat="1"/>
    <xf numFmtId="0" fontId="0" fillId="0" borderId="0" xfId="0" applyNumberFormat="1" applyFill="1"/>
    <xf numFmtId="166" fontId="1" fillId="0" borderId="0" xfId="0" applyNumberFormat="1" applyFont="1" applyAlignment="1">
      <alignment horizontal="center" vertical="center"/>
    </xf>
    <xf numFmtId="166" fontId="1" fillId="0" borderId="0" xfId="0" applyNumberFormat="1" applyFont="1" applyFill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2" fillId="2" borderId="7" xfId="0" applyFont="1" applyFill="1" applyBorder="1" applyAlignment="1">
      <alignment horizontal="right" indent="1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4" borderId="7" xfId="0" applyNumberFormat="1" applyFont="1" applyFill="1" applyBorder="1" applyAlignment="1">
      <alignment horizontal="center" vertical="center"/>
    </xf>
    <xf numFmtId="0" fontId="5" fillId="4" borderId="7" xfId="0" applyNumberFormat="1" applyFont="1" applyFill="1" applyBorder="1" applyAlignment="1">
      <alignment horizontal="center" vertical="center"/>
    </xf>
    <xf numFmtId="165" fontId="1" fillId="4" borderId="7" xfId="0" applyNumberFormat="1" applyFont="1" applyFill="1" applyBorder="1" applyAlignment="1">
      <alignment horizontal="center"/>
    </xf>
    <xf numFmtId="0" fontId="6" fillId="0" borderId="0" xfId="0" applyFont="1" applyAlignment="1">
      <alignment vertical="center"/>
    </xf>
    <xf numFmtId="165" fontId="0" fillId="4" borderId="7" xfId="0" applyNumberFormat="1" applyFill="1" applyBorder="1" applyAlignment="1">
      <alignment horizontal="center"/>
    </xf>
    <xf numFmtId="0" fontId="6" fillId="0" borderId="0" xfId="0" applyNumberFormat="1" applyFont="1" applyAlignment="1">
      <alignment vertical="center"/>
    </xf>
  </cellXfs>
  <cellStyles count="1">
    <cellStyle name="Normal" xfId="0" builtinId="0"/>
  </cellStyles>
  <dxfs count="7">
    <dxf>
      <numFmt numFmtId="165" formatCode="h:mm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h:mm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h:mm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h:mm;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gradientFill degree="45">
          <stop position="0">
            <color theme="5" tint="0.40000610370189521"/>
          </stop>
          <stop position="1">
            <color theme="5" tint="-0.25098422193060094"/>
          </stop>
        </gradientFill>
      </fill>
    </dxf>
    <dxf>
      <fill>
        <gradientFill degree="45">
          <stop position="0">
            <color theme="9" tint="0.59999389629810485"/>
          </stop>
          <stop position="1">
            <color theme="9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du%2031%20Janvier%202023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bureau 2"/>
      <sheetName val="Caldendrier final"/>
      <sheetName val="Bureaux"/>
      <sheetName val="REUNION"/>
      <sheetName val="Calendaires"/>
      <sheetName val="Légende"/>
      <sheetName val="Convention Télétravail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2" displayName="Tableau2" ref="H6:J28" totalsRowShown="0" headerRowDxfId="4" dataDxfId="3">
  <autoFilter ref="H6:J28"/>
  <tableColumns count="3">
    <tableColumn id="1" name="HEURE" dataDxfId="2"/>
    <tableColumn id="2" name="Colonne1" dataDxfId="1"/>
    <tableColumn id="3" name="Colonne2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28"/>
  <sheetViews>
    <sheetView tabSelected="1" workbookViewId="0">
      <selection activeCell="A2" sqref="A2"/>
    </sheetView>
  </sheetViews>
  <sheetFormatPr baseColWidth="10" defaultRowHeight="15"/>
  <cols>
    <col min="1" max="1" width="22.28515625" customWidth="1"/>
    <col min="2" max="2" width="25" bestFit="1" customWidth="1"/>
    <col min="3" max="8" width="40.5703125" customWidth="1"/>
  </cols>
  <sheetData>
    <row r="2" spans="2:24" ht="15.75">
      <c r="B2" s="1" t="s">
        <v>0</v>
      </c>
      <c r="C2" s="2">
        <v>2023</v>
      </c>
      <c r="D2" s="10"/>
      <c r="E2" s="11"/>
    </row>
    <row r="3" spans="2:24" ht="15.75">
      <c r="B3" s="3" t="s">
        <v>1</v>
      </c>
      <c r="C3" s="4" t="s">
        <v>2</v>
      </c>
      <c r="D3" s="12" t="str">
        <f>IF(AND((D4)&gt;H7,(D4)&lt;=H16),"AM","PM")</f>
        <v>AM</v>
      </c>
      <c r="E3" s="13"/>
    </row>
    <row r="4" spans="2:24" ht="15.75">
      <c r="B4" s="5" t="s">
        <v>3</v>
      </c>
      <c r="C4" s="6">
        <f ca="1">TODAY()</f>
        <v>44957</v>
      </c>
      <c r="D4" s="7">
        <v>0.375</v>
      </c>
      <c r="E4" s="14"/>
      <c r="F4" s="8"/>
      <c r="G4" s="8"/>
      <c r="H4" s="8"/>
    </row>
    <row r="5" spans="2:24">
      <c r="E5" s="15"/>
      <c r="I5" t="s">
        <v>5</v>
      </c>
      <c r="J5" t="s">
        <v>6</v>
      </c>
      <c r="K5" t="s">
        <v>7</v>
      </c>
      <c r="L5" t="s">
        <v>8</v>
      </c>
      <c r="M5" t="s">
        <v>9</v>
      </c>
      <c r="N5">
        <v>6</v>
      </c>
      <c r="O5">
        <v>7</v>
      </c>
      <c r="P5">
        <v>8</v>
      </c>
      <c r="Q5">
        <v>9</v>
      </c>
      <c r="R5">
        <v>10</v>
      </c>
      <c r="S5">
        <v>11</v>
      </c>
      <c r="T5">
        <v>12</v>
      </c>
      <c r="U5">
        <v>13</v>
      </c>
      <c r="V5">
        <v>14</v>
      </c>
      <c r="W5">
        <v>15</v>
      </c>
      <c r="X5">
        <v>16</v>
      </c>
    </row>
    <row r="6" spans="2:24" s="9" customFormat="1" ht="15.75">
      <c r="B6" s="16" t="s">
        <v>10</v>
      </c>
      <c r="C6" s="9" t="str">
        <f ca="1">T(OFFSET(G7,,HOUR($D$4)-1,,1))</f>
        <v/>
      </c>
      <c r="D6" s="17"/>
      <c r="E6" s="17"/>
      <c r="F6" s="18" t="s">
        <v>11</v>
      </c>
      <c r="G6" s="19" t="s">
        <v>12</v>
      </c>
      <c r="H6" s="9" t="s">
        <v>4</v>
      </c>
      <c r="I6" s="9" t="s">
        <v>13</v>
      </c>
      <c r="J6" s="9" t="s">
        <v>14</v>
      </c>
    </row>
    <row r="7" spans="2:24" s="9" customFormat="1">
      <c r="D7" s="20"/>
      <c r="E7" s="20">
        <f>COUNTIF(Tableau2[[#This Row],[Colonne1]:[Colonne2]],"X")</f>
        <v>1</v>
      </c>
      <c r="F7" s="21">
        <f>IF(AND(($D$4)&gt;=Tableau2[[#This Row],[HEURE]],($D$4)&lt;H8),10,0)</f>
        <v>0</v>
      </c>
      <c r="G7" s="22" t="str">
        <f>IF(COUNTA(I7:X7)&lt;&gt;0,"Occupée","Libre")</f>
        <v>Occupée</v>
      </c>
      <c r="H7" s="23">
        <v>0.33333333333333331</v>
      </c>
      <c r="I7" s="23" t="s">
        <v>15</v>
      </c>
      <c r="J7" s="23"/>
    </row>
    <row r="8" spans="2:24">
      <c r="C8" s="24"/>
      <c r="D8" s="20"/>
      <c r="E8" s="20">
        <f>COUNTIF(Tableau2[[#This Row],[Colonne1]:[Colonne2]],"X")</f>
        <v>1</v>
      </c>
      <c r="F8" s="21">
        <f>IF(AND(($D$4)&gt;=Tableau2[[#This Row],[HEURE]],($D$4)&lt;H9),10,0)</f>
        <v>0</v>
      </c>
      <c r="G8" s="22" t="str">
        <f t="shared" ref="G8:G28" si="0">IF(COUNTA(I8:X8)&lt;&gt;0,"Occupée","Libre")</f>
        <v>Occupée</v>
      </c>
      <c r="H8" s="25">
        <v>0.35416666666666669</v>
      </c>
      <c r="I8" s="25"/>
      <c r="J8" s="25" t="s">
        <v>15</v>
      </c>
    </row>
    <row r="9" spans="2:24">
      <c r="D9" s="20"/>
      <c r="E9" s="20">
        <f>COUNTIF(Tableau2[[#This Row],[Colonne1]:[Colonne2]],"X")</f>
        <v>0</v>
      </c>
      <c r="F9" s="21">
        <f>IF(AND(($D$4)&gt;=Tableau2[[#This Row],[HEURE]],($D$4)&lt;H10),10,0)</f>
        <v>10</v>
      </c>
      <c r="G9" s="22" t="str">
        <f t="shared" si="0"/>
        <v>Libre</v>
      </c>
      <c r="H9" s="25">
        <v>0.375</v>
      </c>
      <c r="I9" s="25"/>
      <c r="J9" s="25"/>
    </row>
    <row r="10" spans="2:24">
      <c r="C10" s="26"/>
      <c r="D10" s="20"/>
      <c r="E10" s="20">
        <f>COUNTIF(Tableau2[[#This Row],[Colonne1]:[Colonne2]],"X")</f>
        <v>0</v>
      </c>
      <c r="F10" s="21">
        <f>IF(AND(($D$4)&gt;=Tableau2[[#This Row],[HEURE]],($D$4)&lt;H11),10,0)</f>
        <v>0</v>
      </c>
      <c r="G10" s="22" t="str">
        <f t="shared" si="0"/>
        <v>Libre</v>
      </c>
      <c r="H10" s="25">
        <v>0.39583333333333331</v>
      </c>
      <c r="I10" s="25"/>
      <c r="J10" s="25"/>
    </row>
    <row r="11" spans="2:24">
      <c r="C11" s="8"/>
      <c r="D11" s="20"/>
      <c r="E11" s="20">
        <f>COUNTIF(Tableau2[[#This Row],[Colonne1]:[Colonne2]],"X")</f>
        <v>0</v>
      </c>
      <c r="F11" s="21">
        <f>IF(AND(($D$4)&gt;=Tableau2[[#This Row],[HEURE]],($D$4)&lt;H12),10,0)</f>
        <v>0</v>
      </c>
      <c r="G11" s="22" t="str">
        <f t="shared" si="0"/>
        <v>Libre</v>
      </c>
      <c r="H11" s="25">
        <v>0.41666666666666669</v>
      </c>
      <c r="I11" s="25"/>
      <c r="J11" s="25"/>
    </row>
    <row r="12" spans="2:24">
      <c r="D12" s="20"/>
      <c r="E12" s="20">
        <f>COUNTIF(Tableau2[[#This Row],[Colonne1]:[Colonne2]],"X")</f>
        <v>0</v>
      </c>
      <c r="F12" s="21">
        <f>IF(AND(($D$4)&gt;=Tableau2[[#This Row],[HEURE]],($D$4)&lt;H13),10,0)</f>
        <v>0</v>
      </c>
      <c r="G12" s="22" t="str">
        <f t="shared" si="0"/>
        <v>Libre</v>
      </c>
      <c r="H12" s="25">
        <v>0.4375</v>
      </c>
      <c r="I12" s="25"/>
      <c r="J12" s="25"/>
    </row>
    <row r="13" spans="2:24">
      <c r="D13" s="20"/>
      <c r="E13" s="20">
        <f>COUNTIF(Tableau2[[#This Row],[Colonne1]:[Colonne2]],"X")</f>
        <v>0</v>
      </c>
      <c r="F13" s="21">
        <f>IF(AND(($D$4)&gt;=Tableau2[[#This Row],[HEURE]],($D$4)&lt;H14),10,0)</f>
        <v>0</v>
      </c>
      <c r="G13" s="22" t="str">
        <f t="shared" si="0"/>
        <v>Libre</v>
      </c>
      <c r="H13" s="25">
        <v>0.45833333333333331</v>
      </c>
      <c r="I13" s="25"/>
      <c r="J13" s="25"/>
    </row>
    <row r="14" spans="2:24">
      <c r="D14" s="20"/>
      <c r="E14" s="20">
        <f>COUNTIF(Tableau2[[#This Row],[Colonne1]:[Colonne2]],"X")</f>
        <v>0</v>
      </c>
      <c r="F14" s="21">
        <f>IF(AND(($D$4)&gt;=Tableau2[[#This Row],[HEURE]],($D$4)&lt;H15),10,0)</f>
        <v>0</v>
      </c>
      <c r="G14" s="22" t="str">
        <f t="shared" si="0"/>
        <v>Libre</v>
      </c>
      <c r="H14" s="25">
        <v>0.47916666666666669</v>
      </c>
      <c r="I14" s="25"/>
      <c r="J14" s="25"/>
    </row>
    <row r="15" spans="2:24">
      <c r="D15" s="20"/>
      <c r="E15" s="20">
        <f>COUNTIF(Tableau2[[#This Row],[Colonne1]:[Colonne2]],"X")</f>
        <v>0</v>
      </c>
      <c r="F15" s="21">
        <f>IF(AND(($D$4)&gt;=Tableau2[[#This Row],[HEURE]],($D$4)&lt;H16),10,0)</f>
        <v>0</v>
      </c>
      <c r="G15" s="22" t="str">
        <f t="shared" si="0"/>
        <v>Libre</v>
      </c>
      <c r="H15" s="25">
        <v>0.5</v>
      </c>
      <c r="I15" s="25"/>
      <c r="J15" s="25"/>
    </row>
    <row r="16" spans="2:24">
      <c r="D16" s="20"/>
      <c r="E16" s="20">
        <f>COUNTIF(Tableau2[[#This Row],[Colonne1]:[Colonne2]],"X")</f>
        <v>0</v>
      </c>
      <c r="F16" s="21">
        <f>IF(AND(($D$4)&gt;=Tableau2[[#This Row],[HEURE]],($D$4)&lt;H17),10,0)</f>
        <v>0</v>
      </c>
      <c r="G16" s="22" t="str">
        <f t="shared" si="0"/>
        <v>Libre</v>
      </c>
      <c r="H16" s="25">
        <v>0.52083333333333337</v>
      </c>
      <c r="I16" s="25"/>
      <c r="J16" s="25"/>
    </row>
    <row r="17" spans="4:10">
      <c r="D17" s="20"/>
      <c r="E17" s="20">
        <f>COUNTIF(Tableau2[[#This Row],[Colonne1]:[Colonne2]],"X")</f>
        <v>0</v>
      </c>
      <c r="F17" s="21">
        <f>IF(AND(($D$4)&gt;=Tableau2[[#This Row],[HEURE]],($D$4)&lt;H18),10,0)</f>
        <v>0</v>
      </c>
      <c r="G17" s="22" t="str">
        <f t="shared" si="0"/>
        <v>Libre</v>
      </c>
      <c r="H17" s="25">
        <v>0.54166666666666663</v>
      </c>
      <c r="I17" s="25"/>
      <c r="J17" s="25"/>
    </row>
    <row r="18" spans="4:10">
      <c r="D18" s="20"/>
      <c r="E18" s="20">
        <f>COUNTIF(Tableau2[[#This Row],[Colonne1]:[Colonne2]],"X")</f>
        <v>1</v>
      </c>
      <c r="F18" s="21">
        <f>IF(AND(($D$4)&gt;=Tableau2[[#This Row],[HEURE]],($D$4)&lt;H19),10,0)</f>
        <v>0</v>
      </c>
      <c r="G18" s="22" t="str">
        <f t="shared" si="0"/>
        <v>Occupée</v>
      </c>
      <c r="H18" s="25">
        <v>0.5625</v>
      </c>
      <c r="I18" s="25" t="s">
        <v>15</v>
      </c>
      <c r="J18" s="25"/>
    </row>
    <row r="19" spans="4:10">
      <c r="D19" s="20"/>
      <c r="E19" s="20">
        <f>COUNTIF(Tableau2[[#This Row],[Colonne1]:[Colonne2]],"X")</f>
        <v>0</v>
      </c>
      <c r="F19" s="21">
        <f>IF(AND(($D$4)&gt;=Tableau2[[#This Row],[HEURE]],($D$4)&lt;H20),10,0)</f>
        <v>0</v>
      </c>
      <c r="G19" s="22" t="str">
        <f t="shared" si="0"/>
        <v>Libre</v>
      </c>
      <c r="H19" s="25">
        <v>0.58333333333333337</v>
      </c>
      <c r="I19" s="25"/>
      <c r="J19" s="25"/>
    </row>
    <row r="20" spans="4:10">
      <c r="D20" s="20"/>
      <c r="E20" s="20">
        <f>COUNTIF(Tableau2[[#This Row],[Colonne1]:[Colonne2]],"X")</f>
        <v>0</v>
      </c>
      <c r="F20" s="21">
        <f>IF(AND(($D$4)&gt;=Tableau2[[#This Row],[HEURE]],($D$4)&lt;H21),10,0)</f>
        <v>0</v>
      </c>
      <c r="G20" s="22" t="str">
        <f t="shared" si="0"/>
        <v>Libre</v>
      </c>
      <c r="H20" s="25">
        <v>0.60416666666666663</v>
      </c>
      <c r="I20" s="25"/>
      <c r="J20" s="25"/>
    </row>
    <row r="21" spans="4:10">
      <c r="D21" s="20"/>
      <c r="E21" s="20">
        <f>COUNTIF(Tableau2[[#This Row],[Colonne1]:[Colonne2]],"X")</f>
        <v>0</v>
      </c>
      <c r="F21" s="21">
        <f>IF(AND(($D$4)&gt;=Tableau2[[#This Row],[HEURE]],($D$4)&lt;H22),10,0)</f>
        <v>0</v>
      </c>
      <c r="G21" s="22" t="str">
        <f t="shared" si="0"/>
        <v>Libre</v>
      </c>
      <c r="H21" s="25">
        <v>0.625</v>
      </c>
      <c r="I21" s="25"/>
      <c r="J21" s="25"/>
    </row>
    <row r="22" spans="4:10">
      <c r="D22" s="20"/>
      <c r="E22" s="20">
        <f>COUNTIF(Tableau2[[#This Row],[Colonne1]:[Colonne2]],"X")</f>
        <v>0</v>
      </c>
      <c r="F22" s="21">
        <f>IF(AND(($D$4)&gt;=Tableau2[[#This Row],[HEURE]],($D$4)&lt;H23),10,0)</f>
        <v>0</v>
      </c>
      <c r="G22" s="22" t="str">
        <f t="shared" si="0"/>
        <v>Libre</v>
      </c>
      <c r="H22" s="25">
        <v>0.64583333333333337</v>
      </c>
      <c r="I22" s="25"/>
      <c r="J22" s="25"/>
    </row>
    <row r="23" spans="4:10">
      <c r="D23" s="20"/>
      <c r="E23" s="20">
        <f>COUNTIF(Tableau2[[#This Row],[Colonne1]:[Colonne2]],"X")</f>
        <v>0</v>
      </c>
      <c r="F23" s="21">
        <f>IF(AND(($D$4)&gt;=Tableau2[[#This Row],[HEURE]],($D$4)&lt;H24),10,0)</f>
        <v>0</v>
      </c>
      <c r="G23" s="22" t="str">
        <f t="shared" si="0"/>
        <v>Libre</v>
      </c>
      <c r="H23" s="25">
        <v>0.66666666666666663</v>
      </c>
      <c r="I23" s="25"/>
      <c r="J23" s="25"/>
    </row>
    <row r="24" spans="4:10">
      <c r="D24" s="20"/>
      <c r="E24" s="20">
        <f>COUNTIF(Tableau2[[#This Row],[Colonne1]:[Colonne2]],"X")</f>
        <v>0</v>
      </c>
      <c r="F24" s="21">
        <f>IF(AND(($D$4)&gt;=Tableau2[[#This Row],[HEURE]],($D$4)&lt;H25),10,0)</f>
        <v>0</v>
      </c>
      <c r="G24" s="22" t="str">
        <f t="shared" si="0"/>
        <v>Libre</v>
      </c>
      <c r="H24" s="25">
        <v>0.6875</v>
      </c>
      <c r="I24" s="25"/>
      <c r="J24" s="25"/>
    </row>
    <row r="25" spans="4:10">
      <c r="D25" s="20"/>
      <c r="E25" s="20">
        <f>COUNTIF(Tableau2[[#This Row],[Colonne1]:[Colonne2]],"X")</f>
        <v>0</v>
      </c>
      <c r="F25" s="21">
        <f>IF(AND(($D$4)&gt;=Tableau2[[#This Row],[HEURE]],($D$4)&lt;H26),10,0)</f>
        <v>0</v>
      </c>
      <c r="G25" s="22" t="str">
        <f t="shared" si="0"/>
        <v>Libre</v>
      </c>
      <c r="H25" s="25">
        <v>0.70833333333333337</v>
      </c>
      <c r="I25" s="25"/>
      <c r="J25" s="25"/>
    </row>
    <row r="26" spans="4:10">
      <c r="D26" s="20"/>
      <c r="E26" s="20">
        <f>COUNTIF(Tableau2[[#This Row],[Colonne1]:[Colonne2]],"X")</f>
        <v>0</v>
      </c>
      <c r="F26" s="21">
        <f>IF(AND(($D$4)&gt;=Tableau2[[#This Row],[HEURE]],($D$4)&lt;H27),10,0)</f>
        <v>0</v>
      </c>
      <c r="G26" s="22" t="str">
        <f t="shared" si="0"/>
        <v>Libre</v>
      </c>
      <c r="H26" s="25">
        <v>0.72916666666666663</v>
      </c>
      <c r="I26" s="25"/>
      <c r="J26" s="25"/>
    </row>
    <row r="27" spans="4:10">
      <c r="D27" s="20"/>
      <c r="E27" s="20">
        <f>COUNTIF(Tableau2[[#This Row],[Colonne1]:[Colonne2]],"X")</f>
        <v>0</v>
      </c>
      <c r="F27" s="21">
        <f>IF(AND(($D$4)&gt;=Tableau2[[#This Row],[HEURE]],($D$4)&lt;H28),10,0)</f>
        <v>0</v>
      </c>
      <c r="G27" s="22" t="str">
        <f t="shared" si="0"/>
        <v>Libre</v>
      </c>
      <c r="H27" s="25">
        <v>0.75</v>
      </c>
      <c r="I27" s="25"/>
      <c r="J27" s="25"/>
    </row>
    <row r="28" spans="4:10">
      <c r="D28" s="20"/>
      <c r="E28" s="20">
        <f>COUNTIF(Tableau2[[#This Row],[Colonne1]:[Colonne2]],"X")</f>
        <v>0</v>
      </c>
      <c r="F28" s="21">
        <f>IF(AND(($D$4)&gt;=Tableau2[[#This Row],[HEURE]],($D$4)&lt;H29),10,0)</f>
        <v>0</v>
      </c>
      <c r="G28" s="22" t="str">
        <f t="shared" si="0"/>
        <v>Libre</v>
      </c>
      <c r="H28" s="25">
        <v>0.77083333333333337</v>
      </c>
      <c r="I28" s="25"/>
      <c r="J28" s="25"/>
    </row>
  </sheetData>
  <conditionalFormatting sqref="G7:G28">
    <cfRule type="containsText" dxfId="5" priority="1" operator="containsText" text="Occupée">
      <formula>NOT(ISERROR(SEARCH("Occupée",G7)))</formula>
    </cfRule>
    <cfRule type="containsText" dxfId="6" priority="2" operator="containsText" text="Libre">
      <formula>NOT(ISERROR(SEARCH("Libre",G7)))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B28852BC-4EB7-4B9D-AF6D-E6DBF0CCF6DC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10</xm:f>
              </x14:cfvo>
              <x14:cfIcon iconSet="NoIcons" iconId="0"/>
              <x14:cfIcon iconSet="NoIcons" iconId="0"/>
              <x14:cfIcon iconSet="3Symbols" iconId="2"/>
            </x14:iconSet>
          </x14:cfRule>
          <xm:sqref>D7:E28</xm:sqref>
        </x14:conditionalFormatting>
        <x14:conditionalFormatting xmlns:xm="http://schemas.microsoft.com/office/excel/2006/main">
          <x14:cfRule type="iconSet" priority="3" id="{BFA0732B-7584-41E2-9CD3-4E0168BE7350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10</xm:f>
              </x14:cfvo>
              <x14:cfIcon iconSet="NoIcons" iconId="0"/>
              <x14:cfIcon iconSet="NoIcons" iconId="0"/>
              <x14:cfIcon iconSet="3Symbols" iconId="2"/>
            </x14:iconSet>
          </x14:cfRule>
          <xm:sqref>F7:G28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'[planning du 31 Janvier 2023 bis.xlsm]Calendaires'!#REF!</xm:f>
          </x14:formula1>
          <xm:sqref>C3 H3</xm:sqref>
        </x14:dataValidation>
        <x14:dataValidation type="list" allowBlank="1" showInputMessage="1" showErrorMessage="1">
          <x14:formula1>
            <xm:f>'[planning du 31 Janvier 2023 bis.xlsm]Calendaires'!#REF!</xm:f>
          </x14:formula1>
          <xm:sqref>C2 H2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ALPE Jade</dc:creator>
  <cp:lastModifiedBy>ALPE Jade</cp:lastModifiedBy>
  <dcterms:created xsi:type="dcterms:W3CDTF">2023-01-31T10:03:42Z</dcterms:created>
  <dcterms:modified xsi:type="dcterms:W3CDTF">2023-01-31T12:50:20Z</dcterms:modified>
</cp:coreProperties>
</file>