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gok\Desktop\"/>
    </mc:Choice>
  </mc:AlternateContent>
  <xr:revisionPtr revIDLastSave="0" documentId="13_ncr:1_{8C80D061-8807-46F1-90CC-997B646551EC}" xr6:coauthVersionLast="47" xr6:coauthVersionMax="47" xr10:uidLastSave="{00000000-0000-0000-0000-000000000000}"/>
  <bookViews>
    <workbookView xWindow="-110" yWindow="-110" windowWidth="21820" windowHeight="13900" activeTab="1" xr2:uid="{5C2AF490-3087-4B63-82C7-853353F0AE72}"/>
  </bookViews>
  <sheets>
    <sheet name="prix" sheetId="2" r:id="rId1"/>
    <sheet name="totale" sheetId="1" r:id="rId2"/>
  </sheets>
  <definedNames>
    <definedName name="DonnéesExternes_1" localSheetId="0" hidden="1">prix!$A$1:$K$24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9" i="1" l="1"/>
  <c r="Y28" i="1"/>
  <c r="Y27" i="1"/>
  <c r="X29" i="1"/>
  <c r="X28" i="1"/>
  <c r="X27" i="1"/>
  <c r="W29" i="1"/>
  <c r="W28" i="1"/>
  <c r="W27" i="1"/>
  <c r="V29" i="1"/>
  <c r="V28" i="1"/>
  <c r="V27" i="1"/>
  <c r="U29" i="1"/>
  <c r="U28" i="1"/>
  <c r="U27" i="1"/>
  <c r="T29" i="1"/>
  <c r="T28" i="1"/>
  <c r="T27" i="1"/>
  <c r="S29" i="1"/>
  <c r="S28" i="1"/>
  <c r="S27" i="1"/>
  <c r="R29" i="1"/>
  <c r="R28" i="1"/>
  <c r="R27" i="1"/>
  <c r="Q29" i="1"/>
  <c r="Q28" i="1"/>
  <c r="Q27" i="1"/>
  <c r="P29" i="1"/>
  <c r="P28" i="1"/>
  <c r="P27" i="1"/>
  <c r="O29" i="1"/>
  <c r="O28" i="1"/>
  <c r="O27" i="1"/>
  <c r="N29" i="1"/>
  <c r="N28" i="1"/>
  <c r="N27" i="1"/>
  <c r="M29" i="1"/>
  <c r="M28" i="1"/>
  <c r="M27" i="1"/>
  <c r="L29" i="1"/>
  <c r="L28" i="1"/>
  <c r="L27" i="1"/>
  <c r="K29" i="1"/>
  <c r="K28" i="1"/>
  <c r="K27" i="1"/>
  <c r="J29" i="1"/>
  <c r="J28" i="1"/>
  <c r="J27" i="1"/>
  <c r="I29" i="1"/>
  <c r="I28" i="1"/>
  <c r="I27" i="1"/>
  <c r="H29" i="1"/>
  <c r="H28" i="1"/>
  <c r="H27" i="1"/>
  <c r="G29" i="1"/>
  <c r="G28" i="1"/>
  <c r="G27" i="1"/>
  <c r="F29" i="1"/>
  <c r="F28" i="1"/>
  <c r="F27" i="1"/>
  <c r="E29" i="1"/>
  <c r="E28" i="1"/>
  <c r="E27" i="1"/>
  <c r="D29" i="1"/>
  <c r="D28" i="1"/>
  <c r="D27" i="1"/>
  <c r="C29" i="1"/>
  <c r="C28" i="1"/>
  <c r="C27" i="1"/>
  <c r="W7" i="1"/>
  <c r="W10" i="1" s="1"/>
  <c r="V7" i="1"/>
  <c r="V10" i="1" s="1"/>
  <c r="X7" i="1"/>
  <c r="Y7" i="1"/>
  <c r="U7" i="1"/>
  <c r="T7" i="1"/>
  <c r="S7" i="1"/>
  <c r="R7" i="1"/>
  <c r="R10" i="1" s="1"/>
  <c r="Q7" i="1"/>
  <c r="Q10" i="1" s="1"/>
  <c r="P7" i="1"/>
  <c r="P10" i="1" s="1"/>
  <c r="O7" i="1"/>
  <c r="N7" i="1"/>
  <c r="N10" i="1" s="1"/>
  <c r="M7" i="1"/>
  <c r="L7" i="1"/>
  <c r="K7" i="1"/>
  <c r="J7" i="1"/>
  <c r="I7" i="1"/>
  <c r="I10" i="1" s="1"/>
  <c r="H7" i="1"/>
  <c r="H10" i="1" s="1"/>
  <c r="G7" i="1"/>
  <c r="F7" i="1"/>
  <c r="F10" i="1" s="1"/>
  <c r="E7" i="1"/>
  <c r="D7" i="1"/>
  <c r="C7" i="1"/>
  <c r="K10" i="1" l="1"/>
  <c r="S10" i="1"/>
  <c r="L10" i="1"/>
  <c r="T10" i="1"/>
  <c r="E10" i="1"/>
  <c r="M10" i="1"/>
  <c r="U10" i="1"/>
  <c r="Y10" i="1"/>
  <c r="G10" i="1"/>
  <c r="O10" i="1"/>
  <c r="X10" i="1"/>
  <c r="D10" i="1"/>
  <c r="J10" i="1"/>
  <c r="C10" i="1"/>
  <c r="B12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6F6D0E-DA55-4CE8-AC44-158C5D351FB7}" keepAlive="1" interval="10" name="Requête - latest?id=1,1027,3890,5426,2499,6210,7278,1839,1975,2539,5805,7083,11396,52,1083" description="Connexion à la requête « latest?id=1,1027,3890,5426,2499,6210,7278,1839,1975,2539,5805,7083,11396,52,1083 » dans le classeur." type="5" refreshedVersion="8" refreshOnLoad="1" saveData="1">
    <dbPr connection="Provider=Microsoft.Mashup.OleDb.1;Data Source=$Workbook$;Location=&quot;latest?id=1,1027,3890,5426,2499,6210,7278,1839,1975,2539,5805,7083,11396,52,1083&quot;;Extended Properties=&quot;&quot;" command="SELECT * FROM [latest?id=1,1027,3890,5426,2499,6210,7278,1839,1975,2539,5805,7083,11396,52,1083]"/>
  </connection>
</connections>
</file>

<file path=xl/sharedStrings.xml><?xml version="1.0" encoding="utf-8"?>
<sst xmlns="http://schemas.openxmlformats.org/spreadsheetml/2006/main" count="184" uniqueCount="112">
  <si>
    <t>BTC</t>
  </si>
  <si>
    <t>ETH</t>
  </si>
  <si>
    <t>MATIC</t>
  </si>
  <si>
    <t>SOL</t>
  </si>
  <si>
    <t>CHSB</t>
  </si>
  <si>
    <t>SAND</t>
  </si>
  <si>
    <t>AAVE</t>
  </si>
  <si>
    <t>BNB</t>
  </si>
  <si>
    <t>LINK</t>
  </si>
  <si>
    <t>REN</t>
  </si>
  <si>
    <t>AVAX</t>
  </si>
  <si>
    <t>SWAP</t>
  </si>
  <si>
    <t>JOE</t>
  </si>
  <si>
    <t>XRP</t>
  </si>
  <si>
    <t>MIMO</t>
  </si>
  <si>
    <t>MANA</t>
  </si>
  <si>
    <t>CRV</t>
  </si>
  <si>
    <t>UOS</t>
  </si>
  <si>
    <t>DOT</t>
  </si>
  <si>
    <t>ENJ</t>
  </si>
  <si>
    <t>GRT</t>
  </si>
  <si>
    <t>AUDIUS</t>
  </si>
  <si>
    <t>CHZ</t>
  </si>
  <si>
    <t>QUANTITE</t>
  </si>
  <si>
    <t>PRIX</t>
  </si>
  <si>
    <t>TOTALE</t>
  </si>
  <si>
    <t>Name</t>
  </si>
  <si>
    <t>Value.id</t>
  </si>
  <si>
    <t>Value.name</t>
  </si>
  <si>
    <t>Value.symbol</t>
  </si>
  <si>
    <t>Value.slug</t>
  </si>
  <si>
    <t>Value.quote.USD.price</t>
  </si>
  <si>
    <t>Value.quote.USD.volume_24h</t>
  </si>
  <si>
    <t>Value.quote.USD.percent_change_24h</t>
  </si>
  <si>
    <t>Value.quote.USD.percent_change_7d</t>
  </si>
  <si>
    <t>Value.quote.USD.percent_change_30d</t>
  </si>
  <si>
    <t>Value.quote.USD.market_cap</t>
  </si>
  <si>
    <t>1</t>
  </si>
  <si>
    <t>Bitcoin</t>
  </si>
  <si>
    <t>bitcoin</t>
  </si>
  <si>
    <t>52</t>
  </si>
  <si>
    <t>xrp</t>
  </si>
  <si>
    <t>1027</t>
  </si>
  <si>
    <t>Ethereum</t>
  </si>
  <si>
    <t>ethereum</t>
  </si>
  <si>
    <t>1839</t>
  </si>
  <si>
    <t>bnb</t>
  </si>
  <si>
    <t>1966</t>
  </si>
  <si>
    <t>Decentraland</t>
  </si>
  <si>
    <t>decentraland</t>
  </si>
  <si>
    <t>1975</t>
  </si>
  <si>
    <t>Chainlink</t>
  </si>
  <si>
    <t>chainlink</t>
  </si>
  <si>
    <t>2130</t>
  </si>
  <si>
    <t>Enjin Coin</t>
  </si>
  <si>
    <t>enjin-coin</t>
  </si>
  <si>
    <t>2499</t>
  </si>
  <si>
    <t>SwissBorg</t>
  </si>
  <si>
    <t>swissborg</t>
  </si>
  <si>
    <t>2539</t>
  </si>
  <si>
    <t>Ren</t>
  </si>
  <si>
    <t>ren</t>
  </si>
  <si>
    <t>3890</t>
  </si>
  <si>
    <t>Polygon</t>
  </si>
  <si>
    <t>polygon</t>
  </si>
  <si>
    <t>4066</t>
  </si>
  <si>
    <t>Chiliz</t>
  </si>
  <si>
    <t>chiliz</t>
  </si>
  <si>
    <t>4189</t>
  </si>
  <si>
    <t>Ultra</t>
  </si>
  <si>
    <t>ultra</t>
  </si>
  <si>
    <t>5426</t>
  </si>
  <si>
    <t>Solana</t>
  </si>
  <si>
    <t>solana</t>
  </si>
  <si>
    <t>5805</t>
  </si>
  <si>
    <t>Avalanche</t>
  </si>
  <si>
    <t>avalanche</t>
  </si>
  <si>
    <t>6210</t>
  </si>
  <si>
    <t>The Sandbox</t>
  </si>
  <si>
    <t>the-sandbox</t>
  </si>
  <si>
    <t>6538</t>
  </si>
  <si>
    <t>Curve DAO Token</t>
  </si>
  <si>
    <t>curve-dao-token</t>
  </si>
  <si>
    <t>6636</t>
  </si>
  <si>
    <t>Polkadot</t>
  </si>
  <si>
    <t>polkadot-new</t>
  </si>
  <si>
    <t>6719</t>
  </si>
  <si>
    <t>The Graph</t>
  </si>
  <si>
    <t>the-graph</t>
  </si>
  <si>
    <t>7083</t>
  </si>
  <si>
    <t>Uniswap</t>
  </si>
  <si>
    <t>UNI</t>
  </si>
  <si>
    <t>uniswap</t>
  </si>
  <si>
    <t>7278</t>
  </si>
  <si>
    <t>Aave</t>
  </si>
  <si>
    <t>aave</t>
  </si>
  <si>
    <t>7455</t>
  </si>
  <si>
    <t>Audius</t>
  </si>
  <si>
    <t>AUDIO</t>
  </si>
  <si>
    <t>audius</t>
  </si>
  <si>
    <t>10831</t>
  </si>
  <si>
    <t>Mimo Governance Token</t>
  </si>
  <si>
    <t>parallel-protocol</t>
  </si>
  <si>
    <t>11396</t>
  </si>
  <si>
    <t>joe</t>
  </si>
  <si>
    <t>0/0/4</t>
  </si>
  <si>
    <t>0/0/5</t>
  </si>
  <si>
    <t>24H</t>
  </si>
  <si>
    <t>1S</t>
  </si>
  <si>
    <t>1M</t>
  </si>
  <si>
    <t>$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</si>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</sst>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3" borderId="2" xfId="0" applyFill="1" applyBorder="1"/>
    <xf numFmtId="0" fontId="0" fillId="23" borderId="1" xfId="0" applyFill="1" applyBorder="1"/>
    <xf numFmtId="0" fontId="0" fillId="23" borderId="0" xfId="0" applyFill="1"/>
    <xf numFmtId="0" fontId="0" fillId="23" borderId="3" xfId="0" applyFill="1" applyBorder="1"/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1" fillId="19" borderId="1" xfId="0" applyFont="1" applyFill="1" applyBorder="1" applyAlignment="1">
      <alignment horizontal="center"/>
    </xf>
    <xf numFmtId="0" fontId="1" fillId="20" borderId="1" xfId="0" applyFont="1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1" fillId="22" borderId="1" xfId="0" applyFont="1" applyFill="1" applyBorder="1" applyAlignment="1">
      <alignment horizontal="center"/>
    </xf>
    <xf numFmtId="0" fontId="1" fillId="24" borderId="1" xfId="0" applyFont="1" applyFill="1" applyBorder="1" applyAlignment="1">
      <alignment horizontal="center"/>
    </xf>
    <xf numFmtId="0" fontId="0" fillId="25" borderId="0" xfId="0" applyFill="1"/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4" fontId="3" fillId="25" borderId="0" xfId="0" applyNumberFormat="1" applyFont="1" applyFill="1" applyAlignment="1">
      <alignment horizontal="center"/>
    </xf>
    <xf numFmtId="0" fontId="3" fillId="25" borderId="0" xfId="0" applyFont="1" applyFill="1" applyAlignment="1">
      <alignment horizontal="center"/>
    </xf>
    <xf numFmtId="164" fontId="1" fillId="26" borderId="1" xfId="0" applyNumberFormat="1" applyFont="1" applyFill="1" applyBorder="1" applyAlignment="1">
      <alignment horizontal="center"/>
    </xf>
    <xf numFmtId="2" fontId="0" fillId="5" borderId="5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4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0" fillId="0" borderId="0" xfId="0" applyNumberFormat="1"/>
    <xf numFmtId="0" fontId="0" fillId="27" borderId="1" xfId="0" applyFill="1" applyBorder="1" applyAlignment="1">
      <alignment horizontal="center"/>
    </xf>
    <xf numFmtId="0" fontId="0" fillId="27" borderId="0" xfId="0" applyFill="1" applyAlignment="1">
      <alignment horizontal="center"/>
    </xf>
    <xf numFmtId="164" fontId="1" fillId="22" borderId="1" xfId="0" applyNumberFormat="1" applyFont="1" applyFill="1" applyBorder="1"/>
    <xf numFmtId="0" fontId="1" fillId="25" borderId="0" xfId="0" applyFont="1" applyFill="1"/>
  </cellXfs>
  <cellStyles count="1">
    <cellStyle name="Normal" xfId="0" builtinId="0"/>
  </cellStyles>
  <dxfs count="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</dxfs>
  <tableStyles count="0" defaultTableStyle="TableStyleMedium2" defaultPivotStyle="PivotStyleLight16"/>
  <colors>
    <mruColors>
      <color rgb="FF007A37"/>
      <color rgb="FF9900CC"/>
      <color rgb="FF3333FF"/>
      <color rgb="FF9933FF"/>
      <color rgb="FFFF3399"/>
      <color rgb="FF9966FF"/>
      <color rgb="FFCC00FF"/>
      <color rgb="FFFF66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1" xr16:uid="{CAC0641E-B736-4BA4-9C8A-82AF48C176F8}" autoFormatId="16" applyNumberFormats="0" applyBorderFormats="0" applyFontFormats="0" applyPatternFormats="0" applyAlignmentFormats="0" applyWidthHeightFormats="0">
  <queryTableRefresh nextId="12">
    <queryTableFields count="11">
      <queryTableField id="1" name="Name" tableColumnId="1"/>
      <queryTableField id="2" name="Value.id" tableColumnId="2"/>
      <queryTableField id="3" name="Value.name" tableColumnId="3"/>
      <queryTableField id="4" name="Value.symbol" tableColumnId="4"/>
      <queryTableField id="5" name="Value.slug" tableColumnId="5"/>
      <queryTableField id="6" name="Value.quote.USD.price" tableColumnId="6"/>
      <queryTableField id="7" name="Value.quote.USD.volume_24h" tableColumnId="7"/>
      <queryTableField id="8" name="Value.quote.USD.percent_change_24h" tableColumnId="8"/>
      <queryTableField id="9" name="Value.quote.USD.percent_change_7d" tableColumnId="9"/>
      <queryTableField id="10" name="Value.quote.USD.percent_change_30d" tableColumnId="10"/>
      <queryTableField id="11" name="Value.quote.USD.market_cap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ECC6EB-85FC-495A-8733-173263ECAF39}" name="latest_id_1_1027_3890_5426_2499_6210_7278_1839_1975_2539_5805_7083_11396_52_1083" displayName="latest_id_1_1027_3890_5426_2499_6210_7278_1839_1975_2539_5805_7083_11396_52_1083" ref="A1:K24" tableType="queryTable" totalsRowShown="0">
  <autoFilter ref="A1:K24" xr:uid="{E8ECC6EB-85FC-495A-8733-173263ECAF39}"/>
  <tableColumns count="11">
    <tableColumn id="1" xr3:uid="{5BDD6087-04E7-4064-A733-8E295609DDE1}" uniqueName="1" name="Name" queryTableFieldId="1" dataDxfId="5"/>
    <tableColumn id="2" xr3:uid="{46589301-CB5A-4BA2-96E0-301BE5D18AF5}" uniqueName="2" name="Value.id" queryTableFieldId="2"/>
    <tableColumn id="3" xr3:uid="{4B726884-57E9-426D-9D72-5521F243D89A}" uniqueName="3" name="Value.name" queryTableFieldId="3"/>
    <tableColumn id="4" xr3:uid="{77810979-1042-4B71-9361-931C5D1A9728}" uniqueName="4" name="Value.symbol" queryTableFieldId="4"/>
    <tableColumn id="5" xr3:uid="{8EB9AEB7-B0E8-42F7-92D8-C7784D4C20F4}" uniqueName="5" name="Value.slug" queryTableFieldId="5"/>
    <tableColumn id="6" xr3:uid="{210D859F-B36B-4AD6-86EC-F72894BF9FC3}" uniqueName="6" name="Value.quote.USD.price" queryTableFieldId="6" dataDxfId="4"/>
    <tableColumn id="7" xr3:uid="{3C9BDEE7-C217-49FA-889D-902CF4092D1A}" uniqueName="7" name="Value.quote.USD.volume_24h" queryTableFieldId="7" dataDxfId="3"/>
    <tableColumn id="8" xr3:uid="{01E0A0BA-13AA-42CF-8D54-C5F747C84F15}" uniqueName="8" name="Value.quote.USD.percent_change_24h" queryTableFieldId="8" dataDxfId="2"/>
    <tableColumn id="9" xr3:uid="{B884396E-F1BF-429B-9417-4A4A2FB38CF1}" uniqueName="9" name="Value.quote.USD.percent_change_7d" queryTableFieldId="9" dataDxfId="1"/>
    <tableColumn id="10" xr3:uid="{340A9D7E-7756-4D1A-A491-878CD9C972DE}" uniqueName="10" name="Value.quote.USD.percent_change_30d" queryTableFieldId="10" dataDxfId="0"/>
    <tableColumn id="11" xr3:uid="{1C99E3E8-73BA-4E01-B9E6-26837782FA44}" uniqueName="11" name="Value.quote.USD.market_cap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9EFA9-356D-4A69-8EB7-ADF7E18CC3C7}">
  <dimension ref="A1:K24"/>
  <sheetViews>
    <sheetView topLeftCell="B1" zoomScale="101" workbookViewId="0">
      <selection activeCell="H2" sqref="A2:K24"/>
    </sheetView>
  </sheetViews>
  <sheetFormatPr baseColWidth="10" defaultRowHeight="14.5" x14ac:dyDescent="0.35"/>
  <cols>
    <col min="1" max="1" width="8" bestFit="1" customWidth="1"/>
    <col min="2" max="2" width="9.90625" bestFit="1" customWidth="1"/>
    <col min="3" max="3" width="21.90625" bestFit="1" customWidth="1"/>
    <col min="4" max="4" width="14.36328125" bestFit="1" customWidth="1"/>
    <col min="5" max="5" width="14.6328125" bestFit="1" customWidth="1"/>
    <col min="6" max="6" width="22.08984375" bestFit="1" customWidth="1"/>
    <col min="7" max="7" width="28.453125" bestFit="1" customWidth="1"/>
    <col min="8" max="8" width="35.7265625" bestFit="1" customWidth="1"/>
    <col min="9" max="9" width="34.7265625" bestFit="1" customWidth="1"/>
    <col min="10" max="10" width="35.7265625" bestFit="1" customWidth="1"/>
    <col min="11" max="11" width="28.08984375" bestFit="1" customWidth="1"/>
  </cols>
  <sheetData>
    <row r="1" spans="1:11" x14ac:dyDescent="0.35">
      <c r="A1" t="s">
        <v>26</v>
      </c>
      <c r="B1" t="s">
        <v>27</v>
      </c>
      <c r="C1" t="s">
        <v>28</v>
      </c>
      <c r="D1" t="s">
        <v>29</v>
      </c>
      <c r="E1" t="s">
        <v>30</v>
      </c>
      <c r="F1" t="s">
        <v>31</v>
      </c>
      <c r="G1" t="s">
        <v>32</v>
      </c>
      <c r="H1" t="s">
        <v>33</v>
      </c>
      <c r="I1" t="s">
        <v>34</v>
      </c>
      <c r="J1" t="s">
        <v>35</v>
      </c>
      <c r="K1" t="s">
        <v>36</v>
      </c>
    </row>
    <row r="2" spans="1:11" x14ac:dyDescent="0.35">
      <c r="A2" t="s">
        <v>37</v>
      </c>
      <c r="B2">
        <v>1</v>
      </c>
      <c r="C2" t="s">
        <v>38</v>
      </c>
      <c r="D2" t="s">
        <v>0</v>
      </c>
      <c r="E2" t="s">
        <v>39</v>
      </c>
      <c r="F2" s="37">
        <v>24062.922742011488</v>
      </c>
      <c r="G2" s="37">
        <v>35091759050.919014</v>
      </c>
      <c r="H2" s="37">
        <v>4.32121625</v>
      </c>
      <c r="I2" s="37">
        <v>4.1860339099999999</v>
      </c>
      <c r="J2" s="37">
        <v>44.51594841</v>
      </c>
      <c r="K2">
        <v>463925931589.15887</v>
      </c>
    </row>
    <row r="3" spans="1:11" x14ac:dyDescent="0.35">
      <c r="A3" t="s">
        <v>40</v>
      </c>
      <c r="B3">
        <v>52</v>
      </c>
      <c r="C3" t="s">
        <v>13</v>
      </c>
      <c r="D3" t="s">
        <v>13</v>
      </c>
      <c r="E3" t="s">
        <v>41</v>
      </c>
      <c r="F3" s="37">
        <v>0.4177921707326529</v>
      </c>
      <c r="G3" s="37">
        <v>1149765879.9867909</v>
      </c>
      <c r="H3" s="37">
        <v>4.2950271200000003</v>
      </c>
      <c r="I3" s="37">
        <v>1.75598827</v>
      </c>
      <c r="J3" s="37">
        <v>21.804784519999998</v>
      </c>
      <c r="K3">
        <v>21225351024.359741</v>
      </c>
    </row>
    <row r="4" spans="1:11" x14ac:dyDescent="0.35">
      <c r="A4" t="s">
        <v>42</v>
      </c>
      <c r="B4">
        <v>1027</v>
      </c>
      <c r="C4" t="s">
        <v>43</v>
      </c>
      <c r="D4" t="s">
        <v>1</v>
      </c>
      <c r="E4" t="s">
        <v>44</v>
      </c>
      <c r="F4" s="37">
        <v>1701.729046088929</v>
      </c>
      <c r="G4" s="37">
        <v>11750226790.6731</v>
      </c>
      <c r="H4" s="37">
        <v>7.8270753300000004</v>
      </c>
      <c r="I4" s="37">
        <v>6.0648297199999996</v>
      </c>
      <c r="J4" s="37">
        <v>40.785762990000002</v>
      </c>
      <c r="K4">
        <v>208247162625.03101</v>
      </c>
    </row>
    <row r="5" spans="1:11" x14ac:dyDescent="0.35">
      <c r="A5" t="s">
        <v>45</v>
      </c>
      <c r="B5">
        <v>1839</v>
      </c>
      <c r="C5" t="s">
        <v>7</v>
      </c>
      <c r="D5" t="s">
        <v>7</v>
      </c>
      <c r="E5" t="s">
        <v>46</v>
      </c>
      <c r="F5" s="37">
        <v>331.70166264519673</v>
      </c>
      <c r="G5" s="37">
        <v>1004789237.5409791</v>
      </c>
      <c r="H5" s="37">
        <v>7.6025192400000003</v>
      </c>
      <c r="I5" s="37">
        <v>8.5208628599999994</v>
      </c>
      <c r="J5" s="37">
        <v>35.270606909999998</v>
      </c>
      <c r="K5">
        <v>52376074970.835068</v>
      </c>
    </row>
    <row r="6" spans="1:11" x14ac:dyDescent="0.35">
      <c r="A6" t="s">
        <v>47</v>
      </c>
      <c r="B6">
        <v>1966</v>
      </c>
      <c r="C6" t="s">
        <v>48</v>
      </c>
      <c r="D6" t="s">
        <v>15</v>
      </c>
      <c r="E6" t="s">
        <v>49</v>
      </c>
      <c r="F6" s="37">
        <v>0.80699498474084885</v>
      </c>
      <c r="G6" s="37">
        <v>305054434.1671415</v>
      </c>
      <c r="H6" s="37">
        <v>12.665185429999999</v>
      </c>
      <c r="I6" s="37">
        <v>19.990719070000001</v>
      </c>
      <c r="J6" s="37">
        <v>164.12715621999999</v>
      </c>
      <c r="K6">
        <v>1497043639.0388758</v>
      </c>
    </row>
    <row r="7" spans="1:11" x14ac:dyDescent="0.35">
      <c r="A7" t="s">
        <v>50</v>
      </c>
      <c r="B7">
        <v>1975</v>
      </c>
      <c r="C7" t="s">
        <v>51</v>
      </c>
      <c r="D7" t="s">
        <v>8</v>
      </c>
      <c r="E7" t="s">
        <v>52</v>
      </c>
      <c r="F7" s="37">
        <v>7.4335426662112454</v>
      </c>
      <c r="G7" s="37">
        <v>391363599.96471238</v>
      </c>
      <c r="H7" s="37">
        <v>10.080954630000001</v>
      </c>
      <c r="I7" s="37">
        <v>4.9263312199999998</v>
      </c>
      <c r="J7" s="37">
        <v>32.932854140000003</v>
      </c>
      <c r="K7">
        <v>3776239454.7948418</v>
      </c>
    </row>
    <row r="8" spans="1:11" x14ac:dyDescent="0.35">
      <c r="A8" t="s">
        <v>53</v>
      </c>
      <c r="B8">
        <v>2130</v>
      </c>
      <c r="C8" t="s">
        <v>54</v>
      </c>
      <c r="D8" t="s">
        <v>19</v>
      </c>
      <c r="E8" t="s">
        <v>55</v>
      </c>
      <c r="F8" s="37">
        <v>0.48282986170082465</v>
      </c>
      <c r="G8" s="37">
        <v>50781556.315165281</v>
      </c>
      <c r="H8" s="37">
        <v>11.284555470000001</v>
      </c>
      <c r="I8" s="37">
        <v>15.045965649999999</v>
      </c>
      <c r="J8" s="37">
        <v>99.664938590000006</v>
      </c>
      <c r="K8">
        <v>482829861.70082462</v>
      </c>
    </row>
    <row r="9" spans="1:11" x14ac:dyDescent="0.35">
      <c r="A9" t="s">
        <v>56</v>
      </c>
      <c r="B9">
        <v>2499</v>
      </c>
      <c r="C9" t="s">
        <v>57</v>
      </c>
      <c r="D9" t="s">
        <v>4</v>
      </c>
      <c r="E9" t="s">
        <v>58</v>
      </c>
      <c r="F9" s="37">
        <v>0.2412487419894298</v>
      </c>
      <c r="G9" s="37">
        <v>654728.82839196001</v>
      </c>
      <c r="H9" s="37">
        <v>4.3682532399999996</v>
      </c>
      <c r="I9" s="37">
        <v>3.0975226299999998</v>
      </c>
      <c r="J9" s="37">
        <v>23.997971320000001</v>
      </c>
      <c r="K9">
        <v>241248741.9894298</v>
      </c>
    </row>
    <row r="10" spans="1:11" x14ac:dyDescent="0.35">
      <c r="A10" t="s">
        <v>59</v>
      </c>
      <c r="B10">
        <v>2539</v>
      </c>
      <c r="C10" t="s">
        <v>60</v>
      </c>
      <c r="D10" t="s">
        <v>9</v>
      </c>
      <c r="E10" t="s">
        <v>61</v>
      </c>
      <c r="F10" s="37">
        <v>9.125754023692266E-2</v>
      </c>
      <c r="G10" s="37">
        <v>16698179.53480584</v>
      </c>
      <c r="H10" s="37">
        <v>16.773938260000001</v>
      </c>
      <c r="I10" s="37">
        <v>5.7691847200000002</v>
      </c>
      <c r="J10" s="37">
        <v>43.849833769999996</v>
      </c>
      <c r="K10">
        <v>91169704.88746956</v>
      </c>
    </row>
    <row r="11" spans="1:11" x14ac:dyDescent="0.35">
      <c r="A11" t="s">
        <v>62</v>
      </c>
      <c r="B11">
        <v>3890</v>
      </c>
      <c r="C11" t="s">
        <v>63</v>
      </c>
      <c r="D11" t="s">
        <v>2</v>
      </c>
      <c r="E11" t="s">
        <v>64</v>
      </c>
      <c r="F11" s="37">
        <v>1.2481029308333464</v>
      </c>
      <c r="G11" s="37">
        <v>1009941602.4100596</v>
      </c>
      <c r="H11" s="37">
        <v>15.433631739999999</v>
      </c>
      <c r="I11" s="37">
        <v>13.92053892</v>
      </c>
      <c r="J11" s="37">
        <v>61.163778860000001</v>
      </c>
      <c r="K11">
        <v>10901327239.732037</v>
      </c>
    </row>
    <row r="12" spans="1:11" x14ac:dyDescent="0.35">
      <c r="A12" t="s">
        <v>65</v>
      </c>
      <c r="B12">
        <v>4066</v>
      </c>
      <c r="C12" t="s">
        <v>66</v>
      </c>
      <c r="D12" t="s">
        <v>22</v>
      </c>
      <c r="E12" t="s">
        <v>67</v>
      </c>
      <c r="F12" s="37">
        <v>0.14638067159386248</v>
      </c>
      <c r="G12" s="37">
        <v>239380635.74188352</v>
      </c>
      <c r="H12" s="37">
        <v>12.68507741</v>
      </c>
      <c r="I12" s="37">
        <v>7.0419091800000002</v>
      </c>
      <c r="J12" s="37">
        <v>45.664071040000003</v>
      </c>
      <c r="K12">
        <v>975142008.72375023</v>
      </c>
    </row>
    <row r="13" spans="1:11" x14ac:dyDescent="0.35">
      <c r="A13" t="s">
        <v>68</v>
      </c>
      <c r="B13">
        <v>4189</v>
      </c>
      <c r="C13" t="s">
        <v>69</v>
      </c>
      <c r="D13" t="s">
        <v>17</v>
      </c>
      <c r="E13" t="s">
        <v>70</v>
      </c>
      <c r="F13" s="37">
        <v>0.27015747793351225</v>
      </c>
      <c r="G13" s="37">
        <v>2031716.1408348</v>
      </c>
      <c r="H13" s="37">
        <v>9.3169141999999994</v>
      </c>
      <c r="I13" s="37">
        <v>8.1893123200000009</v>
      </c>
      <c r="J13" s="37">
        <v>48.427543059999998</v>
      </c>
      <c r="K13">
        <v>82072106.790224865</v>
      </c>
    </row>
    <row r="14" spans="1:11" x14ac:dyDescent="0.35">
      <c r="A14" t="s">
        <v>71</v>
      </c>
      <c r="B14">
        <v>5426</v>
      </c>
      <c r="C14" t="s">
        <v>72</v>
      </c>
      <c r="D14" t="s">
        <v>3</v>
      </c>
      <c r="E14" t="s">
        <v>73</v>
      </c>
      <c r="F14" s="37">
        <v>25.872924909954893</v>
      </c>
      <c r="G14" s="37">
        <v>1260462817.0263946</v>
      </c>
      <c r="H14" s="37">
        <v>12.750228330000001</v>
      </c>
      <c r="I14" s="37">
        <v>5.0478158500000001</v>
      </c>
      <c r="J14" s="37">
        <v>101.10172399</v>
      </c>
      <c r="K14">
        <v>9629047177.373394</v>
      </c>
    </row>
    <row r="15" spans="1:11" x14ac:dyDescent="0.35">
      <c r="A15" t="s">
        <v>74</v>
      </c>
      <c r="B15">
        <v>5805</v>
      </c>
      <c r="C15" t="s">
        <v>75</v>
      </c>
      <c r="D15" t="s">
        <v>10</v>
      </c>
      <c r="E15" t="s">
        <v>76</v>
      </c>
      <c r="F15" s="37">
        <v>22.218568605342753</v>
      </c>
      <c r="G15" s="37">
        <v>1045453111.9067508</v>
      </c>
      <c r="H15" s="37">
        <v>17.017473649999999</v>
      </c>
      <c r="I15" s="37">
        <v>22.31216899</v>
      </c>
      <c r="J15" s="37">
        <v>95.910596630000001</v>
      </c>
      <c r="K15">
        <v>6998527144.0431461</v>
      </c>
    </row>
    <row r="16" spans="1:11" x14ac:dyDescent="0.35">
      <c r="A16" t="s">
        <v>77</v>
      </c>
      <c r="B16">
        <v>6210</v>
      </c>
      <c r="C16" t="s">
        <v>78</v>
      </c>
      <c r="D16" t="s">
        <v>5</v>
      </c>
      <c r="E16" t="s">
        <v>79</v>
      </c>
      <c r="F16" s="37">
        <v>0.78155751025733033</v>
      </c>
      <c r="G16" s="37">
        <v>264629435.70075229</v>
      </c>
      <c r="H16" s="37">
        <v>12.42016005</v>
      </c>
      <c r="I16" s="37">
        <v>5.7227890199999996</v>
      </c>
      <c r="J16" s="37">
        <v>92.459361959999995</v>
      </c>
      <c r="K16">
        <v>1171922124.4883096</v>
      </c>
    </row>
    <row r="17" spans="1:11" x14ac:dyDescent="0.35">
      <c r="A17" t="s">
        <v>80</v>
      </c>
      <c r="B17">
        <v>6538</v>
      </c>
      <c r="C17" t="s">
        <v>81</v>
      </c>
      <c r="D17" t="s">
        <v>16</v>
      </c>
      <c r="E17" t="s">
        <v>82</v>
      </c>
      <c r="F17" s="37">
        <v>1.1521666908999084</v>
      </c>
      <c r="G17" s="37">
        <v>198470825.20470849</v>
      </c>
      <c r="H17" s="37">
        <v>16.312048069999999</v>
      </c>
      <c r="I17" s="37">
        <v>9.4277258400000008</v>
      </c>
      <c r="J17" s="37">
        <v>119.988108</v>
      </c>
      <c r="K17">
        <v>833187068.51891828</v>
      </c>
    </row>
    <row r="18" spans="1:11" x14ac:dyDescent="0.35">
      <c r="A18" t="s">
        <v>83</v>
      </c>
      <c r="B18">
        <v>6636</v>
      </c>
      <c r="C18" t="s">
        <v>84</v>
      </c>
      <c r="D18" t="s">
        <v>18</v>
      </c>
      <c r="E18" t="s">
        <v>85</v>
      </c>
      <c r="F18" s="37">
        <v>6.8079865131281618</v>
      </c>
      <c r="G18" s="37">
        <v>404273031.95733792</v>
      </c>
      <c r="H18" s="37">
        <v>11.804981250000001</v>
      </c>
      <c r="I18" s="37">
        <v>5.2045186599999997</v>
      </c>
      <c r="J18" s="37">
        <v>51.441984189999999</v>
      </c>
      <c r="K18">
        <v>7850635112.5381002</v>
      </c>
    </row>
    <row r="19" spans="1:11" x14ac:dyDescent="0.35">
      <c r="A19" t="s">
        <v>86</v>
      </c>
      <c r="B19">
        <v>6719</v>
      </c>
      <c r="C19" t="s">
        <v>87</v>
      </c>
      <c r="D19" t="s">
        <v>20</v>
      </c>
      <c r="E19" t="s">
        <v>88</v>
      </c>
      <c r="F19" s="37">
        <v>9.8566615282221076E-2</v>
      </c>
      <c r="G19" s="37">
        <v>63729360.635400638</v>
      </c>
      <c r="H19" s="37">
        <v>16.391265780000001</v>
      </c>
      <c r="I19" s="37">
        <v>7.9552474599999998</v>
      </c>
      <c r="J19" s="37">
        <v>67.470842520000005</v>
      </c>
      <c r="K19">
        <v>865274038.17053354</v>
      </c>
    </row>
    <row r="20" spans="1:11" x14ac:dyDescent="0.35">
      <c r="A20" t="s">
        <v>89</v>
      </c>
      <c r="B20">
        <v>7083</v>
      </c>
      <c r="C20" t="s">
        <v>90</v>
      </c>
      <c r="D20" t="s">
        <v>91</v>
      </c>
      <c r="E20" t="s">
        <v>92</v>
      </c>
      <c r="F20" s="37">
        <v>7.4390466336464414</v>
      </c>
      <c r="G20" s="37">
        <v>251975726.49792615</v>
      </c>
      <c r="H20" s="37">
        <v>16.415415339999999</v>
      </c>
      <c r="I20" s="37">
        <v>12.06160583</v>
      </c>
      <c r="J20" s="37">
        <v>40.561924349999998</v>
      </c>
      <c r="K20">
        <v>5670110724.6978149</v>
      </c>
    </row>
    <row r="21" spans="1:11" x14ac:dyDescent="0.35">
      <c r="A21" t="s">
        <v>93</v>
      </c>
      <c r="B21">
        <v>7278</v>
      </c>
      <c r="C21" t="s">
        <v>94</v>
      </c>
      <c r="D21" t="s">
        <v>6</v>
      </c>
      <c r="E21" t="s">
        <v>95</v>
      </c>
      <c r="F21" s="37">
        <v>92.061194673106982</v>
      </c>
      <c r="G21" s="37">
        <v>159583468.20691961</v>
      </c>
      <c r="H21" s="37">
        <v>12.321921619999999</v>
      </c>
      <c r="I21" s="37">
        <v>3.5771486299999999</v>
      </c>
      <c r="J21" s="37">
        <v>75.926615830000003</v>
      </c>
      <c r="K21">
        <v>1297436145.7249436</v>
      </c>
    </row>
    <row r="22" spans="1:11" x14ac:dyDescent="0.35">
      <c r="A22" t="s">
        <v>96</v>
      </c>
      <c r="B22">
        <v>7455</v>
      </c>
      <c r="C22" t="s">
        <v>97</v>
      </c>
      <c r="D22" t="s">
        <v>98</v>
      </c>
      <c r="E22" t="s">
        <v>99</v>
      </c>
      <c r="F22" s="37">
        <v>0.29713437730009967</v>
      </c>
      <c r="G22" s="37">
        <v>46327430.618639007</v>
      </c>
      <c r="H22" s="37">
        <v>13.174861720000001</v>
      </c>
      <c r="I22" s="37">
        <v>-6.8411153699999998</v>
      </c>
      <c r="J22" s="37">
        <v>124.31113762</v>
      </c>
      <c r="K22">
        <v>292367796.05235499</v>
      </c>
    </row>
    <row r="23" spans="1:11" x14ac:dyDescent="0.35">
      <c r="A23" t="s">
        <v>100</v>
      </c>
      <c r="B23">
        <v>10831</v>
      </c>
      <c r="C23" t="s">
        <v>101</v>
      </c>
      <c r="D23" t="s">
        <v>14</v>
      </c>
      <c r="E23" t="s">
        <v>102</v>
      </c>
      <c r="F23" s="37">
        <v>2.0136701053410977E-2</v>
      </c>
      <c r="G23" s="37">
        <v>21564.571555170001</v>
      </c>
      <c r="H23" s="37">
        <v>2.6909997400000001</v>
      </c>
      <c r="I23" s="37">
        <v>-0.84952576000000002</v>
      </c>
      <c r="J23" s="37">
        <v>66.319485940000007</v>
      </c>
      <c r="K23">
        <v>0</v>
      </c>
    </row>
    <row r="24" spans="1:11" x14ac:dyDescent="0.35">
      <c r="A24" t="s">
        <v>103</v>
      </c>
      <c r="B24">
        <v>11396</v>
      </c>
      <c r="C24" t="s">
        <v>12</v>
      </c>
      <c r="D24" t="s">
        <v>12</v>
      </c>
      <c r="E24" t="s">
        <v>104</v>
      </c>
      <c r="F24" s="37">
        <v>0.23558442522092479</v>
      </c>
      <c r="G24" s="37">
        <v>13403706.336629281</v>
      </c>
      <c r="H24" s="37">
        <v>17.5866729</v>
      </c>
      <c r="I24" s="37">
        <v>17.336563999999999</v>
      </c>
      <c r="J24" s="37">
        <v>71.84905096</v>
      </c>
      <c r="K24">
        <v>77832440.122673318</v>
      </c>
    </row>
  </sheetData>
  <conditionalFormatting sqref="J2:J24">
    <cfRule type="colorScale" priority="3">
      <colorScale>
        <cfvo type="min"/>
        <cfvo type="num" val="0"/>
        <cfvo type="max"/>
        <color rgb="FFC00000"/>
        <color theme="0"/>
        <color rgb="FF007A37"/>
      </colorScale>
    </cfRule>
  </conditionalFormatting>
  <conditionalFormatting sqref="I2:I24">
    <cfRule type="colorScale" priority="2">
      <colorScale>
        <cfvo type="min"/>
        <cfvo type="num" val="0"/>
        <cfvo type="max"/>
        <color rgb="FFC00000"/>
        <color theme="0"/>
        <color rgb="FF007A37"/>
      </colorScale>
    </cfRule>
  </conditionalFormatting>
  <conditionalFormatting sqref="H2:H24">
    <cfRule type="colorScale" priority="1">
      <colorScale>
        <cfvo type="min"/>
        <cfvo type="num" val="0"/>
        <cfvo type="max"/>
        <color rgb="FFC00000"/>
        <color theme="0"/>
        <color rgb="FF007A37"/>
      </colorScale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15BC1-00C0-4FCD-BBF2-BF8D74455AB9}">
  <dimension ref="A1:AE35"/>
  <sheetViews>
    <sheetView tabSelected="1" workbookViewId="0">
      <selection activeCell="C24" sqref="C24"/>
    </sheetView>
  </sheetViews>
  <sheetFormatPr baseColWidth="10" defaultRowHeight="14.5" x14ac:dyDescent="0.35"/>
  <cols>
    <col min="1" max="1" width="1.81640625" customWidth="1"/>
    <col min="3" max="3" width="11.54296875" customWidth="1"/>
    <col min="4" max="4" width="10.54296875" customWidth="1"/>
    <col min="5" max="5" width="11.08984375" customWidth="1"/>
    <col min="6" max="6" width="11.453125" customWidth="1"/>
    <col min="7" max="7" width="11.90625" customWidth="1"/>
    <col min="8" max="8" width="12" customWidth="1"/>
    <col min="9" max="9" width="13.1796875" customWidth="1"/>
    <col min="10" max="10" width="12.54296875" customWidth="1"/>
    <col min="11" max="13" width="13.36328125" bestFit="1" customWidth="1"/>
    <col min="14" max="16" width="12.36328125" bestFit="1" customWidth="1"/>
    <col min="17" max="17" width="13.36328125" bestFit="1" customWidth="1"/>
    <col min="18" max="24" width="12.36328125" bestFit="1" customWidth="1"/>
    <col min="25" max="25" width="13.36328125" bestFit="1" customWidth="1"/>
  </cols>
  <sheetData>
    <row r="1" spans="1:31" ht="2" customHeight="1" x14ac:dyDescent="0.3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</row>
    <row r="2" spans="1:31" hidden="1" x14ac:dyDescent="0.3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</row>
    <row r="3" spans="1:31" x14ac:dyDescent="0.3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 spans="1:31" x14ac:dyDescent="0.35">
      <c r="A4" s="27"/>
      <c r="B4" s="27"/>
      <c r="C4" s="6" t="s">
        <v>0</v>
      </c>
      <c r="D4" s="7" t="s">
        <v>1</v>
      </c>
      <c r="E4" s="8" t="s">
        <v>2</v>
      </c>
      <c r="F4" s="9" t="s">
        <v>3</v>
      </c>
      <c r="G4" s="10" t="s">
        <v>4</v>
      </c>
      <c r="H4" s="11" t="s">
        <v>5</v>
      </c>
      <c r="I4" s="12" t="s">
        <v>6</v>
      </c>
      <c r="J4" s="13" t="s">
        <v>7</v>
      </c>
      <c r="K4" s="14" t="s">
        <v>8</v>
      </c>
      <c r="L4" s="15" t="s">
        <v>9</v>
      </c>
      <c r="M4" s="16" t="s">
        <v>10</v>
      </c>
      <c r="N4" s="17" t="s">
        <v>11</v>
      </c>
      <c r="O4" s="18" t="s">
        <v>12</v>
      </c>
      <c r="P4" s="19" t="s">
        <v>13</v>
      </c>
      <c r="Q4" s="20" t="s">
        <v>14</v>
      </c>
      <c r="R4" s="16" t="s">
        <v>15</v>
      </c>
      <c r="S4" s="13" t="s">
        <v>16</v>
      </c>
      <c r="T4" s="7" t="s">
        <v>17</v>
      </c>
      <c r="U4" s="21" t="s">
        <v>18</v>
      </c>
      <c r="V4" s="22" t="s">
        <v>19</v>
      </c>
      <c r="W4" s="23" t="s">
        <v>20</v>
      </c>
      <c r="X4" s="24" t="s">
        <v>21</v>
      </c>
      <c r="Y4" s="25" t="s">
        <v>22</v>
      </c>
      <c r="Z4" s="27"/>
      <c r="AA4" s="27"/>
      <c r="AB4" s="27"/>
      <c r="AC4" s="27"/>
      <c r="AD4" s="27"/>
      <c r="AE4" s="27"/>
    </row>
    <row r="5" spans="1:31" x14ac:dyDescent="0.35">
      <c r="A5" s="27"/>
      <c r="B5" s="26" t="s">
        <v>23</v>
      </c>
      <c r="C5" s="28">
        <v>1</v>
      </c>
      <c r="D5" s="29">
        <v>1</v>
      </c>
      <c r="E5" s="29">
        <v>1</v>
      </c>
      <c r="F5" s="29">
        <v>1</v>
      </c>
      <c r="G5" s="29">
        <v>1</v>
      </c>
      <c r="H5" s="29">
        <v>1</v>
      </c>
      <c r="I5" s="29">
        <v>1</v>
      </c>
      <c r="J5" s="29">
        <v>1</v>
      </c>
      <c r="K5" s="29">
        <v>1</v>
      </c>
      <c r="L5" s="29">
        <v>1</v>
      </c>
      <c r="M5" s="29">
        <v>1</v>
      </c>
      <c r="N5" s="29">
        <v>1</v>
      </c>
      <c r="O5" s="29">
        <v>1</v>
      </c>
      <c r="P5" s="29">
        <v>1</v>
      </c>
      <c r="Q5" s="29">
        <v>1</v>
      </c>
      <c r="R5" s="29">
        <v>1</v>
      </c>
      <c r="S5" s="29">
        <v>1</v>
      </c>
      <c r="T5" s="29">
        <v>1</v>
      </c>
      <c r="U5" s="29">
        <v>1</v>
      </c>
      <c r="V5" s="29">
        <v>1</v>
      </c>
      <c r="W5" s="29">
        <v>1</v>
      </c>
      <c r="X5" s="29">
        <v>1</v>
      </c>
      <c r="Y5" s="29">
        <v>1</v>
      </c>
      <c r="Z5" s="27"/>
      <c r="AA5" s="27"/>
      <c r="AB5" s="27"/>
      <c r="AC5" s="27"/>
      <c r="AD5" s="27"/>
      <c r="AE5" s="27"/>
    </row>
    <row r="6" spans="1:31" x14ac:dyDescent="0.35">
      <c r="A6" s="27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27"/>
      <c r="AA6" s="27"/>
      <c r="AB6" s="27"/>
      <c r="AC6" s="27"/>
      <c r="AD6" s="27"/>
      <c r="AE6" s="27"/>
    </row>
    <row r="7" spans="1:31" x14ac:dyDescent="0.35">
      <c r="A7" s="27"/>
      <c r="B7" s="26" t="s">
        <v>24</v>
      </c>
      <c r="C7" s="1">
        <f>prix!F2</f>
        <v>24062.922742011488</v>
      </c>
      <c r="D7" s="1">
        <f>prix!F4</f>
        <v>1701.729046088929</v>
      </c>
      <c r="E7" s="1">
        <f>prix!F11</f>
        <v>1.2481029308333464</v>
      </c>
      <c r="F7" s="1">
        <f>prix!F14</f>
        <v>25.872924909954893</v>
      </c>
      <c r="G7" s="1">
        <f>prix!F9</f>
        <v>0.2412487419894298</v>
      </c>
      <c r="H7" s="1">
        <f>prix!F16</f>
        <v>0.78155751025733033</v>
      </c>
      <c r="I7" s="1">
        <f>prix!F21</f>
        <v>92.061194673106982</v>
      </c>
      <c r="J7" s="1">
        <f>prix!F5</f>
        <v>331.70166264519673</v>
      </c>
      <c r="K7" s="1">
        <f>prix!F7</f>
        <v>7.4335426662112454</v>
      </c>
      <c r="L7" s="1">
        <f>prix!F10</f>
        <v>9.125754023692266E-2</v>
      </c>
      <c r="M7" s="1">
        <f>prix!F15</f>
        <v>22.218568605342753</v>
      </c>
      <c r="N7" s="1">
        <f>prix!F20</f>
        <v>7.4390466336464414</v>
      </c>
      <c r="O7" s="1">
        <f>prix!F24</f>
        <v>0.23558442522092479</v>
      </c>
      <c r="P7" s="1">
        <f>prix!F3</f>
        <v>0.4177921707326529</v>
      </c>
      <c r="Q7" s="1">
        <f>prix!F23</f>
        <v>2.0136701053410977E-2</v>
      </c>
      <c r="R7" s="1">
        <f>prix!F6</f>
        <v>0.80699498474084885</v>
      </c>
      <c r="S7" s="1">
        <f>prix!F17</f>
        <v>1.1521666908999084</v>
      </c>
      <c r="T7" s="1">
        <f>prix!F13</f>
        <v>0.27015747793351225</v>
      </c>
      <c r="U7" s="1">
        <f>prix!F18</f>
        <v>6.8079865131281618</v>
      </c>
      <c r="V7" s="1">
        <f>prix!F8</f>
        <v>0.48282986170082465</v>
      </c>
      <c r="W7" s="1">
        <f>prix!F19</f>
        <v>9.8566615282221076E-2</v>
      </c>
      <c r="X7" s="1">
        <f>prix!F22</f>
        <v>0.29713437730009967</v>
      </c>
      <c r="Y7" s="1">
        <f>prix!F12</f>
        <v>0.14638067159386248</v>
      </c>
      <c r="Z7" s="27"/>
      <c r="AA7" s="27"/>
      <c r="AB7" s="27"/>
      <c r="AC7" s="27"/>
      <c r="AD7" s="27"/>
      <c r="AE7" s="27"/>
    </row>
    <row r="8" spans="1:31" x14ac:dyDescent="0.35">
      <c r="A8" s="27"/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27"/>
      <c r="AA8" s="27"/>
      <c r="AB8" s="27"/>
      <c r="AC8" s="27"/>
      <c r="AD8" s="27"/>
      <c r="AE8" s="27"/>
    </row>
    <row r="9" spans="1:31" x14ac:dyDescent="0.35">
      <c r="A9" s="27"/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27"/>
      <c r="AA9" s="27"/>
      <c r="AB9" s="27"/>
      <c r="AC9" s="27"/>
      <c r="AD9" s="27"/>
      <c r="AE9" s="27"/>
    </row>
    <row r="10" spans="1:31" x14ac:dyDescent="0.35">
      <c r="A10" s="27"/>
      <c r="B10" s="26" t="s">
        <v>25</v>
      </c>
      <c r="C10" s="32">
        <f>C5*C7</f>
        <v>24062.922742011488</v>
      </c>
      <c r="D10" s="32">
        <f t="shared" ref="D10:Y10" si="0">D5*D7</f>
        <v>1701.729046088929</v>
      </c>
      <c r="E10" s="32">
        <f t="shared" si="0"/>
        <v>1.2481029308333464</v>
      </c>
      <c r="F10" s="32">
        <f t="shared" si="0"/>
        <v>25.872924909954893</v>
      </c>
      <c r="G10" s="32">
        <f t="shared" si="0"/>
        <v>0.2412487419894298</v>
      </c>
      <c r="H10" s="32">
        <f t="shared" si="0"/>
        <v>0.78155751025733033</v>
      </c>
      <c r="I10" s="32">
        <f t="shared" si="0"/>
        <v>92.061194673106982</v>
      </c>
      <c r="J10" s="32">
        <f t="shared" si="0"/>
        <v>331.70166264519673</v>
      </c>
      <c r="K10" s="32">
        <f t="shared" si="0"/>
        <v>7.4335426662112454</v>
      </c>
      <c r="L10" s="32">
        <f t="shared" si="0"/>
        <v>9.125754023692266E-2</v>
      </c>
      <c r="M10" s="32">
        <f t="shared" si="0"/>
        <v>22.218568605342753</v>
      </c>
      <c r="N10" s="32">
        <f t="shared" si="0"/>
        <v>7.4390466336464414</v>
      </c>
      <c r="O10" s="32">
        <f t="shared" si="0"/>
        <v>0.23558442522092479</v>
      </c>
      <c r="P10" s="32">
        <f t="shared" si="0"/>
        <v>0.4177921707326529</v>
      </c>
      <c r="Q10" s="32">
        <f t="shared" si="0"/>
        <v>2.0136701053410977E-2</v>
      </c>
      <c r="R10" s="32">
        <f t="shared" si="0"/>
        <v>0.80699498474084885</v>
      </c>
      <c r="S10" s="32">
        <f t="shared" si="0"/>
        <v>1.1521666908999084</v>
      </c>
      <c r="T10" s="32">
        <f t="shared" si="0"/>
        <v>0.27015747793351225</v>
      </c>
      <c r="U10" s="32">
        <f t="shared" si="0"/>
        <v>6.8079865131281618</v>
      </c>
      <c r="V10" s="32">
        <f t="shared" si="0"/>
        <v>0.48282986170082465</v>
      </c>
      <c r="W10" s="32">
        <f t="shared" si="0"/>
        <v>9.8566615282221076E-2</v>
      </c>
      <c r="X10" s="32">
        <f t="shared" si="0"/>
        <v>0.29713437730009967</v>
      </c>
      <c r="Y10" s="32">
        <f t="shared" si="0"/>
        <v>0.14638067159386248</v>
      </c>
      <c r="Z10" s="27"/>
      <c r="AA10" s="27"/>
      <c r="AB10" s="27"/>
      <c r="AC10" s="27"/>
      <c r="AD10" s="27"/>
      <c r="AE10" s="27"/>
    </row>
    <row r="11" spans="1:31" x14ac:dyDescent="0.3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31" x14ac:dyDescent="0.35">
      <c r="A12" s="27"/>
      <c r="B12" s="40">
        <f>C10+D10+E10+F10+G10+H10+I10+J10+K10+L10+M10+N10+O10+P10+Q10+R10+S10+T10+U10+V10+W10+Y10</f>
        <v>26264.179491069481</v>
      </c>
      <c r="C12" s="41" t="s">
        <v>110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31" x14ac:dyDescent="0.3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31" x14ac:dyDescent="0.35">
      <c r="A14" s="27"/>
      <c r="B14" s="27"/>
      <c r="C14" s="30">
        <v>44938</v>
      </c>
      <c r="D14" s="30">
        <v>44940</v>
      </c>
      <c r="E14" s="30">
        <v>44946</v>
      </c>
      <c r="F14" s="30">
        <v>44947</v>
      </c>
      <c r="G14" s="30">
        <v>44947</v>
      </c>
      <c r="H14" s="30">
        <v>44959</v>
      </c>
      <c r="I14" s="31" t="s">
        <v>105</v>
      </c>
      <c r="J14" s="31" t="s">
        <v>106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31" x14ac:dyDescent="0.35">
      <c r="A15" s="27"/>
      <c r="B15" s="27"/>
      <c r="C15" s="31">
        <v>1655.7</v>
      </c>
      <c r="D15" s="31">
        <v>1819.288</v>
      </c>
      <c r="E15" s="31">
        <v>1907.47</v>
      </c>
      <c r="F15" s="31">
        <v>1963.7560000000001</v>
      </c>
      <c r="G15" s="31">
        <v>1951.538</v>
      </c>
      <c r="H15" s="31">
        <v>2193.67</v>
      </c>
      <c r="I15" s="31">
        <v>0</v>
      </c>
      <c r="J15" s="31">
        <v>0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31" x14ac:dyDescent="0.3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x14ac:dyDescent="0.3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x14ac:dyDescent="0.3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x14ac:dyDescent="0.35">
      <c r="A19" s="27"/>
      <c r="B19" s="27"/>
      <c r="C19" s="6" t="s">
        <v>0</v>
      </c>
      <c r="D19" s="7" t="s">
        <v>1</v>
      </c>
      <c r="E19" s="8" t="s">
        <v>2</v>
      </c>
      <c r="F19" s="9" t="s">
        <v>3</v>
      </c>
      <c r="G19" s="10" t="s">
        <v>4</v>
      </c>
      <c r="H19" s="11" t="s">
        <v>5</v>
      </c>
      <c r="I19" s="12" t="s">
        <v>6</v>
      </c>
      <c r="J19" s="13" t="s">
        <v>7</v>
      </c>
      <c r="K19" s="14" t="s">
        <v>8</v>
      </c>
      <c r="L19" s="15" t="s">
        <v>9</v>
      </c>
      <c r="M19" s="16" t="s">
        <v>10</v>
      </c>
      <c r="N19" s="17" t="s">
        <v>11</v>
      </c>
      <c r="O19" s="18" t="s">
        <v>12</v>
      </c>
      <c r="P19" s="19" t="s">
        <v>13</v>
      </c>
      <c r="Q19" s="20" t="s">
        <v>14</v>
      </c>
      <c r="R19" s="16" t="s">
        <v>15</v>
      </c>
      <c r="S19" s="13" t="s">
        <v>16</v>
      </c>
      <c r="T19" s="7" t="s">
        <v>17</v>
      </c>
      <c r="U19" s="21" t="s">
        <v>18</v>
      </c>
      <c r="V19" s="22" t="s">
        <v>19</v>
      </c>
      <c r="W19" s="23" t="s">
        <v>20</v>
      </c>
      <c r="X19" s="24" t="s">
        <v>21</v>
      </c>
      <c r="Y19" s="25" t="s">
        <v>22</v>
      </c>
      <c r="Z19" s="27"/>
      <c r="AA19" s="27"/>
      <c r="AB19" s="27"/>
      <c r="AC19" s="27"/>
      <c r="AD19" s="27"/>
      <c r="AE19" s="27"/>
    </row>
    <row r="20" spans="1:31" x14ac:dyDescent="0.35">
      <c r="A20" s="27"/>
      <c r="B20" s="26" t="s">
        <v>111</v>
      </c>
      <c r="C20" s="38">
        <v>2.3612000000000001E-2</v>
      </c>
      <c r="D20" s="38">
        <v>0.28678999999999999</v>
      </c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>
        <v>443.4</v>
      </c>
      <c r="Z20" s="27"/>
      <c r="AA20" s="27"/>
      <c r="AB20" s="27"/>
      <c r="AC20" s="27"/>
      <c r="AD20" s="27"/>
      <c r="AE20" s="27"/>
    </row>
    <row r="21" spans="1:31" x14ac:dyDescent="0.35">
      <c r="A21" s="27"/>
      <c r="B21" s="26" t="s">
        <v>111</v>
      </c>
      <c r="C21" s="38">
        <v>2.8409799999999999E-3</v>
      </c>
      <c r="D21" s="38">
        <v>5.4386299999999999E-2</v>
      </c>
      <c r="E21" s="38">
        <v>179.04</v>
      </c>
      <c r="F21" s="38">
        <v>3.3330962</v>
      </c>
      <c r="G21" s="38">
        <v>212.91</v>
      </c>
      <c r="H21" s="38">
        <v>80.150000000000006</v>
      </c>
      <c r="I21" s="39">
        <v>0.38411000000000001</v>
      </c>
      <c r="J21" s="38"/>
      <c r="K21" s="38">
        <v>2.7675100000000001</v>
      </c>
      <c r="L21" s="38">
        <v>237.54</v>
      </c>
      <c r="M21" s="38">
        <v>0.70029580000000002</v>
      </c>
      <c r="N21" s="38">
        <v>0.76248000000000005</v>
      </c>
      <c r="O21" s="38">
        <v>29.24</v>
      </c>
      <c r="P21" s="38">
        <v>12.15</v>
      </c>
      <c r="Q21" s="38">
        <v>571.12</v>
      </c>
      <c r="R21" s="38">
        <v>4.9942599999999997</v>
      </c>
      <c r="S21" s="38">
        <v>2.6566700000000001</v>
      </c>
      <c r="T21" s="38">
        <v>8.7658000000000005</v>
      </c>
      <c r="U21" s="38">
        <v>0.3206131981</v>
      </c>
      <c r="V21" s="38">
        <v>3.2949999999999999</v>
      </c>
      <c r="W21" s="38">
        <v>12.27</v>
      </c>
      <c r="X21" s="38">
        <v>4.8739999999999997</v>
      </c>
      <c r="Y21" s="38"/>
      <c r="Z21" s="27"/>
      <c r="AA21" s="27"/>
      <c r="AB21" s="27"/>
      <c r="AC21" s="27"/>
      <c r="AD21" s="27"/>
      <c r="AE21" s="27"/>
    </row>
    <row r="22" spans="1:31" x14ac:dyDescent="0.35">
      <c r="A22" s="27"/>
      <c r="B22" s="26" t="s">
        <v>111</v>
      </c>
      <c r="C22" s="38"/>
      <c r="D22" s="38"/>
      <c r="E22" s="38"/>
      <c r="F22" s="38"/>
      <c r="G22" s="38"/>
      <c r="H22" s="38"/>
      <c r="I22" s="38"/>
      <c r="J22" s="38">
        <v>1.0648446600000001</v>
      </c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27"/>
      <c r="AA22" s="27"/>
      <c r="AB22" s="27"/>
      <c r="AC22" s="27"/>
      <c r="AD22" s="27"/>
      <c r="AE22" s="27"/>
    </row>
    <row r="23" spans="1:31" x14ac:dyDescent="0.3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x14ac:dyDescent="0.3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x14ac:dyDescent="0.3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x14ac:dyDescent="0.35">
      <c r="A26" s="27"/>
      <c r="B26" s="27"/>
      <c r="C26" s="6" t="s">
        <v>0</v>
      </c>
      <c r="D26" s="7" t="s">
        <v>1</v>
      </c>
      <c r="E26" s="8" t="s">
        <v>2</v>
      </c>
      <c r="F26" s="9" t="s">
        <v>3</v>
      </c>
      <c r="G26" s="10" t="s">
        <v>4</v>
      </c>
      <c r="H26" s="11" t="s">
        <v>5</v>
      </c>
      <c r="I26" s="12" t="s">
        <v>6</v>
      </c>
      <c r="J26" s="13" t="s">
        <v>7</v>
      </c>
      <c r="K26" s="14" t="s">
        <v>8</v>
      </c>
      <c r="L26" s="15" t="s">
        <v>9</v>
      </c>
      <c r="M26" s="16" t="s">
        <v>10</v>
      </c>
      <c r="N26" s="17" t="s">
        <v>11</v>
      </c>
      <c r="O26" s="18" t="s">
        <v>12</v>
      </c>
      <c r="P26" s="19" t="s">
        <v>13</v>
      </c>
      <c r="Q26" s="20" t="s">
        <v>14</v>
      </c>
      <c r="R26" s="16" t="s">
        <v>15</v>
      </c>
      <c r="S26" s="13" t="s">
        <v>16</v>
      </c>
      <c r="T26" s="7" t="s">
        <v>17</v>
      </c>
      <c r="U26" s="21" t="s">
        <v>18</v>
      </c>
      <c r="V26" s="22" t="s">
        <v>19</v>
      </c>
      <c r="W26" s="23" t="s">
        <v>20</v>
      </c>
      <c r="X26" s="24" t="s">
        <v>21</v>
      </c>
      <c r="Y26" s="25" t="s">
        <v>22</v>
      </c>
      <c r="Z26" s="27"/>
      <c r="AA26" s="27"/>
      <c r="AB26" s="27"/>
      <c r="AC26" s="27"/>
      <c r="AD26" s="27"/>
      <c r="AE26" s="27"/>
    </row>
    <row r="27" spans="1:31" ht="18" customHeight="1" x14ac:dyDescent="0.35">
      <c r="A27" s="27"/>
      <c r="B27" s="26" t="s">
        <v>107</v>
      </c>
      <c r="C27" s="35">
        <f>prix!H2</f>
        <v>4.32121625</v>
      </c>
      <c r="D27" s="36">
        <f>prix!H4</f>
        <v>7.8270753300000004</v>
      </c>
      <c r="E27" s="36">
        <f>prix!H11</f>
        <v>15.433631739999999</v>
      </c>
      <c r="F27" s="36">
        <f>prix!H14</f>
        <v>12.750228330000001</v>
      </c>
      <c r="G27" s="36">
        <f>prix!H9</f>
        <v>4.3682532399999996</v>
      </c>
      <c r="H27" s="36">
        <f>prix!H16</f>
        <v>12.42016005</v>
      </c>
      <c r="I27" s="36">
        <f>prix!H21</f>
        <v>12.321921619999999</v>
      </c>
      <c r="J27" s="36">
        <f>prix!H5</f>
        <v>7.6025192400000003</v>
      </c>
      <c r="K27" s="36">
        <f>prix!H7</f>
        <v>10.080954630000001</v>
      </c>
      <c r="L27" s="36">
        <f>prix!H10</f>
        <v>16.773938260000001</v>
      </c>
      <c r="M27" s="36">
        <f>prix!H15</f>
        <v>17.017473649999999</v>
      </c>
      <c r="N27" s="36">
        <f>prix!H20</f>
        <v>16.415415339999999</v>
      </c>
      <c r="O27" s="36">
        <f>prix!H24</f>
        <v>17.5866729</v>
      </c>
      <c r="P27" s="36">
        <f>prix!H3</f>
        <v>4.2950271200000003</v>
      </c>
      <c r="Q27" s="36">
        <f>prix!H23</f>
        <v>2.6909997400000001</v>
      </c>
      <c r="R27" s="36">
        <f>prix!H6</f>
        <v>12.665185429999999</v>
      </c>
      <c r="S27" s="36">
        <f>prix!H17</f>
        <v>16.312048069999999</v>
      </c>
      <c r="T27" s="36">
        <f>prix!H13</f>
        <v>9.3169141999999994</v>
      </c>
      <c r="U27" s="36">
        <f>prix!H18</f>
        <v>11.804981250000001</v>
      </c>
      <c r="V27" s="36">
        <f>prix!H8</f>
        <v>11.284555470000001</v>
      </c>
      <c r="W27" s="36">
        <f>prix!H19</f>
        <v>16.391265780000001</v>
      </c>
      <c r="X27" s="36">
        <f>prix!H22</f>
        <v>13.174861720000001</v>
      </c>
      <c r="Y27" s="36">
        <f>prix!H12</f>
        <v>12.68507741</v>
      </c>
      <c r="Z27" s="27"/>
      <c r="AA27" s="27"/>
      <c r="AB27" s="27"/>
      <c r="AC27" s="27"/>
      <c r="AD27" s="27"/>
      <c r="AE27" s="27"/>
    </row>
    <row r="28" spans="1:31" ht="19.5" customHeight="1" x14ac:dyDescent="0.35">
      <c r="A28" s="27"/>
      <c r="B28" s="26" t="s">
        <v>108</v>
      </c>
      <c r="C28" s="35">
        <f>prix!I2</f>
        <v>4.1860339099999999</v>
      </c>
      <c r="D28" s="36">
        <f>prix!I4</f>
        <v>6.0648297199999996</v>
      </c>
      <c r="E28" s="36">
        <f>prix!I11</f>
        <v>13.92053892</v>
      </c>
      <c r="F28" s="36">
        <f>prix!I14</f>
        <v>5.0478158500000001</v>
      </c>
      <c r="G28" s="36">
        <f>prix!I9</f>
        <v>3.0975226299999998</v>
      </c>
      <c r="H28" s="36">
        <f>prix!I16</f>
        <v>5.7227890199999996</v>
      </c>
      <c r="I28" s="36">
        <f>prix!I21</f>
        <v>3.5771486299999999</v>
      </c>
      <c r="J28" s="36">
        <f>prix!I5</f>
        <v>8.5208628599999994</v>
      </c>
      <c r="K28" s="36">
        <f>prix!I7</f>
        <v>4.9263312199999998</v>
      </c>
      <c r="L28" s="36">
        <f>prix!I10</f>
        <v>5.7691847200000002</v>
      </c>
      <c r="M28" s="36">
        <f>prix!I15</f>
        <v>22.31216899</v>
      </c>
      <c r="N28" s="36">
        <f>prix!I20</f>
        <v>12.06160583</v>
      </c>
      <c r="O28" s="36">
        <f>prix!I24</f>
        <v>17.336563999999999</v>
      </c>
      <c r="P28" s="36">
        <f>prix!I3</f>
        <v>1.75598827</v>
      </c>
      <c r="Q28" s="36">
        <f>prix!I23</f>
        <v>-0.84952576000000002</v>
      </c>
      <c r="R28" s="36">
        <f>prix!I6</f>
        <v>19.990719070000001</v>
      </c>
      <c r="S28" s="36">
        <f>prix!I17</f>
        <v>9.4277258400000008</v>
      </c>
      <c r="T28" s="36">
        <f>prix!I13</f>
        <v>8.1893123200000009</v>
      </c>
      <c r="U28" s="36">
        <f>prix!I18</f>
        <v>5.2045186599999997</v>
      </c>
      <c r="V28" s="36">
        <f>prix!I8</f>
        <v>15.045965649999999</v>
      </c>
      <c r="W28" s="36">
        <f>prix!I19</f>
        <v>7.9552474599999998</v>
      </c>
      <c r="X28" s="36">
        <f>prix!I22</f>
        <v>-6.8411153699999998</v>
      </c>
      <c r="Y28" s="36">
        <f>prix!I12</f>
        <v>7.0419091800000002</v>
      </c>
      <c r="Z28" s="27"/>
      <c r="AA28" s="27"/>
      <c r="AB28" s="27"/>
      <c r="AC28" s="27"/>
      <c r="AD28" s="27"/>
      <c r="AE28" s="27"/>
    </row>
    <row r="29" spans="1:31" ht="20" customHeight="1" x14ac:dyDescent="0.35">
      <c r="A29" s="27"/>
      <c r="B29" s="26" t="s">
        <v>109</v>
      </c>
      <c r="C29" s="33">
        <f>prix!J2</f>
        <v>44.51594841</v>
      </c>
      <c r="D29" s="34">
        <f>prix!J4</f>
        <v>40.785762990000002</v>
      </c>
      <c r="E29" s="34">
        <f>prix!J11</f>
        <v>61.163778860000001</v>
      </c>
      <c r="F29" s="34">
        <f>prix!J14</f>
        <v>101.10172399</v>
      </c>
      <c r="G29" s="34">
        <f>prix!J9</f>
        <v>23.997971320000001</v>
      </c>
      <c r="H29" s="34">
        <f>prix!J16</f>
        <v>92.459361959999995</v>
      </c>
      <c r="I29" s="34">
        <f>prix!J21</f>
        <v>75.926615830000003</v>
      </c>
      <c r="J29" s="34">
        <f>prix!J5</f>
        <v>35.270606909999998</v>
      </c>
      <c r="K29" s="34">
        <f>prix!J7</f>
        <v>32.932854140000003</v>
      </c>
      <c r="L29" s="34">
        <f>prix!J10</f>
        <v>43.849833769999996</v>
      </c>
      <c r="M29" s="34">
        <f>prix!J15</f>
        <v>95.910596630000001</v>
      </c>
      <c r="N29" s="34">
        <f>prix!J20</f>
        <v>40.561924349999998</v>
      </c>
      <c r="O29" s="34">
        <f>prix!J24</f>
        <v>71.84905096</v>
      </c>
      <c r="P29" s="34">
        <f>prix!J3</f>
        <v>21.804784519999998</v>
      </c>
      <c r="Q29" s="34">
        <f>prix!J23</f>
        <v>66.319485940000007</v>
      </c>
      <c r="R29" s="34">
        <f>prix!J6</f>
        <v>164.12715621999999</v>
      </c>
      <c r="S29" s="34">
        <f>prix!J17</f>
        <v>119.988108</v>
      </c>
      <c r="T29" s="34">
        <f>prix!J13</f>
        <v>48.427543059999998</v>
      </c>
      <c r="U29" s="34">
        <f>prix!J18</f>
        <v>51.441984189999999</v>
      </c>
      <c r="V29" s="34">
        <f>prix!J8</f>
        <v>99.664938590000006</v>
      </c>
      <c r="W29" s="34">
        <f>prix!J19</f>
        <v>67.470842520000005</v>
      </c>
      <c r="X29" s="34">
        <f>prix!J22</f>
        <v>124.31113762</v>
      </c>
      <c r="Y29" s="34">
        <f>prix!J12</f>
        <v>45.664071040000003</v>
      </c>
      <c r="Z29" s="27"/>
      <c r="AA29" s="27"/>
      <c r="AB29" s="27"/>
      <c r="AC29" s="27"/>
      <c r="AD29" s="27"/>
      <c r="AE29" s="27"/>
    </row>
    <row r="30" spans="1:31" x14ac:dyDescent="0.3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x14ac:dyDescent="0.3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x14ac:dyDescent="0.3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x14ac:dyDescent="0.3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x14ac:dyDescent="0.3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x14ac:dyDescent="0.3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</sheetData>
  <phoneticPr fontId="4" type="noConversion"/>
  <conditionalFormatting sqref="F57:I57">
    <cfRule type="colorScale" priority="7">
      <colorScale>
        <cfvo type="min"/>
        <cfvo type="max"/>
        <color rgb="FFFF0000"/>
        <color theme="9"/>
      </colorScale>
    </cfRule>
    <cfRule type="colorScale" priority="6">
      <colorScale>
        <cfvo type="min"/>
        <cfvo type="percentile" val="0"/>
        <cfvo type="max"/>
        <color rgb="FFF8696B"/>
        <color rgb="FFFFEB84"/>
        <color rgb="FF63BE7B"/>
      </colorScale>
    </cfRule>
  </conditionalFormatting>
  <conditionalFormatting sqref="C27:Y27">
    <cfRule type="colorScale" priority="3">
      <colorScale>
        <cfvo type="min"/>
        <cfvo type="num" val="0"/>
        <cfvo type="max"/>
        <color rgb="FFC00000"/>
        <color theme="0"/>
        <color rgb="FF007A37"/>
      </colorScale>
    </cfRule>
  </conditionalFormatting>
  <conditionalFormatting sqref="C28:Y28">
    <cfRule type="colorScale" priority="2">
      <colorScale>
        <cfvo type="min"/>
        <cfvo type="percentile" val="50"/>
        <cfvo type="max"/>
        <color rgb="FFC00000"/>
        <color theme="0"/>
        <color rgb="FF007A37"/>
      </colorScale>
    </cfRule>
  </conditionalFormatting>
  <conditionalFormatting sqref="C29:Y29">
    <cfRule type="colorScale" priority="1">
      <colorScale>
        <cfvo type="min"/>
        <cfvo type="num" val="0"/>
        <cfvo type="max"/>
        <color rgb="FFC00000"/>
        <color theme="0"/>
        <color rgb="FF007A37"/>
      </colorScale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6C8108A1-BA68-47F6-BC9B-A1C639E404B6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5Quarters" iconId="0"/>
              <x14:cfIcon iconSet="3TrafficLights1" iconId="2"/>
            </x14:iconSet>
          </x14:cfRule>
          <xm:sqref>C27:Y29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6BE2E6-6F61-46D6-95A5-F1EB7FF3C0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totale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Kaleba</dc:creator>
  <cp:lastModifiedBy>Hugo Kaleba</cp:lastModifiedBy>
  <dcterms:created xsi:type="dcterms:W3CDTF">2023-01-09T15:58:36Z</dcterms:created>
  <dcterms:modified xsi:type="dcterms:W3CDTF">2023-02-02T18:50:03Z</dcterms:modified>
</cp:coreProperties>
</file>