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updateLinks="always" defaultThemeVersion="124226"/>
  <mc:AlternateContent xmlns:mc="http://schemas.openxmlformats.org/markup-compatibility/2006">
    <mc:Choice Requires="x15">
      <x15ac:absPath xmlns:x15ac="http://schemas.microsoft.com/office/spreadsheetml/2010/11/ac" url="P:\CSC-Commun\Outils partagés\Test lien fiche produit\"/>
    </mc:Choice>
  </mc:AlternateContent>
  <xr:revisionPtr revIDLastSave="0" documentId="13_ncr:1_{50099F4C-2DE8-4DF9-AC6B-BDA8D0FEA87B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Offre UO CSC 2024-2025" sheetId="1" r:id="rId1"/>
    <sheet name="Feuil2" sheetId="3" state="hidden" r:id="rId2"/>
    <sheet name="Feuil3" sheetId="4" state="hidden" r:id="rId3"/>
    <sheet name="Feuil1" sheetId="2" state="hidden" r:id="rId4"/>
  </sheets>
  <definedNames>
    <definedName name="_xlnm._FilterDatabase" localSheetId="2" hidden="1">Feuil3!$A$1:$D$178</definedName>
    <definedName name="_xlnm._FilterDatabase" localSheetId="0" hidden="1">'Offre UO CSC 2024-2025'!$A$6:$AQ$189</definedName>
    <definedName name="Z_148B1EF7_83ED_4CE7_B473_CDC9420A7D90_.wvu.Cols" localSheetId="0" hidden="1">'Offre UO CSC 2024-2025'!$AH:$AH,'Offre UO CSC 2024-2025'!$T:$U</definedName>
    <definedName name="Z_148B1EF7_83ED_4CE7_B473_CDC9420A7D90_.wvu.FilterData" localSheetId="0" hidden="1">'Offre UO CSC 2024-2025'!$A$6:$AQ$183</definedName>
    <definedName name="Z_21C3256B_7BDD_4629_9207_B0986F093016_.wvu.Cols" localSheetId="0" hidden="1">'Offre UO CSC 2024-2025'!$AH:$AH,'Offre UO CSC 2024-2025'!$T:$U</definedName>
    <definedName name="Z_21C3256B_7BDD_4629_9207_B0986F093016_.wvu.FilterData" localSheetId="0" hidden="1">'Offre UO CSC 2024-2025'!$A$6:$AQ$183</definedName>
    <definedName name="Z_27C2CC58_0B68_4235_86F1_0A08536D497D_.wvu.Cols" localSheetId="0" hidden="1">'Offre UO CSC 2024-2025'!#REF!,'Offre UO CSC 2024-2025'!$AH:$AH</definedName>
    <definedName name="Z_27C2CC58_0B68_4235_86F1_0A08536D497D_.wvu.FilterData" localSheetId="0" hidden="1">'Offre UO CSC 2024-2025'!$A$6:$AQ$183</definedName>
    <definedName name="Z_2CF5A8DC_AB32_4066_A714_8B7204416197_.wvu.Cols" localSheetId="0" hidden="1">'Offre UO CSC 2024-2025'!$AH:$AH,'Offre UO CSC 2024-2025'!$T:$U</definedName>
    <definedName name="Z_2CF5A8DC_AB32_4066_A714_8B7204416197_.wvu.FilterData" localSheetId="0" hidden="1">'Offre UO CSC 2024-2025'!$A$6:$AQ$183</definedName>
    <definedName name="Z_2D53ED75_9146_4C9E_A145_C2F03FD5BAAF_.wvu.Cols" localSheetId="0" hidden="1">'Offre UO CSC 2024-2025'!$AH:$AH,'Offre UO CSC 2024-2025'!$T:$U</definedName>
    <definedName name="Z_2D53ED75_9146_4C9E_A145_C2F03FD5BAAF_.wvu.FilterData" localSheetId="0" hidden="1">'Offre UO CSC 2024-2025'!$A$6:$AQ$183</definedName>
    <definedName name="Z_30789FFE_4B23_4293_9F9D_481B22B5DAE2_.wvu.FilterData" localSheetId="0" hidden="1">'Offre UO CSC 2024-2025'!$A$6:$AQ$183</definedName>
    <definedName name="Z_34ACC420_4F0D_480D_A04D_5D1A6815A6D4_.wvu.Cols" localSheetId="0" hidden="1">'Offre UO CSC 2024-2025'!$AH:$AH,'Offre UO CSC 2024-2025'!$T:$U</definedName>
    <definedName name="Z_34ACC420_4F0D_480D_A04D_5D1A6815A6D4_.wvu.FilterData" localSheetId="0" hidden="1">'Offre UO CSC 2024-2025'!$A$6:$AQ$183</definedName>
    <definedName name="Z_5257E33D_F439_4B70_9511_51126D944CCD_.wvu.FilterData" localSheetId="0" hidden="1">'Offre UO CSC 2024-2025'!$A$6:$AQ$183</definedName>
    <definedName name="Z_5610463B_E7D2_4CF5_900C_5480F1C0C81E_.wvu.FilterData" localSheetId="0" hidden="1">'Offre UO CSC 2024-2025'!$A$6:$AQ$183</definedName>
    <definedName name="Z_5661F4D7_D9E4_42BF_82EA_7C5F4456DA66_.wvu.FilterData" localSheetId="0" hidden="1">'Offre UO CSC 2024-2025'!$A$6:$AQ$183</definedName>
    <definedName name="Z_5A336CEE_0D71_4DDE_A945_F8D472A3D09A_.wvu.Cols" localSheetId="0" hidden="1">'Offre UO CSC 2024-2025'!$AH:$AH,'Offre UO CSC 2024-2025'!$T:$U</definedName>
    <definedName name="Z_5A336CEE_0D71_4DDE_A945_F8D472A3D09A_.wvu.FilterData" localSheetId="0" hidden="1">'Offre UO CSC 2024-2025'!$A$6:$AQ$183</definedName>
    <definedName name="Z_604EC5B2_AA2A_4473_B2DB_627DEF33E7AB_.wvu.Cols" localSheetId="0" hidden="1">'Offre UO CSC 2024-2025'!$AH:$AH,'Offre UO CSC 2024-2025'!$T:$U</definedName>
    <definedName name="Z_604EC5B2_AA2A_4473_B2DB_627DEF33E7AB_.wvu.FilterData" localSheetId="0" hidden="1">'Offre UO CSC 2024-2025'!$A$6:$AQ$183</definedName>
    <definedName name="Z_7FF02A74_B90E_41C5_BD7B_96E435A63BB4_.wvu.Cols" localSheetId="0" hidden="1">'Offre UO CSC 2024-2025'!$AH:$AH,'Offre UO CSC 2024-2025'!$T:$U</definedName>
    <definedName name="Z_7FF02A74_B90E_41C5_BD7B_96E435A63BB4_.wvu.FilterData" localSheetId="0" hidden="1">'Offre UO CSC 2024-2025'!$A$6:$AQ$183</definedName>
    <definedName name="Z_82252AB2_B211_45FB_964E_B2B3D47C46B5_.wvu.Cols" localSheetId="0" hidden="1">'Offre UO CSC 2024-2025'!$AH:$AH,'Offre UO CSC 2024-2025'!$T:$U</definedName>
    <definedName name="Z_82252AB2_B211_45FB_964E_B2B3D47C46B5_.wvu.FilterData" localSheetId="0" hidden="1">'Offre UO CSC 2024-2025'!$A$6:$AQ$183</definedName>
    <definedName name="Z_9C36C54E_4377_4E91_8E2F_3050CB561BB0_.wvu.Cols" localSheetId="0" hidden="1">'Offre UO CSC 2024-2025'!$AH:$AH,'Offre UO CSC 2024-2025'!$T:$U</definedName>
    <definedName name="Z_9C36C54E_4377_4E91_8E2F_3050CB561BB0_.wvu.FilterData" localSheetId="0" hidden="1">'Offre UO CSC 2024-2025'!$A$6:$AQ$183</definedName>
    <definedName name="Z_A1A0163B_55FE_4D81_912A_5C3E16FD52D2_.wvu.Cols" localSheetId="0" hidden="1">'Offre UO CSC 2024-2025'!$AH:$AH,'Offre UO CSC 2024-2025'!$T:$U</definedName>
    <definedName name="Z_A1A0163B_55FE_4D81_912A_5C3E16FD52D2_.wvu.FilterData" localSheetId="0" hidden="1">'Offre UO CSC 2024-2025'!$A$6:$AQ$183</definedName>
    <definedName name="Z_A70FE1BF_D7BD_49DC_8B71_7C5D260D1E49_.wvu.Cols" localSheetId="0" hidden="1">'Offre UO CSC 2024-2025'!$AH:$AH,'Offre UO CSC 2024-2025'!$T:$U</definedName>
    <definedName name="Z_A70FE1BF_D7BD_49DC_8B71_7C5D260D1E49_.wvu.FilterData" localSheetId="0" hidden="1">'Offre UO CSC 2024-2025'!$A$6:$AQ$183</definedName>
    <definedName name="Z_B48306A0_8A0A_4E94_83FE_E7A961EAB1A6_.wvu.FilterData" localSheetId="0" hidden="1">'Offre UO CSC 2024-2025'!$A$6:$AQ$183</definedName>
    <definedName name="Z_BB1122FE_9762_4723_858C_6AB45CD73F06_.wvu.Cols" localSheetId="0" hidden="1">'Offre UO CSC 2024-2025'!$AH:$AH,'Offre UO CSC 2024-2025'!$T:$U</definedName>
    <definedName name="Z_BB1122FE_9762_4723_858C_6AB45CD73F06_.wvu.FilterData" localSheetId="0" hidden="1">'Offre UO CSC 2024-2025'!$A$6:$AQ$183</definedName>
    <definedName name="Z_BDB12295_F8DB_4CBC_8D13_D5F763B48BF4_.wvu.FilterData" localSheetId="0" hidden="1">'Offre UO CSC 2024-2025'!$A$6:$AQ$183</definedName>
    <definedName name="Z_C3743D58_0F54_4189_AEE7_C694ED146112_.wvu.FilterData" localSheetId="0" hidden="1">'Offre UO CSC 2024-2025'!$A$6:$AQ$183</definedName>
    <definedName name="Z_D13BECC4_E4D0_4620_B985_DE2FBB0F6006_.wvu.FilterData" localSheetId="0" hidden="1">'Offre UO CSC 2024-2025'!$A$6:$AQ$183</definedName>
    <definedName name="Z_D796BFD9_C29A_4EB9_B298_38DF50671AD3_.wvu.FilterData" localSheetId="0" hidden="1">'Offre UO CSC 2024-2025'!$A$6:$AQ$183</definedName>
    <definedName name="Z_F9868FD7_75D8_4913_ADA2_033446896F31_.wvu.Cols" localSheetId="0" hidden="1">'Offre UO CSC 2024-2025'!$AH:$AH,'Offre UO CSC 2024-2025'!$T:$U</definedName>
    <definedName name="Z_F9868FD7_75D8_4913_ADA2_033446896F31_.wvu.FilterData" localSheetId="0" hidden="1">'Offre UO CSC 2024-2025'!$A$6:$AQ$183</definedName>
    <definedName name="Z_F991FD76_63F3_4BCB_AB9B_0B36542CEF7A_.wvu.FilterData" localSheetId="0" hidden="1">'Offre UO CSC 2024-2025'!$A$6:$AQ$183</definedName>
    <definedName name="Z_FE819147_6F9D_4C7D_A289_25724EDB3859_.wvu.Cols" localSheetId="0" hidden="1">'Offre UO CSC 2024-2025'!$AH:$AH,'Offre UO CSC 2024-2025'!$T:$U</definedName>
    <definedName name="Z_FE819147_6F9D_4C7D_A289_25724EDB3859_.wvu.FilterData" localSheetId="0" hidden="1">'Offre UO CSC 2024-2025'!$A$6:$AQ$183</definedName>
  </definedNames>
  <calcPr calcId="191028"/>
  <customWorkbookViews>
    <customWorkbookView name="Lauret Anjatiana - Affichage personnalisé" guid="{27C2CC58-0B68-4235-86F1-0A08536D497D}" autoUpdate="1" mergeInterval="15" personalView="1" maximized="1" xWindow="1912" yWindow="-8" windowWidth="1936" windowHeight="1048" activeSheetId="1"/>
    <customWorkbookView name="Meyer-Grosperrin Helene - Affichage personnalisé" guid="{2CF5A8DC-AB32-4066-A714-8B7204416197}" mergeInterval="0" personalView="1" maximized="1" xWindow="-9" yWindow="-9" windowWidth="1938" windowHeight="1038" activeSheetId="1"/>
    <customWorkbookView name="Tabary Kevin - Affichage personnalisé" guid="{9C36C54E-4377-4E91-8E2F-3050CB561BB0}" mergeInterval="0" personalView="1" maximized="1" xWindow="-9" yWindow="-9" windowWidth="1938" windowHeight="1038" activeSheetId="1"/>
    <customWorkbookView name="Burette Elise - Affichage personnalisé" guid="{A70FE1BF-D7BD-49DC-8B71-7C5D260D1E49}" mergeInterval="0" personalView="1" maximized="1" xWindow="-9" yWindow="-9" windowWidth="1938" windowHeight="1038" activeSheetId="1"/>
    <customWorkbookView name="Toulminet Anna - Affichage personnalisé" guid="{F9868FD7-75D8-4913-ADA2-033446896F31}" mergeInterval="0" personalView="1" maximized="1" xWindow="-278" yWindow="-1448" windowWidth="2576" windowHeight="1408" activeSheetId="1"/>
    <customWorkbookView name="Breuil Cyril - Affichage personnalisé" guid="{BB1122FE-9762-4723-858C-6AB45CD73F06}" mergeInterval="0" personalView="1" maximized="1" xWindow="5" yWindow="-1088" windowWidth="1936" windowHeight="1048" activeSheetId="1"/>
    <customWorkbookView name="Desailly-Decoene Pricilia - Affichage personnalisé" guid="{2D53ED75-9146-4C9E-A145-C2F03FD5BAAF}" mergeInterval="0" personalView="1" maximized="1" xWindow="-1288" yWindow="64" windowWidth="1296" windowHeight="992" activeSheetId="1"/>
    <customWorkbookView name="Lourme Antoine - Affichage personnalisé" guid="{604EC5B2-AA2A-4473-B2DB-627DEF33E7AB}" mergeInterval="0" personalView="1" maximized="1" xWindow="-9" yWindow="-9" windowWidth="1938" windowHeight="1038" activeSheetId="1"/>
    <customWorkbookView name="Moniot Thomas - Affichage personnalisé" guid="{21C3256B-7BDD-4629-9207-B0986F093016}" mergeInterval="0" personalView="1" maximized="1" xWindow="-8" yWindow="-8" windowWidth="1936" windowHeight="1048" activeSheetId="1"/>
    <customWorkbookView name="Claudon Adelie - Affichage personnalisé" guid="{5A336CEE-0D71-4DDE-A945-F8D472A3D09A}" mergeInterval="0" personalView="1" maximized="1" xWindow="1912" yWindow="-8" windowWidth="1936" windowHeight="1048" activeSheetId="1"/>
    <customWorkbookView name="Charton Michele - Affichage personnalisé" guid="{A1A0163B-55FE-4D81-912A-5C3E16FD52D2}" mergeInterval="0" personalView="1" maximized="1" xWindow="-9" yWindow="-9" windowWidth="1938" windowHeight="1038" activeSheetId="1"/>
    <customWorkbookView name="Waterlot lydie - Affichage personnalisé" guid="{148B1EF7-83ED-4CE7-B473-CDC9420A7D90}" mergeInterval="0" personalView="1" maximized="1" xWindow="-1928" yWindow="-8" windowWidth="1936" windowHeight="1048" activeSheetId="1"/>
    <customWorkbookView name="Bouquet Virginie - Affichage personnalisé" guid="{34ACC420-4F0D-480D-A04D-5D1A6815A6D4}" mergeInterval="0" personalView="1" maximized="1" xWindow="-3848" yWindow="-8" windowWidth="1936" windowHeight="1048" activeSheetId="1"/>
    <customWorkbookView name="Convert Oceane - Affichage personnalisé" guid="{FE819147-6F9D-4C7D-A289-25724EDB3859}" mergeInterval="0" personalView="1" maximized="1" xWindow="-9" yWindow="-9" windowWidth="1938" windowHeight="1038" activeSheetId="1"/>
    <customWorkbookView name="Le Franc Damien - Affichage personnalisé" guid="{7FF02A74-B90E-41C5-BD7B-96E435A63BB4}" mergeInterval="0" personalView="1" maximized="1" xWindow="-9" yWindow="-9" windowWidth="1938" windowHeight="1038" activeSheetId="1"/>
    <customWorkbookView name="Ait-Mekourta Nora - Affichage personnalisé" guid="{82252AB2-B211-45FB-964E-B2B3D47C46B5}" mergeInterval="0" personalView="1" maximized="1" xWindow="-11" yWindow="-11" windowWidth="1942" windowHeight="1030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7" i="1" l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M127" i="1"/>
  <c r="M126" i="1" l="1"/>
  <c r="K7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K10" i="1" l="1"/>
  <c r="N12" i="1"/>
  <c r="K13" i="1"/>
  <c r="N20" i="1"/>
  <c r="K21" i="1"/>
  <c r="N28" i="1"/>
  <c r="K29" i="1"/>
  <c r="K32" i="1"/>
  <c r="N36" i="1"/>
  <c r="K37" i="1"/>
  <c r="N44" i="1"/>
  <c r="K45" i="1"/>
  <c r="N52" i="1"/>
  <c r="K53" i="1"/>
  <c r="N60" i="1"/>
  <c r="N68" i="1"/>
  <c r="K69" i="1"/>
  <c r="K74" i="1"/>
  <c r="N76" i="1"/>
  <c r="K77" i="1"/>
  <c r="N84" i="1"/>
  <c r="K85" i="1"/>
  <c r="K86" i="1"/>
  <c r="N92" i="1"/>
  <c r="K93" i="1"/>
  <c r="K94" i="1"/>
  <c r="K96" i="1"/>
  <c r="K100" i="1"/>
  <c r="K101" i="1"/>
  <c r="K104" i="1"/>
  <c r="K106" i="1"/>
  <c r="K108" i="1"/>
  <c r="K109" i="1"/>
  <c r="K114" i="1"/>
  <c r="K116" i="1"/>
  <c r="K118" i="1"/>
  <c r="K124" i="1"/>
  <c r="K125" i="1"/>
  <c r="K126" i="1"/>
  <c r="K128" i="1"/>
  <c r="K132" i="1"/>
  <c r="K133" i="1"/>
  <c r="K136" i="1"/>
  <c r="K138" i="1"/>
  <c r="K140" i="1"/>
  <c r="K141" i="1"/>
  <c r="K146" i="1"/>
  <c r="N148" i="1"/>
  <c r="K149" i="1"/>
  <c r="K150" i="1"/>
  <c r="N156" i="1"/>
  <c r="K157" i="1"/>
  <c r="K158" i="1"/>
  <c r="K160" i="1"/>
  <c r="K164" i="1"/>
  <c r="K168" i="1"/>
  <c r="K170" i="1"/>
  <c r="K172" i="1"/>
  <c r="K173" i="1"/>
  <c r="K178" i="1"/>
  <c r="N180" i="1"/>
  <c r="K181" i="1"/>
  <c r="K182" i="1"/>
  <c r="K188" i="1"/>
  <c r="K189" i="1"/>
  <c r="O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7" i="1"/>
  <c r="O8" i="1"/>
  <c r="O9" i="1"/>
  <c r="O11" i="1"/>
  <c r="O14" i="1"/>
  <c r="O15" i="1"/>
  <c r="O16" i="1"/>
  <c r="O17" i="1"/>
  <c r="O19" i="1"/>
  <c r="O22" i="1"/>
  <c r="O23" i="1"/>
  <c r="O25" i="1"/>
  <c r="O27" i="1"/>
  <c r="O30" i="1"/>
  <c r="O31" i="1"/>
  <c r="O32" i="1"/>
  <c r="O33" i="1"/>
  <c r="O35" i="1"/>
  <c r="O38" i="1"/>
  <c r="O39" i="1"/>
  <c r="O40" i="1"/>
  <c r="O41" i="1"/>
  <c r="O43" i="1"/>
  <c r="O46" i="1"/>
  <c r="O47" i="1"/>
  <c r="O48" i="1"/>
  <c r="O49" i="1"/>
  <c r="O50" i="1"/>
  <c r="O51" i="1"/>
  <c r="O54" i="1"/>
  <c r="O55" i="1"/>
  <c r="O57" i="1"/>
  <c r="O59" i="1"/>
  <c r="O62" i="1"/>
  <c r="O63" i="1"/>
  <c r="O64" i="1"/>
  <c r="O65" i="1"/>
  <c r="O67" i="1"/>
  <c r="O70" i="1"/>
  <c r="O71" i="1"/>
  <c r="O72" i="1"/>
  <c r="O73" i="1"/>
  <c r="O74" i="1"/>
  <c r="O75" i="1"/>
  <c r="O78" i="1"/>
  <c r="O79" i="1"/>
  <c r="O80" i="1"/>
  <c r="O81" i="1"/>
  <c r="O83" i="1"/>
  <c r="O87" i="1"/>
  <c r="O89" i="1"/>
  <c r="O91" i="1"/>
  <c r="O94" i="1"/>
  <c r="O95" i="1"/>
  <c r="O96" i="1"/>
  <c r="O97" i="1"/>
  <c r="O99" i="1"/>
  <c r="O102" i="1"/>
  <c r="O103" i="1"/>
  <c r="O104" i="1"/>
  <c r="O105" i="1"/>
  <c r="O107" i="1"/>
  <c r="O111" i="1"/>
  <c r="O112" i="1"/>
  <c r="O113" i="1"/>
  <c r="O115" i="1"/>
  <c r="O118" i="1"/>
  <c r="O119" i="1"/>
  <c r="O121" i="1"/>
  <c r="O123" i="1"/>
  <c r="O126" i="1"/>
  <c r="O127" i="1"/>
  <c r="O128" i="1"/>
  <c r="O129" i="1"/>
  <c r="O131" i="1"/>
  <c r="O134" i="1"/>
  <c r="O135" i="1"/>
  <c r="O136" i="1"/>
  <c r="O137" i="1"/>
  <c r="O139" i="1"/>
  <c r="O143" i="1"/>
  <c r="O144" i="1"/>
  <c r="O145" i="1"/>
  <c r="O147" i="1"/>
  <c r="O150" i="1"/>
  <c r="O151" i="1"/>
  <c r="O153" i="1"/>
  <c r="O155" i="1"/>
  <c r="O158" i="1"/>
  <c r="O159" i="1"/>
  <c r="O160" i="1"/>
  <c r="O161" i="1"/>
  <c r="O163" i="1"/>
  <c r="O166" i="1"/>
  <c r="O167" i="1"/>
  <c r="O168" i="1"/>
  <c r="O169" i="1"/>
  <c r="O171" i="1"/>
  <c r="O175" i="1"/>
  <c r="O176" i="1"/>
  <c r="O177" i="1"/>
  <c r="O179" i="1"/>
  <c r="O182" i="1"/>
  <c r="O183" i="1"/>
  <c r="O185" i="1"/>
  <c r="O187" i="1"/>
  <c r="N7" i="1"/>
  <c r="N9" i="1"/>
  <c r="N11" i="1"/>
  <c r="N14" i="1"/>
  <c r="N15" i="1"/>
  <c r="N17" i="1"/>
  <c r="N19" i="1"/>
  <c r="N22" i="1"/>
  <c r="N23" i="1"/>
  <c r="N25" i="1"/>
  <c r="N27" i="1"/>
  <c r="N30" i="1"/>
  <c r="N31" i="1"/>
  <c r="N32" i="1"/>
  <c r="N33" i="1"/>
  <c r="N35" i="1"/>
  <c r="N38" i="1"/>
  <c r="N39" i="1"/>
  <c r="N41" i="1"/>
  <c r="N43" i="1"/>
  <c r="N46" i="1"/>
  <c r="N47" i="1"/>
  <c r="N49" i="1"/>
  <c r="N51" i="1"/>
  <c r="N54" i="1"/>
  <c r="N55" i="1"/>
  <c r="N57" i="1"/>
  <c r="N59" i="1"/>
  <c r="N62" i="1"/>
  <c r="N63" i="1"/>
  <c r="N64" i="1"/>
  <c r="N65" i="1"/>
  <c r="N67" i="1"/>
  <c r="N70" i="1"/>
  <c r="N71" i="1"/>
  <c r="N73" i="1"/>
  <c r="N75" i="1"/>
  <c r="N78" i="1"/>
  <c r="N79" i="1"/>
  <c r="N81" i="1"/>
  <c r="N83" i="1"/>
  <c r="N87" i="1"/>
  <c r="N89" i="1"/>
  <c r="N91" i="1"/>
  <c r="N95" i="1"/>
  <c r="N96" i="1"/>
  <c r="N97" i="1"/>
  <c r="N99" i="1"/>
  <c r="N103" i="1"/>
  <c r="N105" i="1"/>
  <c r="N106" i="1"/>
  <c r="N107" i="1"/>
  <c r="N111" i="1"/>
  <c r="N113" i="1"/>
  <c r="N115" i="1"/>
  <c r="N118" i="1"/>
  <c r="N119" i="1"/>
  <c r="N121" i="1"/>
  <c r="N123" i="1"/>
  <c r="N127" i="1"/>
  <c r="N128" i="1"/>
  <c r="N129" i="1"/>
  <c r="N131" i="1"/>
  <c r="N135" i="1"/>
  <c r="N137" i="1"/>
  <c r="N139" i="1"/>
  <c r="N143" i="1"/>
  <c r="N145" i="1"/>
  <c r="N147" i="1"/>
  <c r="N150" i="1"/>
  <c r="N151" i="1"/>
  <c r="N153" i="1"/>
  <c r="N155" i="1"/>
  <c r="N159" i="1"/>
  <c r="N160" i="1"/>
  <c r="N161" i="1"/>
  <c r="N163" i="1"/>
  <c r="N167" i="1"/>
  <c r="N169" i="1"/>
  <c r="N171" i="1"/>
  <c r="N175" i="1"/>
  <c r="N177" i="1"/>
  <c r="N179" i="1"/>
  <c r="N182" i="1"/>
  <c r="N183" i="1"/>
  <c r="N185" i="1"/>
  <c r="N187" i="1"/>
  <c r="K9" i="1"/>
  <c r="K11" i="1"/>
  <c r="K12" i="1"/>
  <c r="K14" i="1"/>
  <c r="K15" i="1"/>
  <c r="K17" i="1"/>
  <c r="K19" i="1"/>
  <c r="K20" i="1"/>
  <c r="K22" i="1"/>
  <c r="K23" i="1"/>
  <c r="K24" i="1"/>
  <c r="K25" i="1"/>
  <c r="K27" i="1"/>
  <c r="K28" i="1"/>
  <c r="K30" i="1"/>
  <c r="K31" i="1"/>
  <c r="K33" i="1"/>
  <c r="K35" i="1"/>
  <c r="K36" i="1"/>
  <c r="K38" i="1"/>
  <c r="K39" i="1"/>
  <c r="K40" i="1"/>
  <c r="K41" i="1"/>
  <c r="K43" i="1"/>
  <c r="K44" i="1"/>
  <c r="K46" i="1"/>
  <c r="K47" i="1"/>
  <c r="K49" i="1"/>
  <c r="K51" i="1"/>
  <c r="K52" i="1"/>
  <c r="K54" i="1"/>
  <c r="K55" i="1"/>
  <c r="K57" i="1"/>
  <c r="K58" i="1"/>
  <c r="K59" i="1"/>
  <c r="K60" i="1"/>
  <c r="K62" i="1"/>
  <c r="K63" i="1"/>
  <c r="K64" i="1"/>
  <c r="K65" i="1"/>
  <c r="K67" i="1"/>
  <c r="K68" i="1"/>
  <c r="K70" i="1"/>
  <c r="K71" i="1"/>
  <c r="K72" i="1"/>
  <c r="K73" i="1"/>
  <c r="K75" i="1"/>
  <c r="K76" i="1"/>
  <c r="K78" i="1"/>
  <c r="K79" i="1"/>
  <c r="K81" i="1"/>
  <c r="K83" i="1"/>
  <c r="K84" i="1"/>
  <c r="K87" i="1"/>
  <c r="K88" i="1"/>
  <c r="K89" i="1"/>
  <c r="K90" i="1"/>
  <c r="K91" i="1"/>
  <c r="K92" i="1"/>
  <c r="K95" i="1"/>
  <c r="K97" i="1"/>
  <c r="K99" i="1"/>
  <c r="K102" i="1"/>
  <c r="K103" i="1"/>
  <c r="K105" i="1"/>
  <c r="K107" i="1"/>
  <c r="K111" i="1"/>
  <c r="K112" i="1"/>
  <c r="K113" i="1"/>
  <c r="K115" i="1"/>
  <c r="K119" i="1"/>
  <c r="K121" i="1"/>
  <c r="K123" i="1"/>
  <c r="K127" i="1"/>
  <c r="K129" i="1"/>
  <c r="K131" i="1"/>
  <c r="K134" i="1"/>
  <c r="K135" i="1"/>
  <c r="K137" i="1"/>
  <c r="K139" i="1"/>
  <c r="K143" i="1"/>
  <c r="K144" i="1"/>
  <c r="K145" i="1"/>
  <c r="K147" i="1"/>
  <c r="K151" i="1"/>
  <c r="K153" i="1"/>
  <c r="K155" i="1"/>
  <c r="K159" i="1"/>
  <c r="K161" i="1"/>
  <c r="K163" i="1"/>
  <c r="K166" i="1"/>
  <c r="K167" i="1"/>
  <c r="K169" i="1"/>
  <c r="K171" i="1"/>
  <c r="K175" i="1"/>
  <c r="K176" i="1"/>
  <c r="K177" i="1"/>
  <c r="K179" i="1"/>
  <c r="K183" i="1"/>
  <c r="K185" i="1"/>
  <c r="K187" i="1"/>
  <c r="N138" i="1" l="1"/>
  <c r="N42" i="1"/>
  <c r="O170" i="1"/>
  <c r="O146" i="1"/>
  <c r="O122" i="1"/>
  <c r="O26" i="1"/>
  <c r="K82" i="1"/>
  <c r="N170" i="1"/>
  <c r="O82" i="1"/>
  <c r="K18" i="1"/>
  <c r="K26" i="1"/>
  <c r="N10" i="1"/>
  <c r="O106" i="1"/>
  <c r="O58" i="1"/>
  <c r="O178" i="1"/>
  <c r="O154" i="1"/>
  <c r="O10" i="1"/>
  <c r="K122" i="1"/>
  <c r="K154" i="1"/>
  <c r="O138" i="1"/>
  <c r="O114" i="1"/>
  <c r="O90" i="1"/>
  <c r="O42" i="1"/>
  <c r="O18" i="1"/>
  <c r="K186" i="1"/>
  <c r="K42" i="1"/>
  <c r="N74" i="1"/>
  <c r="O186" i="1"/>
  <c r="N86" i="1"/>
  <c r="O86" i="1"/>
  <c r="K184" i="1"/>
  <c r="K174" i="1"/>
  <c r="K162" i="1"/>
  <c r="K152" i="1"/>
  <c r="K142" i="1"/>
  <c r="K130" i="1"/>
  <c r="K120" i="1"/>
  <c r="K110" i="1"/>
  <c r="K98" i="1"/>
  <c r="K80" i="1"/>
  <c r="K34" i="1"/>
  <c r="K16" i="1"/>
  <c r="K8" i="1"/>
  <c r="N178" i="1"/>
  <c r="N168" i="1"/>
  <c r="N158" i="1"/>
  <c r="N146" i="1"/>
  <c r="N136" i="1"/>
  <c r="N126" i="1"/>
  <c r="N114" i="1"/>
  <c r="N104" i="1"/>
  <c r="N94" i="1"/>
  <c r="N82" i="1"/>
  <c r="N72" i="1"/>
  <c r="N50" i="1"/>
  <c r="N40" i="1"/>
  <c r="N18" i="1"/>
  <c r="N8" i="1"/>
  <c r="K50" i="1"/>
  <c r="N186" i="1"/>
  <c r="N176" i="1"/>
  <c r="N166" i="1"/>
  <c r="N154" i="1"/>
  <c r="N144" i="1"/>
  <c r="N134" i="1"/>
  <c r="N122" i="1"/>
  <c r="N112" i="1"/>
  <c r="N102" i="1"/>
  <c r="N90" i="1"/>
  <c r="N80" i="1"/>
  <c r="N58" i="1"/>
  <c r="N48" i="1"/>
  <c r="N26" i="1"/>
  <c r="N16" i="1"/>
  <c r="K66" i="1"/>
  <c r="K48" i="1"/>
  <c r="N184" i="1"/>
  <c r="N174" i="1"/>
  <c r="N162" i="1"/>
  <c r="N152" i="1"/>
  <c r="N142" i="1"/>
  <c r="N130" i="1"/>
  <c r="N120" i="1"/>
  <c r="N110" i="1"/>
  <c r="N98" i="1"/>
  <c r="N88" i="1"/>
  <c r="N66" i="1"/>
  <c r="N56" i="1"/>
  <c r="N34" i="1"/>
  <c r="N24" i="1"/>
  <c r="K56" i="1"/>
  <c r="O184" i="1"/>
  <c r="O174" i="1"/>
  <c r="O162" i="1"/>
  <c r="O152" i="1"/>
  <c r="O142" i="1"/>
  <c r="O130" i="1"/>
  <c r="O120" i="1"/>
  <c r="O110" i="1"/>
  <c r="O98" i="1"/>
  <c r="O88" i="1"/>
  <c r="O66" i="1"/>
  <c r="O56" i="1"/>
  <c r="O34" i="1"/>
  <c r="O24" i="1"/>
  <c r="K180" i="1"/>
  <c r="K148" i="1"/>
  <c r="K156" i="1"/>
  <c r="O189" i="1"/>
  <c r="O181" i="1"/>
  <c r="O173" i="1"/>
  <c r="O165" i="1"/>
  <c r="O157" i="1"/>
  <c r="O149" i="1"/>
  <c r="O141" i="1"/>
  <c r="O133" i="1"/>
  <c r="O125" i="1"/>
  <c r="O117" i="1"/>
  <c r="O109" i="1"/>
  <c r="O101" i="1"/>
  <c r="O93" i="1"/>
  <c r="O85" i="1"/>
  <c r="O77" i="1"/>
  <c r="O69" i="1"/>
  <c r="O61" i="1"/>
  <c r="O53" i="1"/>
  <c r="O45" i="1"/>
  <c r="O37" i="1"/>
  <c r="O29" i="1"/>
  <c r="O21" i="1"/>
  <c r="O13" i="1"/>
  <c r="N189" i="1"/>
  <c r="N181" i="1"/>
  <c r="N173" i="1"/>
  <c r="N165" i="1"/>
  <c r="N157" i="1"/>
  <c r="N149" i="1"/>
  <c r="N141" i="1"/>
  <c r="N133" i="1"/>
  <c r="N125" i="1"/>
  <c r="N117" i="1"/>
  <c r="N109" i="1"/>
  <c r="N101" i="1"/>
  <c r="N93" i="1"/>
  <c r="N85" i="1"/>
  <c r="N77" i="1"/>
  <c r="N69" i="1"/>
  <c r="N61" i="1"/>
  <c r="N53" i="1"/>
  <c r="N45" i="1"/>
  <c r="N37" i="1"/>
  <c r="N29" i="1"/>
  <c r="N21" i="1"/>
  <c r="N13" i="1"/>
  <c r="O188" i="1"/>
  <c r="O180" i="1"/>
  <c r="O172" i="1"/>
  <c r="O164" i="1"/>
  <c r="O156" i="1"/>
  <c r="O148" i="1"/>
  <c r="O140" i="1"/>
  <c r="O132" i="1"/>
  <c r="O124" i="1"/>
  <c r="O116" i="1"/>
  <c r="O108" i="1"/>
  <c r="O100" i="1"/>
  <c r="O92" i="1"/>
  <c r="O84" i="1"/>
  <c r="O76" i="1"/>
  <c r="O68" i="1"/>
  <c r="O60" i="1"/>
  <c r="O52" i="1"/>
  <c r="O44" i="1"/>
  <c r="O36" i="1"/>
  <c r="O28" i="1"/>
  <c r="O20" i="1"/>
  <c r="O12" i="1"/>
  <c r="K165" i="1"/>
  <c r="K117" i="1"/>
  <c r="K61" i="1"/>
  <c r="N188" i="1"/>
  <c r="N172" i="1"/>
  <c r="N164" i="1"/>
  <c r="N140" i="1"/>
  <c r="N132" i="1"/>
  <c r="N124" i="1"/>
  <c r="N116" i="1"/>
  <c r="N108" i="1"/>
  <c r="N100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Lauret Anjatiana</author>
  </authors>
  <commentList>
    <comment ref="R90" authorId="0" shapeId="0" xr:uid="{271318CB-873C-4467-8C8D-FB0C2620D670}">
      <text>
        <r>
          <rPr>
            <b/>
            <sz val="9"/>
            <color indexed="81"/>
            <rFont val="Tahoma"/>
            <family val="2"/>
          </rPr>
          <t>Lauret Anjatiana:</t>
        </r>
        <r>
          <rPr>
            <sz val="9"/>
            <color indexed="81"/>
            <rFont val="Tahoma"/>
            <family val="2"/>
          </rPr>
          <t xml:space="preserve">
Vu avec le CIF</t>
        </r>
      </text>
    </comment>
    <comment ref="R91" authorId="0" shapeId="0" xr:uid="{99D92A73-BEB9-4A24-8503-CDFA55977D4D}">
      <text>
        <r>
          <rPr>
            <b/>
            <sz val="9"/>
            <color indexed="81"/>
            <rFont val="Tahoma"/>
            <family val="2"/>
          </rPr>
          <t>Lauret Anjatiana:</t>
        </r>
        <r>
          <rPr>
            <sz val="9"/>
            <color indexed="81"/>
            <rFont val="Tahoma"/>
            <family val="2"/>
          </rPr>
          <t xml:space="preserve">
Pas de maintenance en 2024
</t>
        </r>
      </text>
    </comment>
    <comment ref="R92" authorId="0" shapeId="0" xr:uid="{29197E10-E83A-4F1D-BC74-748FFCFE6CE6}">
      <text>
        <r>
          <rPr>
            <b/>
            <sz val="9"/>
            <color indexed="81"/>
            <rFont val="Tahoma"/>
            <family val="2"/>
          </rPr>
          <t>Lauret Anjatiana:</t>
        </r>
        <r>
          <rPr>
            <sz val="9"/>
            <color indexed="81"/>
            <rFont val="Tahoma"/>
            <family val="2"/>
          </rPr>
          <t xml:space="preserve">
Pas de maintenance en 2024
</t>
        </r>
      </text>
    </comment>
    <comment ref="R93" authorId="0" shapeId="0" xr:uid="{B1068F3A-5DB3-4D71-8CFA-2A804055F431}">
      <text>
        <r>
          <rPr>
            <b/>
            <sz val="9"/>
            <color indexed="81"/>
            <rFont val="Tahoma"/>
            <family val="2"/>
          </rPr>
          <t>Lauret Anjatiana:</t>
        </r>
        <r>
          <rPr>
            <sz val="9"/>
            <color indexed="81"/>
            <rFont val="Tahoma"/>
            <family val="2"/>
          </rPr>
          <t xml:space="preserve">
Pas de maintenance en 2024
</t>
        </r>
      </text>
    </comment>
    <comment ref="R94" authorId="0" shapeId="0" xr:uid="{10A13655-2A66-4B1B-B2E5-630CF9D62C07}">
      <text>
        <r>
          <rPr>
            <b/>
            <sz val="9"/>
            <color indexed="81"/>
            <rFont val="Tahoma"/>
            <family val="2"/>
          </rPr>
          <t>Lauret Anjatiana:</t>
        </r>
        <r>
          <rPr>
            <sz val="9"/>
            <color indexed="81"/>
            <rFont val="Tahoma"/>
            <family val="2"/>
          </rPr>
          <t xml:space="preserve">
Pas de maintenance en 2024
</t>
        </r>
      </text>
    </comment>
    <comment ref="R95" authorId="0" shapeId="0" xr:uid="{88E5328B-343D-4082-846D-91C092F82AB5}">
      <text>
        <r>
          <rPr>
            <b/>
            <sz val="9"/>
            <color indexed="81"/>
            <rFont val="Tahoma"/>
            <family val="2"/>
          </rPr>
          <t>Lauret Anjatiana:</t>
        </r>
        <r>
          <rPr>
            <sz val="9"/>
            <color indexed="81"/>
            <rFont val="Tahoma"/>
            <family val="2"/>
          </rPr>
          <t xml:space="preserve">
Pas de maintenance en 2024
</t>
        </r>
      </text>
    </comment>
    <comment ref="R96" authorId="0" shapeId="0" xr:uid="{C7CE7C03-BF74-4CDA-AB40-CE2376334C7D}">
      <text>
        <r>
          <rPr>
            <b/>
            <sz val="9"/>
            <color indexed="81"/>
            <rFont val="Tahoma"/>
            <family val="2"/>
          </rPr>
          <t>Lauret Anjatiana:</t>
        </r>
        <r>
          <rPr>
            <sz val="9"/>
            <color indexed="81"/>
            <rFont val="Tahoma"/>
            <family val="2"/>
          </rPr>
          <t xml:space="preserve">
Pas de maintenance en 2024
</t>
        </r>
      </text>
    </comment>
    <comment ref="R97" authorId="0" shapeId="0" xr:uid="{04F9C51A-8A60-4161-9643-3AAAB4A0E663}">
      <text>
        <r>
          <rPr>
            <b/>
            <sz val="9"/>
            <color indexed="81"/>
            <rFont val="Tahoma"/>
            <family val="2"/>
          </rPr>
          <t>Lauret Anjatiana:</t>
        </r>
        <r>
          <rPr>
            <sz val="9"/>
            <color indexed="81"/>
            <rFont val="Tahoma"/>
            <family val="2"/>
          </rPr>
          <t xml:space="preserve">
Pas de maintenance en 2024
</t>
        </r>
      </text>
    </comment>
    <comment ref="R100" authorId="0" shapeId="0" xr:uid="{9BB03DE4-A2E6-43D4-AA98-57215D0C0E2E}">
      <text>
        <r>
          <rPr>
            <b/>
            <sz val="9"/>
            <color indexed="81"/>
            <rFont val="Tahoma"/>
            <family val="2"/>
          </rPr>
          <t>Lauret Anjatiana:</t>
        </r>
        <r>
          <rPr>
            <sz val="9"/>
            <color indexed="81"/>
            <rFont val="Tahoma"/>
            <family val="2"/>
          </rPr>
          <t xml:space="preserve">
Pas de maintenance en 2024
</t>
        </r>
      </text>
    </comment>
    <comment ref="R101" authorId="0" shapeId="0" xr:uid="{BDD8DAA6-635E-4CE4-87A6-69923F59BB3E}">
      <text>
        <r>
          <rPr>
            <b/>
            <sz val="9"/>
            <color indexed="81"/>
            <rFont val="Tahoma"/>
            <family val="2"/>
          </rPr>
          <t>Lauret Anjatiana:</t>
        </r>
        <r>
          <rPr>
            <sz val="9"/>
            <color indexed="81"/>
            <rFont val="Tahoma"/>
            <family val="2"/>
          </rPr>
          <t xml:space="preserve">
Pas de maintenance en 2024
</t>
        </r>
      </text>
    </comment>
    <comment ref="R102" authorId="0" shapeId="0" xr:uid="{3EEF45D4-5778-4A7F-8141-1F74988516ED}">
      <text>
        <r>
          <rPr>
            <b/>
            <sz val="9"/>
            <color indexed="81"/>
            <rFont val="Tahoma"/>
            <family val="2"/>
          </rPr>
          <t>Lauret Anjatiana:</t>
        </r>
        <r>
          <rPr>
            <sz val="9"/>
            <color indexed="81"/>
            <rFont val="Tahoma"/>
            <family val="2"/>
          </rPr>
          <t xml:space="preserve">
Pas de maintenance en 2024
</t>
        </r>
      </text>
    </comment>
    <comment ref="R103" authorId="0" shapeId="0" xr:uid="{370D3CDD-C0DA-40E8-90A6-C3C647E8AF17}">
      <text>
        <r>
          <rPr>
            <b/>
            <sz val="9"/>
            <color indexed="81"/>
            <rFont val="Tahoma"/>
            <family val="2"/>
          </rPr>
          <t>Lauret Anjatiana:</t>
        </r>
        <r>
          <rPr>
            <sz val="9"/>
            <color indexed="81"/>
            <rFont val="Tahoma"/>
            <family val="2"/>
          </rPr>
          <t xml:space="preserve">
Pas de maintenance en 2024
</t>
        </r>
      </text>
    </comment>
    <comment ref="R104" authorId="0" shapeId="0" xr:uid="{E11ED0A8-4935-4002-953E-CA10E1551140}">
      <text>
        <r>
          <rPr>
            <b/>
            <sz val="9"/>
            <color indexed="81"/>
            <rFont val="Tahoma"/>
            <family val="2"/>
          </rPr>
          <t>Lauret Anjatiana:</t>
        </r>
        <r>
          <rPr>
            <sz val="9"/>
            <color indexed="81"/>
            <rFont val="Tahoma"/>
            <family val="2"/>
          </rPr>
          <t xml:space="preserve">
Pas de maintenance en 2024
</t>
        </r>
      </text>
    </comment>
  </commentList>
</comments>
</file>

<file path=xl/sharedStrings.xml><?xml version="1.0" encoding="utf-8"?>
<sst xmlns="http://schemas.openxmlformats.org/spreadsheetml/2006/main" count="4393" uniqueCount="883">
  <si>
    <t>Tableau de campagne/ nomenclature UO-CSC 2025-2026</t>
  </si>
  <si>
    <t>2024-2025</t>
  </si>
  <si>
    <t>Faut-il conserver cette colonne ?</t>
  </si>
  <si>
    <t>Permet de définir une date de maintenance ou de réingénierie pour les E/S permanentes</t>
  </si>
  <si>
    <t>supprimer? Valider en Coprod</t>
  </si>
  <si>
    <t>Accorder avec rétroplanning Monday</t>
  </si>
  <si>
    <t>Dates des trains</t>
  </si>
  <si>
    <t>Services d'accompagnement</t>
  </si>
  <si>
    <t>Envoi colis papier
(Rangs)</t>
  </si>
  <si>
    <t>Date de Référence</t>
  </si>
  <si>
    <t xml:space="preserve">COPROD #1
</t>
  </si>
  <si>
    <t>Date d''ouverture des inscriptions (si inscription en ligne UD ou sur liste si AO ou partenaires)</t>
  </si>
  <si>
    <t xml:space="preserve">Date validation Coprod #1
</t>
  </si>
  <si>
    <t>Date ouverture des inscrits</t>
  </si>
  <si>
    <t>Date de la 1ère épreuve d'admissibilité</t>
  </si>
  <si>
    <t>date d’ouverture de la formation (début de la scolarité et non ouverture site)</t>
  </si>
  <si>
    <t>Délai // date</t>
  </si>
  <si>
    <t>-7j</t>
  </si>
  <si>
    <t>-120j</t>
  </si>
  <si>
    <t>+3j</t>
  </si>
  <si>
    <t>+ 3j</t>
  </si>
  <si>
    <t>+7j</t>
  </si>
  <si>
    <t>- 35j</t>
  </si>
  <si>
    <t>-1an</t>
  </si>
  <si>
    <t>-2mois</t>
  </si>
  <si>
    <t>Site</t>
  </si>
  <si>
    <t>Ancien code Classe</t>
  </si>
  <si>
    <t>Codes classes 2024/2025</t>
  </si>
  <si>
    <t>Discipline/libellé</t>
  </si>
  <si>
    <t>Groupe de formation</t>
  </si>
  <si>
    <t>TRAIN</t>
  </si>
  <si>
    <t>Numéro de la décision CODEV</t>
  </si>
  <si>
    <t>Date première épreuve d'admissibilité (E/S permanente sans module)</t>
  </si>
  <si>
    <t xml:space="preserve">Envoi des notices et PGD en PAO </t>
  </si>
  <si>
    <t>Envoi pour mise en ligne
des notices et mise à disposition des PGD</t>
  </si>
  <si>
    <t>Vérification Monday structure et articles + livraison auteur + source prod + mise en ligne LMS</t>
  </si>
  <si>
    <t xml:space="preserve"> Prév COPROD #0
</t>
  </si>
  <si>
    <t xml:space="preserve">Prév COPROD #1
</t>
  </si>
  <si>
    <t>Date butoir validation des tableaux de structure (en cas d'ajustement Coprod)</t>
  </si>
  <si>
    <t>Déclaration de la structure dans GAEL et DSI</t>
  </si>
  <si>
    <t>Date prévisionelle Mise à disposition du X-mind la production par le CIF</t>
  </si>
  <si>
    <t>Date prévisionelle Intégration des sites pour relecture (CIF/CPF)
 pour BIM par le CIF</t>
  </si>
  <si>
    <t>Date d'ouverture ou de réingénierie (début session SAFRAN)</t>
  </si>
  <si>
    <t>Date de fin des inscriptions (SAFRAN)</t>
  </si>
  <si>
    <t>Date de début inscription du train (GAEL)</t>
  </si>
  <si>
    <t>Date de fin d'inscription du train (GAEL)</t>
  </si>
  <si>
    <t>Date de début de scolarité du train (GAEL)</t>
  </si>
  <si>
    <t>Date de fin de scolarité du train (GAEL)</t>
  </si>
  <si>
    <t>Webinaire d'accueil</t>
  </si>
  <si>
    <t>Webinaire de rentrée</t>
  </si>
  <si>
    <t>Dates pour simulations
(période)</t>
  </si>
  <si>
    <t>Scolarité et périodes contrats IP : (01/09 au 31/08 N+1) sauf cas spécifiques</t>
  </si>
  <si>
    <t>Date limite de  transmission tableaux des correcteurs et tuteurs par les CPF</t>
  </si>
  <si>
    <t>Date limite de  transmission du volet "autres animations"</t>
  </si>
  <si>
    <t>1e envoi ou envoi unique</t>
  </si>
  <si>
    <t>2e envoi (semaine)</t>
  </si>
  <si>
    <t>Session O/N</t>
  </si>
  <si>
    <t>Nb mois</t>
  </si>
  <si>
    <t>Famille</t>
  </si>
  <si>
    <t>CIF</t>
  </si>
  <si>
    <t>CPF</t>
  </si>
  <si>
    <t>GEPD</t>
  </si>
  <si>
    <t>Gestionnaire scol</t>
  </si>
  <si>
    <t>PA ou WE ou WEBPA</t>
  </si>
  <si>
    <t>Prestation(s)</t>
  </si>
  <si>
    <t>Concours à Programme O/N</t>
  </si>
  <si>
    <t>Vendu sur UD</t>
  </si>
  <si>
    <t>FPC O/N</t>
  </si>
  <si>
    <t>80M</t>
  </si>
  <si>
    <t>A02</t>
  </si>
  <si>
    <t>Agrégation  EPS interne</t>
  </si>
  <si>
    <t>AGREGATIONS INTERNES</t>
  </si>
  <si>
    <t>D</t>
  </si>
  <si>
    <t xml:space="preserve"> /</t>
  </si>
  <si>
    <t xml:space="preserve">17/06 au 05/07 - Semaines 25-26-27 </t>
  </si>
  <si>
    <t>Du (02/09) 09/09 au 20/09 -Semaines (36)-37-38-</t>
  </si>
  <si>
    <t>01/09/2025au 31/08/2026</t>
  </si>
  <si>
    <t>O</t>
  </si>
  <si>
    <t>12 mois</t>
  </si>
  <si>
    <t>Concours enseignants</t>
  </si>
  <si>
    <t>BREUIL Cyril</t>
  </si>
  <si>
    <t>FOUDIL CHERIF Yassine</t>
  </si>
  <si>
    <t>BOURNEL-BOSSON Adeline</t>
  </si>
  <si>
    <t>IFRAH Solange</t>
  </si>
  <si>
    <t>WEB</t>
  </si>
  <si>
    <t>Pas de presta</t>
  </si>
  <si>
    <t>90M</t>
  </si>
  <si>
    <t>A04</t>
  </si>
  <si>
    <t xml:space="preserve">Agrégation anglais interne </t>
  </si>
  <si>
    <t>SEM 29</t>
  </si>
  <si>
    <t>*SEM 40</t>
  </si>
  <si>
    <t>MEYER-GROSPERRIN Hélène</t>
  </si>
  <si>
    <t>COULON Christophe</t>
  </si>
  <si>
    <t>SOULIERS Julie</t>
  </si>
  <si>
    <t>GRANDIN Patricia</t>
  </si>
  <si>
    <t>WEB &amp; PA</t>
  </si>
  <si>
    <t>94M</t>
  </si>
  <si>
    <t>A07</t>
  </si>
  <si>
    <t xml:space="preserve">Agrégation allemand interne </t>
  </si>
  <si>
    <t>TIBO Valérie</t>
  </si>
  <si>
    <t>GERNIDOS Pierre</t>
  </si>
  <si>
    <t>92M</t>
  </si>
  <si>
    <t>A09</t>
  </si>
  <si>
    <t xml:space="preserve">Agrégation espagnol interne </t>
  </si>
  <si>
    <t>MONIOT Thomas</t>
  </si>
  <si>
    <t>WAWRZYNIAC Annabelle</t>
  </si>
  <si>
    <t>83M</t>
  </si>
  <si>
    <t>A11</t>
  </si>
  <si>
    <t xml:space="preserve">Agrégation de philosophie interne </t>
  </si>
  <si>
    <t>DESAILLY Pricilia</t>
  </si>
  <si>
    <t>86M</t>
  </si>
  <si>
    <t>A13</t>
  </si>
  <si>
    <t xml:space="preserve">Agrégation d'arts plastiques interne </t>
  </si>
  <si>
    <t>CONVERT Océane</t>
  </si>
  <si>
    <t>93M</t>
  </si>
  <si>
    <t>A15</t>
  </si>
  <si>
    <t xml:space="preserve">Agrégation musique interne </t>
  </si>
  <si>
    <t>TOULMINET Anna</t>
  </si>
  <si>
    <t>84M</t>
  </si>
  <si>
    <t>A18</t>
  </si>
  <si>
    <t xml:space="preserve">Agrégation histoire-Géographie interne </t>
  </si>
  <si>
    <t>CLAUDON Adélie</t>
  </si>
  <si>
    <t>CARNEIRO Stéphane</t>
  </si>
  <si>
    <t>FRANQUEIRA Maria</t>
  </si>
  <si>
    <t>81M</t>
  </si>
  <si>
    <t>A20</t>
  </si>
  <si>
    <t xml:space="preserve">Agrégation lettres classiques interne </t>
  </si>
  <si>
    <t>DUSSART François</t>
  </si>
  <si>
    <t>AUSTER Marie-Laure</t>
  </si>
  <si>
    <t>DEROCK Gaspard</t>
  </si>
  <si>
    <t>82M</t>
  </si>
  <si>
    <t>A22</t>
  </si>
  <si>
    <t xml:space="preserve">Agrégation lettres modernes interne </t>
  </si>
  <si>
    <t>87M</t>
  </si>
  <si>
    <t>A24</t>
  </si>
  <si>
    <t xml:space="preserve">Agrégation  mathématiques interne </t>
  </si>
  <si>
    <t>95M</t>
  </si>
  <si>
    <t>A25</t>
  </si>
  <si>
    <t xml:space="preserve">Agrégation de physique-chimie interne </t>
  </si>
  <si>
    <t>GUHEL Sylvie</t>
  </si>
  <si>
    <t>ROCHER Patrick</t>
  </si>
  <si>
    <t>89M</t>
  </si>
  <si>
    <t>A27</t>
  </si>
  <si>
    <t>Agrégation sciences de la vie - sciences de la Terre et de l'univers interne</t>
  </si>
  <si>
    <t>BOUQUET Virginie</t>
  </si>
  <si>
    <t>N</t>
  </si>
  <si>
    <t>88M</t>
  </si>
  <si>
    <t>A29</t>
  </si>
  <si>
    <t xml:space="preserve">Agrégation sciences économiques et sociales interne </t>
  </si>
  <si>
    <t>LOURME Antoine</t>
  </si>
  <si>
    <t>70M</t>
  </si>
  <si>
    <t>A03</t>
  </si>
  <si>
    <t xml:space="preserve">Agrégation anglais externe </t>
  </si>
  <si>
    <t>AGREGATIONS EXTERNES</t>
  </si>
  <si>
    <t>E</t>
  </si>
  <si>
    <t>08/07 au 26/07 semaines 28-29-30</t>
  </si>
  <si>
    <t>Du (16/09) 23/09 au 04/10 -Semaines (38)-39-40</t>
  </si>
  <si>
    <t>01/09/2025 au 31/08/2026</t>
  </si>
  <si>
    <t>*SEM 33</t>
  </si>
  <si>
    <t>21M</t>
  </si>
  <si>
    <t>A05</t>
  </si>
  <si>
    <t>Passerelle agrégation d' anglais</t>
  </si>
  <si>
    <t>Module passerelle</t>
  </si>
  <si>
    <t>/</t>
  </si>
  <si>
    <t>74M</t>
  </si>
  <si>
    <t>A06</t>
  </si>
  <si>
    <t xml:space="preserve">Agrégation allemand externe </t>
  </si>
  <si>
    <t>72M</t>
  </si>
  <si>
    <t>A08</t>
  </si>
  <si>
    <t xml:space="preserve">Agrégation espagnol externe </t>
  </si>
  <si>
    <t>63M</t>
  </si>
  <si>
    <t>A10</t>
  </si>
  <si>
    <t xml:space="preserve">Agrégation de philosophie externe </t>
  </si>
  <si>
    <t>66M</t>
  </si>
  <si>
    <t>A12</t>
  </si>
  <si>
    <t>Agrégation d'arts plastiques externe</t>
  </si>
  <si>
    <t>73M</t>
  </si>
  <si>
    <t>A14</t>
  </si>
  <si>
    <t xml:space="preserve">Agrégation musique externe </t>
  </si>
  <si>
    <t>64M</t>
  </si>
  <si>
    <t>A16</t>
  </si>
  <si>
    <t xml:space="preserve">Agrégation histoire externe </t>
  </si>
  <si>
    <t>65M</t>
  </si>
  <si>
    <t>A17</t>
  </si>
  <si>
    <t xml:space="preserve">Agrégation géographie externe </t>
  </si>
  <si>
    <t>61M</t>
  </si>
  <si>
    <t>A19</t>
  </si>
  <si>
    <t xml:space="preserve">Agrégation lettres classiques externe </t>
  </si>
  <si>
    <t>62M</t>
  </si>
  <si>
    <t>A21</t>
  </si>
  <si>
    <t xml:space="preserve">Agrégation lettres modernes externe </t>
  </si>
  <si>
    <t>67M</t>
  </si>
  <si>
    <t>A23</t>
  </si>
  <si>
    <t xml:space="preserve">Agrégation mathématiques externe </t>
  </si>
  <si>
    <t>69M</t>
  </si>
  <si>
    <t>A26</t>
  </si>
  <si>
    <t>Agrégation sciences de la vie - sciences de la Terre et de l'univers externe</t>
  </si>
  <si>
    <t>68M</t>
  </si>
  <si>
    <t>A28</t>
  </si>
  <si>
    <t xml:space="preserve">Agrégation sciences économiques et sociales externe </t>
  </si>
  <si>
    <t>A30</t>
  </si>
  <si>
    <t>Passerelle agrégation SES</t>
  </si>
  <si>
    <t>11M</t>
  </si>
  <si>
    <t>C04</t>
  </si>
  <si>
    <t xml:space="preserve">Capes anglais interne </t>
  </si>
  <si>
    <t>CAPES INTERNES</t>
  </si>
  <si>
    <t>B</t>
  </si>
  <si>
    <t>10/06 au 28/06 Semaines 24-25-26</t>
  </si>
  <si>
    <t>Du 02/09 au 13/09 (20/09)  -Semaines 36-37-(38)</t>
  </si>
  <si>
    <t>13M</t>
  </si>
  <si>
    <t>C09</t>
  </si>
  <si>
    <t xml:space="preserve">Capes espagnol interne </t>
  </si>
  <si>
    <t>20M</t>
  </si>
  <si>
    <t>C02</t>
  </si>
  <si>
    <t>Capeps interne</t>
  </si>
  <si>
    <t>16M</t>
  </si>
  <si>
    <t>C13</t>
  </si>
  <si>
    <t>Capes arts plastiques interne</t>
  </si>
  <si>
    <t>18M</t>
  </si>
  <si>
    <t>C15</t>
  </si>
  <si>
    <t>Capes éducation musicale et chant choral interne</t>
  </si>
  <si>
    <t>14M</t>
  </si>
  <si>
    <t>C18</t>
  </si>
  <si>
    <t xml:space="preserve">Capes histoire - géographie interne </t>
  </si>
  <si>
    <t>10M</t>
  </si>
  <si>
    <t>C22</t>
  </si>
  <si>
    <t>Capes lettres modernes interne</t>
  </si>
  <si>
    <t>12M</t>
  </si>
  <si>
    <t>C24</t>
  </si>
  <si>
    <t xml:space="preserve">Capes mathématiques interne </t>
  </si>
  <si>
    <t>15M</t>
  </si>
  <si>
    <t>C27</t>
  </si>
  <si>
    <t xml:space="preserve">Capes sciences de la vie et de la Terre interne </t>
  </si>
  <si>
    <t>17M</t>
  </si>
  <si>
    <t>C29</t>
  </si>
  <si>
    <t xml:space="preserve">Capes sciences économiques et sociales interne </t>
  </si>
  <si>
    <t>19M</t>
  </si>
  <si>
    <t>C34</t>
  </si>
  <si>
    <t xml:space="preserve">Capes documentation interne </t>
  </si>
  <si>
    <t>CHARTON Michèle</t>
  </si>
  <si>
    <t>56M</t>
  </si>
  <si>
    <t>C01</t>
  </si>
  <si>
    <t xml:space="preserve">Capeps externe </t>
  </si>
  <si>
    <t>CAPES EXTERNES</t>
  </si>
  <si>
    <t>C</t>
  </si>
  <si>
    <t>24/06-12/07 Semaines 26-27-28</t>
  </si>
  <si>
    <t>Du  16/09 au 27/09 (04/10)  -Semaines 38-39-(40)</t>
  </si>
  <si>
    <t>41M</t>
  </si>
  <si>
    <t>C03</t>
  </si>
  <si>
    <t>Capes anglais externe</t>
  </si>
  <si>
    <t>51M</t>
  </si>
  <si>
    <t>C06</t>
  </si>
  <si>
    <t xml:space="preserve">Capes  allemand externe </t>
  </si>
  <si>
    <t>43M</t>
  </si>
  <si>
    <t>C08</t>
  </si>
  <si>
    <t xml:space="preserve">Capes  espagnol externe </t>
  </si>
  <si>
    <t>54M</t>
  </si>
  <si>
    <t>C10</t>
  </si>
  <si>
    <t xml:space="preserve">Capes  philosophie externe </t>
  </si>
  <si>
    <t>46M</t>
  </si>
  <si>
    <t>C12</t>
  </si>
  <si>
    <t xml:space="preserve">Capes arts plastiques externe </t>
  </si>
  <si>
    <t>44M</t>
  </si>
  <si>
    <t>C16</t>
  </si>
  <si>
    <t xml:space="preserve">Capes histoire - géographie externe </t>
  </si>
  <si>
    <t>40M</t>
  </si>
  <si>
    <t>C21</t>
  </si>
  <si>
    <t xml:space="preserve">Capes lettres externe  </t>
  </si>
  <si>
    <t>42M</t>
  </si>
  <si>
    <t>C23</t>
  </si>
  <si>
    <t xml:space="preserve">Capes mathématiques externe </t>
  </si>
  <si>
    <t>**SEM  31</t>
  </si>
  <si>
    <t>**SEM 45 ET 46</t>
  </si>
  <si>
    <t>48M</t>
  </si>
  <si>
    <t>C25</t>
  </si>
  <si>
    <t xml:space="preserve">Capes physique et chimie externe </t>
  </si>
  <si>
    <t>45M</t>
  </si>
  <si>
    <t>C26</t>
  </si>
  <si>
    <t xml:space="preserve">Capes sciences de la vie et de la Terre externe </t>
  </si>
  <si>
    <t>47M</t>
  </si>
  <si>
    <t>C28</t>
  </si>
  <si>
    <t>Capes sciences économiques et sociales externe</t>
  </si>
  <si>
    <t>53M</t>
  </si>
  <si>
    <t>C31</t>
  </si>
  <si>
    <t xml:space="preserve">Capes  italien externe </t>
  </si>
  <si>
    <t>TABARY Kevin</t>
  </si>
  <si>
    <t>52M</t>
  </si>
  <si>
    <t>C32</t>
  </si>
  <si>
    <t>Caplp  Lettres / Histoire-Géographie</t>
  </si>
  <si>
    <t>55M</t>
  </si>
  <si>
    <t>C33</t>
  </si>
  <si>
    <t>Capes documentation externe</t>
  </si>
  <si>
    <t>49M</t>
  </si>
  <si>
    <t>C35</t>
  </si>
  <si>
    <t>Capet  Eco-Gestion : communication, organisation, gestion des ressources humaines, comptabilité-finance et marketing externe</t>
  </si>
  <si>
    <t>50M</t>
  </si>
  <si>
    <t>C36</t>
  </si>
  <si>
    <t>CAPLP  économie gestion commerce-vente externe</t>
  </si>
  <si>
    <t>56A</t>
  </si>
  <si>
    <t>X01</t>
  </si>
  <si>
    <t>Devoirs supplémentaires asmissibilité EPS</t>
  </si>
  <si>
    <t>41S</t>
  </si>
  <si>
    <t>X03</t>
  </si>
  <si>
    <t>Devoirs supplémentaires Anglais</t>
  </si>
  <si>
    <t>43S</t>
  </si>
  <si>
    <t>X08</t>
  </si>
  <si>
    <t>Devoirs supplémentaires Espagnol</t>
  </si>
  <si>
    <t>54S</t>
  </si>
  <si>
    <t>X10</t>
  </si>
  <si>
    <t xml:space="preserve">Devoirs supplémentaires philosophie </t>
  </si>
  <si>
    <t>44S</t>
  </si>
  <si>
    <t>X16</t>
  </si>
  <si>
    <t>Devoirs supplémentaires Histoire Géographie</t>
  </si>
  <si>
    <t>40S</t>
  </si>
  <si>
    <t>X21</t>
  </si>
  <si>
    <t>Devoirs supplémentaires Lettres</t>
  </si>
  <si>
    <t>42S</t>
  </si>
  <si>
    <t>X23</t>
  </si>
  <si>
    <t>Devoirs supplémentaires Mathématiques</t>
  </si>
  <si>
    <t>45S</t>
  </si>
  <si>
    <t>X26</t>
  </si>
  <si>
    <t>Devoirs supplémentaires SVT</t>
  </si>
  <si>
    <t>04M</t>
  </si>
  <si>
    <t>P01</t>
  </si>
  <si>
    <t>DAEU A</t>
  </si>
  <si>
    <t>DAEU diplômant</t>
  </si>
  <si>
    <t>F</t>
  </si>
  <si>
    <t>Semaines 43/44</t>
  </si>
  <si>
    <t>02/10/2023 au 21/06/24 ?</t>
  </si>
  <si>
    <t>à session</t>
  </si>
  <si>
    <t>DAEU</t>
  </si>
  <si>
    <t>CAHOREL Marie</t>
  </si>
  <si>
    <t>04R</t>
  </si>
  <si>
    <t>P02</t>
  </si>
  <si>
    <t>DAEU A formule redoublant</t>
  </si>
  <si>
    <t>05M</t>
  </si>
  <si>
    <t>P03</t>
  </si>
  <si>
    <t>DAEU B</t>
  </si>
  <si>
    <t>P04</t>
  </si>
  <si>
    <t>DAEU B formule redoublant</t>
  </si>
  <si>
    <t>06M</t>
  </si>
  <si>
    <t>P05</t>
  </si>
  <si>
    <t>DAEU modules capitalisables</t>
  </si>
  <si>
    <t>07M</t>
  </si>
  <si>
    <t>P06</t>
  </si>
  <si>
    <t>DAEU à la carte</t>
  </si>
  <si>
    <t>DAEU cours à la carte</t>
  </si>
  <si>
    <t>91D</t>
  </si>
  <si>
    <t>P07</t>
  </si>
  <si>
    <t>Capacité en droit 1e année formation diplômante</t>
  </si>
  <si>
    <t>CAPACITE EN DROIT</t>
  </si>
  <si>
    <t>15/12/2025 dipl.
29/03/2026 libre</t>
  </si>
  <si>
    <t>27/06/2026
(pour info 10/10/2025 dipl via prolongation gael)</t>
  </si>
  <si>
    <t>21/10/25 au 25/10/25</t>
  </si>
  <si>
    <t>04/11/25 au 29/11/25 (libre et à la carte)</t>
  </si>
  <si>
    <t xml:space="preserve">02/10/2024 au 14/06/2025 ? </t>
  </si>
  <si>
    <t>SEM 37</t>
  </si>
  <si>
    <t>Capacité en Droit</t>
  </si>
  <si>
    <t>91N</t>
  </si>
  <si>
    <t>P08</t>
  </si>
  <si>
    <t xml:space="preserve">Capacité en droit C1 formation libre </t>
  </si>
  <si>
    <t>91C</t>
  </si>
  <si>
    <t>P09</t>
  </si>
  <si>
    <t>Capacité en droit C1  à la carte</t>
  </si>
  <si>
    <t>92D</t>
  </si>
  <si>
    <t>P10</t>
  </si>
  <si>
    <t>Capacité en droit 2e année formation diplômante</t>
  </si>
  <si>
    <t>92N</t>
  </si>
  <si>
    <t>P11</t>
  </si>
  <si>
    <t xml:space="preserve">Capacité en droit C2 formation libre </t>
  </si>
  <si>
    <t>92C</t>
  </si>
  <si>
    <t>P12</t>
  </si>
  <si>
    <t>Capacité en droit C2  à la carte</t>
  </si>
  <si>
    <t>Prépa IEP première</t>
  </si>
  <si>
    <t>IEP</t>
  </si>
  <si>
    <t>H</t>
  </si>
  <si>
    <t>Du 02/09 au 27/09 Semaines 36-37-38-39</t>
  </si>
  <si>
    <t>01/09/202 5au 31/08/2026</t>
  </si>
  <si>
    <t>PREPA IEP</t>
  </si>
  <si>
    <t>Prépa IEP terminale réseau Sc-Po</t>
  </si>
  <si>
    <t>Prépa IEP terminale Paris bordeaux</t>
  </si>
  <si>
    <t>60C</t>
  </si>
  <si>
    <t>IEP première : langues supplémentaires</t>
  </si>
  <si>
    <t>64C</t>
  </si>
  <si>
    <t>IEP terminale : langues supplémentaires</t>
  </si>
  <si>
    <t>041</t>
  </si>
  <si>
    <t>Anglais / Current events</t>
  </si>
  <si>
    <t>MODULE</t>
  </si>
  <si>
    <t>G</t>
  </si>
  <si>
    <t>Module</t>
  </si>
  <si>
    <t>046</t>
  </si>
  <si>
    <t>Espagnol / Tema actual</t>
  </si>
  <si>
    <t>Latin débutant</t>
  </si>
  <si>
    <t>2025?</t>
  </si>
  <si>
    <t>Prestation papier</t>
  </si>
  <si>
    <t>Grec débutant</t>
  </si>
  <si>
    <t>Latin avancé</t>
  </si>
  <si>
    <t>Grec avancé</t>
  </si>
  <si>
    <t>Mise à niveau en géographie</t>
  </si>
  <si>
    <t>09M</t>
  </si>
  <si>
    <t>Epistémologie des sciences</t>
  </si>
  <si>
    <t>29M</t>
  </si>
  <si>
    <t>Mise à niveau ancien français</t>
  </si>
  <si>
    <t>30M</t>
  </si>
  <si>
    <t>Thèmes d'actualité Socio/Eco</t>
  </si>
  <si>
    <t xml:space="preserve">maintenance </t>
  </si>
  <si>
    <t>31M</t>
  </si>
  <si>
    <t>Anglais / Entraînement Traduction</t>
  </si>
  <si>
    <t>35M</t>
  </si>
  <si>
    <t xml:space="preserve">Analyse et géométrie différentielle : MPSI </t>
  </si>
  <si>
    <t>36M</t>
  </si>
  <si>
    <t xml:space="preserve">Algèbre, algèbre linéaire et géométrie : MPSI </t>
  </si>
  <si>
    <t>37M</t>
  </si>
  <si>
    <t xml:space="preserve">Analyse et géométrie différentielle : MP </t>
  </si>
  <si>
    <t>38M</t>
  </si>
  <si>
    <t xml:space="preserve">Algèbre, algèbre linéaire et géométrie : MP </t>
  </si>
  <si>
    <t>39M</t>
  </si>
  <si>
    <t>Mathématiques / Mathématiques pour physiciens</t>
  </si>
  <si>
    <t>60M</t>
  </si>
  <si>
    <t>Actualité décryptée</t>
  </si>
  <si>
    <t>A91</t>
  </si>
  <si>
    <t>CNED actualités concours</t>
  </si>
  <si>
    <t>J</t>
  </si>
  <si>
    <t>Budget 2024 validé</t>
  </si>
  <si>
    <t>BURETTE Elise</t>
  </si>
  <si>
    <t>M01</t>
  </si>
  <si>
    <t>L'épreuve de note aux concours administratifs</t>
  </si>
  <si>
    <t>L</t>
  </si>
  <si>
    <t xml:space="preserve"> 2025?</t>
  </si>
  <si>
    <t>M02</t>
  </si>
  <si>
    <t>S'entraîner aux épreuves de droit public</t>
  </si>
  <si>
    <t>M03</t>
  </si>
  <si>
    <t>Préparer l'épreuve de RAEP aux concours administratifs</t>
  </si>
  <si>
    <t>M33</t>
  </si>
  <si>
    <t>P13</t>
  </si>
  <si>
    <t>Licence 3 mention Administration Publique - Formation diplômante</t>
  </si>
  <si>
    <t>IPAG</t>
  </si>
  <si>
    <t>M</t>
  </si>
  <si>
    <t>octobre 2025  selon dispo IPAG</t>
  </si>
  <si>
    <t>Licence</t>
  </si>
  <si>
    <t>P33 pour le PA</t>
  </si>
  <si>
    <t>M34</t>
  </si>
  <si>
    <t>P14</t>
  </si>
  <si>
    <t>Licence 3 mention Administration Publique - Formation libre</t>
  </si>
  <si>
    <t>M35</t>
  </si>
  <si>
    <t>P15</t>
  </si>
  <si>
    <t>Licence 3 mention Administration Publique - Formule redoublant</t>
  </si>
  <si>
    <t>M37</t>
  </si>
  <si>
    <t>P16</t>
  </si>
  <si>
    <t>Master 1 mention Administration Publique</t>
  </si>
  <si>
    <t>Master</t>
  </si>
  <si>
    <t>P37 pour le PA</t>
  </si>
  <si>
    <t>M36</t>
  </si>
  <si>
    <t>P17</t>
  </si>
  <si>
    <t>Master 2 mention Administration Publique, parcours Management public de l'État et des organisations publiques</t>
  </si>
  <si>
    <t>M38</t>
  </si>
  <si>
    <t>P18</t>
  </si>
  <si>
    <t>Master 2 mention Administration Publique, parcours Management public des collectivités territoriales</t>
  </si>
  <si>
    <t>Adjoint administratif ppal 2e classe externe</t>
  </si>
  <si>
    <t>FPE</t>
  </si>
  <si>
    <t>Y</t>
  </si>
  <si>
    <t>Concours administratifs</t>
  </si>
  <si>
    <t>Adjoint administratif ppal 2e classe interne</t>
  </si>
  <si>
    <t>R11</t>
  </si>
  <si>
    <t>Secrétaire administratif externe</t>
  </si>
  <si>
    <t>R12</t>
  </si>
  <si>
    <t>Secrétaire administratif interne</t>
  </si>
  <si>
    <t>R13</t>
  </si>
  <si>
    <t>AAE interne</t>
  </si>
  <si>
    <t>Adjoint administratif ppal 2e classe externe interne 3e voie</t>
  </si>
  <si>
    <t>FPT</t>
  </si>
  <si>
    <t>18 mois</t>
  </si>
  <si>
    <t>MILLANT Alice</t>
  </si>
  <si>
    <t>P17 pour le PA</t>
  </si>
  <si>
    <t>71M</t>
  </si>
  <si>
    <t>Rédacteur territorial externe</t>
  </si>
  <si>
    <t>P71 pour le PA</t>
  </si>
  <si>
    <t>Rédacteur territorial interne</t>
  </si>
  <si>
    <t>Attaché territorial  externe</t>
  </si>
  <si>
    <t>Attaché territorial - Interne</t>
  </si>
  <si>
    <t>M18</t>
  </si>
  <si>
    <t>Ingénieur territorial externe</t>
  </si>
  <si>
    <t>P18 pour le PA</t>
  </si>
  <si>
    <t>BP2</t>
  </si>
  <si>
    <t>Bibliothécaire d'État externe</t>
  </si>
  <si>
    <t>BP</t>
  </si>
  <si>
    <t>K</t>
  </si>
  <si>
    <t>maintenance déjà effective?</t>
  </si>
  <si>
    <t>BP3</t>
  </si>
  <si>
    <t>Bibliothécaire territorial externe</t>
  </si>
  <si>
    <t>BP5</t>
  </si>
  <si>
    <t>Attaché territorial de conservation du patrimoine externe</t>
  </si>
  <si>
    <t>BP6</t>
  </si>
  <si>
    <t>Attaché territorial de conservation du patrimoine interne</t>
  </si>
  <si>
    <t>BP7</t>
  </si>
  <si>
    <t>Assistant territorial de conservation du patrimoine et des bibliothèques externe</t>
  </si>
  <si>
    <t>BP8</t>
  </si>
  <si>
    <t>Assistant territorial de conservation du patrimoine et des bibliothèques interne</t>
  </si>
  <si>
    <t>BPA</t>
  </si>
  <si>
    <t>BIBAS externe</t>
  </si>
  <si>
    <t>BPB</t>
  </si>
  <si>
    <t>BIBAS interne</t>
  </si>
  <si>
    <t>D01</t>
  </si>
  <si>
    <t>Concours interne à l'École de l'Air - DLC Officiers guides</t>
  </si>
  <si>
    <t>CI-EAE</t>
  </si>
  <si>
    <t>P</t>
  </si>
  <si>
    <t>D02</t>
  </si>
  <si>
    <t>Concours interne à l'École de l'Air - Filière sciences et techniques</t>
  </si>
  <si>
    <t>D03</t>
  </si>
  <si>
    <t>Concours interne à l'École de l'Air - Filière management public</t>
  </si>
  <si>
    <t>MAI</t>
  </si>
  <si>
    <t>D12</t>
  </si>
  <si>
    <t>Administrateur de l'État - Concours d'Orient (AEO) (ex CAEO) interne</t>
  </si>
  <si>
    <t>MAE</t>
  </si>
  <si>
    <t>X</t>
  </si>
  <si>
    <t>8 nov 2025 au 1er dec 2025</t>
  </si>
  <si>
    <t>31 oct au 30 dec</t>
  </si>
  <si>
    <t>MAJ</t>
  </si>
  <si>
    <t>D13</t>
  </si>
  <si>
    <t>Secrétaire des affaires étrangères-Cadre général (SAEG) interne</t>
  </si>
  <si>
    <t>du 12 décembre au 6 janvier</t>
  </si>
  <si>
    <t>1 dec au 15 janvier</t>
  </si>
  <si>
    <t>MAK</t>
  </si>
  <si>
    <t>D14</t>
  </si>
  <si>
    <t>Secrétaire des affaires étrangères-Cadre d'orient (SAEO) interne</t>
  </si>
  <si>
    <t>2 dec au 15 janvier</t>
  </si>
  <si>
    <t>D23</t>
  </si>
  <si>
    <t>Assistant BDF  (AO)</t>
  </si>
  <si>
    <t>BDF</t>
  </si>
  <si>
    <t>D24</t>
  </si>
  <si>
    <t>Cadre Bdf (AO)</t>
  </si>
  <si>
    <t>D25</t>
  </si>
  <si>
    <t>Cadre de direction Bdf  (AO)</t>
  </si>
  <si>
    <t>D26</t>
  </si>
  <si>
    <t>Cadre scientifique de la Banque de France (AO)</t>
  </si>
  <si>
    <t>?</t>
  </si>
  <si>
    <t>non connu</t>
  </si>
  <si>
    <t>D27</t>
  </si>
  <si>
    <t>Cadre de direction profils scientifiques de la Banque de France (AO)</t>
  </si>
  <si>
    <t>K23</t>
  </si>
  <si>
    <t>Assistant BDF  (inscrits libres)</t>
  </si>
  <si>
    <t>K24</t>
  </si>
  <si>
    <t>Cadre Bdf (inscrits libres)</t>
  </si>
  <si>
    <t>K25</t>
  </si>
  <si>
    <t>Cadre de direction Bdf  (inscrits libres)</t>
  </si>
  <si>
    <t>K26</t>
  </si>
  <si>
    <t>Cadre scientifique de la Banque de France  (inscrits libres)</t>
  </si>
  <si>
    <t>K27</t>
  </si>
  <si>
    <t>Cadre de direction profils scientifiques de la Banque de France  (inscrits libres)</t>
  </si>
  <si>
    <t>D91</t>
  </si>
  <si>
    <t>EMIA Officiers-guides</t>
  </si>
  <si>
    <t>EMIA</t>
  </si>
  <si>
    <t>D92</t>
  </si>
  <si>
    <t>EMIA Filière SCI</t>
  </si>
  <si>
    <t>D93</t>
  </si>
  <si>
    <t>EMIA Filière SES</t>
  </si>
  <si>
    <t>D94</t>
  </si>
  <si>
    <t>EMIA  Filière Lettres</t>
  </si>
  <si>
    <t>EAA</t>
  </si>
  <si>
    <t>Cours préparatoires au Parcours Passerelle</t>
  </si>
  <si>
    <t>MEN</t>
  </si>
  <si>
    <t>6 mois</t>
  </si>
  <si>
    <t>MAA</t>
  </si>
  <si>
    <t>Adjoint administratif principal de 2ème classe de chancellerie int et 3ev</t>
  </si>
  <si>
    <t>08 mars au 15 avril 2025</t>
  </si>
  <si>
    <t>01/03/2025 au 15/05/2025</t>
  </si>
  <si>
    <t>MAB</t>
  </si>
  <si>
    <t>Secrétaire de chancellerie - SCH interne</t>
  </si>
  <si>
    <t>du 4 février au 5 mars (4 semaines)</t>
  </si>
  <si>
    <t>du 1er janvier au 31 mars</t>
  </si>
  <si>
    <t>MAC</t>
  </si>
  <si>
    <t>SECIC 2e classe interne</t>
  </si>
  <si>
    <t>19 avril au 15 mai</t>
  </si>
  <si>
    <t>du 15 mars au 30 mai</t>
  </si>
  <si>
    <t>MAD</t>
  </si>
  <si>
    <t>Attaché des systèmes d'information - ASIC interne</t>
  </si>
  <si>
    <t>Examen professionnel secrétaire de chancellerie de classe exceptionnelle - SCH cl ex</t>
  </si>
  <si>
    <t>du 17 juin au 2 juillet</t>
  </si>
  <si>
    <t>du 12 juin au 31 juillet</t>
  </si>
  <si>
    <t>MAF</t>
  </si>
  <si>
    <t>Examen professionnel secrétaire des systèmes d'information et de communication hors classe - SESIC hc</t>
  </si>
  <si>
    <t>21 mai au 8 juin</t>
  </si>
  <si>
    <t>du 1er mai au 30 juin</t>
  </si>
  <si>
    <t>MAG</t>
  </si>
  <si>
    <t>Examen professionnel secrétaire des affaires étrangères principal - SAEP</t>
  </si>
  <si>
    <t>7 au 18 juin</t>
  </si>
  <si>
    <t>1er au 26 juin</t>
  </si>
  <si>
    <t>MAH</t>
  </si>
  <si>
    <t>Examen professionnel d'attaché principal des systèmes d'information et de communication - ASICP</t>
  </si>
  <si>
    <t>25 juin au 27 juin</t>
  </si>
  <si>
    <t>1 juin au 15 juillet</t>
  </si>
  <si>
    <t>M08</t>
  </si>
  <si>
    <t>Agent administratif principal des finances publiques de 2e classe</t>
  </si>
  <si>
    <t>Finances publiques</t>
  </si>
  <si>
    <t>P06 pour le PA</t>
  </si>
  <si>
    <t>R01</t>
  </si>
  <si>
    <t xml:space="preserve">Contrôleur des finances publiques externe </t>
  </si>
  <si>
    <t>R02</t>
  </si>
  <si>
    <t>Inspecteur DGFIP - Externe</t>
  </si>
  <si>
    <t>R03</t>
  </si>
  <si>
    <t>Greffier des services judiciaires interne</t>
  </si>
  <si>
    <t>GREFFE</t>
  </si>
  <si>
    <t>R04</t>
  </si>
  <si>
    <t>Greffier des services judiciaires externe</t>
  </si>
  <si>
    <t>R05</t>
  </si>
  <si>
    <t>DSGJ (Directeur des services de greffe judiciaires) interne</t>
  </si>
  <si>
    <t>R06</t>
  </si>
  <si>
    <t>DSGJ (Directeur des services de greffe judiciaires) externe</t>
  </si>
  <si>
    <t>R07</t>
  </si>
  <si>
    <t>Contrôleur des douanes et droits indirects externe</t>
  </si>
  <si>
    <t>DOUANES</t>
  </si>
  <si>
    <t>R08</t>
  </si>
  <si>
    <t>Inspecteur des douanes et droits indirects externe</t>
  </si>
  <si>
    <t>R14</t>
  </si>
  <si>
    <t>IRA externe interne et 3e concours</t>
  </si>
  <si>
    <t>IRA</t>
  </si>
  <si>
    <t>R30</t>
  </si>
  <si>
    <t>CPE Externe formule complète</t>
  </si>
  <si>
    <t>P20 pour le PA
CP1 pour du WB en +
CP2 pour du WB en +</t>
  </si>
  <si>
    <t>R31</t>
  </si>
  <si>
    <t>CPE Externe formule renforcée</t>
  </si>
  <si>
    <t>22M</t>
  </si>
  <si>
    <t>R32</t>
  </si>
  <si>
    <t>CPE Interne formule complète</t>
  </si>
  <si>
    <t>P20 pour le PA
CP2 pour du WB en +</t>
  </si>
  <si>
    <t>M24</t>
  </si>
  <si>
    <t>R33</t>
  </si>
  <si>
    <t>PSY EN externe</t>
  </si>
  <si>
    <t>P24 pour le PA</t>
  </si>
  <si>
    <t>M25</t>
  </si>
  <si>
    <t>R34</t>
  </si>
  <si>
    <t>PSY EN interne</t>
  </si>
  <si>
    <t>26M</t>
  </si>
  <si>
    <t>R35</t>
  </si>
  <si>
    <t>PERDIR Formule complète interne</t>
  </si>
  <si>
    <t>mars-avril-mai</t>
  </si>
  <si>
    <t>P26 pour le PA + PE1 + PE3
PE1 pour du WB en + 
PE3 pour du WB en +</t>
  </si>
  <si>
    <t>26V</t>
  </si>
  <si>
    <t>R36</t>
  </si>
  <si>
    <t>PERDIR Formule complète 3e voie</t>
  </si>
  <si>
    <t>P26 pour le PA + PE2 + PE3
PE2 pour du WB en +
PE3 pour du WB en +</t>
  </si>
  <si>
    <t>27M</t>
  </si>
  <si>
    <t>R37</t>
  </si>
  <si>
    <t>PERDIR Formule renforcée interne</t>
  </si>
  <si>
    <t>27V</t>
  </si>
  <si>
    <t>R38</t>
  </si>
  <si>
    <t>PERDIR Formule renforcée 3e voie</t>
  </si>
  <si>
    <t>M39</t>
  </si>
  <si>
    <t>Z22</t>
  </si>
  <si>
    <t>Connaissance du système éducatif</t>
  </si>
  <si>
    <t>n/a</t>
  </si>
  <si>
    <t>R39</t>
  </si>
  <si>
    <t>Gardien brigadier de police municipale externe</t>
  </si>
  <si>
    <t>Filière sécurité</t>
  </si>
  <si>
    <t>Q</t>
  </si>
  <si>
    <t>Concours FS</t>
  </si>
  <si>
    <t>BREMNAR Gauthier</t>
  </si>
  <si>
    <t>WAWRZYNIAK Annabelle</t>
  </si>
  <si>
    <t>R40</t>
  </si>
  <si>
    <t>Gardien brigadier de police municipale interne</t>
  </si>
  <si>
    <t>R41</t>
  </si>
  <si>
    <t>Gardien de la paix externe</t>
  </si>
  <si>
    <t>R42</t>
  </si>
  <si>
    <t>Gardien de la paix interne</t>
  </si>
  <si>
    <t>R43</t>
  </si>
  <si>
    <t>Sous-officier de la gendarmerie externe</t>
  </si>
  <si>
    <t>R44</t>
  </si>
  <si>
    <t>Sous-officier de la gendarmerie interne</t>
  </si>
  <si>
    <t>Code classe</t>
  </si>
  <si>
    <t>ORDRE TABL</t>
  </si>
  <si>
    <t>Classes</t>
  </si>
  <si>
    <t>1041</t>
  </si>
  <si>
    <t>1046</t>
  </si>
  <si>
    <t>1161</t>
  </si>
  <si>
    <t>1231</t>
  </si>
  <si>
    <t>1232</t>
  </si>
  <si>
    <t>1235</t>
  </si>
  <si>
    <t>1236</t>
  </si>
  <si>
    <t>1266</t>
  </si>
  <si>
    <t>1330</t>
  </si>
  <si>
    <t>Enseigner avec le numérique</t>
  </si>
  <si>
    <t>1660</t>
  </si>
  <si>
    <t>1664</t>
  </si>
  <si>
    <t>1669</t>
  </si>
  <si>
    <t>6MAI</t>
  </si>
  <si>
    <t>104M</t>
  </si>
  <si>
    <t>105M</t>
  </si>
  <si>
    <t>106M</t>
  </si>
  <si>
    <t>107M</t>
  </si>
  <si>
    <t>109M</t>
  </si>
  <si>
    <t>110M</t>
  </si>
  <si>
    <t>111M</t>
  </si>
  <si>
    <t>112M</t>
  </si>
  <si>
    <t>113M</t>
  </si>
  <si>
    <t>114M</t>
  </si>
  <si>
    <t xml:space="preserve">Capes  histoire - géographie interne </t>
  </si>
  <si>
    <t>115M</t>
  </si>
  <si>
    <t>116M</t>
  </si>
  <si>
    <t>117M</t>
  </si>
  <si>
    <t>118M</t>
  </si>
  <si>
    <t>119M</t>
  </si>
  <si>
    <t>120M</t>
  </si>
  <si>
    <t>Capeps EPS  interne</t>
  </si>
  <si>
    <t>121M</t>
  </si>
  <si>
    <t>129M</t>
  </si>
  <si>
    <t>130M</t>
  </si>
  <si>
    <t>131M</t>
  </si>
  <si>
    <t>135M</t>
  </si>
  <si>
    <t>136M</t>
  </si>
  <si>
    <t>137M</t>
  </si>
  <si>
    <t>138M</t>
  </si>
  <si>
    <t>139M</t>
  </si>
  <si>
    <t>140M</t>
  </si>
  <si>
    <t>140S</t>
  </si>
  <si>
    <t>141M</t>
  </si>
  <si>
    <t>141S</t>
  </si>
  <si>
    <t>142M</t>
  </si>
  <si>
    <t>142S</t>
  </si>
  <si>
    <t>143M</t>
  </si>
  <si>
    <t>143S</t>
  </si>
  <si>
    <t>144M</t>
  </si>
  <si>
    <t>144S</t>
  </si>
  <si>
    <t>145M</t>
  </si>
  <si>
    <t>145S</t>
  </si>
  <si>
    <t>146M</t>
  </si>
  <si>
    <t>147M</t>
  </si>
  <si>
    <t>148M</t>
  </si>
  <si>
    <t>149M</t>
  </si>
  <si>
    <t>150M</t>
  </si>
  <si>
    <t>151M</t>
  </si>
  <si>
    <t>152M</t>
  </si>
  <si>
    <t>153M</t>
  </si>
  <si>
    <t>154M</t>
  </si>
  <si>
    <t>154S</t>
  </si>
  <si>
    <t>155M</t>
  </si>
  <si>
    <t>156A</t>
  </si>
  <si>
    <t>156M</t>
  </si>
  <si>
    <t xml:space="preserve">Capeps EPS externe </t>
  </si>
  <si>
    <t>160C</t>
  </si>
  <si>
    <t>160M</t>
  </si>
  <si>
    <t>161M</t>
  </si>
  <si>
    <t xml:space="preserve">Agrégation  lettres classiques externe </t>
  </si>
  <si>
    <t>162M</t>
  </si>
  <si>
    <t>163M</t>
  </si>
  <si>
    <t xml:space="preserve">Agrégation philosophie externe </t>
  </si>
  <si>
    <t>164C</t>
  </si>
  <si>
    <t>164M</t>
  </si>
  <si>
    <t>165M</t>
  </si>
  <si>
    <t>166M</t>
  </si>
  <si>
    <t>167M</t>
  </si>
  <si>
    <t>168M</t>
  </si>
  <si>
    <t>169M</t>
  </si>
  <si>
    <t>170M</t>
  </si>
  <si>
    <t>172M</t>
  </si>
  <si>
    <t>173M</t>
  </si>
  <si>
    <t>174M</t>
  </si>
  <si>
    <t>180M</t>
  </si>
  <si>
    <t>181M</t>
  </si>
  <si>
    <t xml:space="preserve">Agrégation de lettres classiques interne </t>
  </si>
  <si>
    <t>182M</t>
  </si>
  <si>
    <t>183M</t>
  </si>
  <si>
    <t xml:space="preserve">Agrégation de  philosophie interne </t>
  </si>
  <si>
    <t>184M</t>
  </si>
  <si>
    <t>185B</t>
  </si>
  <si>
    <t>Licence 3 Arts plastiques (fin de L3)</t>
  </si>
  <si>
    <t>185D</t>
  </si>
  <si>
    <t>Licence 3 Arts plastiques</t>
  </si>
  <si>
    <t>188B</t>
  </si>
  <si>
    <t>Licence 3 Arts plastiques (fin de L2)</t>
  </si>
  <si>
    <t>188D</t>
  </si>
  <si>
    <t>Licence 2 Arts plastiques</t>
  </si>
  <si>
    <t>186M</t>
  </si>
  <si>
    <t>187M</t>
  </si>
  <si>
    <t>188M</t>
  </si>
  <si>
    <t>189M</t>
  </si>
  <si>
    <t>190M</t>
  </si>
  <si>
    <t>191C</t>
  </si>
  <si>
    <t>191D</t>
  </si>
  <si>
    <t>191N</t>
  </si>
  <si>
    <t>192C</t>
  </si>
  <si>
    <t>192D</t>
  </si>
  <si>
    <t>192M</t>
  </si>
  <si>
    <t>192N</t>
  </si>
  <si>
    <t>193M</t>
  </si>
  <si>
    <t>194M</t>
  </si>
  <si>
    <t>195M</t>
  </si>
  <si>
    <t>606M</t>
  </si>
  <si>
    <t>607M</t>
  </si>
  <si>
    <t>609M</t>
  </si>
  <si>
    <t>610M</t>
  </si>
  <si>
    <t>613M</t>
  </si>
  <si>
    <t>614M</t>
  </si>
  <si>
    <t>615M</t>
  </si>
  <si>
    <t>616M</t>
  </si>
  <si>
    <t>617M</t>
  </si>
  <si>
    <t>620M</t>
  </si>
  <si>
    <t>CPE Externe  Formule complète</t>
  </si>
  <si>
    <t>621M</t>
  </si>
  <si>
    <t>CPE Externe  Formule renforcée</t>
  </si>
  <si>
    <t>622M</t>
  </si>
  <si>
    <t>CPE interne Formule compléte</t>
  </si>
  <si>
    <t>626M</t>
  </si>
  <si>
    <t>626V</t>
  </si>
  <si>
    <t>627M</t>
  </si>
  <si>
    <t>627V</t>
  </si>
  <si>
    <t>629M</t>
  </si>
  <si>
    <t>630M</t>
  </si>
  <si>
    <t>640M</t>
  </si>
  <si>
    <t>643M</t>
  </si>
  <si>
    <t>645M</t>
  </si>
  <si>
    <t>646M</t>
  </si>
  <si>
    <t>671M</t>
  </si>
  <si>
    <t>672M</t>
  </si>
  <si>
    <t>673M</t>
  </si>
  <si>
    <t>674M</t>
  </si>
  <si>
    <t>6A91</t>
  </si>
  <si>
    <t>6BP2</t>
  </si>
  <si>
    <t>6BP3</t>
  </si>
  <si>
    <t>6BP4</t>
  </si>
  <si>
    <t>BIBAS externe interne</t>
  </si>
  <si>
    <t>6BP5</t>
  </si>
  <si>
    <t>6BP6</t>
  </si>
  <si>
    <t>6BP7</t>
  </si>
  <si>
    <t>6BP8</t>
  </si>
  <si>
    <t>6D01</t>
  </si>
  <si>
    <t>6D02</t>
  </si>
  <si>
    <t>6D03</t>
  </si>
  <si>
    <t>6D23</t>
  </si>
  <si>
    <t>6D24</t>
  </si>
  <si>
    <t>6D25</t>
  </si>
  <si>
    <t>6D26</t>
  </si>
  <si>
    <t>6D27</t>
  </si>
  <si>
    <t>6D91</t>
  </si>
  <si>
    <t>6D92</t>
  </si>
  <si>
    <t>6D93</t>
  </si>
  <si>
    <t>EMAIA Filière SES</t>
  </si>
  <si>
    <t>6D94</t>
  </si>
  <si>
    <t>6EAA</t>
  </si>
  <si>
    <t>6K23</t>
  </si>
  <si>
    <t>6K24</t>
  </si>
  <si>
    <t>6K25</t>
  </si>
  <si>
    <t>6K26</t>
  </si>
  <si>
    <t>6K27</t>
  </si>
  <si>
    <t>6M01</t>
  </si>
  <si>
    <t>6M02</t>
  </si>
  <si>
    <t>6M03</t>
  </si>
  <si>
    <t>6M08</t>
  </si>
  <si>
    <t>6M18</t>
  </si>
  <si>
    <t>6M24</t>
  </si>
  <si>
    <t>6M25</t>
  </si>
  <si>
    <t>6M33</t>
  </si>
  <si>
    <t>6M34</t>
  </si>
  <si>
    <t>6M35</t>
  </si>
  <si>
    <t>6M36</t>
  </si>
  <si>
    <t>6M37</t>
  </si>
  <si>
    <t>6M38</t>
  </si>
  <si>
    <t>6M39</t>
  </si>
  <si>
    <t>6MAA</t>
  </si>
  <si>
    <t>6MAB</t>
  </si>
  <si>
    <t>6MAC</t>
  </si>
  <si>
    <t>6MAD</t>
  </si>
  <si>
    <t>Attaché ttaché des systèmes d'information - ASIC interne</t>
  </si>
  <si>
    <t>6MAE</t>
  </si>
  <si>
    <t>6MAF</t>
  </si>
  <si>
    <t>6MAG</t>
  </si>
  <si>
    <t>6MAH</t>
  </si>
  <si>
    <t>6MAJ</t>
  </si>
  <si>
    <t>6MAK</t>
  </si>
  <si>
    <t>GH</t>
  </si>
  <si>
    <t>Code Classe actuel</t>
  </si>
  <si>
    <t>famille</t>
  </si>
  <si>
    <t>AGREGATIONS</t>
  </si>
  <si>
    <t>104R</t>
  </si>
  <si>
    <t>CAPES</t>
  </si>
  <si>
    <t>DGFIP</t>
  </si>
  <si>
    <t>6BPA</t>
  </si>
  <si>
    <t>6BPB</t>
  </si>
  <si>
    <t>A pour les agrégations</t>
  </si>
  <si>
    <t>C pour les CAPES</t>
  </si>
  <si>
    <t>R pour les concours administratifs</t>
  </si>
  <si>
    <t>P pour les partenariats</t>
  </si>
  <si>
    <t>D pour les appels d’offres</t>
  </si>
  <si>
    <t>Z pour les modules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</si>
</sst>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1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b/>
      <sz val="16"/>
      <color theme="1"/>
      <name val="Arial"/>
      <family val="2"/>
    </font>
    <font>
      <sz val="8"/>
      <name val="Calibri"/>
      <family val="2"/>
      <scheme val="minor"/>
    </font>
    <font>
      <sz val="11"/>
      <color rgb="FF0070C0"/>
      <name val="Arial"/>
      <family val="2"/>
    </font>
    <font>
      <sz val="11"/>
      <color rgb="FFFF0000"/>
      <name val="Arial"/>
      <family val="2"/>
    </font>
    <font>
      <b/>
      <sz val="11"/>
      <color theme="0"/>
      <name val="Arial"/>
      <family val="2"/>
    </font>
    <font>
      <sz val="9"/>
      <name val="Arial"/>
      <family val="2"/>
    </font>
    <font>
      <sz val="10"/>
      <name val="Arial"/>
      <family val="2"/>
    </font>
    <font>
      <strike/>
      <sz val="11"/>
      <name val="Arial"/>
      <family val="2"/>
    </font>
    <font>
      <b/>
      <sz val="1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trike/>
      <sz val="11"/>
      <color theme="1"/>
      <name val="Calibri"/>
      <family val="2"/>
      <scheme val="minor"/>
    </font>
    <font>
      <sz val="11"/>
      <color theme="4"/>
      <name val="Arial"/>
      <family val="2"/>
    </font>
    <font>
      <b/>
      <sz val="10"/>
      <name val="Calibri"/>
      <family val="2"/>
      <scheme val="minor"/>
    </font>
    <font>
      <sz val="16"/>
      <color theme="1" tint="0.249977111117893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34998626667073579"/>
      <name val="Arial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Arial"/>
      <family val="2"/>
    </font>
    <font>
      <b/>
      <sz val="14"/>
      <color theme="0"/>
      <name val="Arial"/>
      <family val="2"/>
    </font>
    <font>
      <sz val="10"/>
      <color rgb="FFFF0000"/>
      <name val="Arial"/>
      <family val="2"/>
    </font>
    <font>
      <sz val="11"/>
      <color theme="3" tint="0.39997558519241921"/>
      <name val="Arial"/>
      <family val="2"/>
    </font>
    <font>
      <sz val="12"/>
      <color theme="3" tint="0.39997558519241921"/>
      <name val="Calibri"/>
      <family val="2"/>
      <scheme val="minor"/>
    </font>
    <font>
      <b/>
      <sz val="11"/>
      <color theme="1"/>
      <name val="Arial"/>
      <family val="2"/>
    </font>
    <font>
      <b/>
      <sz val="16"/>
      <color rgb="FF0070C0"/>
      <name val="Arial"/>
      <family val="2"/>
    </font>
    <font>
      <b/>
      <sz val="14"/>
      <color rgb="FF0070C0"/>
      <name val="Calibri"/>
      <family val="2"/>
      <scheme val="minor"/>
    </font>
    <font>
      <sz val="11"/>
      <name val="Arial"/>
    </font>
  </fonts>
  <fills count="18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theme="6" tint="0.79998168889431442"/>
      </patternFill>
    </fill>
    <fill>
      <patternFill patternType="solid">
        <fgColor theme="9" tint="-0.249977111117893"/>
        <bgColor theme="6"/>
      </patternFill>
    </fill>
    <fill>
      <patternFill patternType="solid">
        <fgColor theme="8" tint="-0.249977111117893"/>
        <bgColor theme="6"/>
      </patternFill>
    </fill>
    <fill>
      <patternFill patternType="solid">
        <fgColor theme="0" tint="-0.34998626667073579"/>
        <bgColor theme="6"/>
      </patternFill>
    </fill>
    <fill>
      <patternFill patternType="solid">
        <fgColor theme="9" tint="0.39997558519241921"/>
        <bgColor theme="6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theme="6"/>
      </patternFill>
    </fill>
    <fill>
      <patternFill patternType="solid">
        <fgColor theme="6" tint="-0.249977111117893"/>
        <bgColor theme="6"/>
      </patternFill>
    </fill>
    <fill>
      <patternFill patternType="solid">
        <fgColor theme="9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6" tint="0.39997558519241921"/>
      </left>
      <right/>
      <top style="thin">
        <color theme="6" tint="0.39997558519241921"/>
      </top>
      <bottom/>
      <diagonal/>
    </border>
    <border>
      <left/>
      <right/>
      <top style="thin">
        <color theme="6" tint="0.39997558519241921"/>
      </top>
      <bottom/>
      <diagonal/>
    </border>
    <border>
      <left style="thin">
        <color indexed="64"/>
      </left>
      <right/>
      <top style="thin">
        <color theme="6" tint="0.39997558519241921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5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theme="6" tint="0.39997558519241921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72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left" vertical="center" wrapText="1"/>
    </xf>
    <xf numFmtId="0" fontId="1" fillId="0" borderId="0" xfId="0" applyFont="1" applyAlignment="1">
      <alignment wrapText="1"/>
    </xf>
    <xf numFmtId="0" fontId="1" fillId="0" borderId="0" xfId="0" applyFont="1" applyAlignment="1">
      <alignment horizontal="center" wrapText="1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1" fillId="0" borderId="0" xfId="0" applyFont="1"/>
    <xf numFmtId="0" fontId="2" fillId="0" borderId="3" xfId="0" applyFont="1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7" fillId="2" borderId="5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left" vertical="center" wrapText="1"/>
    </xf>
    <xf numFmtId="0" fontId="2" fillId="0" borderId="4" xfId="0" applyFont="1" applyBorder="1" applyAlignment="1">
      <alignment horizontal="left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left" vertical="center" wrapText="1"/>
    </xf>
    <xf numFmtId="0" fontId="2" fillId="3" borderId="4" xfId="0" applyFont="1" applyFill="1" applyBorder="1" applyAlignment="1">
      <alignment horizontal="left" vertical="center"/>
    </xf>
    <xf numFmtId="0" fontId="1" fillId="3" borderId="4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left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left" vertical="center"/>
    </xf>
    <xf numFmtId="0" fontId="1" fillId="4" borderId="4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10" fillId="4" borderId="4" xfId="0" applyFont="1" applyFill="1" applyBorder="1" applyAlignment="1">
      <alignment horizontal="center" vertical="center" wrapText="1"/>
    </xf>
    <xf numFmtId="0" fontId="10" fillId="5" borderId="4" xfId="0" applyFont="1" applyFill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/>
    </xf>
    <xf numFmtId="14" fontId="7" fillId="6" borderId="6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10" fillId="0" borderId="4" xfId="0" applyFont="1" applyBorder="1" applyAlignment="1">
      <alignment horizontal="center" vertical="center"/>
    </xf>
    <xf numFmtId="0" fontId="10" fillId="0" borderId="4" xfId="0" applyFont="1" applyBorder="1" applyAlignment="1">
      <alignment horizontal="left" vertical="center"/>
    </xf>
    <xf numFmtId="0" fontId="14" fillId="0" borderId="0" xfId="0" applyFont="1"/>
    <xf numFmtId="0" fontId="15" fillId="0" borderId="0" xfId="0" applyFont="1" applyAlignment="1">
      <alignment vertical="center"/>
    </xf>
    <xf numFmtId="0" fontId="7" fillId="7" borderId="6" xfId="0" applyFont="1" applyFill="1" applyBorder="1" applyAlignment="1">
      <alignment horizontal="center" vertical="center" wrapText="1"/>
    </xf>
    <xf numFmtId="0" fontId="7" fillId="8" borderId="6" xfId="0" applyFont="1" applyFill="1" applyBorder="1" applyAlignment="1">
      <alignment horizontal="center" vertical="center" wrapText="1"/>
    </xf>
    <xf numFmtId="0" fontId="11" fillId="9" borderId="6" xfId="0" applyFont="1" applyFill="1" applyBorder="1" applyAlignment="1">
      <alignment horizontal="center" vertical="center" wrapText="1"/>
    </xf>
    <xf numFmtId="14" fontId="16" fillId="10" borderId="10" xfId="0" applyNumberFormat="1" applyFont="1" applyFill="1" applyBorder="1" applyAlignment="1">
      <alignment horizontal="center" vertical="center" wrapText="1"/>
    </xf>
    <xf numFmtId="14" fontId="17" fillId="11" borderId="0" xfId="0" applyNumberFormat="1" applyFont="1" applyFill="1" applyAlignment="1">
      <alignment horizontal="centerContinuous" vertical="center" wrapText="1"/>
    </xf>
    <xf numFmtId="14" fontId="17" fillId="11" borderId="0" xfId="0" applyNumberFormat="1" applyFont="1" applyFill="1" applyAlignment="1">
      <alignment horizontal="centerContinuous" vertical="center"/>
    </xf>
    <xf numFmtId="14" fontId="17" fillId="12" borderId="0" xfId="0" applyNumberFormat="1" applyFont="1" applyFill="1" applyAlignment="1">
      <alignment horizontal="centerContinuous" vertical="center"/>
    </xf>
    <xf numFmtId="0" fontId="2" fillId="3" borderId="9" xfId="0" applyFont="1" applyFill="1" applyBorder="1" applyAlignment="1">
      <alignment horizontal="center" vertical="center" wrapText="1"/>
    </xf>
    <xf numFmtId="0" fontId="19" fillId="13" borderId="1" xfId="0" applyFont="1" applyFill="1" applyBorder="1" applyAlignment="1">
      <alignment horizontal="center" vertical="center" wrapText="1"/>
    </xf>
    <xf numFmtId="0" fontId="0" fillId="0" borderId="1" xfId="0" applyBorder="1"/>
    <xf numFmtId="14" fontId="1" fillId="0" borderId="0" xfId="0" applyNumberFormat="1" applyFont="1" applyAlignment="1">
      <alignment vertical="center"/>
    </xf>
    <xf numFmtId="14" fontId="15" fillId="0" borderId="0" xfId="0" applyNumberFormat="1" applyFont="1" applyAlignment="1">
      <alignment vertical="center"/>
    </xf>
    <xf numFmtId="14" fontId="7" fillId="8" borderId="6" xfId="0" applyNumberFormat="1" applyFont="1" applyFill="1" applyBorder="1" applyAlignment="1">
      <alignment horizontal="center" vertical="center" wrapText="1"/>
    </xf>
    <xf numFmtId="0" fontId="15" fillId="0" borderId="0" xfId="0" applyFont="1" applyAlignment="1">
      <alignment vertical="center" wrapText="1"/>
    </xf>
    <xf numFmtId="0" fontId="1" fillId="0" borderId="13" xfId="0" applyFont="1" applyBorder="1" applyAlignment="1">
      <alignment horizontal="centerContinuous" vertical="center" wrapText="1"/>
    </xf>
    <xf numFmtId="0" fontId="22" fillId="8" borderId="6" xfId="0" applyFont="1" applyFill="1" applyBorder="1" applyAlignment="1">
      <alignment horizontal="center" vertical="center" wrapText="1"/>
    </xf>
    <xf numFmtId="14" fontId="17" fillId="14" borderId="0" xfId="0" applyNumberFormat="1" applyFont="1" applyFill="1" applyAlignment="1">
      <alignment horizontal="centerContinuous" vertical="center"/>
    </xf>
    <xf numFmtId="0" fontId="15" fillId="14" borderId="0" xfId="0" applyFont="1" applyFill="1" applyAlignment="1">
      <alignment horizontal="centerContinuous" vertical="center"/>
    </xf>
    <xf numFmtId="0" fontId="1" fillId="14" borderId="0" xfId="0" applyFont="1" applyFill="1" applyAlignment="1">
      <alignment horizontal="centerContinuous" vertical="center"/>
    </xf>
    <xf numFmtId="0" fontId="11" fillId="15" borderId="6" xfId="0" applyFont="1" applyFill="1" applyBorder="1" applyAlignment="1">
      <alignment horizontal="center" vertical="center" wrapText="1"/>
    </xf>
    <xf numFmtId="0" fontId="15" fillId="0" borderId="4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left" vertical="center" shrinkToFit="1"/>
    </xf>
    <xf numFmtId="14" fontId="2" fillId="0" borderId="4" xfId="0" applyNumberFormat="1" applyFont="1" applyBorder="1" applyAlignment="1">
      <alignment horizontal="center" vertical="center" shrinkToFit="1"/>
    </xf>
    <xf numFmtId="14" fontId="15" fillId="0" borderId="4" xfId="0" applyNumberFormat="1" applyFont="1" applyBorder="1" applyAlignment="1">
      <alignment horizontal="center" vertical="center" wrapText="1"/>
    </xf>
    <xf numFmtId="14" fontId="2" fillId="0" borderId="4" xfId="0" applyNumberFormat="1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14" fontId="18" fillId="0" borderId="1" xfId="0" applyNumberFormat="1" applyFont="1" applyBorder="1" applyAlignment="1">
      <alignment horizontal="center" vertical="center" wrapText="1"/>
    </xf>
    <xf numFmtId="14" fontId="18" fillId="0" borderId="4" xfId="0" applyNumberFormat="1" applyFont="1" applyBorder="1" applyAlignment="1">
      <alignment horizontal="center" vertical="center" wrapText="1"/>
    </xf>
    <xf numFmtId="14" fontId="15" fillId="0" borderId="2" xfId="0" applyNumberFormat="1" applyFont="1" applyBorder="1" applyAlignment="1">
      <alignment horizontal="center" vertical="center" wrapText="1"/>
    </xf>
    <xf numFmtId="14" fontId="2" fillId="0" borderId="4" xfId="0" applyNumberFormat="1" applyFont="1" applyBorder="1" applyAlignment="1">
      <alignment horizontal="center" vertical="center" wrapText="1" shrinkToFit="1"/>
    </xf>
    <xf numFmtId="0" fontId="2" fillId="0" borderId="4" xfId="0" applyFont="1" applyBorder="1" applyAlignment="1">
      <alignment horizontal="left" vertical="center" wrapText="1" shrinkToFit="1"/>
    </xf>
    <xf numFmtId="14" fontId="2" fillId="0" borderId="4" xfId="0" applyNumberFormat="1" applyFont="1" applyBorder="1" applyAlignment="1">
      <alignment horizontal="center" vertical="center"/>
    </xf>
    <xf numFmtId="14" fontId="6" fillId="0" borderId="4" xfId="0" applyNumberFormat="1" applyFont="1" applyBorder="1" applyAlignment="1">
      <alignment horizontal="center" vertical="center" wrapText="1" shrinkToFit="1"/>
    </xf>
    <xf numFmtId="0" fontId="6" fillId="0" borderId="4" xfId="0" applyFont="1" applyBorder="1" applyAlignment="1">
      <alignment horizontal="center" vertical="center" wrapText="1" shrinkToFit="1"/>
    </xf>
    <xf numFmtId="16" fontId="2" fillId="0" borderId="4" xfId="0" applyNumberFormat="1" applyFont="1" applyBorder="1" applyAlignment="1">
      <alignment horizontal="center" vertical="center" wrapText="1" shrinkToFit="1"/>
    </xf>
    <xf numFmtId="14" fontId="15" fillId="0" borderId="1" xfId="0" applyNumberFormat="1" applyFont="1" applyBorder="1" applyAlignment="1">
      <alignment horizontal="center" vertical="center" wrapText="1"/>
    </xf>
    <xf numFmtId="0" fontId="5" fillId="0" borderId="4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9" fillId="0" borderId="4" xfId="0" applyFont="1" applyBorder="1" applyAlignment="1">
      <alignment horizontal="left" vertical="center" wrapText="1" shrinkToFit="1"/>
    </xf>
    <xf numFmtId="0" fontId="6" fillId="0" borderId="4" xfId="0" applyFont="1" applyBorder="1" applyAlignment="1">
      <alignment horizontal="center" vertical="center"/>
    </xf>
    <xf numFmtId="14" fontId="15" fillId="0" borderId="4" xfId="0" applyNumberFormat="1" applyFont="1" applyBorder="1" applyAlignment="1">
      <alignment horizontal="center" vertical="center" wrapText="1" shrinkToFit="1"/>
    </xf>
    <xf numFmtId="0" fontId="2" fillId="0" borderId="4" xfId="0" applyFont="1" applyBorder="1" applyAlignment="1">
      <alignment horizontal="center" vertical="center" wrapText="1" shrinkToFit="1"/>
    </xf>
    <xf numFmtId="0" fontId="2" fillId="0" borderId="4" xfId="0" applyFont="1" applyBorder="1" applyAlignment="1" applyProtection="1">
      <alignment horizontal="left" vertical="center" shrinkToFit="1"/>
      <protection locked="0"/>
    </xf>
    <xf numFmtId="14" fontId="2" fillId="0" borderId="1" xfId="0" applyNumberFormat="1" applyFont="1" applyBorder="1" applyAlignment="1">
      <alignment horizontal="center" vertical="center" shrinkToFit="1"/>
    </xf>
    <xf numFmtId="14" fontId="6" fillId="0" borderId="1" xfId="0" applyNumberFormat="1" applyFont="1" applyBorder="1" applyAlignment="1">
      <alignment horizontal="center" vertical="center" wrapText="1"/>
    </xf>
    <xf numFmtId="14" fontId="6" fillId="0" borderId="4" xfId="0" applyNumberFormat="1" applyFont="1" applyBorder="1" applyAlignment="1">
      <alignment horizontal="center" vertical="center" wrapText="1"/>
    </xf>
    <xf numFmtId="0" fontId="5" fillId="0" borderId="4" xfId="0" applyFont="1" applyBorder="1" applyAlignment="1">
      <alignment horizontal="left" vertical="center"/>
    </xf>
    <xf numFmtId="49" fontId="8" fillId="0" borderId="4" xfId="0" applyNumberFormat="1" applyFont="1" applyBorder="1" applyAlignment="1">
      <alignment horizontal="left" vertical="center" wrapText="1" shrinkToFit="1"/>
    </xf>
    <xf numFmtId="0" fontId="8" fillId="0" borderId="4" xfId="0" applyFont="1" applyBorder="1" applyAlignment="1">
      <alignment horizontal="left" vertical="center" wrapText="1" shrinkToFit="1"/>
    </xf>
    <xf numFmtId="16" fontId="6" fillId="0" borderId="4" xfId="0" applyNumberFormat="1" applyFont="1" applyBorder="1" applyAlignment="1">
      <alignment horizontal="center" vertical="center" wrapText="1" shrinkToFit="1"/>
    </xf>
    <xf numFmtId="14" fontId="2" fillId="0" borderId="12" xfId="0" applyNumberFormat="1" applyFont="1" applyBorder="1" applyAlignment="1">
      <alignment horizontal="center" vertical="center" wrapText="1"/>
    </xf>
    <xf numFmtId="14" fontId="6" fillId="0" borderId="4" xfId="0" applyNumberFormat="1" applyFont="1" applyBorder="1" applyAlignment="1">
      <alignment horizontal="center" vertical="center" shrinkToFit="1"/>
    </xf>
    <xf numFmtId="14" fontId="6" fillId="0" borderId="2" xfId="0" applyNumberFormat="1" applyFont="1" applyBorder="1" applyAlignment="1">
      <alignment horizontal="center" vertical="center" wrapText="1"/>
    </xf>
    <xf numFmtId="0" fontId="2" fillId="0" borderId="7" xfId="0" applyFont="1" applyBorder="1" applyAlignment="1">
      <alignment vertical="center"/>
    </xf>
    <xf numFmtId="14" fontId="15" fillId="0" borderId="4" xfId="0" applyNumberFormat="1" applyFont="1" applyBorder="1" applyAlignment="1">
      <alignment horizontal="center" vertical="center" shrinkToFit="1"/>
    </xf>
    <xf numFmtId="0" fontId="2" fillId="0" borderId="9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left" vertical="center" wrapText="1" shrinkToFit="1"/>
    </xf>
    <xf numFmtId="14" fontId="6" fillId="0" borderId="11" xfId="0" applyNumberFormat="1" applyFont="1" applyBorder="1" applyAlignment="1">
      <alignment horizontal="center" vertical="center" wrapText="1"/>
    </xf>
    <xf numFmtId="14" fontId="15" fillId="0" borderId="12" xfId="0" applyNumberFormat="1" applyFont="1" applyBorder="1" applyAlignment="1">
      <alignment horizontal="center" vertical="center" wrapText="1"/>
    </xf>
    <xf numFmtId="14" fontId="6" fillId="0" borderId="4" xfId="0" applyNumberFormat="1" applyFont="1" applyBorder="1" applyAlignment="1">
      <alignment horizontal="center" vertical="center"/>
    </xf>
    <xf numFmtId="0" fontId="20" fillId="0" borderId="4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 shrinkToFit="1"/>
    </xf>
    <xf numFmtId="0" fontId="1" fillId="0" borderId="4" xfId="0" applyFont="1" applyBorder="1" applyAlignment="1">
      <alignment vertical="center"/>
    </xf>
    <xf numFmtId="0" fontId="20" fillId="0" borderId="3" xfId="0" applyFont="1" applyBorder="1" applyAlignment="1">
      <alignment horizontal="center" vertical="center" wrapText="1"/>
    </xf>
    <xf numFmtId="0" fontId="15" fillId="0" borderId="3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left" vertical="center" shrinkToFit="1"/>
    </xf>
    <xf numFmtId="14" fontId="2" fillId="0" borderId="3" xfId="0" applyNumberFormat="1" applyFont="1" applyBorder="1" applyAlignment="1">
      <alignment horizontal="center" vertical="center" wrapText="1" shrinkToFit="1"/>
    </xf>
    <xf numFmtId="14" fontId="2" fillId="0" borderId="3" xfId="0" applyNumberFormat="1" applyFont="1" applyBorder="1" applyAlignment="1">
      <alignment horizontal="center" vertical="center" wrapText="1"/>
    </xf>
    <xf numFmtId="14" fontId="2" fillId="0" borderId="3" xfId="0" applyNumberFormat="1" applyFont="1" applyBorder="1" applyAlignment="1">
      <alignment horizontal="center" vertical="center" shrinkToFit="1"/>
    </xf>
    <xf numFmtId="14" fontId="15" fillId="0" borderId="3" xfId="0" applyNumberFormat="1" applyFont="1" applyBorder="1" applyAlignment="1">
      <alignment horizontal="center" vertical="center" wrapText="1"/>
    </xf>
    <xf numFmtId="0" fontId="2" fillId="0" borderId="3" xfId="0" applyFont="1" applyBorder="1" applyAlignment="1">
      <alignment horizontal="left" vertical="center" wrapText="1"/>
    </xf>
    <xf numFmtId="0" fontId="2" fillId="0" borderId="3" xfId="0" applyFont="1" applyBorder="1" applyAlignment="1">
      <alignment vertical="center"/>
    </xf>
    <xf numFmtId="0" fontId="23" fillId="16" borderId="6" xfId="0" applyFont="1" applyFill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left" vertical="center" shrinkToFit="1"/>
    </xf>
    <xf numFmtId="0" fontId="6" fillId="0" borderId="4" xfId="0" applyFont="1" applyBorder="1" applyAlignment="1">
      <alignment horizontal="left" vertical="center"/>
    </xf>
    <xf numFmtId="0" fontId="6" fillId="0" borderId="4" xfId="0" applyFont="1" applyBorder="1" applyAlignment="1">
      <alignment horizontal="left" vertical="center" wrapText="1"/>
    </xf>
    <xf numFmtId="0" fontId="6" fillId="0" borderId="4" xfId="0" applyFont="1" applyBorder="1" applyAlignment="1">
      <alignment vertical="center"/>
    </xf>
    <xf numFmtId="0" fontId="21" fillId="0" borderId="0" xfId="0" applyFont="1"/>
    <xf numFmtId="0" fontId="24" fillId="0" borderId="4" xfId="0" applyFont="1" applyBorder="1" applyAlignment="1">
      <alignment horizontal="left" vertical="center" wrapText="1" shrinkToFit="1"/>
    </xf>
    <xf numFmtId="0" fontId="6" fillId="0" borderId="7" xfId="0" applyFont="1" applyBorder="1" applyAlignment="1">
      <alignment vertical="center"/>
    </xf>
    <xf numFmtId="14" fontId="25" fillId="0" borderId="4" xfId="0" applyNumberFormat="1" applyFont="1" applyBorder="1" applyAlignment="1">
      <alignment horizontal="center" vertical="center" wrapText="1"/>
    </xf>
    <xf numFmtId="14" fontId="25" fillId="0" borderId="4" xfId="0" applyNumberFormat="1" applyFont="1" applyBorder="1" applyAlignment="1">
      <alignment horizontal="center" vertical="center" wrapText="1" shrinkToFit="1"/>
    </xf>
    <xf numFmtId="14" fontId="25" fillId="0" borderId="4" xfId="0" applyNumberFormat="1" applyFont="1" applyBorder="1" applyAlignment="1">
      <alignment horizontal="center" vertical="center" shrinkToFit="1"/>
    </xf>
    <xf numFmtId="14" fontId="25" fillId="0" borderId="3" xfId="0" applyNumberFormat="1" applyFont="1" applyBorder="1" applyAlignment="1">
      <alignment horizontal="center" vertical="center" wrapText="1"/>
    </xf>
    <xf numFmtId="14" fontId="25" fillId="0" borderId="1" xfId="0" applyNumberFormat="1" applyFont="1" applyBorder="1" applyAlignment="1">
      <alignment horizontal="center" vertical="center" wrapText="1"/>
    </xf>
    <xf numFmtId="14" fontId="26" fillId="0" borderId="4" xfId="0" applyNumberFormat="1" applyFont="1" applyBorder="1" applyAlignment="1">
      <alignment horizontal="center" vertical="center" wrapText="1"/>
    </xf>
    <xf numFmtId="14" fontId="25" fillId="0" borderId="4" xfId="0" applyNumberFormat="1" applyFont="1" applyBorder="1" applyAlignment="1">
      <alignment horizontal="center" vertical="center"/>
    </xf>
    <xf numFmtId="14" fontId="25" fillId="0" borderId="3" xfId="0" applyNumberFormat="1" applyFont="1" applyBorder="1" applyAlignment="1">
      <alignment horizontal="center" vertical="center" shrinkToFit="1"/>
    </xf>
    <xf numFmtId="14" fontId="5" fillId="0" borderId="4" xfId="0" applyNumberFormat="1" applyFont="1" applyBorder="1" applyAlignment="1">
      <alignment horizontal="center" vertical="center"/>
    </xf>
    <xf numFmtId="14" fontId="5" fillId="0" borderId="4" xfId="0" applyNumberFormat="1" applyFont="1" applyBorder="1" applyAlignment="1">
      <alignment horizontal="center" vertical="center" shrinkToFit="1"/>
    </xf>
    <xf numFmtId="14" fontId="5" fillId="0" borderId="4" xfId="0" applyNumberFormat="1" applyFont="1" applyBorder="1" applyAlignment="1">
      <alignment horizontal="center" vertical="center" wrapText="1" shrinkToFit="1"/>
    </xf>
    <xf numFmtId="0" fontId="6" fillId="0" borderId="1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22" fillId="15" borderId="6" xfId="0" applyFont="1" applyFill="1" applyBorder="1" applyAlignment="1">
      <alignment horizontal="center" vertical="center" wrapText="1"/>
    </xf>
    <xf numFmtId="14" fontId="25" fillId="0" borderId="11" xfId="0" applyNumberFormat="1" applyFont="1" applyBorder="1" applyAlignment="1">
      <alignment horizontal="center" vertical="center" wrapText="1"/>
    </xf>
    <xf numFmtId="14" fontId="25" fillId="0" borderId="14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Continuous" vertical="center" wrapText="1"/>
    </xf>
    <xf numFmtId="49" fontId="1" fillId="0" borderId="0" xfId="0" applyNumberFormat="1" applyFont="1" applyAlignment="1">
      <alignment vertical="center"/>
    </xf>
    <xf numFmtId="49" fontId="1" fillId="0" borderId="0" xfId="0" applyNumberFormat="1" applyFont="1" applyAlignment="1">
      <alignment vertical="center" wrapText="1"/>
    </xf>
    <xf numFmtId="49" fontId="15" fillId="0" borderId="0" xfId="0" applyNumberFormat="1" applyFont="1" applyAlignment="1">
      <alignment vertical="center"/>
    </xf>
    <xf numFmtId="49" fontId="1" fillId="0" borderId="0" xfId="0" applyNumberFormat="1" applyFont="1" applyAlignment="1">
      <alignment horizontal="centerContinuous" vertical="center" wrapText="1"/>
    </xf>
    <xf numFmtId="49" fontId="1" fillId="0" borderId="0" xfId="0" applyNumberFormat="1" applyFont="1" applyAlignment="1">
      <alignment horizontal="center" vertical="center"/>
    </xf>
    <xf numFmtId="49" fontId="17" fillId="14" borderId="0" xfId="0" applyNumberFormat="1" applyFont="1" applyFill="1" applyAlignment="1">
      <alignment horizontal="centerContinuous" vertical="center"/>
    </xf>
    <xf numFmtId="49" fontId="15" fillId="14" borderId="0" xfId="0" applyNumberFormat="1" applyFont="1" applyFill="1" applyAlignment="1">
      <alignment horizontal="centerContinuous" vertical="center"/>
    </xf>
    <xf numFmtId="49" fontId="1" fillId="14" borderId="0" xfId="0" applyNumberFormat="1" applyFont="1" applyFill="1" applyAlignment="1">
      <alignment horizontal="centerContinuous" vertical="center"/>
    </xf>
    <xf numFmtId="49" fontId="17" fillId="12" borderId="0" xfId="0" applyNumberFormat="1" applyFont="1" applyFill="1" applyAlignment="1">
      <alignment horizontal="centerContinuous" vertical="center"/>
    </xf>
    <xf numFmtId="49" fontId="17" fillId="11" borderId="0" xfId="0" applyNumberFormat="1" applyFont="1" applyFill="1" applyAlignment="1">
      <alignment horizontal="centerContinuous" vertical="center" wrapText="1"/>
    </xf>
    <xf numFmtId="49" fontId="17" fillId="11" borderId="0" xfId="0" applyNumberFormat="1" applyFont="1" applyFill="1" applyAlignment="1">
      <alignment horizontal="centerContinuous" vertical="center"/>
    </xf>
    <xf numFmtId="49" fontId="1" fillId="0" borderId="0" xfId="0" applyNumberFormat="1" applyFont="1" applyAlignment="1">
      <alignment horizontal="left" vertical="center" wrapText="1"/>
    </xf>
    <xf numFmtId="49" fontId="1" fillId="0" borderId="0" xfId="0" applyNumberFormat="1" applyFont="1"/>
    <xf numFmtId="49" fontId="0" fillId="0" borderId="0" xfId="0" applyNumberFormat="1"/>
    <xf numFmtId="0" fontId="27" fillId="17" borderId="0" xfId="0" applyFont="1" applyFill="1" applyAlignment="1">
      <alignment horizontal="center" vertical="center"/>
    </xf>
    <xf numFmtId="49" fontId="27" fillId="17" borderId="0" xfId="0" applyNumberFormat="1" applyFont="1" applyFill="1" applyAlignment="1">
      <alignment horizontal="center" vertical="center"/>
    </xf>
    <xf numFmtId="14" fontId="2" fillId="17" borderId="0" xfId="0" applyNumberFormat="1" applyFont="1" applyFill="1" applyAlignment="1">
      <alignment vertical="center" wrapText="1"/>
    </xf>
    <xf numFmtId="49" fontId="2" fillId="17" borderId="0" xfId="0" applyNumberFormat="1" applyFont="1" applyFill="1" applyAlignment="1">
      <alignment horizontal="center" vertical="center" wrapText="1"/>
    </xf>
    <xf numFmtId="0" fontId="2" fillId="17" borderId="0" xfId="0" applyFont="1" applyFill="1" applyAlignment="1">
      <alignment horizontal="center" vertical="center" wrapText="1"/>
    </xf>
    <xf numFmtId="49" fontId="2" fillId="17" borderId="0" xfId="0" applyNumberFormat="1" applyFont="1" applyFill="1" applyAlignment="1">
      <alignment horizontal="center" vertical="center"/>
    </xf>
    <xf numFmtId="14" fontId="22" fillId="8" borderId="6" xfId="0" applyNumberFormat="1" applyFont="1" applyFill="1" applyBorder="1" applyAlignment="1">
      <alignment horizontal="center" vertical="center" wrapText="1"/>
    </xf>
    <xf numFmtId="0" fontId="22" fillId="9" borderId="0" xfId="0" applyFont="1" applyFill="1" applyAlignment="1">
      <alignment horizontal="center" vertical="center" wrapText="1"/>
    </xf>
    <xf numFmtId="0" fontId="28" fillId="0" borderId="0" xfId="0" applyFont="1" applyAlignment="1">
      <alignment horizontal="center" vertical="center"/>
    </xf>
    <xf numFmtId="0" fontId="29" fillId="0" borderId="0" xfId="0" applyFont="1"/>
    <xf numFmtId="14" fontId="2" fillId="17" borderId="0" xfId="0" applyNumberFormat="1" applyFont="1" applyFill="1" applyAlignment="1">
      <alignment horizontal="center" vertical="center" wrapText="1"/>
    </xf>
    <xf numFmtId="0" fontId="30" fillId="17" borderId="0" xfId="0" applyFont="1" applyFill="1" applyAlignment="1">
      <alignment vertical="center" wrapText="1"/>
    </xf>
    <xf numFmtId="49" fontId="30" fillId="17" borderId="0" xfId="0" applyNumberFormat="1" applyFont="1" applyFill="1" applyAlignment="1">
      <alignment horizontal="center" vertical="center" wrapText="1"/>
    </xf>
    <xf numFmtId="0" fontId="30" fillId="17" borderId="0" xfId="0" applyFont="1" applyFill="1" applyAlignment="1">
      <alignment horizontal="center" vertical="center" wrapText="1"/>
    </xf>
  </cellXfs>
  <cellStyles count="1">
    <cellStyle name="Normal" xfId="0" builtinId="0"/>
  </cellStyles>
  <dxfs count="4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left" vertical="center" textRotation="0" wrapText="0" 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0.34998626667073579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theme="6"/>
          <bgColor theme="6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99CC"/>
      <color rgb="FFFFFCB7"/>
      <color rgb="FFFFE5FF"/>
      <color rgb="FFFFFFCC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7F672F9-989D-4391-9BF4-C652316B3C24}" name="Tableau1" displayName="Tableau1" ref="A6:AQ189" totalsRowShown="0" headerRowDxfId="44" dataDxfId="43">
  <autoFilter ref="A6:AQ189" xr:uid="{D430A31F-930F-4499-AED0-6B114DEAC232}"/>
  <tableColumns count="43">
    <tableColumn id="1" xr3:uid="{1764E3E7-FF61-46A6-9FF1-6A772BBCDDC1}" name="Site" dataDxfId="42"/>
    <tableColumn id="2" xr3:uid="{C9A7A907-BC72-418F-B0C5-1283A86E8465}" name="Ancien code Classe" dataDxfId="41"/>
    <tableColumn id="3" xr3:uid="{5EBD5E15-54E8-49DD-A5AB-DC3CAD3F0703}" name="Codes classes 2024/2025" dataDxfId="40"/>
    <tableColumn id="4" xr3:uid="{E08F4333-2FD1-4849-8EB5-5BA4280187C9}" name="Discipline/libellé" dataDxfId="39"/>
    <tableColumn id="5" xr3:uid="{FD00DDD7-C09D-4C56-9D57-C575E2E9252B}" name="Groupe de formation" dataDxfId="38"/>
    <tableColumn id="6" xr3:uid="{036BE6B1-4D87-41FA-880B-861E334F9417}" name="TRAIN" dataDxfId="37"/>
    <tableColumn id="7" xr3:uid="{7DD16D45-529A-40D9-9B12-9554DED5180F}" name="Numéro de la décision CODEV" dataDxfId="36"/>
    <tableColumn id="8" xr3:uid="{38BE84CC-6DDA-4D22-A876-B89E6932C5D7}" name="Date première épreuve d'admissibilité (E/S permanente sans module)" dataDxfId="35"/>
    <tableColumn id="9" xr3:uid="{7AAA3187-AE86-4D8A-9F03-698FDEB25D18}" name="Envoi des notices et PGD en PAO " dataDxfId="34"/>
    <tableColumn id="10" xr3:uid="{4B4FCB7A-6A30-4E6E-9E4E-A6ADE3C92C7F}" name="Envoi pour mise en ligne_x000a_des notices et mise à disposition des PGD" dataDxfId="33"/>
    <tableColumn id="11" xr3:uid="{4D47D145-8024-465A-9679-9BDE4392915B}" name="Vérification Monday structure et articles + livraison auteur + source prod + mise en ligne LMS" dataDxfId="32">
      <calculatedColumnFormula>Tableau1[[#This Row],[Prév COPROD '#1
]]-7</calculatedColumnFormula>
    </tableColumn>
    <tableColumn id="12" xr3:uid="{FE5CC80E-104F-4640-BCCB-961E59FBE689}" name=" Prév COPROD #0_x000a_" dataDxfId="31"/>
    <tableColumn id="13" xr3:uid="{BEF7D68E-CA81-47C1-A45F-0840D472D50D}" name="Prév COPROD #1_x000a_" dataDxfId="30">
      <calculatedColumnFormula>IF(Tableau1[[#This Row],[Date d''ouverture ou de réingénierie (début session SAFRAN)]]="","Renseigner Date ouverture ou réingénierie",Tableau1[[#This Row],[Date d''ouverture ou de réingénierie (début session SAFRAN)]]-120)</calculatedColumnFormula>
    </tableColumn>
    <tableColumn id="14" xr3:uid="{C09D858D-8A93-43D2-A23A-645BD0D9E203}" name="Date butoir validation des tableaux de structure (en cas d'ajustement Coprod)" dataDxfId="29">
      <calculatedColumnFormula>Tableau1[[#This Row],[Prév COPROD '#1
]]+3</calculatedColumnFormula>
    </tableColumn>
    <tableColumn id="15" xr3:uid="{723C777B-DA06-49A8-8570-1966FA0EC3E0}" name="Déclaration de la structure dans GAEL et DSI" dataDxfId="28">
      <calculatedColumnFormula>Tableau1[[#This Row],[Prév COPROD '#1
]]+3</calculatedColumnFormula>
    </tableColumn>
    <tableColumn id="16" xr3:uid="{3DA4832D-53AA-4797-8DF1-EE38B1C4217B}" name="Date prévisionelle Mise à disposition du X-mind la production par le CIF" dataDxfId="27">
      <calculatedColumnFormula>Tableau1[[#This Row],[Prév COPROD '#1
]]+7</calculatedColumnFormula>
    </tableColumn>
    <tableColumn id="17" xr3:uid="{830FBE67-5DE9-4BB1-BC47-627C8C43AF29}" name="Date prévisionelle Intégration des sites pour relecture (CIF/CPF)_x000a_ pour BIM par le CIF" dataDxfId="26">
      <calculatedColumnFormula>Tableau1[[#This Row],[Date d''ouverture ou de réingénierie (début session SAFRAN)]]-35</calculatedColumnFormula>
    </tableColumn>
    <tableColumn id="18" xr3:uid="{E7D64040-C4A9-47B6-9546-7E524D5FE6AA}" name="Date d'ouverture ou de réingénierie (début session SAFRAN)" dataDxfId="25"/>
    <tableColumn id="19" xr3:uid="{6AC0DE8F-17A3-42BE-A956-B3D0419F4751}" name="Date de fin des inscriptions (SAFRAN)" dataDxfId="24"/>
    <tableColumn id="20" xr3:uid="{186FD3D2-F057-46CB-952F-FB59B006482D}" name="Date de début inscription du train (GAEL)" dataDxfId="23"/>
    <tableColumn id="21" xr3:uid="{49048079-FC3E-461B-9A1D-88F075BCBA31}" name="Date de fin d'inscription du train (GAEL)" dataDxfId="22"/>
    <tableColumn id="22" xr3:uid="{0383EB81-667E-4F84-9C74-274F98AEE4A7}" name="Date de début de scolarité du train (GAEL)" dataDxfId="21"/>
    <tableColumn id="23" xr3:uid="{9F7FF71D-24DD-4B1D-BC6F-40223F089A19}" name="Date de fin de scolarité du train (GAEL)" dataDxfId="20"/>
    <tableColumn id="24" xr3:uid="{7DAB1ED0-3A70-48B3-A812-CBC035EA81A6}" name="Webinaire d'accueil" dataDxfId="19"/>
    <tableColumn id="25" xr3:uid="{CBF9BE91-0EAF-4C7A-8B5F-D207DEA9E52E}" name="Webinaire de rentrée" dataDxfId="18"/>
    <tableColumn id="26" xr3:uid="{BDD9F8D0-A917-42C6-98AA-D4F59E59AD05}" name="Dates pour simulations_x000a_(période)" dataDxfId="17"/>
    <tableColumn id="27" xr3:uid="{9D88D597-11A6-4DA9-AE72-5C700C79E723}" name="Scolarité et périodes contrats IP : (01/09 au 31/08 N+1) sauf cas spécifiques" dataDxfId="16"/>
    <tableColumn id="28" xr3:uid="{CC6C794B-AAFF-48F2-A233-47FDE657FA04}" name="Date limite de  transmission tableaux des correcteurs et tuteurs par les CPF" dataDxfId="15"/>
    <tableColumn id="29" xr3:uid="{EB2B18DA-009F-4541-A5B3-1DF2317E2486}" name="Date limite de  transmission du volet &quot;autres animations&quot;" dataDxfId="14"/>
    <tableColumn id="30" xr3:uid="{8680BCEE-5EB2-44AA-9677-DCE7BDCB3C0F}" name="1e envoi ou envoi unique" dataDxfId="13"/>
    <tableColumn id="31" xr3:uid="{602503D6-4B17-4F9D-9AC7-B359A0458D8E}" name="2e envoi (semaine)" dataDxfId="12"/>
    <tableColumn id="32" xr3:uid="{10A4A518-8961-48C2-A0D2-E9BDDD7456E0}" name="Session O/N" dataDxfId="11"/>
    <tableColumn id="33" xr3:uid="{66B3E45D-352C-499E-B4AD-503C58469C47}" name="Nb mois" dataDxfId="10"/>
    <tableColumn id="34" xr3:uid="{FA9AD4D9-F0B8-4007-A00E-E8F1C9258FCE}" name="Famille" dataDxfId="9"/>
    <tableColumn id="35" xr3:uid="{37FFAE99-CC2E-4E27-8E5C-B07DCB9CDE96}" name="CIF" dataDxfId="8"/>
    <tableColumn id="36" xr3:uid="{6DE034A1-AF4A-4EA4-A98B-AC2275D2306D}" name="CPF" dataDxfId="7"/>
    <tableColumn id="37" xr3:uid="{184EF68C-DB86-405B-A6B2-9BAB7B8BD745}" name="GEPD" dataDxfId="6"/>
    <tableColumn id="38" xr3:uid="{37501AC5-8BEF-404E-A00E-C0239D62DDB2}" name="Gestionnaire scol" dataDxfId="5"/>
    <tableColumn id="39" xr3:uid="{5CAC9AF8-E7DF-4E4B-94A4-C896BAB3DA86}" name="PA ou WE ou WEBPA" dataDxfId="4"/>
    <tableColumn id="40" xr3:uid="{5677DCF9-D20F-4BAF-A705-668960FBE76B}" name="Prestation(s)" dataDxfId="3"/>
    <tableColumn id="41" xr3:uid="{369D313B-319E-4995-BB26-021A67CD5F95}" name="Concours à Programme O/N" dataDxfId="2"/>
    <tableColumn id="42" xr3:uid="{223F658A-2320-430A-AAB3-3DF0AA89DC27}" name="Vendu sur UD" dataDxfId="1"/>
    <tableColumn id="43" xr3:uid="{DA810F1C-1E10-424A-8467-ACA9BE0FF973}" name="FPC O/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18" Type="http://schemas.openxmlformats.org/officeDocument/2006/relationships/vmlDrawing" Target="../drawings/vmlDrawing1.vml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7.bin"/><Relationship Id="rId2" Type="http://schemas.openxmlformats.org/officeDocument/2006/relationships/printerSettings" Target="../printerSettings/printerSettings2.bin"/><Relationship Id="rId16" Type="http://schemas.openxmlformats.org/officeDocument/2006/relationships/printerSettings" Target="../printerSettings/printerSettings16.bin"/><Relationship Id="rId20" Type="http://schemas.openxmlformats.org/officeDocument/2006/relationships/comments" Target="../comments1.xml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10" Type="http://schemas.openxmlformats.org/officeDocument/2006/relationships/printerSettings" Target="../printerSettings/printerSettings10.bin"/><Relationship Id="rId19" Type="http://schemas.openxmlformats.org/officeDocument/2006/relationships/table" Target="../tables/table1.xml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30A31F-930F-4499-AED0-6B114DEAC232}">
  <dimension ref="A1:AQ189"/>
  <sheetViews>
    <sheetView tabSelected="1" zoomScale="80" zoomScaleNormal="80" workbookViewId="0">
      <pane xSplit="5" ySplit="6" topLeftCell="AN7" activePane="bottomRight" state="frozen"/>
      <selection pane="topRight" activeCell="H1" sqref="H1"/>
      <selection pane="bottomLeft" activeCell="A5" sqref="A5"/>
      <selection pane="bottomRight" activeCell="C7" sqref="C7:C189"/>
    </sheetView>
  </sheetViews>
  <sheetFormatPr baseColWidth="10" defaultColWidth="11.5546875" defaultRowHeight="14.4" x14ac:dyDescent="0.3"/>
  <cols>
    <col min="1" max="1" width="11.44140625" style="1" customWidth="1"/>
    <col min="2" max="2" width="23.33203125" customWidth="1"/>
    <col min="3" max="3" width="29.33203125" customWidth="1"/>
    <col min="4" max="4" width="52.6640625" style="34" customWidth="1"/>
    <col min="5" max="5" width="33.33203125" style="2" customWidth="1"/>
    <col min="6" max="6" width="12.44140625" style="1" customWidth="1"/>
    <col min="7" max="7" width="33.44140625" style="2" customWidth="1"/>
    <col min="8" max="8" width="41.5546875" style="40" customWidth="1"/>
    <col min="9" max="9" width="36.88671875" style="55" customWidth="1"/>
    <col min="10" max="10" width="18.44140625" style="55" customWidth="1"/>
    <col min="11" max="11" width="38.5546875" style="55" customWidth="1"/>
    <col min="12" max="12" width="18.44140625" style="55" customWidth="1"/>
    <col min="13" max="13" width="29" style="1" customWidth="1"/>
    <col min="14" max="14" width="69.88671875" style="1" customWidth="1"/>
    <col min="15" max="15" width="52" style="1" customWidth="1"/>
    <col min="16" max="16" width="74.33203125" style="1" customWidth="1"/>
    <col min="17" max="17" width="23.5546875" style="1" customWidth="1"/>
    <col min="18" max="18" width="48.33203125" style="12" customWidth="1"/>
    <col min="19" max="19" width="45.33203125" style="12" customWidth="1"/>
    <col min="20" max="20" width="35.5546875" style="1" customWidth="1"/>
    <col min="21" max="21" width="32.88671875" style="1" customWidth="1"/>
    <col min="22" max="22" width="36.44140625" style="12" customWidth="1"/>
    <col min="23" max="23" width="33.5546875" style="12" customWidth="1"/>
    <col min="24" max="24" width="23.33203125" style="12" customWidth="1"/>
    <col min="25" max="25" width="24.6640625" style="12" customWidth="1"/>
    <col min="26" max="26" width="17.5546875" style="12" customWidth="1"/>
    <col min="27" max="27" width="52.109375" style="12" customWidth="1"/>
    <col min="28" max="28" width="43.5546875" style="12" customWidth="1"/>
    <col min="29" max="29" width="34.6640625" style="12" customWidth="1"/>
    <col min="30" max="30" width="24.109375" style="12" customWidth="1"/>
    <col min="31" max="31" width="18.6640625" style="12" customWidth="1"/>
    <col min="32" max="32" width="15.5546875" style="1" customWidth="1"/>
    <col min="33" max="33" width="14.44140625" style="1" customWidth="1"/>
    <col min="34" max="34" width="13.44140625" style="1" customWidth="1"/>
    <col min="35" max="35" width="23.5546875" style="5" customWidth="1"/>
    <col min="36" max="36" width="26.5546875" style="4" customWidth="1"/>
    <col min="37" max="37" width="29.5546875" style="8" customWidth="1"/>
    <col min="38" max="38" width="24.44140625" style="1" customWidth="1"/>
    <col min="39" max="39" width="27.44140625" style="1" customWidth="1"/>
    <col min="40" max="40" width="20.5546875" style="1" customWidth="1"/>
    <col min="41" max="41" width="31.5546875" style="1" customWidth="1"/>
    <col min="42" max="42" width="28.5546875" style="1" customWidth="1"/>
    <col min="43" max="43" width="20.5546875" style="1" customWidth="1"/>
  </cols>
  <sheetData>
    <row r="1" spans="1:43" ht="21" x14ac:dyDescent="0.35">
      <c r="B1" s="2"/>
      <c r="C1" s="2"/>
      <c r="D1" s="167" t="s">
        <v>0</v>
      </c>
      <c r="E1" s="1"/>
      <c r="G1" s="1"/>
      <c r="H1" s="38"/>
      <c r="R1" s="166" t="s">
        <v>1</v>
      </c>
      <c r="S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H1" s="3"/>
      <c r="AI1" s="8"/>
      <c r="AJ1" s="1"/>
      <c r="AK1" s="1"/>
    </row>
    <row r="2" spans="1:43" ht="21" x14ac:dyDescent="0.3">
      <c r="B2" s="1"/>
      <c r="C2" s="1"/>
      <c r="D2" s="1"/>
      <c r="E2" s="1"/>
      <c r="F2" s="44"/>
      <c r="G2" s="1"/>
      <c r="H2" s="38"/>
      <c r="I2" s="56"/>
      <c r="J2" s="56"/>
      <c r="K2" s="56"/>
      <c r="L2" s="56"/>
      <c r="M2" s="44"/>
      <c r="N2" s="44"/>
      <c r="O2" s="44"/>
      <c r="P2" s="44"/>
      <c r="Q2" s="44"/>
      <c r="R2" s="10"/>
      <c r="S2" s="10"/>
      <c r="T2" s="44"/>
      <c r="U2" s="44"/>
      <c r="V2" s="10"/>
      <c r="W2" s="10"/>
      <c r="X2" s="10"/>
      <c r="Y2" s="10"/>
      <c r="Z2" s="10"/>
      <c r="AA2" s="10"/>
      <c r="AB2" s="10"/>
      <c r="AC2" s="10"/>
      <c r="AD2" s="10"/>
      <c r="AE2" s="10"/>
      <c r="AH2" s="3"/>
      <c r="AI2" s="8"/>
      <c r="AJ2" s="1"/>
      <c r="AK2" s="1"/>
    </row>
    <row r="3" spans="1:43" ht="42" x14ac:dyDescent="0.3">
      <c r="B3" s="2" t="s">
        <v>2</v>
      </c>
      <c r="C3" s="2"/>
      <c r="D3" s="1"/>
      <c r="E3" s="1"/>
      <c r="F3" s="44"/>
      <c r="G3" s="1"/>
      <c r="H3" s="59" t="s">
        <v>3</v>
      </c>
      <c r="I3" s="56"/>
      <c r="J3" s="56"/>
      <c r="K3" s="56"/>
      <c r="L3" s="56"/>
      <c r="M3" s="56"/>
      <c r="N3" s="58" t="s">
        <v>4</v>
      </c>
      <c r="O3" s="56"/>
      <c r="P3" s="44"/>
      <c r="Q3" s="58" t="s">
        <v>5</v>
      </c>
      <c r="R3" s="11"/>
      <c r="S3" s="11"/>
      <c r="T3" s="61" t="s">
        <v>6</v>
      </c>
      <c r="U3" s="62"/>
      <c r="V3" s="63"/>
      <c r="W3" s="63"/>
      <c r="X3" s="51" t="s">
        <v>7</v>
      </c>
      <c r="Y3" s="51"/>
      <c r="Z3" s="51"/>
      <c r="AA3" s="51"/>
      <c r="AB3" s="51"/>
      <c r="AC3" s="51"/>
      <c r="AD3" s="49" t="s">
        <v>8</v>
      </c>
      <c r="AE3" s="50"/>
      <c r="AH3" s="3"/>
      <c r="AI3" s="8"/>
      <c r="AJ3" s="1"/>
      <c r="AK3" s="1"/>
    </row>
    <row r="4" spans="1:43" ht="55.2" x14ac:dyDescent="0.3">
      <c r="A4" s="158" t="s">
        <v>9</v>
      </c>
      <c r="B4" s="2"/>
      <c r="C4" s="2"/>
      <c r="D4" s="1"/>
      <c r="E4" s="1"/>
      <c r="F4" s="44"/>
      <c r="G4" s="1"/>
      <c r="H4" s="143"/>
      <c r="I4" s="56"/>
      <c r="J4" s="56"/>
      <c r="K4" s="168" t="s">
        <v>10</v>
      </c>
      <c r="L4" s="56"/>
      <c r="M4" s="160" t="s">
        <v>11</v>
      </c>
      <c r="N4" s="168" t="s">
        <v>10</v>
      </c>
      <c r="O4" s="162" t="s">
        <v>12</v>
      </c>
      <c r="P4" s="162" t="s">
        <v>12</v>
      </c>
      <c r="Q4" s="162" t="s">
        <v>13</v>
      </c>
      <c r="R4" s="171" t="s">
        <v>14</v>
      </c>
      <c r="S4" s="11"/>
      <c r="T4" s="61"/>
      <c r="U4" s="62"/>
      <c r="V4" s="63"/>
      <c r="W4" s="63"/>
      <c r="X4" s="51"/>
      <c r="Y4" s="51"/>
      <c r="Z4" s="51"/>
      <c r="AA4" s="51"/>
      <c r="AB4" s="169" t="s">
        <v>15</v>
      </c>
      <c r="AC4" s="51"/>
      <c r="AD4" s="49"/>
      <c r="AE4" s="50"/>
      <c r="AH4" s="3"/>
      <c r="AI4" s="8"/>
      <c r="AJ4" s="1"/>
      <c r="AK4" s="1"/>
    </row>
    <row r="5" spans="1:43" s="157" customFormat="1" ht="21" x14ac:dyDescent="0.3">
      <c r="A5" s="159" t="s">
        <v>16</v>
      </c>
      <c r="B5" s="145"/>
      <c r="C5" s="145"/>
      <c r="D5" s="144"/>
      <c r="E5" s="144"/>
      <c r="F5" s="146"/>
      <c r="G5" s="144"/>
      <c r="H5" s="147"/>
      <c r="I5" s="146"/>
      <c r="J5" s="146"/>
      <c r="K5" s="168" t="s">
        <v>17</v>
      </c>
      <c r="L5" s="146"/>
      <c r="M5" s="161" t="s">
        <v>18</v>
      </c>
      <c r="N5" s="162" t="s">
        <v>19</v>
      </c>
      <c r="O5" s="161" t="s">
        <v>20</v>
      </c>
      <c r="P5" s="163" t="s">
        <v>21</v>
      </c>
      <c r="Q5" s="161" t="s">
        <v>22</v>
      </c>
      <c r="R5" s="170" t="s">
        <v>23</v>
      </c>
      <c r="S5" s="148"/>
      <c r="T5" s="149"/>
      <c r="U5" s="150"/>
      <c r="V5" s="151"/>
      <c r="W5" s="151"/>
      <c r="X5" s="152"/>
      <c r="Y5" s="152"/>
      <c r="Z5" s="152"/>
      <c r="AA5" s="152"/>
      <c r="AB5" s="170" t="s">
        <v>24</v>
      </c>
      <c r="AC5" s="152"/>
      <c r="AD5" s="153"/>
      <c r="AE5" s="154"/>
      <c r="AF5" s="144"/>
      <c r="AG5" s="144"/>
      <c r="AH5" s="155"/>
      <c r="AI5" s="156"/>
      <c r="AJ5" s="144"/>
      <c r="AK5" s="144"/>
      <c r="AL5" s="144"/>
      <c r="AM5" s="144"/>
      <c r="AN5" s="144"/>
      <c r="AO5" s="144"/>
      <c r="AP5" s="144"/>
      <c r="AQ5" s="144"/>
    </row>
    <row r="6" spans="1:43" ht="82.8" x14ac:dyDescent="0.3">
      <c r="A6" s="13" t="s">
        <v>25</v>
      </c>
      <c r="B6" s="14" t="s">
        <v>26</v>
      </c>
      <c r="C6" s="14" t="s">
        <v>27</v>
      </c>
      <c r="D6" s="33" t="s">
        <v>28</v>
      </c>
      <c r="E6" s="14" t="s">
        <v>29</v>
      </c>
      <c r="F6" s="14" t="s">
        <v>30</v>
      </c>
      <c r="G6" s="45" t="s">
        <v>31</v>
      </c>
      <c r="H6" s="39" t="s">
        <v>32</v>
      </c>
      <c r="I6" s="57" t="s">
        <v>33</v>
      </c>
      <c r="J6" s="57" t="s">
        <v>34</v>
      </c>
      <c r="K6" s="164" t="s">
        <v>35</v>
      </c>
      <c r="L6" s="60" t="s">
        <v>36</v>
      </c>
      <c r="M6" s="46" t="s">
        <v>37</v>
      </c>
      <c r="N6" s="60" t="s">
        <v>38</v>
      </c>
      <c r="O6" s="60" t="s">
        <v>39</v>
      </c>
      <c r="P6" s="46" t="s">
        <v>40</v>
      </c>
      <c r="Q6" s="46" t="s">
        <v>41</v>
      </c>
      <c r="R6" s="118" t="s">
        <v>42</v>
      </c>
      <c r="S6" s="46" t="s">
        <v>43</v>
      </c>
      <c r="T6" s="64" t="s">
        <v>44</v>
      </c>
      <c r="U6" s="140" t="s">
        <v>45</v>
      </c>
      <c r="V6" s="64" t="s">
        <v>46</v>
      </c>
      <c r="W6" s="64" t="s">
        <v>47</v>
      </c>
      <c r="X6" s="47" t="s">
        <v>48</v>
      </c>
      <c r="Y6" s="47" t="s">
        <v>49</v>
      </c>
      <c r="Z6" s="47" t="s">
        <v>50</v>
      </c>
      <c r="AA6" s="47" t="s">
        <v>51</v>
      </c>
      <c r="AB6" s="165" t="s">
        <v>52</v>
      </c>
      <c r="AC6" s="165" t="s">
        <v>53</v>
      </c>
      <c r="AD6" s="48" t="s">
        <v>54</v>
      </c>
      <c r="AE6" s="48" t="s">
        <v>55</v>
      </c>
      <c r="AF6" s="14" t="s">
        <v>56</v>
      </c>
      <c r="AG6" s="14" t="s">
        <v>57</v>
      </c>
      <c r="AH6" s="14" t="s">
        <v>58</v>
      </c>
      <c r="AI6" s="14" t="s">
        <v>59</v>
      </c>
      <c r="AJ6" s="14" t="s">
        <v>60</v>
      </c>
      <c r="AK6" s="14" t="s">
        <v>61</v>
      </c>
      <c r="AL6" s="14" t="s">
        <v>62</v>
      </c>
      <c r="AM6" s="14" t="s">
        <v>63</v>
      </c>
      <c r="AN6" s="14" t="s">
        <v>64</v>
      </c>
      <c r="AO6" s="14" t="s">
        <v>65</v>
      </c>
      <c r="AP6" s="14" t="s">
        <v>66</v>
      </c>
      <c r="AQ6" s="14" t="s">
        <v>67</v>
      </c>
    </row>
    <row r="7" spans="1:43" ht="28.35" customHeight="1" x14ac:dyDescent="0.3">
      <c r="A7" s="15">
        <v>1</v>
      </c>
      <c r="B7" s="16" t="s">
        <v>68</v>
      </c>
      <c r="C7" s="65" t="s">
        <v>69</v>
      </c>
      <c r="D7" s="66" t="s">
        <v>70</v>
      </c>
      <c r="E7" s="17" t="s">
        <v>71</v>
      </c>
      <c r="F7" s="84" t="s">
        <v>72</v>
      </c>
      <c r="G7" s="17"/>
      <c r="H7" s="67"/>
      <c r="I7" s="130">
        <v>45717</v>
      </c>
      <c r="J7" s="131">
        <v>45748</v>
      </c>
      <c r="K7" s="127">
        <f>Tableau1[[#This Row],[Prév COPROD '#1
]]-7</f>
        <v>45685</v>
      </c>
      <c r="L7" s="127"/>
      <c r="M7" s="127">
        <f>IF(Tableau1[[#This Row],[Date d''ouverture ou de réingénierie (début session SAFRAN)]]="","Renseigner Date ouverture ou réingénierie",Tableau1[[#This Row],[Date d''ouverture ou de réingénierie (début session SAFRAN)]]-120)</f>
        <v>45692</v>
      </c>
      <c r="N7" s="69">
        <f>Tableau1[[#This Row],[Prév COPROD '#1
]]+3</f>
        <v>45695</v>
      </c>
      <c r="O7" s="127">
        <f>Tableau1[[#This Row],[Prév COPROD '#1
]]+3</f>
        <v>45695</v>
      </c>
      <c r="P7" s="69">
        <f>Tableau1[[#This Row],[Prév COPROD '#1
]]+7</f>
        <v>45699</v>
      </c>
      <c r="Q7" s="70">
        <f>Tableau1[[#This Row],[Date d''ouverture ou de réingénierie (début session SAFRAN)]]-35</f>
        <v>45777</v>
      </c>
      <c r="R7" s="129">
        <v>45812</v>
      </c>
      <c r="S7" s="67" t="s">
        <v>73</v>
      </c>
      <c r="T7" s="68"/>
      <c r="U7" s="73"/>
      <c r="V7" s="129">
        <v>45812</v>
      </c>
      <c r="W7" s="67" t="s">
        <v>73</v>
      </c>
      <c r="X7" s="128" t="s">
        <v>74</v>
      </c>
      <c r="Y7" s="128" t="s">
        <v>75</v>
      </c>
      <c r="Z7" s="74"/>
      <c r="AA7" s="128" t="s">
        <v>76</v>
      </c>
      <c r="AB7" s="74"/>
      <c r="AC7" s="74"/>
      <c r="AD7" s="67"/>
      <c r="AE7" s="67"/>
      <c r="AF7" s="15" t="s">
        <v>77</v>
      </c>
      <c r="AG7" s="16" t="s">
        <v>78</v>
      </c>
      <c r="AH7" s="17" t="s">
        <v>79</v>
      </c>
      <c r="AI7" s="18" t="s">
        <v>80</v>
      </c>
      <c r="AJ7" s="18" t="s">
        <v>81</v>
      </c>
      <c r="AK7" s="18" t="s">
        <v>82</v>
      </c>
      <c r="AL7" s="15" t="s">
        <v>83</v>
      </c>
      <c r="AM7" s="15" t="s">
        <v>84</v>
      </c>
      <c r="AN7" s="15" t="s">
        <v>85</v>
      </c>
      <c r="AO7" s="15" t="s">
        <v>77</v>
      </c>
      <c r="AP7" s="15" t="s">
        <v>77</v>
      </c>
      <c r="AQ7" s="15" t="s">
        <v>77</v>
      </c>
    </row>
    <row r="8" spans="1:43" ht="23.1" customHeight="1" x14ac:dyDescent="0.3">
      <c r="A8" s="15">
        <v>1</v>
      </c>
      <c r="B8" s="16" t="s">
        <v>86</v>
      </c>
      <c r="C8" s="65" t="s">
        <v>87</v>
      </c>
      <c r="D8" s="66" t="s">
        <v>88</v>
      </c>
      <c r="E8" s="17" t="s">
        <v>71</v>
      </c>
      <c r="F8" s="84" t="s">
        <v>72</v>
      </c>
      <c r="G8" s="17"/>
      <c r="H8" s="67"/>
      <c r="I8" s="130">
        <v>45717</v>
      </c>
      <c r="J8" s="131">
        <v>45748</v>
      </c>
      <c r="K8" s="127">
        <f>Tableau1[[#This Row],[Prév COPROD '#1
]]-7</f>
        <v>45685</v>
      </c>
      <c r="L8" s="127"/>
      <c r="M8" s="127">
        <f>IF(Tableau1[[#This Row],[Date d''ouverture ou de réingénierie (début session SAFRAN)]]="","Renseigner Date ouverture ou réingénierie",Tableau1[[#This Row],[Date d''ouverture ou de réingénierie (début session SAFRAN)]]-120)</f>
        <v>45692</v>
      </c>
      <c r="N8" s="72">
        <f>Tableau1[[#This Row],[Prév COPROD '#1
]]+3</f>
        <v>45695</v>
      </c>
      <c r="O8" s="127">
        <f>Tableau1[[#This Row],[Prév COPROD '#1
]]+3</f>
        <v>45695</v>
      </c>
      <c r="P8" s="72">
        <f>Tableau1[[#This Row],[Prév COPROD '#1
]]+7</f>
        <v>45699</v>
      </c>
      <c r="Q8" s="70">
        <f>Tableau1[[#This Row],[Date d''ouverture ou de réingénierie (début session SAFRAN)]]-35</f>
        <v>45777</v>
      </c>
      <c r="R8" s="129">
        <v>45812</v>
      </c>
      <c r="S8" s="67" t="s">
        <v>73</v>
      </c>
      <c r="T8" s="68"/>
      <c r="U8" s="73"/>
      <c r="V8" s="129">
        <v>45812</v>
      </c>
      <c r="W8" s="67" t="s">
        <v>73</v>
      </c>
      <c r="X8" s="128" t="s">
        <v>74</v>
      </c>
      <c r="Y8" s="128" t="s">
        <v>75</v>
      </c>
      <c r="Z8" s="74"/>
      <c r="AA8" s="128" t="s">
        <v>76</v>
      </c>
      <c r="AB8" s="74"/>
      <c r="AC8" s="74"/>
      <c r="AD8" s="129" t="s">
        <v>89</v>
      </c>
      <c r="AE8" s="129" t="s">
        <v>90</v>
      </c>
      <c r="AF8" s="15" t="s">
        <v>77</v>
      </c>
      <c r="AG8" s="16" t="s">
        <v>78</v>
      </c>
      <c r="AH8" s="17" t="s">
        <v>79</v>
      </c>
      <c r="AI8" s="18" t="s">
        <v>91</v>
      </c>
      <c r="AJ8" s="18" t="s">
        <v>92</v>
      </c>
      <c r="AK8" s="18" t="s">
        <v>93</v>
      </c>
      <c r="AL8" s="15" t="s">
        <v>94</v>
      </c>
      <c r="AM8" s="15" t="s">
        <v>95</v>
      </c>
      <c r="AN8" s="15" t="s">
        <v>85</v>
      </c>
      <c r="AO8" s="15" t="s">
        <v>77</v>
      </c>
      <c r="AP8" s="15" t="s">
        <v>77</v>
      </c>
      <c r="AQ8" s="15" t="s">
        <v>77</v>
      </c>
    </row>
    <row r="9" spans="1:43" ht="28.35" customHeight="1" x14ac:dyDescent="0.3">
      <c r="A9" s="15">
        <v>1</v>
      </c>
      <c r="B9" s="16" t="s">
        <v>96</v>
      </c>
      <c r="C9" s="65" t="s">
        <v>97</v>
      </c>
      <c r="D9" s="66" t="s">
        <v>98</v>
      </c>
      <c r="E9" s="17" t="s">
        <v>71</v>
      </c>
      <c r="F9" s="84" t="s">
        <v>72</v>
      </c>
      <c r="G9" s="17"/>
      <c r="H9" s="67"/>
      <c r="I9" s="130">
        <v>45717</v>
      </c>
      <c r="J9" s="131">
        <v>45748</v>
      </c>
      <c r="K9" s="127">
        <f>Tableau1[[#This Row],[Prév COPROD '#1
]]-7</f>
        <v>45685</v>
      </c>
      <c r="L9" s="127"/>
      <c r="M9" s="127">
        <f>IF(Tableau1[[#This Row],[Date d''ouverture ou de réingénierie (début session SAFRAN)]]="","Renseigner Date ouverture ou réingénierie",Tableau1[[#This Row],[Date d''ouverture ou de réingénierie (début session SAFRAN)]]-120)</f>
        <v>45692</v>
      </c>
      <c r="N9" s="72">
        <f>Tableau1[[#This Row],[Prév COPROD '#1
]]+3</f>
        <v>45695</v>
      </c>
      <c r="O9" s="127">
        <f>Tableau1[[#This Row],[Prév COPROD '#1
]]+3</f>
        <v>45695</v>
      </c>
      <c r="P9" s="72">
        <f>Tableau1[[#This Row],[Prév COPROD '#1
]]+7</f>
        <v>45699</v>
      </c>
      <c r="Q9" s="70">
        <f>Tableau1[[#This Row],[Date d''ouverture ou de réingénierie (début session SAFRAN)]]-35</f>
        <v>45777</v>
      </c>
      <c r="R9" s="129">
        <v>45812</v>
      </c>
      <c r="S9" s="67" t="s">
        <v>73</v>
      </c>
      <c r="T9" s="68"/>
      <c r="U9" s="73"/>
      <c r="V9" s="129">
        <v>45812</v>
      </c>
      <c r="W9" s="67" t="s">
        <v>73</v>
      </c>
      <c r="X9" s="128" t="s">
        <v>74</v>
      </c>
      <c r="Y9" s="128" t="s">
        <v>75</v>
      </c>
      <c r="Z9" s="74"/>
      <c r="AA9" s="128" t="s">
        <v>76</v>
      </c>
      <c r="AB9" s="74"/>
      <c r="AC9" s="74"/>
      <c r="AD9" s="67"/>
      <c r="AE9" s="67"/>
      <c r="AF9" s="15" t="s">
        <v>77</v>
      </c>
      <c r="AG9" s="16" t="s">
        <v>78</v>
      </c>
      <c r="AH9" s="17" t="s">
        <v>79</v>
      </c>
      <c r="AI9" s="18" t="s">
        <v>91</v>
      </c>
      <c r="AJ9" s="18" t="s">
        <v>99</v>
      </c>
      <c r="AK9" s="18" t="s">
        <v>93</v>
      </c>
      <c r="AL9" s="15" t="s">
        <v>100</v>
      </c>
      <c r="AM9" s="15" t="s">
        <v>84</v>
      </c>
      <c r="AN9" s="15" t="s">
        <v>85</v>
      </c>
      <c r="AO9" s="15" t="s">
        <v>77</v>
      </c>
      <c r="AP9" s="15" t="s">
        <v>77</v>
      </c>
      <c r="AQ9" s="15" t="s">
        <v>77</v>
      </c>
    </row>
    <row r="10" spans="1:43" ht="28.35" customHeight="1" x14ac:dyDescent="0.3">
      <c r="A10" s="15">
        <v>1</v>
      </c>
      <c r="B10" s="37" t="s">
        <v>101</v>
      </c>
      <c r="C10" s="65" t="s">
        <v>102</v>
      </c>
      <c r="D10" s="66" t="s">
        <v>103</v>
      </c>
      <c r="E10" s="17" t="s">
        <v>71</v>
      </c>
      <c r="F10" s="84" t="s">
        <v>72</v>
      </c>
      <c r="G10" s="17"/>
      <c r="H10" s="67"/>
      <c r="I10" s="130">
        <v>45717</v>
      </c>
      <c r="J10" s="131">
        <v>45748</v>
      </c>
      <c r="K10" s="131">
        <f>Tableau1[[#This Row],[Prév COPROD '#1
]]-7</f>
        <v>45685</v>
      </c>
      <c r="L10" s="131"/>
      <c r="M10" s="127">
        <f>IF(Tableau1[[#This Row],[Date d''ouverture ou de réingénierie (début session SAFRAN)]]="","Renseigner Date ouverture ou réingénierie",Tableau1[[#This Row],[Date d''ouverture ou de réingénierie (début session SAFRAN)]]-120)</f>
        <v>45692</v>
      </c>
      <c r="N10" s="70">
        <f>Tableau1[[#This Row],[Prév COPROD '#1
]]+3</f>
        <v>45695</v>
      </c>
      <c r="O10" s="131">
        <f>Tableau1[[#This Row],[Prév COPROD '#1
]]+3</f>
        <v>45695</v>
      </c>
      <c r="P10" s="70">
        <f>Tableau1[[#This Row],[Prév COPROD '#1
]]+7</f>
        <v>45699</v>
      </c>
      <c r="Q10" s="70">
        <f>Tableau1[[#This Row],[Date d''ouverture ou de réingénierie (début session SAFRAN)]]-35</f>
        <v>45777</v>
      </c>
      <c r="R10" s="129">
        <v>45812</v>
      </c>
      <c r="S10" s="67" t="s">
        <v>73</v>
      </c>
      <c r="T10" s="68"/>
      <c r="U10" s="73"/>
      <c r="V10" s="129">
        <v>45812</v>
      </c>
      <c r="W10" s="67" t="s">
        <v>73</v>
      </c>
      <c r="X10" s="128" t="s">
        <v>74</v>
      </c>
      <c r="Y10" s="128" t="s">
        <v>75</v>
      </c>
      <c r="Z10" s="74"/>
      <c r="AA10" s="128" t="s">
        <v>76</v>
      </c>
      <c r="AB10" s="74"/>
      <c r="AC10" s="74"/>
      <c r="AD10" s="129" t="s">
        <v>89</v>
      </c>
      <c r="AE10" s="129" t="s">
        <v>90</v>
      </c>
      <c r="AF10" s="15" t="s">
        <v>77</v>
      </c>
      <c r="AG10" s="16" t="s">
        <v>78</v>
      </c>
      <c r="AH10" s="17" t="s">
        <v>79</v>
      </c>
      <c r="AI10" s="18" t="s">
        <v>104</v>
      </c>
      <c r="AJ10" s="18" t="s">
        <v>105</v>
      </c>
      <c r="AK10" s="18" t="s">
        <v>93</v>
      </c>
      <c r="AL10" s="15" t="s">
        <v>100</v>
      </c>
      <c r="AM10" s="15" t="s">
        <v>95</v>
      </c>
      <c r="AN10" s="15" t="s">
        <v>85</v>
      </c>
      <c r="AO10" s="15" t="s">
        <v>77</v>
      </c>
      <c r="AP10" s="15" t="s">
        <v>77</v>
      </c>
      <c r="AQ10" s="15" t="s">
        <v>77</v>
      </c>
    </row>
    <row r="11" spans="1:43" ht="28.35" customHeight="1" x14ac:dyDescent="0.3">
      <c r="A11" s="15">
        <v>1</v>
      </c>
      <c r="B11" s="16" t="s">
        <v>106</v>
      </c>
      <c r="C11" s="65" t="s">
        <v>107</v>
      </c>
      <c r="D11" s="66" t="s">
        <v>108</v>
      </c>
      <c r="E11" s="17" t="s">
        <v>71</v>
      </c>
      <c r="F11" s="84" t="s">
        <v>72</v>
      </c>
      <c r="G11" s="17"/>
      <c r="H11" s="67"/>
      <c r="I11" s="130">
        <v>45717</v>
      </c>
      <c r="J11" s="131">
        <v>45748</v>
      </c>
      <c r="K11" s="127">
        <f>Tableau1[[#This Row],[Prév COPROD '#1
]]-7</f>
        <v>45685</v>
      </c>
      <c r="L11" s="127"/>
      <c r="M11" s="127">
        <f>IF(Tableau1[[#This Row],[Date d''ouverture ou de réingénierie (début session SAFRAN)]]="","Renseigner Date ouverture ou réingénierie",Tableau1[[#This Row],[Date d''ouverture ou de réingénierie (début session SAFRAN)]]-120)</f>
        <v>45692</v>
      </c>
      <c r="N11" s="68">
        <f>Tableau1[[#This Row],[Prév COPROD '#1
]]+3</f>
        <v>45695</v>
      </c>
      <c r="O11" s="127">
        <f>Tableau1[[#This Row],[Prév COPROD '#1
]]+3</f>
        <v>45695</v>
      </c>
      <c r="P11" s="68">
        <f>Tableau1[[#This Row],[Prév COPROD '#1
]]+7</f>
        <v>45699</v>
      </c>
      <c r="Q11" s="70">
        <f>Tableau1[[#This Row],[Date d''ouverture ou de réingénierie (début session SAFRAN)]]-35</f>
        <v>45777</v>
      </c>
      <c r="R11" s="129">
        <v>45812</v>
      </c>
      <c r="S11" s="67" t="s">
        <v>73</v>
      </c>
      <c r="T11" s="68"/>
      <c r="U11" s="73"/>
      <c r="V11" s="129">
        <v>45812</v>
      </c>
      <c r="W11" s="67" t="s">
        <v>73</v>
      </c>
      <c r="X11" s="128" t="s">
        <v>74</v>
      </c>
      <c r="Y11" s="128" t="s">
        <v>75</v>
      </c>
      <c r="Z11" s="74"/>
      <c r="AA11" s="128" t="s">
        <v>76</v>
      </c>
      <c r="AB11" s="74"/>
      <c r="AC11" s="74"/>
      <c r="AD11" s="67"/>
      <c r="AE11" s="67"/>
      <c r="AF11" s="15" t="s">
        <v>77</v>
      </c>
      <c r="AG11" s="16" t="s">
        <v>78</v>
      </c>
      <c r="AH11" s="17" t="s">
        <v>79</v>
      </c>
      <c r="AI11" s="18" t="s">
        <v>109</v>
      </c>
      <c r="AJ11" s="18" t="s">
        <v>105</v>
      </c>
      <c r="AK11" s="18" t="s">
        <v>93</v>
      </c>
      <c r="AL11" s="15" t="s">
        <v>94</v>
      </c>
      <c r="AM11" s="15" t="s">
        <v>84</v>
      </c>
      <c r="AN11" s="15" t="s">
        <v>85</v>
      </c>
      <c r="AO11" s="15" t="s">
        <v>77</v>
      </c>
      <c r="AP11" s="15" t="s">
        <v>77</v>
      </c>
      <c r="AQ11" s="15" t="s">
        <v>77</v>
      </c>
    </row>
    <row r="12" spans="1:43" ht="28.35" customHeight="1" x14ac:dyDescent="0.3">
      <c r="A12" s="15">
        <v>1</v>
      </c>
      <c r="B12" s="16" t="s">
        <v>110</v>
      </c>
      <c r="C12" s="65" t="s">
        <v>111</v>
      </c>
      <c r="D12" s="66" t="s">
        <v>112</v>
      </c>
      <c r="E12" s="17" t="s">
        <v>71</v>
      </c>
      <c r="F12" s="84" t="s">
        <v>72</v>
      </c>
      <c r="G12" s="17"/>
      <c r="H12" s="67"/>
      <c r="I12" s="130">
        <v>45717</v>
      </c>
      <c r="J12" s="131">
        <v>45748</v>
      </c>
      <c r="K12" s="127">
        <f>Tableau1[[#This Row],[Prév COPROD '#1
]]-7</f>
        <v>45685</v>
      </c>
      <c r="L12" s="127"/>
      <c r="M12" s="127">
        <f>IF(Tableau1[[#This Row],[Date d''ouverture ou de réingénierie (début session SAFRAN)]]="","Renseigner Date ouverture ou réingénierie",Tableau1[[#This Row],[Date d''ouverture ou de réingénierie (début session SAFRAN)]]-120)</f>
        <v>45692</v>
      </c>
      <c r="N12" s="72">
        <f>Tableau1[[#This Row],[Prév COPROD '#1
]]+3</f>
        <v>45695</v>
      </c>
      <c r="O12" s="132">
        <f>Tableau1[[#This Row],[Prév COPROD '#1
]]+3</f>
        <v>45695</v>
      </c>
      <c r="P12" s="72">
        <f>Tableau1[[#This Row],[Prév COPROD '#1
]]+7</f>
        <v>45699</v>
      </c>
      <c r="Q12" s="70">
        <f>Tableau1[[#This Row],[Date d''ouverture ou de réingénierie (début session SAFRAN)]]-35</f>
        <v>45777</v>
      </c>
      <c r="R12" s="129">
        <v>45812</v>
      </c>
      <c r="S12" s="67" t="s">
        <v>73</v>
      </c>
      <c r="T12" s="68"/>
      <c r="U12" s="73"/>
      <c r="V12" s="129">
        <v>45812</v>
      </c>
      <c r="W12" s="67" t="s">
        <v>73</v>
      </c>
      <c r="X12" s="128" t="s">
        <v>74</v>
      </c>
      <c r="Y12" s="128" t="s">
        <v>75</v>
      </c>
      <c r="Z12" s="74"/>
      <c r="AA12" s="128" t="s">
        <v>76</v>
      </c>
      <c r="AB12" s="74"/>
      <c r="AC12" s="74"/>
      <c r="AD12" s="67"/>
      <c r="AE12" s="67"/>
      <c r="AF12" s="15" t="s">
        <v>77</v>
      </c>
      <c r="AG12" s="16" t="s">
        <v>78</v>
      </c>
      <c r="AH12" s="17" t="s">
        <v>79</v>
      </c>
      <c r="AI12" s="91" t="s">
        <v>113</v>
      </c>
      <c r="AJ12" s="18" t="s">
        <v>81</v>
      </c>
      <c r="AK12" s="18" t="s">
        <v>82</v>
      </c>
      <c r="AL12" s="15" t="s">
        <v>94</v>
      </c>
      <c r="AM12" s="15" t="s">
        <v>84</v>
      </c>
      <c r="AN12" s="15" t="s">
        <v>85</v>
      </c>
      <c r="AO12" s="15" t="s">
        <v>77</v>
      </c>
      <c r="AP12" s="15" t="s">
        <v>77</v>
      </c>
      <c r="AQ12" s="15" t="s">
        <v>77</v>
      </c>
    </row>
    <row r="13" spans="1:43" ht="26.1" customHeight="1" x14ac:dyDescent="0.3">
      <c r="A13" s="15">
        <v>1</v>
      </c>
      <c r="B13" s="16" t="s">
        <v>114</v>
      </c>
      <c r="C13" s="65" t="s">
        <v>115</v>
      </c>
      <c r="D13" s="66" t="s">
        <v>116</v>
      </c>
      <c r="E13" s="17" t="s">
        <v>71</v>
      </c>
      <c r="F13" s="84" t="s">
        <v>72</v>
      </c>
      <c r="G13" s="17"/>
      <c r="H13" s="67"/>
      <c r="I13" s="130">
        <v>45717</v>
      </c>
      <c r="J13" s="131">
        <v>45748</v>
      </c>
      <c r="K13" s="127">
        <f>Tableau1[[#This Row],[Prév COPROD '#1
]]-7</f>
        <v>45685</v>
      </c>
      <c r="L13" s="127"/>
      <c r="M13" s="127">
        <f>IF(Tableau1[[#This Row],[Date d''ouverture ou de réingénierie (début session SAFRAN)]]="","Renseigner Date ouverture ou réingénierie",Tableau1[[#This Row],[Date d''ouverture ou de réingénierie (début session SAFRAN)]]-120)</f>
        <v>45692</v>
      </c>
      <c r="N13" s="69">
        <f>Tableau1[[#This Row],[Prév COPROD '#1
]]+3</f>
        <v>45695</v>
      </c>
      <c r="O13" s="127">
        <f>Tableau1[[#This Row],[Prév COPROD '#1
]]+3</f>
        <v>45695</v>
      </c>
      <c r="P13" s="71">
        <f>Tableau1[[#This Row],[Prév COPROD '#1
]]+7</f>
        <v>45699</v>
      </c>
      <c r="Q13" s="70">
        <f>Tableau1[[#This Row],[Date d''ouverture ou de réingénierie (début session SAFRAN)]]-35</f>
        <v>45777</v>
      </c>
      <c r="R13" s="129">
        <v>45812</v>
      </c>
      <c r="S13" s="67" t="s">
        <v>73</v>
      </c>
      <c r="T13" s="68"/>
      <c r="U13" s="73"/>
      <c r="V13" s="129">
        <v>45812</v>
      </c>
      <c r="W13" s="67" t="s">
        <v>73</v>
      </c>
      <c r="X13" s="128" t="s">
        <v>74</v>
      </c>
      <c r="Y13" s="128" t="s">
        <v>75</v>
      </c>
      <c r="Z13" s="74"/>
      <c r="AA13" s="128" t="s">
        <v>76</v>
      </c>
      <c r="AB13" s="74"/>
      <c r="AC13" s="74"/>
      <c r="AD13" s="67"/>
      <c r="AE13" s="67"/>
      <c r="AF13" s="15" t="s">
        <v>77</v>
      </c>
      <c r="AG13" s="16" t="s">
        <v>78</v>
      </c>
      <c r="AH13" s="17" t="s">
        <v>79</v>
      </c>
      <c r="AI13" s="18" t="s">
        <v>117</v>
      </c>
      <c r="AJ13" s="18" t="s">
        <v>92</v>
      </c>
      <c r="AK13" s="18" t="s">
        <v>82</v>
      </c>
      <c r="AL13" s="15" t="s">
        <v>94</v>
      </c>
      <c r="AM13" s="15" t="s">
        <v>84</v>
      </c>
      <c r="AN13" s="15" t="s">
        <v>85</v>
      </c>
      <c r="AO13" s="15" t="s">
        <v>77</v>
      </c>
      <c r="AP13" s="15" t="s">
        <v>77</v>
      </c>
      <c r="AQ13" s="15" t="s">
        <v>77</v>
      </c>
    </row>
    <row r="14" spans="1:43" ht="28.35" customHeight="1" x14ac:dyDescent="0.3">
      <c r="A14" s="15">
        <v>1</v>
      </c>
      <c r="B14" s="16" t="s">
        <v>118</v>
      </c>
      <c r="C14" s="65" t="s">
        <v>119</v>
      </c>
      <c r="D14" s="66" t="s">
        <v>120</v>
      </c>
      <c r="E14" s="17" t="s">
        <v>71</v>
      </c>
      <c r="F14" s="84" t="s">
        <v>72</v>
      </c>
      <c r="G14" s="17"/>
      <c r="H14" s="67"/>
      <c r="I14" s="130">
        <v>45717</v>
      </c>
      <c r="J14" s="131">
        <v>45748</v>
      </c>
      <c r="K14" s="127">
        <f>Tableau1[[#This Row],[Prév COPROD '#1
]]-7</f>
        <v>45685</v>
      </c>
      <c r="L14" s="127"/>
      <c r="M14" s="127">
        <f>IF(Tableau1[[#This Row],[Date d''ouverture ou de réingénierie (début session SAFRAN)]]="","Renseigner Date ouverture ou réingénierie",Tableau1[[#This Row],[Date d''ouverture ou de réingénierie (début session SAFRAN)]]-120)</f>
        <v>45692</v>
      </c>
      <c r="N14" s="69">
        <f>Tableau1[[#This Row],[Prév COPROD '#1
]]+3</f>
        <v>45695</v>
      </c>
      <c r="O14" s="127">
        <f>Tableau1[[#This Row],[Prév COPROD '#1
]]+3</f>
        <v>45695</v>
      </c>
      <c r="P14" s="69">
        <f>Tableau1[[#This Row],[Prév COPROD '#1
]]+7</f>
        <v>45699</v>
      </c>
      <c r="Q14" s="70">
        <f>Tableau1[[#This Row],[Date d''ouverture ou de réingénierie (début session SAFRAN)]]-35</f>
        <v>45777</v>
      </c>
      <c r="R14" s="129">
        <v>45812</v>
      </c>
      <c r="S14" s="67" t="s">
        <v>73</v>
      </c>
      <c r="T14" s="68"/>
      <c r="U14" s="73"/>
      <c r="V14" s="129">
        <v>45812</v>
      </c>
      <c r="W14" s="67" t="s">
        <v>73</v>
      </c>
      <c r="X14" s="128" t="s">
        <v>74</v>
      </c>
      <c r="Y14" s="128" t="s">
        <v>75</v>
      </c>
      <c r="Z14" s="74"/>
      <c r="AA14" s="128" t="s">
        <v>76</v>
      </c>
      <c r="AB14" s="74"/>
      <c r="AC14" s="74"/>
      <c r="AD14" s="67"/>
      <c r="AE14" s="67"/>
      <c r="AF14" s="15" t="s">
        <v>77</v>
      </c>
      <c r="AG14" s="16" t="s">
        <v>78</v>
      </c>
      <c r="AH14" s="17" t="s">
        <v>79</v>
      </c>
      <c r="AI14" s="18" t="s">
        <v>121</v>
      </c>
      <c r="AJ14" s="18" t="s">
        <v>122</v>
      </c>
      <c r="AK14" s="18" t="s">
        <v>82</v>
      </c>
      <c r="AL14" s="15" t="s">
        <v>123</v>
      </c>
      <c r="AM14" s="15" t="s">
        <v>84</v>
      </c>
      <c r="AN14" s="15" t="s">
        <v>85</v>
      </c>
      <c r="AO14" s="15" t="s">
        <v>77</v>
      </c>
      <c r="AP14" s="15" t="s">
        <v>77</v>
      </c>
      <c r="AQ14" s="15" t="s">
        <v>77</v>
      </c>
    </row>
    <row r="15" spans="1:43" ht="28.35" customHeight="1" x14ac:dyDescent="0.3">
      <c r="A15" s="15">
        <v>1</v>
      </c>
      <c r="B15" s="16" t="s">
        <v>124</v>
      </c>
      <c r="C15" s="65" t="s">
        <v>125</v>
      </c>
      <c r="D15" s="66" t="s">
        <v>126</v>
      </c>
      <c r="E15" s="17" t="s">
        <v>71</v>
      </c>
      <c r="F15" s="84" t="s">
        <v>72</v>
      </c>
      <c r="G15" s="17"/>
      <c r="H15" s="67"/>
      <c r="I15" s="130">
        <v>45717</v>
      </c>
      <c r="J15" s="131">
        <v>45748</v>
      </c>
      <c r="K15" s="127">
        <f>Tableau1[[#This Row],[Prév COPROD '#1
]]-7</f>
        <v>45685</v>
      </c>
      <c r="L15" s="127"/>
      <c r="M15" s="127">
        <f>IF(Tableau1[[#This Row],[Date d''ouverture ou de réingénierie (début session SAFRAN)]]="","Renseigner Date ouverture ou réingénierie",Tableau1[[#This Row],[Date d''ouverture ou de réingénierie (début session SAFRAN)]]-120)</f>
        <v>45692</v>
      </c>
      <c r="N15" s="68">
        <f>Tableau1[[#This Row],[Prév COPROD '#1
]]+3</f>
        <v>45695</v>
      </c>
      <c r="O15" s="127">
        <f>Tableau1[[#This Row],[Prév COPROD '#1
]]+3</f>
        <v>45695</v>
      </c>
      <c r="P15" s="68">
        <f>Tableau1[[#This Row],[Prév COPROD '#1
]]+7</f>
        <v>45699</v>
      </c>
      <c r="Q15" s="70">
        <f>Tableau1[[#This Row],[Date d''ouverture ou de réingénierie (début session SAFRAN)]]-35</f>
        <v>45777</v>
      </c>
      <c r="R15" s="129">
        <v>45812</v>
      </c>
      <c r="S15" s="67" t="s">
        <v>73</v>
      </c>
      <c r="T15" s="68"/>
      <c r="U15" s="73"/>
      <c r="V15" s="129">
        <v>45812</v>
      </c>
      <c r="W15" s="67" t="s">
        <v>73</v>
      </c>
      <c r="X15" s="128" t="s">
        <v>74</v>
      </c>
      <c r="Y15" s="128" t="s">
        <v>75</v>
      </c>
      <c r="Z15" s="74"/>
      <c r="AA15" s="128" t="s">
        <v>76</v>
      </c>
      <c r="AB15" s="74"/>
      <c r="AC15" s="74"/>
      <c r="AD15" s="67"/>
      <c r="AE15" s="67"/>
      <c r="AF15" s="15" t="s">
        <v>77</v>
      </c>
      <c r="AG15" s="16" t="s">
        <v>78</v>
      </c>
      <c r="AH15" s="17" t="s">
        <v>79</v>
      </c>
      <c r="AI15" s="18" t="s">
        <v>127</v>
      </c>
      <c r="AJ15" s="18" t="s">
        <v>128</v>
      </c>
      <c r="AK15" s="18" t="s">
        <v>129</v>
      </c>
      <c r="AL15" s="15" t="s">
        <v>100</v>
      </c>
      <c r="AM15" s="15" t="s">
        <v>84</v>
      </c>
      <c r="AN15" s="15" t="s">
        <v>85</v>
      </c>
      <c r="AO15" s="15" t="s">
        <v>77</v>
      </c>
      <c r="AP15" s="15" t="s">
        <v>77</v>
      </c>
      <c r="AQ15" s="15" t="s">
        <v>77</v>
      </c>
    </row>
    <row r="16" spans="1:43" ht="28.35" customHeight="1" x14ac:dyDescent="0.3">
      <c r="A16" s="15">
        <v>1</v>
      </c>
      <c r="B16" s="16" t="s">
        <v>130</v>
      </c>
      <c r="C16" s="65" t="s">
        <v>131</v>
      </c>
      <c r="D16" s="66" t="s">
        <v>132</v>
      </c>
      <c r="E16" s="17" t="s">
        <v>71</v>
      </c>
      <c r="F16" s="84" t="s">
        <v>72</v>
      </c>
      <c r="G16" s="17"/>
      <c r="H16" s="67"/>
      <c r="I16" s="130">
        <v>45717</v>
      </c>
      <c r="J16" s="131">
        <v>45748</v>
      </c>
      <c r="K16" s="127">
        <f>Tableau1[[#This Row],[Prév COPROD '#1
]]-7</f>
        <v>45685</v>
      </c>
      <c r="L16" s="127"/>
      <c r="M16" s="127">
        <f>IF(Tableau1[[#This Row],[Date d''ouverture ou de réingénierie (début session SAFRAN)]]="","Renseigner Date ouverture ou réingénierie",Tableau1[[#This Row],[Date d''ouverture ou de réingénierie (début session SAFRAN)]]-120)</f>
        <v>45692</v>
      </c>
      <c r="N16" s="68">
        <f>Tableau1[[#This Row],[Prév COPROD '#1
]]+3</f>
        <v>45695</v>
      </c>
      <c r="O16" s="127">
        <f>Tableau1[[#This Row],[Prév COPROD '#1
]]+3</f>
        <v>45695</v>
      </c>
      <c r="P16" s="68">
        <f>Tableau1[[#This Row],[Prév COPROD '#1
]]+7</f>
        <v>45699</v>
      </c>
      <c r="Q16" s="70">
        <f>Tableau1[[#This Row],[Date d''ouverture ou de réingénierie (début session SAFRAN)]]-35</f>
        <v>45777</v>
      </c>
      <c r="R16" s="129">
        <v>45812</v>
      </c>
      <c r="S16" s="67" t="s">
        <v>73</v>
      </c>
      <c r="T16" s="68"/>
      <c r="U16" s="73"/>
      <c r="V16" s="129">
        <v>45812</v>
      </c>
      <c r="W16" s="67" t="s">
        <v>73</v>
      </c>
      <c r="X16" s="128" t="s">
        <v>74</v>
      </c>
      <c r="Y16" s="128" t="s">
        <v>75</v>
      </c>
      <c r="Z16" s="74"/>
      <c r="AA16" s="128" t="s">
        <v>76</v>
      </c>
      <c r="AB16" s="74"/>
      <c r="AC16" s="74"/>
      <c r="AD16" s="67"/>
      <c r="AE16" s="67"/>
      <c r="AF16" s="15" t="s">
        <v>77</v>
      </c>
      <c r="AG16" s="16" t="s">
        <v>78</v>
      </c>
      <c r="AH16" s="17" t="s">
        <v>79</v>
      </c>
      <c r="AI16" s="18" t="s">
        <v>127</v>
      </c>
      <c r="AJ16" s="18" t="s">
        <v>128</v>
      </c>
      <c r="AK16" s="18" t="s">
        <v>129</v>
      </c>
      <c r="AL16" s="15" t="s">
        <v>100</v>
      </c>
      <c r="AM16" s="15" t="s">
        <v>84</v>
      </c>
      <c r="AN16" s="15" t="s">
        <v>85</v>
      </c>
      <c r="AO16" s="15" t="s">
        <v>77</v>
      </c>
      <c r="AP16" s="15" t="s">
        <v>77</v>
      </c>
      <c r="AQ16" s="15" t="s">
        <v>77</v>
      </c>
    </row>
    <row r="17" spans="1:43" ht="26.1" customHeight="1" x14ac:dyDescent="0.3">
      <c r="A17" s="15">
        <v>1</v>
      </c>
      <c r="B17" s="16" t="s">
        <v>133</v>
      </c>
      <c r="C17" s="65" t="s">
        <v>134</v>
      </c>
      <c r="D17" s="66" t="s">
        <v>135</v>
      </c>
      <c r="E17" s="17" t="s">
        <v>71</v>
      </c>
      <c r="F17" s="84" t="s">
        <v>72</v>
      </c>
      <c r="G17" s="17"/>
      <c r="H17" s="67"/>
      <c r="I17" s="130">
        <v>45717</v>
      </c>
      <c r="J17" s="131">
        <v>45748</v>
      </c>
      <c r="K17" s="127">
        <f>Tableau1[[#This Row],[Prév COPROD '#1
]]-7</f>
        <v>45685</v>
      </c>
      <c r="L17" s="127"/>
      <c r="M17" s="127">
        <f>IF(Tableau1[[#This Row],[Date d''ouverture ou de réingénierie (début session SAFRAN)]]="","Renseigner Date ouverture ou réingénierie",Tableau1[[#This Row],[Date d''ouverture ou de réingénierie (début session SAFRAN)]]-120)</f>
        <v>45692</v>
      </c>
      <c r="N17" s="72">
        <f>Tableau1[[#This Row],[Prév COPROD '#1
]]+3</f>
        <v>45695</v>
      </c>
      <c r="O17" s="132">
        <f>Tableau1[[#This Row],[Prév COPROD '#1
]]+3</f>
        <v>45695</v>
      </c>
      <c r="P17" s="72">
        <f>Tableau1[[#This Row],[Prév COPROD '#1
]]+7</f>
        <v>45699</v>
      </c>
      <c r="Q17" s="70">
        <f>Tableau1[[#This Row],[Date d''ouverture ou de réingénierie (début session SAFRAN)]]-35</f>
        <v>45777</v>
      </c>
      <c r="R17" s="129">
        <v>45812</v>
      </c>
      <c r="S17" s="67" t="s">
        <v>73</v>
      </c>
      <c r="T17" s="68"/>
      <c r="U17" s="73"/>
      <c r="V17" s="129">
        <v>45812</v>
      </c>
      <c r="W17" s="67" t="s">
        <v>73</v>
      </c>
      <c r="X17" s="128" t="s">
        <v>74</v>
      </c>
      <c r="Y17" s="128" t="s">
        <v>75</v>
      </c>
      <c r="Z17" s="74"/>
      <c r="AA17" s="128" t="s">
        <v>76</v>
      </c>
      <c r="AB17" s="74"/>
      <c r="AC17" s="74"/>
      <c r="AD17" s="129" t="s">
        <v>89</v>
      </c>
      <c r="AE17" s="129" t="s">
        <v>90</v>
      </c>
      <c r="AF17" s="15" t="s">
        <v>77</v>
      </c>
      <c r="AG17" s="16" t="s">
        <v>78</v>
      </c>
      <c r="AH17" s="17" t="s">
        <v>79</v>
      </c>
      <c r="AI17" s="18" t="s">
        <v>113</v>
      </c>
      <c r="AJ17" s="18" t="s">
        <v>92</v>
      </c>
      <c r="AK17" s="18" t="s">
        <v>129</v>
      </c>
      <c r="AL17" s="15" t="s">
        <v>123</v>
      </c>
      <c r="AM17" s="15" t="s">
        <v>95</v>
      </c>
      <c r="AN17" s="15" t="s">
        <v>85</v>
      </c>
      <c r="AO17" s="15" t="s">
        <v>77</v>
      </c>
      <c r="AP17" s="15" t="s">
        <v>77</v>
      </c>
      <c r="AQ17" s="15" t="s">
        <v>77</v>
      </c>
    </row>
    <row r="18" spans="1:43" ht="28.35" customHeight="1" x14ac:dyDescent="0.3">
      <c r="A18" s="15">
        <v>1</v>
      </c>
      <c r="B18" s="16" t="s">
        <v>136</v>
      </c>
      <c r="C18" s="65" t="s">
        <v>137</v>
      </c>
      <c r="D18" s="66" t="s">
        <v>138</v>
      </c>
      <c r="E18" s="17" t="s">
        <v>71</v>
      </c>
      <c r="F18" s="84" t="s">
        <v>72</v>
      </c>
      <c r="G18" s="17"/>
      <c r="H18" s="67"/>
      <c r="I18" s="130">
        <v>45717</v>
      </c>
      <c r="J18" s="131">
        <v>45748</v>
      </c>
      <c r="K18" s="127">
        <f>Tableau1[[#This Row],[Prév COPROD '#1
]]-7</f>
        <v>45685</v>
      </c>
      <c r="L18" s="127"/>
      <c r="M18" s="127">
        <f>IF(Tableau1[[#This Row],[Date d''ouverture ou de réingénierie (début session SAFRAN)]]="","Renseigner Date ouverture ou réingénierie",Tableau1[[#This Row],[Date d''ouverture ou de réingénierie (début session SAFRAN)]]-120)</f>
        <v>45692</v>
      </c>
      <c r="N18" s="69">
        <f>Tableau1[[#This Row],[Prév COPROD '#1
]]+3</f>
        <v>45695</v>
      </c>
      <c r="O18" s="127">
        <f>Tableau1[[#This Row],[Prév COPROD '#1
]]+3</f>
        <v>45695</v>
      </c>
      <c r="P18" s="69">
        <f>Tableau1[[#This Row],[Prév COPROD '#1
]]+7</f>
        <v>45699</v>
      </c>
      <c r="Q18" s="70">
        <f>Tableau1[[#This Row],[Date d''ouverture ou de réingénierie (début session SAFRAN)]]-35</f>
        <v>45777</v>
      </c>
      <c r="R18" s="129">
        <v>45812</v>
      </c>
      <c r="S18" s="67" t="s">
        <v>73</v>
      </c>
      <c r="T18" s="68"/>
      <c r="U18" s="73"/>
      <c r="V18" s="129">
        <v>45812</v>
      </c>
      <c r="W18" s="67" t="s">
        <v>73</v>
      </c>
      <c r="X18" s="128" t="s">
        <v>74</v>
      </c>
      <c r="Y18" s="128" t="s">
        <v>75</v>
      </c>
      <c r="Z18" s="74"/>
      <c r="AA18" s="128" t="s">
        <v>76</v>
      </c>
      <c r="AB18" s="74"/>
      <c r="AC18" s="74"/>
      <c r="AD18" s="67"/>
      <c r="AE18" s="67"/>
      <c r="AF18" s="15" t="s">
        <v>77</v>
      </c>
      <c r="AG18" s="16" t="s">
        <v>78</v>
      </c>
      <c r="AH18" s="17" t="s">
        <v>79</v>
      </c>
      <c r="AI18" s="18" t="s">
        <v>80</v>
      </c>
      <c r="AJ18" s="18" t="s">
        <v>139</v>
      </c>
      <c r="AK18" s="18" t="s">
        <v>140</v>
      </c>
      <c r="AL18" s="15" t="s">
        <v>83</v>
      </c>
      <c r="AM18" s="15" t="s">
        <v>84</v>
      </c>
      <c r="AN18" s="15" t="s">
        <v>85</v>
      </c>
      <c r="AO18" s="15" t="s">
        <v>77</v>
      </c>
      <c r="AP18" s="15" t="s">
        <v>77</v>
      </c>
      <c r="AQ18" s="15" t="s">
        <v>77</v>
      </c>
    </row>
    <row r="19" spans="1:43" ht="28.35" customHeight="1" x14ac:dyDescent="0.3">
      <c r="A19" s="15">
        <v>1</v>
      </c>
      <c r="B19" s="16" t="s">
        <v>141</v>
      </c>
      <c r="C19" s="65" t="s">
        <v>142</v>
      </c>
      <c r="D19" s="93" t="s">
        <v>143</v>
      </c>
      <c r="E19" s="17" t="s">
        <v>71</v>
      </c>
      <c r="F19" s="84" t="s">
        <v>72</v>
      </c>
      <c r="G19" s="17"/>
      <c r="H19" s="67"/>
      <c r="I19" s="130">
        <v>45717</v>
      </c>
      <c r="J19" s="131">
        <v>45748</v>
      </c>
      <c r="K19" s="127">
        <f>Tableau1[[#This Row],[Prév COPROD '#1
]]-7</f>
        <v>45685</v>
      </c>
      <c r="L19" s="127"/>
      <c r="M19" s="127">
        <f>IF(Tableau1[[#This Row],[Date d''ouverture ou de réingénierie (début session SAFRAN)]]="","Renseigner Date ouverture ou réingénierie",Tableau1[[#This Row],[Date d''ouverture ou de réingénierie (début session SAFRAN)]]-120)</f>
        <v>45692</v>
      </c>
      <c r="N19" s="69">
        <f>Tableau1[[#This Row],[Prév COPROD '#1
]]+3</f>
        <v>45695</v>
      </c>
      <c r="O19" s="127">
        <f>Tableau1[[#This Row],[Prév COPROD '#1
]]+3</f>
        <v>45695</v>
      </c>
      <c r="P19" s="69">
        <f>Tableau1[[#This Row],[Prév COPROD '#1
]]+7</f>
        <v>45699</v>
      </c>
      <c r="Q19" s="70">
        <f>Tableau1[[#This Row],[Date d''ouverture ou de réingénierie (début session SAFRAN)]]-35</f>
        <v>45777</v>
      </c>
      <c r="R19" s="129">
        <v>45812</v>
      </c>
      <c r="S19" s="67" t="s">
        <v>73</v>
      </c>
      <c r="T19" s="68"/>
      <c r="U19" s="73"/>
      <c r="V19" s="129">
        <v>45812</v>
      </c>
      <c r="W19" s="67" t="s">
        <v>73</v>
      </c>
      <c r="X19" s="128" t="s">
        <v>74</v>
      </c>
      <c r="Y19" s="128" t="s">
        <v>75</v>
      </c>
      <c r="Z19" s="74"/>
      <c r="AA19" s="128" t="s">
        <v>76</v>
      </c>
      <c r="AB19" s="74"/>
      <c r="AC19" s="74"/>
      <c r="AD19" s="67"/>
      <c r="AE19" s="67"/>
      <c r="AF19" s="15" t="s">
        <v>77</v>
      </c>
      <c r="AG19" s="16" t="s">
        <v>78</v>
      </c>
      <c r="AH19" s="17" t="s">
        <v>79</v>
      </c>
      <c r="AI19" s="18" t="s">
        <v>144</v>
      </c>
      <c r="AJ19" s="18" t="s">
        <v>81</v>
      </c>
      <c r="AK19" s="18" t="s">
        <v>140</v>
      </c>
      <c r="AL19" s="15" t="s">
        <v>94</v>
      </c>
      <c r="AM19" s="15" t="s">
        <v>84</v>
      </c>
      <c r="AN19" s="15" t="s">
        <v>85</v>
      </c>
      <c r="AO19" s="15" t="s">
        <v>145</v>
      </c>
      <c r="AP19" s="15" t="s">
        <v>77</v>
      </c>
      <c r="AQ19" s="15" t="s">
        <v>77</v>
      </c>
    </row>
    <row r="20" spans="1:43" ht="28.35" customHeight="1" x14ac:dyDescent="0.3">
      <c r="A20" s="15">
        <v>1</v>
      </c>
      <c r="B20" s="16" t="s">
        <v>146</v>
      </c>
      <c r="C20" s="65" t="s">
        <v>147</v>
      </c>
      <c r="D20" s="66" t="s">
        <v>148</v>
      </c>
      <c r="E20" s="17" t="s">
        <v>71</v>
      </c>
      <c r="F20" s="84" t="s">
        <v>72</v>
      </c>
      <c r="G20" s="17"/>
      <c r="H20" s="67"/>
      <c r="I20" s="130">
        <v>45717</v>
      </c>
      <c r="J20" s="131">
        <v>45748</v>
      </c>
      <c r="K20" s="127">
        <f>Tableau1[[#This Row],[Prév COPROD '#1
]]-7</f>
        <v>45685</v>
      </c>
      <c r="L20" s="127"/>
      <c r="M20" s="127">
        <f>IF(Tableau1[[#This Row],[Date d''ouverture ou de réingénierie (début session SAFRAN)]]="","Renseigner Date ouverture ou réingénierie",Tableau1[[#This Row],[Date d''ouverture ou de réingénierie (début session SAFRAN)]]-120)</f>
        <v>45692</v>
      </c>
      <c r="N20" s="69">
        <f>Tableau1[[#This Row],[Prév COPROD '#1
]]+3</f>
        <v>45695</v>
      </c>
      <c r="O20" s="127">
        <f>Tableau1[[#This Row],[Prév COPROD '#1
]]+3</f>
        <v>45695</v>
      </c>
      <c r="P20" s="69">
        <f>Tableau1[[#This Row],[Prév COPROD '#1
]]+7</f>
        <v>45699</v>
      </c>
      <c r="Q20" s="70">
        <f>Tableau1[[#This Row],[Date d''ouverture ou de réingénierie (début session SAFRAN)]]-35</f>
        <v>45777</v>
      </c>
      <c r="R20" s="129">
        <v>45812</v>
      </c>
      <c r="S20" s="67" t="s">
        <v>73</v>
      </c>
      <c r="T20" s="68"/>
      <c r="U20" s="73"/>
      <c r="V20" s="129">
        <v>45812</v>
      </c>
      <c r="W20" s="67" t="s">
        <v>73</v>
      </c>
      <c r="X20" s="128" t="s">
        <v>74</v>
      </c>
      <c r="Y20" s="128" t="s">
        <v>75</v>
      </c>
      <c r="Z20" s="74"/>
      <c r="AA20" s="128" t="s">
        <v>76</v>
      </c>
      <c r="AB20" s="74"/>
      <c r="AC20" s="74"/>
      <c r="AD20" s="67"/>
      <c r="AE20" s="67"/>
      <c r="AF20" s="15" t="s">
        <v>77</v>
      </c>
      <c r="AG20" s="16" t="s">
        <v>78</v>
      </c>
      <c r="AH20" s="17" t="s">
        <v>79</v>
      </c>
      <c r="AI20" s="18" t="s">
        <v>149</v>
      </c>
      <c r="AJ20" s="18" t="s">
        <v>99</v>
      </c>
      <c r="AK20" s="18" t="s">
        <v>140</v>
      </c>
      <c r="AL20" s="15" t="s">
        <v>123</v>
      </c>
      <c r="AM20" s="15" t="s">
        <v>84</v>
      </c>
      <c r="AN20" s="15" t="s">
        <v>85</v>
      </c>
      <c r="AO20" s="15" t="s">
        <v>77</v>
      </c>
      <c r="AP20" s="15" t="s">
        <v>77</v>
      </c>
      <c r="AQ20" s="15" t="s">
        <v>77</v>
      </c>
    </row>
    <row r="21" spans="1:43" ht="21.9" customHeight="1" x14ac:dyDescent="0.3">
      <c r="A21" s="15">
        <v>1</v>
      </c>
      <c r="B21" s="16" t="s">
        <v>150</v>
      </c>
      <c r="C21" s="65" t="s">
        <v>151</v>
      </c>
      <c r="D21" s="66" t="s">
        <v>152</v>
      </c>
      <c r="E21" s="17" t="s">
        <v>153</v>
      </c>
      <c r="F21" s="84" t="s">
        <v>154</v>
      </c>
      <c r="G21" s="17"/>
      <c r="H21" s="67"/>
      <c r="I21" s="130">
        <v>45717</v>
      </c>
      <c r="J21" s="131">
        <v>45748</v>
      </c>
      <c r="K21" s="127">
        <f>Tableau1[[#This Row],[Prév COPROD '#1
]]-7</f>
        <v>45706</v>
      </c>
      <c r="L21" s="127"/>
      <c r="M21" s="127">
        <f>IF(Tableau1[[#This Row],[Date d''ouverture ou de réingénierie (début session SAFRAN)]]="","Renseigner Date ouverture ou réingénierie",Tableau1[[#This Row],[Date d''ouverture ou de réingénierie (début session SAFRAN)]]-120)</f>
        <v>45713</v>
      </c>
      <c r="N21" s="72">
        <f>Tableau1[[#This Row],[Prév COPROD '#1
]]+3</f>
        <v>45716</v>
      </c>
      <c r="O21" s="127">
        <f>Tableau1[[#This Row],[Prév COPROD '#1
]]+3</f>
        <v>45716</v>
      </c>
      <c r="P21" s="72">
        <f>Tableau1[[#This Row],[Prév COPROD '#1
]]+7</f>
        <v>45720</v>
      </c>
      <c r="Q21" s="70">
        <f>Tableau1[[#This Row],[Date d''ouverture ou de réingénierie (début session SAFRAN)]]-35</f>
        <v>45798</v>
      </c>
      <c r="R21" s="129">
        <v>45833</v>
      </c>
      <c r="S21" s="67" t="s">
        <v>73</v>
      </c>
      <c r="T21" s="68"/>
      <c r="U21" s="73"/>
      <c r="V21" s="129">
        <v>45833</v>
      </c>
      <c r="W21" s="67" t="s">
        <v>73</v>
      </c>
      <c r="X21" s="128" t="s">
        <v>155</v>
      </c>
      <c r="Y21" s="128" t="s">
        <v>156</v>
      </c>
      <c r="Z21" s="74"/>
      <c r="AA21" s="128" t="s">
        <v>157</v>
      </c>
      <c r="AB21" s="74"/>
      <c r="AC21" s="74"/>
      <c r="AD21" s="129" t="s">
        <v>158</v>
      </c>
      <c r="AE21" s="129" t="s">
        <v>90</v>
      </c>
      <c r="AF21" s="15" t="s">
        <v>77</v>
      </c>
      <c r="AG21" s="16" t="s">
        <v>78</v>
      </c>
      <c r="AH21" s="17" t="s">
        <v>79</v>
      </c>
      <c r="AI21" s="18" t="s">
        <v>91</v>
      </c>
      <c r="AJ21" s="18" t="s">
        <v>92</v>
      </c>
      <c r="AK21" s="18" t="s">
        <v>93</v>
      </c>
      <c r="AL21" s="15" t="s">
        <v>94</v>
      </c>
      <c r="AM21" s="15" t="s">
        <v>95</v>
      </c>
      <c r="AN21" s="15" t="s">
        <v>85</v>
      </c>
      <c r="AO21" s="15" t="s">
        <v>77</v>
      </c>
      <c r="AP21" s="15" t="s">
        <v>77</v>
      </c>
      <c r="AQ21" s="15" t="s">
        <v>77</v>
      </c>
    </row>
    <row r="22" spans="1:43" ht="28.35" customHeight="1" x14ac:dyDescent="0.3">
      <c r="A22" s="15">
        <v>1</v>
      </c>
      <c r="B22" s="16" t="s">
        <v>159</v>
      </c>
      <c r="C22" s="65" t="s">
        <v>160</v>
      </c>
      <c r="D22" s="66" t="s">
        <v>161</v>
      </c>
      <c r="E22" s="17" t="s">
        <v>153</v>
      </c>
      <c r="F22" s="84" t="s">
        <v>154</v>
      </c>
      <c r="G22" s="17"/>
      <c r="H22" s="67"/>
      <c r="I22" s="130">
        <v>45717</v>
      </c>
      <c r="J22" s="131">
        <v>45748</v>
      </c>
      <c r="K22" s="127">
        <f>Tableau1[[#This Row],[Prév COPROD '#1
]]-7</f>
        <v>45706</v>
      </c>
      <c r="L22" s="127"/>
      <c r="M22" s="127">
        <f>IF(Tableau1[[#This Row],[Date d''ouverture ou de réingénierie (début session SAFRAN)]]="","Renseigner Date ouverture ou réingénierie",Tableau1[[#This Row],[Date d''ouverture ou de réingénierie (début session SAFRAN)]]-120)</f>
        <v>45713</v>
      </c>
      <c r="N22" s="72">
        <f>Tableau1[[#This Row],[Prév COPROD '#1
]]+3</f>
        <v>45716</v>
      </c>
      <c r="O22" s="127">
        <f>Tableau1[[#This Row],[Prév COPROD '#1
]]+3</f>
        <v>45716</v>
      </c>
      <c r="P22" s="72">
        <f>Tableau1[[#This Row],[Prév COPROD '#1
]]+7</f>
        <v>45720</v>
      </c>
      <c r="Q22" s="70">
        <f>Tableau1[[#This Row],[Date d''ouverture ou de réingénierie (début session SAFRAN)]]-35</f>
        <v>45798</v>
      </c>
      <c r="R22" s="129">
        <v>45833</v>
      </c>
      <c r="S22" s="67" t="s">
        <v>73</v>
      </c>
      <c r="T22" s="68"/>
      <c r="U22" s="73"/>
      <c r="V22" s="129">
        <v>45833</v>
      </c>
      <c r="W22" s="67" t="s">
        <v>73</v>
      </c>
      <c r="X22" s="128" t="s">
        <v>155</v>
      </c>
      <c r="Y22" s="128" t="s">
        <v>156</v>
      </c>
      <c r="Z22" s="74"/>
      <c r="AA22" s="128" t="s">
        <v>157</v>
      </c>
      <c r="AB22" s="74"/>
      <c r="AC22" s="74"/>
      <c r="AD22" s="129" t="s">
        <v>158</v>
      </c>
      <c r="AE22" s="129" t="s">
        <v>90</v>
      </c>
      <c r="AF22" s="15" t="s">
        <v>77</v>
      </c>
      <c r="AG22" s="16" t="s">
        <v>78</v>
      </c>
      <c r="AH22" s="17" t="s">
        <v>162</v>
      </c>
      <c r="AI22" s="18" t="s">
        <v>91</v>
      </c>
      <c r="AJ22" s="18" t="s">
        <v>92</v>
      </c>
      <c r="AK22" s="18" t="s">
        <v>93</v>
      </c>
      <c r="AL22" s="15" t="s">
        <v>94</v>
      </c>
      <c r="AM22" s="15" t="s">
        <v>95</v>
      </c>
      <c r="AN22" s="15" t="s">
        <v>85</v>
      </c>
      <c r="AO22" s="15" t="s">
        <v>163</v>
      </c>
      <c r="AP22" s="15" t="s">
        <v>77</v>
      </c>
      <c r="AQ22" s="15" t="s">
        <v>145</v>
      </c>
    </row>
    <row r="23" spans="1:43" ht="28.35" customHeight="1" x14ac:dyDescent="0.3">
      <c r="A23" s="15">
        <v>1</v>
      </c>
      <c r="B23" s="16" t="s">
        <v>164</v>
      </c>
      <c r="C23" s="65" t="s">
        <v>165</v>
      </c>
      <c r="D23" s="66" t="s">
        <v>166</v>
      </c>
      <c r="E23" s="17" t="s">
        <v>153</v>
      </c>
      <c r="F23" s="84" t="s">
        <v>154</v>
      </c>
      <c r="G23" s="17"/>
      <c r="H23" s="67"/>
      <c r="I23" s="130">
        <v>45717</v>
      </c>
      <c r="J23" s="131">
        <v>45748</v>
      </c>
      <c r="K23" s="127">
        <f>Tableau1[[#This Row],[Prév COPROD '#1
]]-7</f>
        <v>45706</v>
      </c>
      <c r="L23" s="127"/>
      <c r="M23" s="127">
        <f>IF(Tableau1[[#This Row],[Date d''ouverture ou de réingénierie (début session SAFRAN)]]="","Renseigner Date ouverture ou réingénierie",Tableau1[[#This Row],[Date d''ouverture ou de réingénierie (début session SAFRAN)]]-120)</f>
        <v>45713</v>
      </c>
      <c r="N23" s="72">
        <f>Tableau1[[#This Row],[Prév COPROD '#1
]]+3</f>
        <v>45716</v>
      </c>
      <c r="O23" s="127">
        <f>Tableau1[[#This Row],[Prév COPROD '#1
]]+3</f>
        <v>45716</v>
      </c>
      <c r="P23" s="72">
        <f>Tableau1[[#This Row],[Prév COPROD '#1
]]+7</f>
        <v>45720</v>
      </c>
      <c r="Q23" s="70">
        <f>Tableau1[[#This Row],[Date d''ouverture ou de réingénierie (début session SAFRAN)]]-35</f>
        <v>45798</v>
      </c>
      <c r="R23" s="129">
        <v>45833</v>
      </c>
      <c r="S23" s="67" t="s">
        <v>73</v>
      </c>
      <c r="T23" s="68"/>
      <c r="U23" s="73"/>
      <c r="V23" s="129">
        <v>45833</v>
      </c>
      <c r="W23" s="67" t="s">
        <v>73</v>
      </c>
      <c r="X23" s="128" t="s">
        <v>155</v>
      </c>
      <c r="Y23" s="128" t="s">
        <v>156</v>
      </c>
      <c r="Z23" s="74"/>
      <c r="AA23" s="128" t="s">
        <v>157</v>
      </c>
      <c r="AB23" s="74"/>
      <c r="AC23" s="74"/>
      <c r="AD23" s="67"/>
      <c r="AE23" s="67"/>
      <c r="AF23" s="15" t="s">
        <v>77</v>
      </c>
      <c r="AG23" s="16" t="s">
        <v>78</v>
      </c>
      <c r="AH23" s="17" t="s">
        <v>79</v>
      </c>
      <c r="AI23" s="18" t="s">
        <v>91</v>
      </c>
      <c r="AJ23" s="18" t="s">
        <v>99</v>
      </c>
      <c r="AK23" s="18" t="s">
        <v>93</v>
      </c>
      <c r="AL23" s="15" t="s">
        <v>100</v>
      </c>
      <c r="AM23" s="15" t="s">
        <v>84</v>
      </c>
      <c r="AN23" s="15" t="s">
        <v>85</v>
      </c>
      <c r="AO23" s="15" t="s">
        <v>77</v>
      </c>
      <c r="AP23" s="15" t="s">
        <v>77</v>
      </c>
      <c r="AQ23" s="15" t="s">
        <v>77</v>
      </c>
    </row>
    <row r="24" spans="1:43" ht="28.35" customHeight="1" x14ac:dyDescent="0.3">
      <c r="A24" s="15">
        <v>1</v>
      </c>
      <c r="B24" s="37" t="s">
        <v>167</v>
      </c>
      <c r="C24" s="65" t="s">
        <v>168</v>
      </c>
      <c r="D24" s="66" t="s">
        <v>169</v>
      </c>
      <c r="E24" s="17" t="s">
        <v>153</v>
      </c>
      <c r="F24" s="84" t="s">
        <v>154</v>
      </c>
      <c r="G24" s="17"/>
      <c r="H24" s="67"/>
      <c r="I24" s="130">
        <v>45717</v>
      </c>
      <c r="J24" s="131">
        <v>45748</v>
      </c>
      <c r="K24" s="127">
        <f>Tableau1[[#This Row],[Prév COPROD '#1
]]-7</f>
        <v>45706</v>
      </c>
      <c r="L24" s="127"/>
      <c r="M24" s="127">
        <f>IF(Tableau1[[#This Row],[Date d''ouverture ou de réingénierie (début session SAFRAN)]]="","Renseigner Date ouverture ou réingénierie",Tableau1[[#This Row],[Date d''ouverture ou de réingénierie (début session SAFRAN)]]-120)</f>
        <v>45713</v>
      </c>
      <c r="N24" s="69">
        <f>Tableau1[[#This Row],[Prév COPROD '#1
]]+3</f>
        <v>45716</v>
      </c>
      <c r="O24" s="127">
        <f>Tableau1[[#This Row],[Prév COPROD '#1
]]+3</f>
        <v>45716</v>
      </c>
      <c r="P24" s="69">
        <f>Tableau1[[#This Row],[Prév COPROD '#1
]]+7</f>
        <v>45720</v>
      </c>
      <c r="Q24" s="70">
        <f>Tableau1[[#This Row],[Date d''ouverture ou de réingénierie (début session SAFRAN)]]-35</f>
        <v>45798</v>
      </c>
      <c r="R24" s="129">
        <v>45833</v>
      </c>
      <c r="S24" s="67" t="s">
        <v>73</v>
      </c>
      <c r="T24" s="68"/>
      <c r="U24" s="73"/>
      <c r="V24" s="129">
        <v>45833</v>
      </c>
      <c r="W24" s="67" t="s">
        <v>73</v>
      </c>
      <c r="X24" s="128" t="s">
        <v>155</v>
      </c>
      <c r="Y24" s="128" t="s">
        <v>156</v>
      </c>
      <c r="Z24" s="74"/>
      <c r="AA24" s="128" t="s">
        <v>157</v>
      </c>
      <c r="AB24" s="74"/>
      <c r="AC24" s="74"/>
      <c r="AD24" s="129" t="s">
        <v>158</v>
      </c>
      <c r="AE24" s="129" t="s">
        <v>90</v>
      </c>
      <c r="AF24" s="15" t="s">
        <v>77</v>
      </c>
      <c r="AG24" s="16" t="s">
        <v>78</v>
      </c>
      <c r="AH24" s="17" t="s">
        <v>79</v>
      </c>
      <c r="AI24" s="18" t="s">
        <v>104</v>
      </c>
      <c r="AJ24" s="18" t="s">
        <v>105</v>
      </c>
      <c r="AK24" s="18" t="s">
        <v>93</v>
      </c>
      <c r="AL24" s="15" t="s">
        <v>94</v>
      </c>
      <c r="AM24" s="15" t="s">
        <v>95</v>
      </c>
      <c r="AN24" s="15" t="s">
        <v>85</v>
      </c>
      <c r="AO24" s="15" t="s">
        <v>77</v>
      </c>
      <c r="AP24" s="15" t="s">
        <v>77</v>
      </c>
      <c r="AQ24" s="15" t="s">
        <v>77</v>
      </c>
    </row>
    <row r="25" spans="1:43" ht="28.35" customHeight="1" x14ac:dyDescent="0.3">
      <c r="A25" s="15">
        <v>1</v>
      </c>
      <c r="B25" s="16" t="s">
        <v>170</v>
      </c>
      <c r="C25" s="65" t="s">
        <v>171</v>
      </c>
      <c r="D25" s="66" t="s">
        <v>172</v>
      </c>
      <c r="E25" s="17" t="s">
        <v>153</v>
      </c>
      <c r="F25" s="84" t="s">
        <v>154</v>
      </c>
      <c r="G25" s="17"/>
      <c r="H25" s="67"/>
      <c r="I25" s="130">
        <v>45717</v>
      </c>
      <c r="J25" s="131">
        <v>45748</v>
      </c>
      <c r="K25" s="131">
        <f>Tableau1[[#This Row],[Prév COPROD '#1
]]-7</f>
        <v>45706</v>
      </c>
      <c r="L25" s="131"/>
      <c r="M25" s="127">
        <f>IF(Tableau1[[#This Row],[Date d''ouverture ou de réingénierie (début session SAFRAN)]]="","Renseigner Date ouverture ou réingénierie",Tableau1[[#This Row],[Date d''ouverture ou de réingénierie (début session SAFRAN)]]-120)</f>
        <v>45713</v>
      </c>
      <c r="N25" s="80">
        <f>Tableau1[[#This Row],[Prév COPROD '#1
]]+3</f>
        <v>45716</v>
      </c>
      <c r="O25" s="131">
        <f>Tableau1[[#This Row],[Prév COPROD '#1
]]+3</f>
        <v>45716</v>
      </c>
      <c r="P25" s="80">
        <f>Tableau1[[#This Row],[Prév COPROD '#1
]]+7</f>
        <v>45720</v>
      </c>
      <c r="Q25" s="70">
        <f>Tableau1[[#This Row],[Date d''ouverture ou de réingénierie (début session SAFRAN)]]-35</f>
        <v>45798</v>
      </c>
      <c r="R25" s="129">
        <v>45833</v>
      </c>
      <c r="S25" s="67" t="s">
        <v>73</v>
      </c>
      <c r="T25" s="68"/>
      <c r="U25" s="73"/>
      <c r="V25" s="129">
        <v>45833</v>
      </c>
      <c r="W25" s="67" t="s">
        <v>73</v>
      </c>
      <c r="X25" s="128" t="s">
        <v>155</v>
      </c>
      <c r="Y25" s="128" t="s">
        <v>156</v>
      </c>
      <c r="Z25" s="74"/>
      <c r="AA25" s="128" t="s">
        <v>157</v>
      </c>
      <c r="AB25" s="74"/>
      <c r="AC25" s="74"/>
      <c r="AD25" s="67"/>
      <c r="AE25" s="67"/>
      <c r="AF25" s="15" t="s">
        <v>77</v>
      </c>
      <c r="AG25" s="16" t="s">
        <v>78</v>
      </c>
      <c r="AH25" s="17" t="s">
        <v>79</v>
      </c>
      <c r="AI25" s="18" t="s">
        <v>109</v>
      </c>
      <c r="AJ25" s="18" t="s">
        <v>105</v>
      </c>
      <c r="AK25" s="18" t="s">
        <v>93</v>
      </c>
      <c r="AL25" s="15" t="s">
        <v>94</v>
      </c>
      <c r="AM25" s="15" t="s">
        <v>84</v>
      </c>
      <c r="AN25" s="15" t="s">
        <v>85</v>
      </c>
      <c r="AO25" s="15" t="s">
        <v>77</v>
      </c>
      <c r="AP25" s="15" t="s">
        <v>77</v>
      </c>
      <c r="AQ25" s="15" t="s">
        <v>77</v>
      </c>
    </row>
    <row r="26" spans="1:43" ht="28.35" customHeight="1" x14ac:dyDescent="0.3">
      <c r="A26" s="15">
        <v>1</v>
      </c>
      <c r="B26" s="16" t="s">
        <v>173</v>
      </c>
      <c r="C26" s="65" t="s">
        <v>174</v>
      </c>
      <c r="D26" s="66" t="s">
        <v>175</v>
      </c>
      <c r="E26" s="17" t="s">
        <v>153</v>
      </c>
      <c r="F26" s="84" t="s">
        <v>154</v>
      </c>
      <c r="G26" s="17"/>
      <c r="H26" s="67"/>
      <c r="I26" s="130">
        <v>45717</v>
      </c>
      <c r="J26" s="131">
        <v>45748</v>
      </c>
      <c r="K26" s="127">
        <f>Tableau1[[#This Row],[Prév COPROD '#1
]]-7</f>
        <v>45706</v>
      </c>
      <c r="L26" s="127"/>
      <c r="M26" s="127">
        <f>IF(Tableau1[[#This Row],[Date d''ouverture ou de réingénierie (début session SAFRAN)]]="","Renseigner Date ouverture ou réingénierie",Tableau1[[#This Row],[Date d''ouverture ou de réingénierie (début session SAFRAN)]]-120)</f>
        <v>45713</v>
      </c>
      <c r="N26" s="72">
        <f>Tableau1[[#This Row],[Prév COPROD '#1
]]+3</f>
        <v>45716</v>
      </c>
      <c r="O26" s="132">
        <f>Tableau1[[#This Row],[Prév COPROD '#1
]]+3</f>
        <v>45716</v>
      </c>
      <c r="P26" s="72">
        <f>Tableau1[[#This Row],[Prév COPROD '#1
]]+7</f>
        <v>45720</v>
      </c>
      <c r="Q26" s="70">
        <f>Tableau1[[#This Row],[Date d''ouverture ou de réingénierie (début session SAFRAN)]]-35</f>
        <v>45798</v>
      </c>
      <c r="R26" s="129">
        <v>45833</v>
      </c>
      <c r="S26" s="67" t="s">
        <v>73</v>
      </c>
      <c r="T26" s="68"/>
      <c r="U26" s="73"/>
      <c r="V26" s="129">
        <v>45833</v>
      </c>
      <c r="W26" s="67" t="s">
        <v>73</v>
      </c>
      <c r="X26" s="128" t="s">
        <v>155</v>
      </c>
      <c r="Y26" s="128" t="s">
        <v>156</v>
      </c>
      <c r="Z26" s="74"/>
      <c r="AA26" s="128" t="s">
        <v>157</v>
      </c>
      <c r="AB26" s="74"/>
      <c r="AC26" s="74"/>
      <c r="AD26" s="67"/>
      <c r="AE26" s="67"/>
      <c r="AF26" s="15" t="s">
        <v>77</v>
      </c>
      <c r="AG26" s="16" t="s">
        <v>78</v>
      </c>
      <c r="AH26" s="17" t="s">
        <v>79</v>
      </c>
      <c r="AI26" s="91" t="s">
        <v>113</v>
      </c>
      <c r="AJ26" s="18" t="s">
        <v>81</v>
      </c>
      <c r="AK26" s="18" t="s">
        <v>82</v>
      </c>
      <c r="AL26" s="15" t="s">
        <v>94</v>
      </c>
      <c r="AM26" s="15" t="s">
        <v>84</v>
      </c>
      <c r="AN26" s="15" t="s">
        <v>85</v>
      </c>
      <c r="AO26" s="15" t="s">
        <v>77</v>
      </c>
      <c r="AP26" s="15" t="s">
        <v>77</v>
      </c>
      <c r="AQ26" s="15" t="s">
        <v>77</v>
      </c>
    </row>
    <row r="27" spans="1:43" ht="26.1" customHeight="1" x14ac:dyDescent="0.3">
      <c r="A27" s="15">
        <v>1</v>
      </c>
      <c r="B27" s="16" t="s">
        <v>176</v>
      </c>
      <c r="C27" s="65" t="s">
        <v>177</v>
      </c>
      <c r="D27" s="66" t="s">
        <v>178</v>
      </c>
      <c r="E27" s="17" t="s">
        <v>153</v>
      </c>
      <c r="F27" s="84" t="s">
        <v>154</v>
      </c>
      <c r="G27" s="17"/>
      <c r="H27" s="67"/>
      <c r="I27" s="130">
        <v>45717</v>
      </c>
      <c r="J27" s="131">
        <v>45748</v>
      </c>
      <c r="K27" s="127">
        <f>Tableau1[[#This Row],[Prév COPROD '#1
]]-7</f>
        <v>45706</v>
      </c>
      <c r="L27" s="127"/>
      <c r="M27" s="127">
        <f>IF(Tableau1[[#This Row],[Date d''ouverture ou de réingénierie (début session SAFRAN)]]="","Renseigner Date ouverture ou réingénierie",Tableau1[[#This Row],[Date d''ouverture ou de réingénierie (début session SAFRAN)]]-120)</f>
        <v>45713</v>
      </c>
      <c r="N27" s="70">
        <f>Tableau1[[#This Row],[Prév COPROD '#1
]]+3</f>
        <v>45716</v>
      </c>
      <c r="O27" s="127">
        <f>Tableau1[[#This Row],[Prév COPROD '#1
]]+3</f>
        <v>45716</v>
      </c>
      <c r="P27" s="71">
        <f>Tableau1[[#This Row],[Prév COPROD '#1
]]+7</f>
        <v>45720</v>
      </c>
      <c r="Q27" s="70">
        <f>Tableau1[[#This Row],[Date d''ouverture ou de réingénierie (début session SAFRAN)]]-35</f>
        <v>45798</v>
      </c>
      <c r="R27" s="129">
        <v>45833</v>
      </c>
      <c r="S27" s="67" t="s">
        <v>73</v>
      </c>
      <c r="T27" s="68"/>
      <c r="U27" s="73"/>
      <c r="V27" s="129">
        <v>45833</v>
      </c>
      <c r="W27" s="67" t="s">
        <v>73</v>
      </c>
      <c r="X27" s="128" t="s">
        <v>155</v>
      </c>
      <c r="Y27" s="128" t="s">
        <v>156</v>
      </c>
      <c r="Z27" s="74"/>
      <c r="AA27" s="128" t="s">
        <v>157</v>
      </c>
      <c r="AB27" s="74"/>
      <c r="AC27" s="74"/>
      <c r="AD27" s="67"/>
      <c r="AE27" s="67"/>
      <c r="AF27" s="15" t="s">
        <v>77</v>
      </c>
      <c r="AG27" s="16" t="s">
        <v>78</v>
      </c>
      <c r="AH27" s="17" t="s">
        <v>79</v>
      </c>
      <c r="AI27" s="18" t="s">
        <v>117</v>
      </c>
      <c r="AJ27" s="18" t="s">
        <v>92</v>
      </c>
      <c r="AK27" s="18" t="s">
        <v>82</v>
      </c>
      <c r="AL27" s="15" t="s">
        <v>94</v>
      </c>
      <c r="AM27" s="15" t="s">
        <v>84</v>
      </c>
      <c r="AN27" s="15" t="s">
        <v>85</v>
      </c>
      <c r="AO27" s="15" t="s">
        <v>77</v>
      </c>
      <c r="AP27" s="15" t="s">
        <v>77</v>
      </c>
      <c r="AQ27" s="15" t="s">
        <v>77</v>
      </c>
    </row>
    <row r="28" spans="1:43" ht="35.85" customHeight="1" x14ac:dyDescent="0.3">
      <c r="A28" s="15">
        <v>1</v>
      </c>
      <c r="B28" s="16" t="s">
        <v>179</v>
      </c>
      <c r="C28" s="65" t="s">
        <v>180</v>
      </c>
      <c r="D28" s="66" t="s">
        <v>181</v>
      </c>
      <c r="E28" s="17" t="s">
        <v>153</v>
      </c>
      <c r="F28" s="84" t="s">
        <v>154</v>
      </c>
      <c r="G28" s="17"/>
      <c r="H28" s="67"/>
      <c r="I28" s="130">
        <v>45717</v>
      </c>
      <c r="J28" s="131">
        <v>45748</v>
      </c>
      <c r="K28" s="127">
        <f>Tableau1[[#This Row],[Prév COPROD '#1
]]-7</f>
        <v>45706</v>
      </c>
      <c r="L28" s="127"/>
      <c r="M28" s="127">
        <f>IF(Tableau1[[#This Row],[Date d''ouverture ou de réingénierie (début session SAFRAN)]]="","Renseigner Date ouverture ou réingénierie",Tableau1[[#This Row],[Date d''ouverture ou de réingénierie (début session SAFRAN)]]-120)</f>
        <v>45713</v>
      </c>
      <c r="N28" s="69">
        <f>Tableau1[[#This Row],[Prév COPROD '#1
]]+3</f>
        <v>45716</v>
      </c>
      <c r="O28" s="127">
        <f>Tableau1[[#This Row],[Prév COPROD '#1
]]+3</f>
        <v>45716</v>
      </c>
      <c r="P28" s="69">
        <f>Tableau1[[#This Row],[Prév COPROD '#1
]]+7</f>
        <v>45720</v>
      </c>
      <c r="Q28" s="70">
        <f>Tableau1[[#This Row],[Date d''ouverture ou de réingénierie (début session SAFRAN)]]-35</f>
        <v>45798</v>
      </c>
      <c r="R28" s="129">
        <v>45833</v>
      </c>
      <c r="S28" s="67" t="s">
        <v>73</v>
      </c>
      <c r="T28" s="68"/>
      <c r="U28" s="73"/>
      <c r="V28" s="129">
        <v>45833</v>
      </c>
      <c r="W28" s="67" t="s">
        <v>73</v>
      </c>
      <c r="X28" s="128" t="s">
        <v>155</v>
      </c>
      <c r="Y28" s="128" t="s">
        <v>156</v>
      </c>
      <c r="Z28" s="74"/>
      <c r="AA28" s="128" t="s">
        <v>157</v>
      </c>
      <c r="AB28" s="74"/>
      <c r="AC28" s="74"/>
      <c r="AD28" s="67"/>
      <c r="AE28" s="67"/>
      <c r="AF28" s="15" t="s">
        <v>77</v>
      </c>
      <c r="AG28" s="16" t="s">
        <v>78</v>
      </c>
      <c r="AH28" s="17" t="s">
        <v>79</v>
      </c>
      <c r="AI28" s="18" t="s">
        <v>121</v>
      </c>
      <c r="AJ28" s="18" t="s">
        <v>122</v>
      </c>
      <c r="AK28" s="18" t="s">
        <v>82</v>
      </c>
      <c r="AL28" s="15" t="s">
        <v>123</v>
      </c>
      <c r="AM28" s="15" t="s">
        <v>84</v>
      </c>
      <c r="AN28" s="15" t="s">
        <v>85</v>
      </c>
      <c r="AO28" s="15" t="s">
        <v>77</v>
      </c>
      <c r="AP28" s="15" t="s">
        <v>77</v>
      </c>
      <c r="AQ28" s="15" t="s">
        <v>77</v>
      </c>
    </row>
    <row r="29" spans="1:43" ht="28.35" customHeight="1" x14ac:dyDescent="0.3">
      <c r="A29" s="15">
        <v>1</v>
      </c>
      <c r="B29" s="16" t="s">
        <v>182</v>
      </c>
      <c r="C29" s="65" t="s">
        <v>183</v>
      </c>
      <c r="D29" s="66" t="s">
        <v>184</v>
      </c>
      <c r="E29" s="17" t="s">
        <v>153</v>
      </c>
      <c r="F29" s="84" t="s">
        <v>154</v>
      </c>
      <c r="G29" s="17"/>
      <c r="H29" s="67"/>
      <c r="I29" s="130">
        <v>45717</v>
      </c>
      <c r="J29" s="131">
        <v>45748</v>
      </c>
      <c r="K29" s="127">
        <f>Tableau1[[#This Row],[Prév COPROD '#1
]]-7</f>
        <v>45706</v>
      </c>
      <c r="L29" s="127"/>
      <c r="M29" s="127">
        <f>IF(Tableau1[[#This Row],[Date d''ouverture ou de réingénierie (début session SAFRAN)]]="","Renseigner Date ouverture ou réingénierie",Tableau1[[#This Row],[Date d''ouverture ou de réingénierie (début session SAFRAN)]]-120)</f>
        <v>45713</v>
      </c>
      <c r="N29" s="69">
        <f>Tableau1[[#This Row],[Prév COPROD '#1
]]+3</f>
        <v>45716</v>
      </c>
      <c r="O29" s="127">
        <f>Tableau1[[#This Row],[Prév COPROD '#1
]]+3</f>
        <v>45716</v>
      </c>
      <c r="P29" s="69">
        <f>Tableau1[[#This Row],[Prév COPROD '#1
]]+7</f>
        <v>45720</v>
      </c>
      <c r="Q29" s="70">
        <f>Tableau1[[#This Row],[Date d''ouverture ou de réingénierie (début session SAFRAN)]]-35</f>
        <v>45798</v>
      </c>
      <c r="R29" s="129">
        <v>45833</v>
      </c>
      <c r="S29" s="67" t="s">
        <v>73</v>
      </c>
      <c r="T29" s="68"/>
      <c r="U29" s="73"/>
      <c r="V29" s="129">
        <v>45833</v>
      </c>
      <c r="W29" s="67" t="s">
        <v>73</v>
      </c>
      <c r="X29" s="128" t="s">
        <v>155</v>
      </c>
      <c r="Y29" s="128" t="s">
        <v>156</v>
      </c>
      <c r="Z29" s="74"/>
      <c r="AA29" s="128" t="s">
        <v>157</v>
      </c>
      <c r="AB29" s="74"/>
      <c r="AC29" s="74"/>
      <c r="AD29" s="67"/>
      <c r="AE29" s="67"/>
      <c r="AF29" s="15" t="s">
        <v>77</v>
      </c>
      <c r="AG29" s="16" t="s">
        <v>78</v>
      </c>
      <c r="AH29" s="17" t="s">
        <v>79</v>
      </c>
      <c r="AI29" s="18" t="s">
        <v>121</v>
      </c>
      <c r="AJ29" s="18" t="s">
        <v>122</v>
      </c>
      <c r="AK29" s="18" t="s">
        <v>82</v>
      </c>
      <c r="AL29" s="15" t="s">
        <v>123</v>
      </c>
      <c r="AM29" s="15" t="s">
        <v>84</v>
      </c>
      <c r="AN29" s="15" t="s">
        <v>85</v>
      </c>
      <c r="AO29" s="15" t="s">
        <v>77</v>
      </c>
      <c r="AP29" s="15" t="s">
        <v>77</v>
      </c>
      <c r="AQ29" s="15" t="s">
        <v>77</v>
      </c>
    </row>
    <row r="30" spans="1:43" ht="28.35" customHeight="1" x14ac:dyDescent="0.3">
      <c r="A30" s="15">
        <v>1</v>
      </c>
      <c r="B30" s="16" t="s">
        <v>185</v>
      </c>
      <c r="C30" s="65" t="s">
        <v>186</v>
      </c>
      <c r="D30" s="66" t="s">
        <v>187</v>
      </c>
      <c r="E30" s="17" t="s">
        <v>153</v>
      </c>
      <c r="F30" s="84" t="s">
        <v>154</v>
      </c>
      <c r="G30" s="17"/>
      <c r="H30" s="67"/>
      <c r="I30" s="130">
        <v>45717</v>
      </c>
      <c r="J30" s="131">
        <v>45748</v>
      </c>
      <c r="K30" s="127">
        <f>Tableau1[[#This Row],[Prév COPROD '#1
]]-7</f>
        <v>45706</v>
      </c>
      <c r="L30" s="127"/>
      <c r="M30" s="127">
        <f>IF(Tableau1[[#This Row],[Date d''ouverture ou de réingénierie (début session SAFRAN)]]="","Renseigner Date ouverture ou réingénierie",Tableau1[[#This Row],[Date d''ouverture ou de réingénierie (début session SAFRAN)]]-120)</f>
        <v>45713</v>
      </c>
      <c r="N30" s="68">
        <f>Tableau1[[#This Row],[Prév COPROD '#1
]]+3</f>
        <v>45716</v>
      </c>
      <c r="O30" s="127">
        <f>Tableau1[[#This Row],[Prév COPROD '#1
]]+3</f>
        <v>45716</v>
      </c>
      <c r="P30" s="68">
        <f>Tableau1[[#This Row],[Prév COPROD '#1
]]+7</f>
        <v>45720</v>
      </c>
      <c r="Q30" s="70">
        <f>Tableau1[[#This Row],[Date d''ouverture ou de réingénierie (début session SAFRAN)]]-35</f>
        <v>45798</v>
      </c>
      <c r="R30" s="129">
        <v>45833</v>
      </c>
      <c r="S30" s="67" t="s">
        <v>73</v>
      </c>
      <c r="T30" s="68"/>
      <c r="U30" s="73"/>
      <c r="V30" s="129">
        <v>45833</v>
      </c>
      <c r="W30" s="67" t="s">
        <v>73</v>
      </c>
      <c r="X30" s="128" t="s">
        <v>155</v>
      </c>
      <c r="Y30" s="128" t="s">
        <v>156</v>
      </c>
      <c r="Z30" s="74"/>
      <c r="AA30" s="128" t="s">
        <v>157</v>
      </c>
      <c r="AB30" s="74"/>
      <c r="AC30" s="74"/>
      <c r="AD30" s="67"/>
      <c r="AE30" s="67"/>
      <c r="AF30" s="15" t="s">
        <v>77</v>
      </c>
      <c r="AG30" s="16" t="s">
        <v>78</v>
      </c>
      <c r="AH30" s="17" t="s">
        <v>79</v>
      </c>
      <c r="AI30" s="18" t="s">
        <v>127</v>
      </c>
      <c r="AJ30" s="18" t="s">
        <v>128</v>
      </c>
      <c r="AK30" s="18" t="s">
        <v>129</v>
      </c>
      <c r="AL30" s="15" t="s">
        <v>100</v>
      </c>
      <c r="AM30" s="15" t="s">
        <v>84</v>
      </c>
      <c r="AN30" s="15" t="s">
        <v>85</v>
      </c>
      <c r="AO30" s="15" t="s">
        <v>77</v>
      </c>
      <c r="AP30" s="15" t="s">
        <v>77</v>
      </c>
      <c r="AQ30" s="15" t="s">
        <v>77</v>
      </c>
    </row>
    <row r="31" spans="1:43" ht="28.35" customHeight="1" x14ac:dyDescent="0.3">
      <c r="A31" s="15">
        <v>1</v>
      </c>
      <c r="B31" s="16" t="s">
        <v>188</v>
      </c>
      <c r="C31" s="65" t="s">
        <v>189</v>
      </c>
      <c r="D31" s="66" t="s">
        <v>190</v>
      </c>
      <c r="E31" s="17" t="s">
        <v>153</v>
      </c>
      <c r="F31" s="84" t="s">
        <v>154</v>
      </c>
      <c r="G31" s="17"/>
      <c r="H31" s="67"/>
      <c r="I31" s="130">
        <v>45717</v>
      </c>
      <c r="J31" s="131">
        <v>45748</v>
      </c>
      <c r="K31" s="127">
        <f>Tableau1[[#This Row],[Prév COPROD '#1
]]-7</f>
        <v>45706</v>
      </c>
      <c r="L31" s="127"/>
      <c r="M31" s="127">
        <f>IF(Tableau1[[#This Row],[Date d''ouverture ou de réingénierie (début session SAFRAN)]]="","Renseigner Date ouverture ou réingénierie",Tableau1[[#This Row],[Date d''ouverture ou de réingénierie (début session SAFRAN)]]-120)</f>
        <v>45713</v>
      </c>
      <c r="N31" s="68">
        <f>Tableau1[[#This Row],[Prév COPROD '#1
]]+3</f>
        <v>45716</v>
      </c>
      <c r="O31" s="127">
        <f>Tableau1[[#This Row],[Prév COPROD '#1
]]+3</f>
        <v>45716</v>
      </c>
      <c r="P31" s="68">
        <f>Tableau1[[#This Row],[Prév COPROD '#1
]]+7</f>
        <v>45720</v>
      </c>
      <c r="Q31" s="70">
        <f>Tableau1[[#This Row],[Date d''ouverture ou de réingénierie (début session SAFRAN)]]-35</f>
        <v>45798</v>
      </c>
      <c r="R31" s="129">
        <v>45833</v>
      </c>
      <c r="S31" s="67" t="s">
        <v>73</v>
      </c>
      <c r="T31" s="68"/>
      <c r="U31" s="73"/>
      <c r="V31" s="129">
        <v>45833</v>
      </c>
      <c r="W31" s="67" t="s">
        <v>73</v>
      </c>
      <c r="X31" s="128" t="s">
        <v>155</v>
      </c>
      <c r="Y31" s="128" t="s">
        <v>156</v>
      </c>
      <c r="Z31" s="74"/>
      <c r="AA31" s="128" t="s">
        <v>157</v>
      </c>
      <c r="AB31" s="74"/>
      <c r="AC31" s="74"/>
      <c r="AD31" s="67"/>
      <c r="AE31" s="67"/>
      <c r="AF31" s="15" t="s">
        <v>77</v>
      </c>
      <c r="AG31" s="16" t="s">
        <v>78</v>
      </c>
      <c r="AH31" s="17" t="s">
        <v>79</v>
      </c>
      <c r="AI31" s="18" t="s">
        <v>127</v>
      </c>
      <c r="AJ31" s="18" t="s">
        <v>128</v>
      </c>
      <c r="AK31" s="18" t="s">
        <v>129</v>
      </c>
      <c r="AL31" s="15" t="s">
        <v>100</v>
      </c>
      <c r="AM31" s="15" t="s">
        <v>84</v>
      </c>
      <c r="AN31" s="15" t="s">
        <v>85</v>
      </c>
      <c r="AO31" s="15" t="s">
        <v>77</v>
      </c>
      <c r="AP31" s="15" t="s">
        <v>77</v>
      </c>
      <c r="AQ31" s="15" t="s">
        <v>77</v>
      </c>
    </row>
    <row r="32" spans="1:43" ht="26.1" customHeight="1" x14ac:dyDescent="0.3">
      <c r="A32" s="15">
        <v>1</v>
      </c>
      <c r="B32" s="16" t="s">
        <v>191</v>
      </c>
      <c r="C32" s="65" t="s">
        <v>192</v>
      </c>
      <c r="D32" s="66" t="s">
        <v>193</v>
      </c>
      <c r="E32" s="17" t="s">
        <v>153</v>
      </c>
      <c r="F32" s="84" t="s">
        <v>154</v>
      </c>
      <c r="G32" s="17"/>
      <c r="H32" s="67"/>
      <c r="I32" s="130">
        <v>45717</v>
      </c>
      <c r="J32" s="131">
        <v>45748</v>
      </c>
      <c r="K32" s="127">
        <f>Tableau1[[#This Row],[Prév COPROD '#1
]]-7</f>
        <v>45706</v>
      </c>
      <c r="L32" s="127"/>
      <c r="M32" s="127">
        <f>IF(Tableau1[[#This Row],[Date d''ouverture ou de réingénierie (début session SAFRAN)]]="","Renseigner Date ouverture ou réingénierie",Tableau1[[#This Row],[Date d''ouverture ou de réingénierie (début session SAFRAN)]]-120)</f>
        <v>45713</v>
      </c>
      <c r="N32" s="72">
        <f>Tableau1[[#This Row],[Prév COPROD '#1
]]+3</f>
        <v>45716</v>
      </c>
      <c r="O32" s="132">
        <f>Tableau1[[#This Row],[Prév COPROD '#1
]]+3</f>
        <v>45716</v>
      </c>
      <c r="P32" s="72">
        <f>Tableau1[[#This Row],[Prév COPROD '#1
]]+7</f>
        <v>45720</v>
      </c>
      <c r="Q32" s="70">
        <f>Tableau1[[#This Row],[Date d''ouverture ou de réingénierie (début session SAFRAN)]]-35</f>
        <v>45798</v>
      </c>
      <c r="R32" s="129">
        <v>45833</v>
      </c>
      <c r="S32" s="67" t="s">
        <v>73</v>
      </c>
      <c r="T32" s="68"/>
      <c r="U32" s="73"/>
      <c r="V32" s="129">
        <v>45833</v>
      </c>
      <c r="W32" s="67" t="s">
        <v>73</v>
      </c>
      <c r="X32" s="128" t="s">
        <v>155</v>
      </c>
      <c r="Y32" s="128" t="s">
        <v>156</v>
      </c>
      <c r="Z32" s="74"/>
      <c r="AA32" s="128" t="s">
        <v>157</v>
      </c>
      <c r="AB32" s="74"/>
      <c r="AC32" s="74"/>
      <c r="AD32" s="129" t="s">
        <v>158</v>
      </c>
      <c r="AE32" s="129" t="s">
        <v>90</v>
      </c>
      <c r="AF32" s="15" t="s">
        <v>77</v>
      </c>
      <c r="AG32" s="16" t="s">
        <v>78</v>
      </c>
      <c r="AH32" s="17" t="s">
        <v>79</v>
      </c>
      <c r="AI32" s="18" t="s">
        <v>113</v>
      </c>
      <c r="AJ32" s="18" t="s">
        <v>92</v>
      </c>
      <c r="AK32" s="18" t="s">
        <v>129</v>
      </c>
      <c r="AL32" s="15" t="s">
        <v>123</v>
      </c>
      <c r="AM32" s="15" t="s">
        <v>95</v>
      </c>
      <c r="AN32" s="15" t="s">
        <v>85</v>
      </c>
      <c r="AO32" s="15" t="s">
        <v>77</v>
      </c>
      <c r="AP32" s="15" t="s">
        <v>77</v>
      </c>
      <c r="AQ32" s="15" t="s">
        <v>77</v>
      </c>
    </row>
    <row r="33" spans="1:43" ht="28.35" customHeight="1" x14ac:dyDescent="0.3">
      <c r="A33" s="15">
        <v>1</v>
      </c>
      <c r="B33" s="16" t="s">
        <v>194</v>
      </c>
      <c r="C33" s="65" t="s">
        <v>195</v>
      </c>
      <c r="D33" s="92" t="s">
        <v>196</v>
      </c>
      <c r="E33" s="17" t="s">
        <v>153</v>
      </c>
      <c r="F33" s="84" t="s">
        <v>154</v>
      </c>
      <c r="G33" s="17"/>
      <c r="H33" s="67"/>
      <c r="I33" s="130">
        <v>45717</v>
      </c>
      <c r="J33" s="131">
        <v>45748</v>
      </c>
      <c r="K33" s="127">
        <f>Tableau1[[#This Row],[Prév COPROD '#1
]]-7</f>
        <v>45706</v>
      </c>
      <c r="L33" s="127"/>
      <c r="M33" s="127">
        <f>IF(Tableau1[[#This Row],[Date d''ouverture ou de réingénierie (début session SAFRAN)]]="","Renseigner Date ouverture ou réingénierie",Tableau1[[#This Row],[Date d''ouverture ou de réingénierie (début session SAFRAN)]]-120)</f>
        <v>45713</v>
      </c>
      <c r="N33" s="69">
        <f>Tableau1[[#This Row],[Prév COPROD '#1
]]+3</f>
        <v>45716</v>
      </c>
      <c r="O33" s="127">
        <f>Tableau1[[#This Row],[Prév COPROD '#1
]]+3</f>
        <v>45716</v>
      </c>
      <c r="P33" s="69">
        <f>Tableau1[[#This Row],[Prév COPROD '#1
]]+7</f>
        <v>45720</v>
      </c>
      <c r="Q33" s="70">
        <f>Tableau1[[#This Row],[Date d''ouverture ou de réingénierie (début session SAFRAN)]]-35</f>
        <v>45798</v>
      </c>
      <c r="R33" s="129">
        <v>45833</v>
      </c>
      <c r="S33" s="67" t="s">
        <v>73</v>
      </c>
      <c r="T33" s="68"/>
      <c r="U33" s="73"/>
      <c r="V33" s="129">
        <v>45833</v>
      </c>
      <c r="W33" s="67" t="s">
        <v>73</v>
      </c>
      <c r="X33" s="128" t="s">
        <v>155</v>
      </c>
      <c r="Y33" s="128" t="s">
        <v>156</v>
      </c>
      <c r="Z33" s="74"/>
      <c r="AA33" s="128" t="s">
        <v>157</v>
      </c>
      <c r="AB33" s="74"/>
      <c r="AC33" s="74"/>
      <c r="AD33" s="67"/>
      <c r="AE33" s="67"/>
      <c r="AF33" s="15" t="s">
        <v>77</v>
      </c>
      <c r="AG33" s="16" t="s">
        <v>78</v>
      </c>
      <c r="AH33" s="17" t="s">
        <v>79</v>
      </c>
      <c r="AI33" s="18" t="s">
        <v>144</v>
      </c>
      <c r="AJ33" s="18" t="s">
        <v>81</v>
      </c>
      <c r="AK33" s="18" t="s">
        <v>140</v>
      </c>
      <c r="AL33" s="15" t="s">
        <v>94</v>
      </c>
      <c r="AM33" s="15" t="s">
        <v>84</v>
      </c>
      <c r="AN33" s="15" t="s">
        <v>85</v>
      </c>
      <c r="AO33" s="15" t="s">
        <v>145</v>
      </c>
      <c r="AP33" s="15" t="s">
        <v>77</v>
      </c>
      <c r="AQ33" s="15" t="s">
        <v>77</v>
      </c>
    </row>
    <row r="34" spans="1:43" ht="33.75" customHeight="1" x14ac:dyDescent="0.3">
      <c r="A34" s="15">
        <v>1</v>
      </c>
      <c r="B34" s="16" t="s">
        <v>197</v>
      </c>
      <c r="C34" s="65" t="s">
        <v>198</v>
      </c>
      <c r="D34" s="66" t="s">
        <v>199</v>
      </c>
      <c r="E34" s="17" t="s">
        <v>153</v>
      </c>
      <c r="F34" s="84" t="s">
        <v>154</v>
      </c>
      <c r="G34" s="17"/>
      <c r="H34" s="67"/>
      <c r="I34" s="130">
        <v>45717</v>
      </c>
      <c r="J34" s="131">
        <v>45748</v>
      </c>
      <c r="K34" s="127">
        <f>Tableau1[[#This Row],[Prév COPROD '#1
]]-7</f>
        <v>45706</v>
      </c>
      <c r="L34" s="127"/>
      <c r="M34" s="127">
        <f>IF(Tableau1[[#This Row],[Date d''ouverture ou de réingénierie (début session SAFRAN)]]="","Renseigner Date ouverture ou réingénierie",Tableau1[[#This Row],[Date d''ouverture ou de réingénierie (début session SAFRAN)]]-120)</f>
        <v>45713</v>
      </c>
      <c r="N34" s="69">
        <f>Tableau1[[#This Row],[Prév COPROD '#1
]]+3</f>
        <v>45716</v>
      </c>
      <c r="O34" s="127">
        <f>Tableau1[[#This Row],[Prév COPROD '#1
]]+3</f>
        <v>45716</v>
      </c>
      <c r="P34" s="69">
        <f>Tableau1[[#This Row],[Prév COPROD '#1
]]+7</f>
        <v>45720</v>
      </c>
      <c r="Q34" s="70">
        <f>Tableau1[[#This Row],[Date d''ouverture ou de réingénierie (début session SAFRAN)]]-35</f>
        <v>45798</v>
      </c>
      <c r="R34" s="129">
        <v>45833</v>
      </c>
      <c r="S34" s="67" t="s">
        <v>73</v>
      </c>
      <c r="T34" s="68"/>
      <c r="U34" s="73"/>
      <c r="V34" s="129">
        <v>45833</v>
      </c>
      <c r="W34" s="67" t="s">
        <v>73</v>
      </c>
      <c r="X34" s="128" t="s">
        <v>155</v>
      </c>
      <c r="Y34" s="128" t="s">
        <v>156</v>
      </c>
      <c r="Z34" s="74"/>
      <c r="AA34" s="128" t="s">
        <v>157</v>
      </c>
      <c r="AB34" s="74"/>
      <c r="AC34" s="74"/>
      <c r="AD34" s="67"/>
      <c r="AE34" s="67"/>
      <c r="AF34" s="15" t="s">
        <v>77</v>
      </c>
      <c r="AG34" s="16" t="s">
        <v>78</v>
      </c>
      <c r="AH34" s="17" t="s">
        <v>79</v>
      </c>
      <c r="AI34" s="18" t="s">
        <v>149</v>
      </c>
      <c r="AJ34" s="18" t="s">
        <v>99</v>
      </c>
      <c r="AK34" s="18" t="s">
        <v>140</v>
      </c>
      <c r="AL34" s="15" t="s">
        <v>123</v>
      </c>
      <c r="AM34" s="15" t="s">
        <v>84</v>
      </c>
      <c r="AN34" s="15" t="s">
        <v>85</v>
      </c>
      <c r="AO34" s="15" t="s">
        <v>77</v>
      </c>
      <c r="AP34" s="15" t="s">
        <v>77</v>
      </c>
      <c r="AQ34" s="15" t="s">
        <v>77</v>
      </c>
    </row>
    <row r="35" spans="1:43" ht="28.35" customHeight="1" x14ac:dyDescent="0.3">
      <c r="A35" s="15">
        <v>1</v>
      </c>
      <c r="B35" s="16">
        <v>161</v>
      </c>
      <c r="C35" s="65" t="s">
        <v>200</v>
      </c>
      <c r="D35" s="66" t="s">
        <v>201</v>
      </c>
      <c r="E35" s="17" t="s">
        <v>153</v>
      </c>
      <c r="F35" s="84" t="s">
        <v>154</v>
      </c>
      <c r="G35" s="17"/>
      <c r="H35" s="67"/>
      <c r="I35" s="130">
        <v>45717</v>
      </c>
      <c r="J35" s="131">
        <v>45748</v>
      </c>
      <c r="K35" s="127">
        <f>Tableau1[[#This Row],[Prév COPROD '#1
]]-7</f>
        <v>45706</v>
      </c>
      <c r="L35" s="127"/>
      <c r="M35" s="127">
        <f>IF(Tableau1[[#This Row],[Date d''ouverture ou de réingénierie (début session SAFRAN)]]="","Renseigner Date ouverture ou réingénierie",Tableau1[[#This Row],[Date d''ouverture ou de réingénierie (début session SAFRAN)]]-120)</f>
        <v>45713</v>
      </c>
      <c r="N35" s="69">
        <f>Tableau1[[#This Row],[Prév COPROD '#1
]]+3</f>
        <v>45716</v>
      </c>
      <c r="O35" s="127">
        <f>Tableau1[[#This Row],[Prév COPROD '#1
]]+3</f>
        <v>45716</v>
      </c>
      <c r="P35" s="69">
        <f>Tableau1[[#This Row],[Prév COPROD '#1
]]+7</f>
        <v>45720</v>
      </c>
      <c r="Q35" s="70">
        <f>Tableau1[[#This Row],[Date d''ouverture ou de réingénierie (début session SAFRAN)]]-35</f>
        <v>45798</v>
      </c>
      <c r="R35" s="129">
        <v>45833</v>
      </c>
      <c r="S35" s="67" t="s">
        <v>73</v>
      </c>
      <c r="T35" s="68"/>
      <c r="U35" s="73"/>
      <c r="V35" s="129">
        <v>45833</v>
      </c>
      <c r="W35" s="67" t="s">
        <v>73</v>
      </c>
      <c r="X35" s="128" t="s">
        <v>155</v>
      </c>
      <c r="Y35" s="128" t="s">
        <v>156</v>
      </c>
      <c r="Z35" s="74"/>
      <c r="AA35" s="128" t="s">
        <v>157</v>
      </c>
      <c r="AB35" s="74"/>
      <c r="AC35" s="74"/>
      <c r="AD35" s="67"/>
      <c r="AE35" s="67"/>
      <c r="AF35" s="15" t="s">
        <v>77</v>
      </c>
      <c r="AG35" s="16" t="s">
        <v>78</v>
      </c>
      <c r="AH35" s="17" t="s">
        <v>162</v>
      </c>
      <c r="AI35" s="18" t="s">
        <v>149</v>
      </c>
      <c r="AJ35" s="18" t="s">
        <v>99</v>
      </c>
      <c r="AK35" s="18" t="s">
        <v>140</v>
      </c>
      <c r="AL35" s="15" t="s">
        <v>123</v>
      </c>
      <c r="AM35" s="15" t="s">
        <v>84</v>
      </c>
      <c r="AN35" s="15" t="s">
        <v>85</v>
      </c>
      <c r="AO35" s="15" t="s">
        <v>163</v>
      </c>
      <c r="AP35" s="15" t="s">
        <v>77</v>
      </c>
      <c r="AQ35" s="15" t="s">
        <v>145</v>
      </c>
    </row>
    <row r="36" spans="1:43" ht="28.35" customHeight="1" x14ac:dyDescent="0.3">
      <c r="A36" s="15">
        <v>1</v>
      </c>
      <c r="B36" s="16" t="s">
        <v>202</v>
      </c>
      <c r="C36" s="65" t="s">
        <v>203</v>
      </c>
      <c r="D36" s="66" t="s">
        <v>204</v>
      </c>
      <c r="E36" s="17" t="s">
        <v>205</v>
      </c>
      <c r="F36" s="84" t="s">
        <v>206</v>
      </c>
      <c r="G36" s="17"/>
      <c r="H36" s="67"/>
      <c r="I36" s="130">
        <v>45717</v>
      </c>
      <c r="J36" s="131">
        <v>45748</v>
      </c>
      <c r="K36" s="127">
        <f>Tableau1[[#This Row],[Prév COPROD '#1
]]-7</f>
        <v>45678</v>
      </c>
      <c r="L36" s="127"/>
      <c r="M36" s="127">
        <f>IF(Tableau1[[#This Row],[Date d''ouverture ou de réingénierie (début session SAFRAN)]]="","Renseigner Date ouverture ou réingénierie",Tableau1[[#This Row],[Date d''ouverture ou de réingénierie (début session SAFRAN)]]-120)</f>
        <v>45685</v>
      </c>
      <c r="N36" s="72">
        <f>Tableau1[[#This Row],[Prév COPROD '#1
]]+3</f>
        <v>45688</v>
      </c>
      <c r="O36" s="127">
        <f>Tableau1[[#This Row],[Prév COPROD '#1
]]+3</f>
        <v>45688</v>
      </c>
      <c r="P36" s="69">
        <f>Tableau1[[#This Row],[Prév COPROD '#1
]]+7</f>
        <v>45692</v>
      </c>
      <c r="Q36" s="70">
        <f>Tableau1[[#This Row],[Date d''ouverture ou de réingénierie (début session SAFRAN)]]-35</f>
        <v>45770</v>
      </c>
      <c r="R36" s="129">
        <v>45805</v>
      </c>
      <c r="S36" s="67" t="s">
        <v>73</v>
      </c>
      <c r="T36" s="68"/>
      <c r="U36" s="73"/>
      <c r="V36" s="129">
        <v>45805</v>
      </c>
      <c r="W36" s="67" t="s">
        <v>73</v>
      </c>
      <c r="X36" s="128" t="s">
        <v>207</v>
      </c>
      <c r="Y36" s="128" t="s">
        <v>208</v>
      </c>
      <c r="Z36" s="74"/>
      <c r="AA36" s="128" t="s">
        <v>157</v>
      </c>
      <c r="AB36" s="74"/>
      <c r="AC36" s="74"/>
      <c r="AD36" s="67"/>
      <c r="AE36" s="67"/>
      <c r="AF36" s="15" t="s">
        <v>77</v>
      </c>
      <c r="AG36" s="16" t="s">
        <v>78</v>
      </c>
      <c r="AH36" s="17" t="s">
        <v>79</v>
      </c>
      <c r="AI36" s="18" t="s">
        <v>91</v>
      </c>
      <c r="AJ36" s="18" t="s">
        <v>92</v>
      </c>
      <c r="AK36" s="18" t="s">
        <v>93</v>
      </c>
      <c r="AL36" s="15" t="s">
        <v>83</v>
      </c>
      <c r="AM36" s="15" t="s">
        <v>84</v>
      </c>
      <c r="AN36" s="15" t="s">
        <v>85</v>
      </c>
      <c r="AO36" s="15" t="s">
        <v>145</v>
      </c>
      <c r="AP36" s="15" t="s">
        <v>77</v>
      </c>
      <c r="AQ36" s="15" t="s">
        <v>77</v>
      </c>
    </row>
    <row r="37" spans="1:43" ht="28.35" customHeight="1" x14ac:dyDescent="0.3">
      <c r="A37" s="15">
        <v>1</v>
      </c>
      <c r="B37" s="37" t="s">
        <v>209</v>
      </c>
      <c r="C37" s="65" t="s">
        <v>210</v>
      </c>
      <c r="D37" s="66" t="s">
        <v>211</v>
      </c>
      <c r="E37" s="17" t="s">
        <v>205</v>
      </c>
      <c r="F37" s="84" t="s">
        <v>206</v>
      </c>
      <c r="G37" s="17"/>
      <c r="H37" s="67"/>
      <c r="I37" s="130">
        <v>45717</v>
      </c>
      <c r="J37" s="131">
        <v>45748</v>
      </c>
      <c r="K37" s="131">
        <f>Tableau1[[#This Row],[Prév COPROD '#1
]]-7</f>
        <v>45678</v>
      </c>
      <c r="L37" s="131"/>
      <c r="M37" s="127">
        <f>IF(Tableau1[[#This Row],[Date d''ouverture ou de réingénierie (début session SAFRAN)]]="","Renseigner Date ouverture ou réingénierie",Tableau1[[#This Row],[Date d''ouverture ou de réingénierie (début session SAFRAN)]]-120)</f>
        <v>45685</v>
      </c>
      <c r="N37" s="70">
        <f>Tableau1[[#This Row],[Prév COPROD '#1
]]+3</f>
        <v>45688</v>
      </c>
      <c r="O37" s="131">
        <f>Tableau1[[#This Row],[Prév COPROD '#1
]]+3</f>
        <v>45688</v>
      </c>
      <c r="P37" s="70">
        <f>Tableau1[[#This Row],[Prév COPROD '#1
]]+7</f>
        <v>45692</v>
      </c>
      <c r="Q37" s="70">
        <f>Tableau1[[#This Row],[Date d''ouverture ou de réingénierie (début session SAFRAN)]]-35</f>
        <v>45770</v>
      </c>
      <c r="R37" s="129">
        <v>45805</v>
      </c>
      <c r="S37" s="67" t="s">
        <v>73</v>
      </c>
      <c r="T37" s="68"/>
      <c r="U37" s="73"/>
      <c r="V37" s="129">
        <v>45805</v>
      </c>
      <c r="W37" s="67" t="s">
        <v>73</v>
      </c>
      <c r="X37" s="128" t="s">
        <v>207</v>
      </c>
      <c r="Y37" s="128" t="s">
        <v>208</v>
      </c>
      <c r="Z37" s="74"/>
      <c r="AA37" s="128" t="s">
        <v>157</v>
      </c>
      <c r="AB37" s="74"/>
      <c r="AC37" s="74"/>
      <c r="AD37" s="67"/>
      <c r="AE37" s="67"/>
      <c r="AF37" s="15" t="s">
        <v>77</v>
      </c>
      <c r="AG37" s="16" t="s">
        <v>78</v>
      </c>
      <c r="AH37" s="17" t="s">
        <v>79</v>
      </c>
      <c r="AI37" s="18" t="s">
        <v>104</v>
      </c>
      <c r="AJ37" s="18" t="s">
        <v>105</v>
      </c>
      <c r="AK37" s="18" t="s">
        <v>93</v>
      </c>
      <c r="AL37" s="15" t="s">
        <v>100</v>
      </c>
      <c r="AM37" s="15" t="s">
        <v>84</v>
      </c>
      <c r="AN37" s="15" t="s">
        <v>85</v>
      </c>
      <c r="AO37" s="15" t="s">
        <v>145</v>
      </c>
      <c r="AP37" s="15" t="s">
        <v>77</v>
      </c>
      <c r="AQ37" s="15" t="s">
        <v>77</v>
      </c>
    </row>
    <row r="38" spans="1:43" ht="28.35" customHeight="1" x14ac:dyDescent="0.3">
      <c r="A38" s="15">
        <v>1</v>
      </c>
      <c r="B38" s="16" t="s">
        <v>212</v>
      </c>
      <c r="C38" s="65" t="s">
        <v>213</v>
      </c>
      <c r="D38" s="66" t="s">
        <v>214</v>
      </c>
      <c r="E38" s="17" t="s">
        <v>205</v>
      </c>
      <c r="F38" s="84" t="s">
        <v>206</v>
      </c>
      <c r="G38" s="17"/>
      <c r="H38" s="67"/>
      <c r="I38" s="130">
        <v>45717</v>
      </c>
      <c r="J38" s="131">
        <v>45748</v>
      </c>
      <c r="K38" s="127">
        <f>Tableau1[[#This Row],[Prév COPROD '#1
]]-7</f>
        <v>45678</v>
      </c>
      <c r="L38" s="127"/>
      <c r="M38" s="127">
        <f>IF(Tableau1[[#This Row],[Date d''ouverture ou de réingénierie (début session SAFRAN)]]="","Renseigner Date ouverture ou réingénierie",Tableau1[[#This Row],[Date d''ouverture ou de réingénierie (début session SAFRAN)]]-120)</f>
        <v>45685</v>
      </c>
      <c r="N38" s="69">
        <f>Tableau1[[#This Row],[Prév COPROD '#1
]]+3</f>
        <v>45688</v>
      </c>
      <c r="O38" s="127">
        <f>Tableau1[[#This Row],[Prév COPROD '#1
]]+3</f>
        <v>45688</v>
      </c>
      <c r="P38" s="69">
        <f>Tableau1[[#This Row],[Prév COPROD '#1
]]+7</f>
        <v>45692</v>
      </c>
      <c r="Q38" s="70">
        <f>Tableau1[[#This Row],[Date d''ouverture ou de réingénierie (début session SAFRAN)]]-35</f>
        <v>45770</v>
      </c>
      <c r="R38" s="129">
        <v>45805</v>
      </c>
      <c r="S38" s="67" t="s">
        <v>73</v>
      </c>
      <c r="T38" s="68"/>
      <c r="U38" s="73"/>
      <c r="V38" s="129">
        <v>45805</v>
      </c>
      <c r="W38" s="67" t="s">
        <v>73</v>
      </c>
      <c r="X38" s="128" t="s">
        <v>207</v>
      </c>
      <c r="Y38" s="128" t="s">
        <v>208</v>
      </c>
      <c r="Z38" s="74"/>
      <c r="AA38" s="128" t="s">
        <v>157</v>
      </c>
      <c r="AB38" s="74"/>
      <c r="AC38" s="74"/>
      <c r="AD38" s="67"/>
      <c r="AE38" s="67"/>
      <c r="AF38" s="15" t="s">
        <v>77</v>
      </c>
      <c r="AG38" s="16" t="s">
        <v>78</v>
      </c>
      <c r="AH38" s="17" t="s">
        <v>79</v>
      </c>
      <c r="AI38" s="18" t="s">
        <v>80</v>
      </c>
      <c r="AJ38" s="18" t="s">
        <v>81</v>
      </c>
      <c r="AK38" s="18" t="s">
        <v>82</v>
      </c>
      <c r="AL38" s="15" t="s">
        <v>83</v>
      </c>
      <c r="AM38" s="15" t="s">
        <v>84</v>
      </c>
      <c r="AN38" s="15" t="s">
        <v>85</v>
      </c>
      <c r="AO38" s="15" t="s">
        <v>77</v>
      </c>
      <c r="AP38" s="15" t="s">
        <v>77</v>
      </c>
      <c r="AQ38" s="15" t="s">
        <v>77</v>
      </c>
    </row>
    <row r="39" spans="1:43" ht="28.35" customHeight="1" x14ac:dyDescent="0.3">
      <c r="A39" s="15">
        <v>1</v>
      </c>
      <c r="B39" s="16" t="s">
        <v>215</v>
      </c>
      <c r="C39" s="65" t="s">
        <v>216</v>
      </c>
      <c r="D39" s="66" t="s">
        <v>217</v>
      </c>
      <c r="E39" s="17" t="s">
        <v>205</v>
      </c>
      <c r="F39" s="84" t="s">
        <v>206</v>
      </c>
      <c r="G39" s="17"/>
      <c r="H39" s="67"/>
      <c r="I39" s="130">
        <v>45717</v>
      </c>
      <c r="J39" s="131">
        <v>45748</v>
      </c>
      <c r="K39" s="127">
        <f>Tableau1[[#This Row],[Prév COPROD '#1
]]-7</f>
        <v>45678</v>
      </c>
      <c r="L39" s="127"/>
      <c r="M39" s="127">
        <f>IF(Tableau1[[#This Row],[Date d''ouverture ou de réingénierie (début session SAFRAN)]]="","Renseigner Date ouverture ou réingénierie",Tableau1[[#This Row],[Date d''ouverture ou de réingénierie (début session SAFRAN)]]-120)</f>
        <v>45685</v>
      </c>
      <c r="N39" s="72">
        <f>Tableau1[[#This Row],[Prév COPROD '#1
]]+3</f>
        <v>45688</v>
      </c>
      <c r="O39" s="132">
        <f>Tableau1[[#This Row],[Prév COPROD '#1
]]+3</f>
        <v>45688</v>
      </c>
      <c r="P39" s="72">
        <f>Tableau1[[#This Row],[Prév COPROD '#1
]]+7</f>
        <v>45692</v>
      </c>
      <c r="Q39" s="70">
        <f>Tableau1[[#This Row],[Date d''ouverture ou de réingénierie (début session SAFRAN)]]-35</f>
        <v>45770</v>
      </c>
      <c r="R39" s="129">
        <v>45805</v>
      </c>
      <c r="S39" s="67" t="s">
        <v>73</v>
      </c>
      <c r="T39" s="68"/>
      <c r="U39" s="73"/>
      <c r="V39" s="129">
        <v>45805</v>
      </c>
      <c r="W39" s="67" t="s">
        <v>73</v>
      </c>
      <c r="X39" s="128" t="s">
        <v>207</v>
      </c>
      <c r="Y39" s="128" t="s">
        <v>208</v>
      </c>
      <c r="Z39" s="74"/>
      <c r="AA39" s="128" t="s">
        <v>157</v>
      </c>
      <c r="AB39" s="74"/>
      <c r="AC39" s="74"/>
      <c r="AD39" s="67"/>
      <c r="AE39" s="67"/>
      <c r="AF39" s="15" t="s">
        <v>77</v>
      </c>
      <c r="AG39" s="16" t="s">
        <v>78</v>
      </c>
      <c r="AH39" s="17" t="s">
        <v>79</v>
      </c>
      <c r="AI39" s="91" t="s">
        <v>113</v>
      </c>
      <c r="AJ39" s="18" t="s">
        <v>81</v>
      </c>
      <c r="AK39" s="18" t="s">
        <v>82</v>
      </c>
      <c r="AL39" s="15" t="s">
        <v>94</v>
      </c>
      <c r="AM39" s="15" t="s">
        <v>84</v>
      </c>
      <c r="AN39" s="15" t="s">
        <v>85</v>
      </c>
      <c r="AO39" s="15" t="s">
        <v>145</v>
      </c>
      <c r="AP39" s="15" t="s">
        <v>77</v>
      </c>
      <c r="AQ39" s="15" t="s">
        <v>77</v>
      </c>
    </row>
    <row r="40" spans="1:43" ht="27.75" customHeight="1" x14ac:dyDescent="0.3">
      <c r="A40" s="15">
        <v>1</v>
      </c>
      <c r="B40" s="16" t="s">
        <v>218</v>
      </c>
      <c r="C40" s="65" t="s">
        <v>219</v>
      </c>
      <c r="D40" s="66" t="s">
        <v>220</v>
      </c>
      <c r="E40" s="17" t="s">
        <v>205</v>
      </c>
      <c r="F40" s="84" t="s">
        <v>206</v>
      </c>
      <c r="G40" s="17"/>
      <c r="H40" s="67"/>
      <c r="I40" s="130">
        <v>45717</v>
      </c>
      <c r="J40" s="131">
        <v>45748</v>
      </c>
      <c r="K40" s="127">
        <f>Tableau1[[#This Row],[Prév COPROD '#1
]]-7</f>
        <v>45678</v>
      </c>
      <c r="L40" s="127"/>
      <c r="M40" s="127">
        <f>IF(Tableau1[[#This Row],[Date d''ouverture ou de réingénierie (début session SAFRAN)]]="","Renseigner Date ouverture ou réingénierie",Tableau1[[#This Row],[Date d''ouverture ou de réingénierie (début session SAFRAN)]]-120)</f>
        <v>45685</v>
      </c>
      <c r="N40" s="69">
        <f>Tableau1[[#This Row],[Prév COPROD '#1
]]+3</f>
        <v>45688</v>
      </c>
      <c r="O40" s="127">
        <f>Tableau1[[#This Row],[Prév COPROD '#1
]]+3</f>
        <v>45688</v>
      </c>
      <c r="P40" s="72">
        <f>Tableau1[[#This Row],[Prév COPROD '#1
]]+7</f>
        <v>45692</v>
      </c>
      <c r="Q40" s="70">
        <f>Tableau1[[#This Row],[Date d''ouverture ou de réingénierie (début session SAFRAN)]]-35</f>
        <v>45770</v>
      </c>
      <c r="R40" s="129">
        <v>45805</v>
      </c>
      <c r="S40" s="67" t="s">
        <v>73</v>
      </c>
      <c r="T40" s="68"/>
      <c r="U40" s="73"/>
      <c r="V40" s="129">
        <v>45805</v>
      </c>
      <c r="W40" s="67" t="s">
        <v>73</v>
      </c>
      <c r="X40" s="128" t="s">
        <v>207</v>
      </c>
      <c r="Y40" s="128" t="s">
        <v>208</v>
      </c>
      <c r="Z40" s="74"/>
      <c r="AA40" s="128" t="s">
        <v>157</v>
      </c>
      <c r="AB40" s="74"/>
      <c r="AC40" s="74"/>
      <c r="AD40" s="67"/>
      <c r="AE40" s="67"/>
      <c r="AF40" s="15" t="s">
        <v>77</v>
      </c>
      <c r="AG40" s="16" t="s">
        <v>78</v>
      </c>
      <c r="AH40" s="17" t="s">
        <v>79</v>
      </c>
      <c r="AI40" s="18" t="s">
        <v>117</v>
      </c>
      <c r="AJ40" s="18" t="s">
        <v>92</v>
      </c>
      <c r="AK40" s="18" t="s">
        <v>82</v>
      </c>
      <c r="AL40" s="15" t="s">
        <v>94</v>
      </c>
      <c r="AM40" s="15" t="s">
        <v>84</v>
      </c>
      <c r="AN40" s="15" t="s">
        <v>85</v>
      </c>
      <c r="AO40" s="15" t="s">
        <v>145</v>
      </c>
      <c r="AP40" s="15" t="s">
        <v>77</v>
      </c>
      <c r="AQ40" s="15" t="s">
        <v>77</v>
      </c>
    </row>
    <row r="41" spans="1:43" ht="28.35" customHeight="1" x14ac:dyDescent="0.3">
      <c r="A41" s="15">
        <v>1</v>
      </c>
      <c r="B41" s="16" t="s">
        <v>221</v>
      </c>
      <c r="C41" s="65" t="s">
        <v>222</v>
      </c>
      <c r="D41" s="66" t="s">
        <v>223</v>
      </c>
      <c r="E41" s="17" t="s">
        <v>205</v>
      </c>
      <c r="F41" s="84" t="s">
        <v>206</v>
      </c>
      <c r="G41" s="17"/>
      <c r="H41" s="67"/>
      <c r="I41" s="130">
        <v>45717</v>
      </c>
      <c r="J41" s="131">
        <v>45748</v>
      </c>
      <c r="K41" s="127">
        <f>Tableau1[[#This Row],[Prév COPROD '#1
]]-7</f>
        <v>45678</v>
      </c>
      <c r="L41" s="127"/>
      <c r="M41" s="127">
        <f>IF(Tableau1[[#This Row],[Date d''ouverture ou de réingénierie (début session SAFRAN)]]="","Renseigner Date ouverture ou réingénierie",Tableau1[[#This Row],[Date d''ouverture ou de réingénierie (début session SAFRAN)]]-120)</f>
        <v>45685</v>
      </c>
      <c r="N41" s="69">
        <f>Tableau1[[#This Row],[Prév COPROD '#1
]]+3</f>
        <v>45688</v>
      </c>
      <c r="O41" s="127">
        <f>Tableau1[[#This Row],[Prév COPROD '#1
]]+3</f>
        <v>45688</v>
      </c>
      <c r="P41" s="69">
        <f>Tableau1[[#This Row],[Prév COPROD '#1
]]+7</f>
        <v>45692</v>
      </c>
      <c r="Q41" s="70">
        <f>Tableau1[[#This Row],[Date d''ouverture ou de réingénierie (début session SAFRAN)]]-35</f>
        <v>45770</v>
      </c>
      <c r="R41" s="129">
        <v>45805</v>
      </c>
      <c r="S41" s="67" t="s">
        <v>73</v>
      </c>
      <c r="T41" s="68"/>
      <c r="U41" s="73"/>
      <c r="V41" s="129">
        <v>45805</v>
      </c>
      <c r="W41" s="67" t="s">
        <v>73</v>
      </c>
      <c r="X41" s="128" t="s">
        <v>207</v>
      </c>
      <c r="Y41" s="128" t="s">
        <v>208</v>
      </c>
      <c r="Z41" s="74"/>
      <c r="AA41" s="128" t="s">
        <v>157</v>
      </c>
      <c r="AB41" s="74"/>
      <c r="AC41" s="74"/>
      <c r="AD41" s="67"/>
      <c r="AE41" s="67"/>
      <c r="AF41" s="15" t="s">
        <v>77</v>
      </c>
      <c r="AG41" s="16" t="s">
        <v>78</v>
      </c>
      <c r="AH41" s="17" t="s">
        <v>79</v>
      </c>
      <c r="AI41" s="18" t="s">
        <v>121</v>
      </c>
      <c r="AJ41" s="18" t="s">
        <v>122</v>
      </c>
      <c r="AK41" s="18" t="s">
        <v>82</v>
      </c>
      <c r="AL41" s="15" t="s">
        <v>123</v>
      </c>
      <c r="AM41" s="15" t="s">
        <v>84</v>
      </c>
      <c r="AN41" s="15" t="s">
        <v>85</v>
      </c>
      <c r="AO41" s="15" t="s">
        <v>145</v>
      </c>
      <c r="AP41" s="15" t="s">
        <v>77</v>
      </c>
      <c r="AQ41" s="15" t="s">
        <v>77</v>
      </c>
    </row>
    <row r="42" spans="1:43" ht="28.35" customHeight="1" x14ac:dyDescent="0.3">
      <c r="A42" s="15">
        <v>1</v>
      </c>
      <c r="B42" s="16" t="s">
        <v>224</v>
      </c>
      <c r="C42" s="65" t="s">
        <v>225</v>
      </c>
      <c r="D42" s="66" t="s">
        <v>226</v>
      </c>
      <c r="E42" s="17" t="s">
        <v>205</v>
      </c>
      <c r="F42" s="84" t="s">
        <v>206</v>
      </c>
      <c r="G42" s="17"/>
      <c r="H42" s="67"/>
      <c r="I42" s="130">
        <v>45717</v>
      </c>
      <c r="J42" s="131">
        <v>45748</v>
      </c>
      <c r="K42" s="127">
        <f>Tableau1[[#This Row],[Prév COPROD '#1
]]-7</f>
        <v>45678</v>
      </c>
      <c r="L42" s="127"/>
      <c r="M42" s="127">
        <f>IF(Tableau1[[#This Row],[Date d''ouverture ou de réingénierie (début session SAFRAN)]]="","Renseigner Date ouverture ou réingénierie",Tableau1[[#This Row],[Date d''ouverture ou de réingénierie (début session SAFRAN)]]-120)</f>
        <v>45685</v>
      </c>
      <c r="N42" s="68">
        <f>Tableau1[[#This Row],[Prév COPROD '#1
]]+3</f>
        <v>45688</v>
      </c>
      <c r="O42" s="127">
        <f>Tableau1[[#This Row],[Prév COPROD '#1
]]+3</f>
        <v>45688</v>
      </c>
      <c r="P42" s="68">
        <f>Tableau1[[#This Row],[Prév COPROD '#1
]]+7</f>
        <v>45692</v>
      </c>
      <c r="Q42" s="70">
        <f>Tableau1[[#This Row],[Date d''ouverture ou de réingénierie (début session SAFRAN)]]-35</f>
        <v>45770</v>
      </c>
      <c r="R42" s="129">
        <v>45805</v>
      </c>
      <c r="S42" s="67" t="s">
        <v>73</v>
      </c>
      <c r="T42" s="68"/>
      <c r="U42" s="73"/>
      <c r="V42" s="129">
        <v>45805</v>
      </c>
      <c r="W42" s="67" t="s">
        <v>73</v>
      </c>
      <c r="X42" s="128" t="s">
        <v>207</v>
      </c>
      <c r="Y42" s="128" t="s">
        <v>208</v>
      </c>
      <c r="Z42" s="74"/>
      <c r="AA42" s="128" t="s">
        <v>157</v>
      </c>
      <c r="AB42" s="74"/>
      <c r="AC42" s="74"/>
      <c r="AD42" s="67"/>
      <c r="AE42" s="67"/>
      <c r="AF42" s="15" t="s">
        <v>77</v>
      </c>
      <c r="AG42" s="16" t="s">
        <v>78</v>
      </c>
      <c r="AH42" s="17" t="s">
        <v>79</v>
      </c>
      <c r="AI42" s="18" t="s">
        <v>127</v>
      </c>
      <c r="AJ42" s="18" t="s">
        <v>128</v>
      </c>
      <c r="AK42" s="18" t="s">
        <v>129</v>
      </c>
      <c r="AL42" s="15" t="s">
        <v>100</v>
      </c>
      <c r="AM42" s="15" t="s">
        <v>84</v>
      </c>
      <c r="AN42" s="15" t="s">
        <v>85</v>
      </c>
      <c r="AO42" s="15" t="s">
        <v>145</v>
      </c>
      <c r="AP42" s="15" t="s">
        <v>77</v>
      </c>
      <c r="AQ42" s="15" t="s">
        <v>77</v>
      </c>
    </row>
    <row r="43" spans="1:43" ht="27.75" customHeight="1" x14ac:dyDescent="0.3">
      <c r="A43" s="15">
        <v>1</v>
      </c>
      <c r="B43" s="16" t="s">
        <v>227</v>
      </c>
      <c r="C43" s="65" t="s">
        <v>228</v>
      </c>
      <c r="D43" s="66" t="s">
        <v>229</v>
      </c>
      <c r="E43" s="17" t="s">
        <v>205</v>
      </c>
      <c r="F43" s="84" t="s">
        <v>206</v>
      </c>
      <c r="G43" s="17"/>
      <c r="H43" s="67"/>
      <c r="I43" s="130">
        <v>45717</v>
      </c>
      <c r="J43" s="131">
        <v>45748</v>
      </c>
      <c r="K43" s="127">
        <f>Tableau1[[#This Row],[Prév COPROD '#1
]]-7</f>
        <v>45678</v>
      </c>
      <c r="L43" s="127"/>
      <c r="M43" s="127">
        <f>IF(Tableau1[[#This Row],[Date d''ouverture ou de réingénierie (début session SAFRAN)]]="","Renseigner Date ouverture ou réingénierie",Tableau1[[#This Row],[Date d''ouverture ou de réingénierie (début session SAFRAN)]]-120)</f>
        <v>45685</v>
      </c>
      <c r="N43" s="72">
        <f>Tableau1[[#This Row],[Prév COPROD '#1
]]+3</f>
        <v>45688</v>
      </c>
      <c r="O43" s="132">
        <f>Tableau1[[#This Row],[Prév COPROD '#1
]]+3</f>
        <v>45688</v>
      </c>
      <c r="P43" s="72">
        <f>Tableau1[[#This Row],[Prév COPROD '#1
]]+7</f>
        <v>45692</v>
      </c>
      <c r="Q43" s="70">
        <f>Tableau1[[#This Row],[Date d''ouverture ou de réingénierie (début session SAFRAN)]]-35</f>
        <v>45770</v>
      </c>
      <c r="R43" s="129">
        <v>45805</v>
      </c>
      <c r="S43" s="67" t="s">
        <v>73</v>
      </c>
      <c r="T43" s="68"/>
      <c r="U43" s="73"/>
      <c r="V43" s="129">
        <v>45805</v>
      </c>
      <c r="W43" s="67" t="s">
        <v>73</v>
      </c>
      <c r="X43" s="128" t="s">
        <v>207</v>
      </c>
      <c r="Y43" s="128" t="s">
        <v>208</v>
      </c>
      <c r="Z43" s="74"/>
      <c r="AA43" s="128" t="s">
        <v>157</v>
      </c>
      <c r="AB43" s="74"/>
      <c r="AC43" s="74"/>
      <c r="AD43" s="129" t="s">
        <v>89</v>
      </c>
      <c r="AE43" s="67"/>
      <c r="AF43" s="15" t="s">
        <v>77</v>
      </c>
      <c r="AG43" s="16" t="s">
        <v>78</v>
      </c>
      <c r="AH43" s="17" t="s">
        <v>79</v>
      </c>
      <c r="AI43" s="18" t="s">
        <v>113</v>
      </c>
      <c r="AJ43" s="18" t="s">
        <v>92</v>
      </c>
      <c r="AK43" s="18" t="s">
        <v>129</v>
      </c>
      <c r="AL43" s="15" t="s">
        <v>123</v>
      </c>
      <c r="AM43" s="15" t="s">
        <v>95</v>
      </c>
      <c r="AN43" s="15" t="s">
        <v>85</v>
      </c>
      <c r="AO43" s="15" t="s">
        <v>145</v>
      </c>
      <c r="AP43" s="15" t="s">
        <v>77</v>
      </c>
      <c r="AQ43" s="15" t="s">
        <v>77</v>
      </c>
    </row>
    <row r="44" spans="1:43" ht="28.35" customHeight="1" x14ac:dyDescent="0.3">
      <c r="A44" s="15">
        <v>1</v>
      </c>
      <c r="B44" s="16" t="s">
        <v>230</v>
      </c>
      <c r="C44" s="65" t="s">
        <v>231</v>
      </c>
      <c r="D44" s="66" t="s">
        <v>232</v>
      </c>
      <c r="E44" s="17" t="s">
        <v>205</v>
      </c>
      <c r="F44" s="84" t="s">
        <v>206</v>
      </c>
      <c r="G44" s="17"/>
      <c r="H44" s="67"/>
      <c r="I44" s="130">
        <v>45717</v>
      </c>
      <c r="J44" s="131">
        <v>45748</v>
      </c>
      <c r="K44" s="127">
        <f>Tableau1[[#This Row],[Prév COPROD '#1
]]-7</f>
        <v>45678</v>
      </c>
      <c r="L44" s="127"/>
      <c r="M44" s="127">
        <f>IF(Tableau1[[#This Row],[Date d''ouverture ou de réingénierie (début session SAFRAN)]]="","Renseigner Date ouverture ou réingénierie",Tableau1[[#This Row],[Date d''ouverture ou de réingénierie (début session SAFRAN)]]-120)</f>
        <v>45685</v>
      </c>
      <c r="N44" s="69">
        <f>Tableau1[[#This Row],[Prév COPROD '#1
]]+3</f>
        <v>45688</v>
      </c>
      <c r="O44" s="127">
        <f>Tableau1[[#This Row],[Prév COPROD '#1
]]+3</f>
        <v>45688</v>
      </c>
      <c r="P44" s="69">
        <f>Tableau1[[#This Row],[Prév COPROD '#1
]]+7</f>
        <v>45692</v>
      </c>
      <c r="Q44" s="70">
        <f>Tableau1[[#This Row],[Date d''ouverture ou de réingénierie (début session SAFRAN)]]-35</f>
        <v>45770</v>
      </c>
      <c r="R44" s="129">
        <v>45805</v>
      </c>
      <c r="S44" s="67" t="s">
        <v>73</v>
      </c>
      <c r="T44" s="68"/>
      <c r="U44" s="73"/>
      <c r="V44" s="129">
        <v>45805</v>
      </c>
      <c r="W44" s="67" t="s">
        <v>73</v>
      </c>
      <c r="X44" s="128" t="s">
        <v>207</v>
      </c>
      <c r="Y44" s="128" t="s">
        <v>208</v>
      </c>
      <c r="Z44" s="74"/>
      <c r="AA44" s="128" t="s">
        <v>157</v>
      </c>
      <c r="AB44" s="74"/>
      <c r="AC44" s="74"/>
      <c r="AD44" s="67"/>
      <c r="AE44" s="67"/>
      <c r="AF44" s="15" t="s">
        <v>77</v>
      </c>
      <c r="AG44" s="16" t="s">
        <v>78</v>
      </c>
      <c r="AH44" s="17" t="s">
        <v>79</v>
      </c>
      <c r="AI44" s="18" t="s">
        <v>144</v>
      </c>
      <c r="AJ44" s="18" t="s">
        <v>81</v>
      </c>
      <c r="AK44" s="18" t="s">
        <v>140</v>
      </c>
      <c r="AL44" s="15" t="s">
        <v>94</v>
      </c>
      <c r="AM44" s="15" t="s">
        <v>84</v>
      </c>
      <c r="AN44" s="15" t="s">
        <v>85</v>
      </c>
      <c r="AO44" s="15" t="s">
        <v>145</v>
      </c>
      <c r="AP44" s="15" t="s">
        <v>77</v>
      </c>
      <c r="AQ44" s="15" t="s">
        <v>77</v>
      </c>
    </row>
    <row r="45" spans="1:43" ht="28.35" customHeight="1" x14ac:dyDescent="0.3">
      <c r="A45" s="15">
        <v>1</v>
      </c>
      <c r="B45" s="16" t="s">
        <v>233</v>
      </c>
      <c r="C45" s="65" t="s">
        <v>234</v>
      </c>
      <c r="D45" s="66" t="s">
        <v>235</v>
      </c>
      <c r="E45" s="17" t="s">
        <v>205</v>
      </c>
      <c r="F45" s="84" t="s">
        <v>206</v>
      </c>
      <c r="G45" s="17"/>
      <c r="H45" s="67"/>
      <c r="I45" s="130">
        <v>45717</v>
      </c>
      <c r="J45" s="131">
        <v>45748</v>
      </c>
      <c r="K45" s="127">
        <f>Tableau1[[#This Row],[Prév COPROD '#1
]]-7</f>
        <v>45678</v>
      </c>
      <c r="L45" s="127"/>
      <c r="M45" s="127">
        <f>IF(Tableau1[[#This Row],[Date d''ouverture ou de réingénierie (début session SAFRAN)]]="","Renseigner Date ouverture ou réingénierie",Tableau1[[#This Row],[Date d''ouverture ou de réingénierie (début session SAFRAN)]]-120)</f>
        <v>45685</v>
      </c>
      <c r="N45" s="69">
        <f>Tableau1[[#This Row],[Prév COPROD '#1
]]+3</f>
        <v>45688</v>
      </c>
      <c r="O45" s="127">
        <f>Tableau1[[#This Row],[Prév COPROD '#1
]]+3</f>
        <v>45688</v>
      </c>
      <c r="P45" s="69">
        <f>Tableau1[[#This Row],[Prév COPROD '#1
]]+7</f>
        <v>45692</v>
      </c>
      <c r="Q45" s="70">
        <f>Tableau1[[#This Row],[Date d''ouverture ou de réingénierie (début session SAFRAN)]]-35</f>
        <v>45770</v>
      </c>
      <c r="R45" s="129">
        <v>45805</v>
      </c>
      <c r="S45" s="67" t="s">
        <v>73</v>
      </c>
      <c r="T45" s="68"/>
      <c r="U45" s="73"/>
      <c r="V45" s="129">
        <v>45805</v>
      </c>
      <c r="W45" s="67" t="s">
        <v>73</v>
      </c>
      <c r="X45" s="128" t="s">
        <v>207</v>
      </c>
      <c r="Y45" s="128" t="s">
        <v>208</v>
      </c>
      <c r="Z45" s="74"/>
      <c r="AA45" s="128" t="s">
        <v>157</v>
      </c>
      <c r="AB45" s="74"/>
      <c r="AC45" s="74"/>
      <c r="AD45" s="67"/>
      <c r="AE45" s="67"/>
      <c r="AF45" s="15" t="s">
        <v>77</v>
      </c>
      <c r="AG45" s="16" t="s">
        <v>78</v>
      </c>
      <c r="AH45" s="17" t="s">
        <v>79</v>
      </c>
      <c r="AI45" s="18" t="s">
        <v>149</v>
      </c>
      <c r="AJ45" s="18" t="s">
        <v>99</v>
      </c>
      <c r="AK45" s="18" t="s">
        <v>140</v>
      </c>
      <c r="AL45" s="15" t="s">
        <v>123</v>
      </c>
      <c r="AM45" s="15" t="s">
        <v>84</v>
      </c>
      <c r="AN45" s="15" t="s">
        <v>85</v>
      </c>
      <c r="AO45" s="15" t="s">
        <v>145</v>
      </c>
      <c r="AP45" s="15" t="s">
        <v>77</v>
      </c>
      <c r="AQ45" s="15" t="s">
        <v>77</v>
      </c>
    </row>
    <row r="46" spans="1:43" ht="27.6" x14ac:dyDescent="0.3">
      <c r="A46" s="15">
        <v>1</v>
      </c>
      <c r="B46" s="16" t="s">
        <v>236</v>
      </c>
      <c r="C46" s="65" t="s">
        <v>237</v>
      </c>
      <c r="D46" s="66" t="s">
        <v>238</v>
      </c>
      <c r="E46" s="17" t="s">
        <v>205</v>
      </c>
      <c r="F46" s="84" t="s">
        <v>206</v>
      </c>
      <c r="G46" s="17"/>
      <c r="H46" s="67"/>
      <c r="I46" s="130">
        <v>45717</v>
      </c>
      <c r="J46" s="131">
        <v>45748</v>
      </c>
      <c r="K46" s="127">
        <f>Tableau1[[#This Row],[Prév COPROD '#1
]]-7</f>
        <v>45678</v>
      </c>
      <c r="L46" s="127"/>
      <c r="M46" s="127">
        <f>IF(Tableau1[[#This Row],[Date d''ouverture ou de réingénierie (début session SAFRAN)]]="","Renseigner Date ouverture ou réingénierie",Tableau1[[#This Row],[Date d''ouverture ou de réingénierie (début session SAFRAN)]]-120)</f>
        <v>45685</v>
      </c>
      <c r="N46" s="68">
        <f>Tableau1[[#This Row],[Prév COPROD '#1
]]+3</f>
        <v>45688</v>
      </c>
      <c r="O46" s="127">
        <f>Tableau1[[#This Row],[Prév COPROD '#1
]]+3</f>
        <v>45688</v>
      </c>
      <c r="P46" s="68">
        <f>Tableau1[[#This Row],[Prév COPROD '#1
]]+7</f>
        <v>45692</v>
      </c>
      <c r="Q46" s="70">
        <f>Tableau1[[#This Row],[Date d''ouverture ou de réingénierie (début session SAFRAN)]]-35</f>
        <v>45770</v>
      </c>
      <c r="R46" s="129">
        <v>45805</v>
      </c>
      <c r="S46" s="67" t="s">
        <v>73</v>
      </c>
      <c r="T46" s="68"/>
      <c r="U46" s="73"/>
      <c r="V46" s="129">
        <v>45805</v>
      </c>
      <c r="W46" s="67" t="s">
        <v>73</v>
      </c>
      <c r="X46" s="128" t="s">
        <v>207</v>
      </c>
      <c r="Y46" s="128" t="s">
        <v>208</v>
      </c>
      <c r="Z46" s="74"/>
      <c r="AA46" s="128" t="s">
        <v>157</v>
      </c>
      <c r="AB46" s="74"/>
      <c r="AC46" s="74"/>
      <c r="AD46" s="67"/>
      <c r="AE46" s="67"/>
      <c r="AF46" s="15" t="s">
        <v>77</v>
      </c>
      <c r="AG46" s="16" t="s">
        <v>78</v>
      </c>
      <c r="AH46" s="17" t="s">
        <v>79</v>
      </c>
      <c r="AI46" s="18" t="s">
        <v>239</v>
      </c>
      <c r="AJ46" s="18" t="s">
        <v>105</v>
      </c>
      <c r="AK46" s="18" t="s">
        <v>140</v>
      </c>
      <c r="AL46" s="15" t="s">
        <v>123</v>
      </c>
      <c r="AM46" s="15" t="s">
        <v>84</v>
      </c>
      <c r="AN46" s="15" t="s">
        <v>85</v>
      </c>
      <c r="AO46" s="15" t="s">
        <v>145</v>
      </c>
      <c r="AP46" s="15" t="s">
        <v>77</v>
      </c>
      <c r="AQ46" s="15" t="s">
        <v>77</v>
      </c>
    </row>
    <row r="47" spans="1:43" ht="28.35" customHeight="1" x14ac:dyDescent="0.3">
      <c r="A47" s="15">
        <v>1</v>
      </c>
      <c r="B47" s="16" t="s">
        <v>240</v>
      </c>
      <c r="C47" s="65" t="s">
        <v>241</v>
      </c>
      <c r="D47" s="66" t="s">
        <v>242</v>
      </c>
      <c r="E47" s="17" t="s">
        <v>243</v>
      </c>
      <c r="F47" s="84" t="s">
        <v>244</v>
      </c>
      <c r="G47" s="17"/>
      <c r="H47" s="67"/>
      <c r="I47" s="130">
        <v>45717</v>
      </c>
      <c r="J47" s="131">
        <v>45748</v>
      </c>
      <c r="K47" s="127">
        <f>Tableau1[[#This Row],[Prév COPROD '#1
]]-7</f>
        <v>45692</v>
      </c>
      <c r="L47" s="127"/>
      <c r="M47" s="127">
        <f>IF(Tableau1[[#This Row],[Date d''ouverture ou de réingénierie (début session SAFRAN)]]="","Renseigner Date ouverture ou réingénierie",Tableau1[[#This Row],[Date d''ouverture ou de réingénierie (début session SAFRAN)]]-120)</f>
        <v>45699</v>
      </c>
      <c r="N47" s="69">
        <f>Tableau1[[#This Row],[Prév COPROD '#1
]]+3</f>
        <v>45702</v>
      </c>
      <c r="O47" s="127">
        <f>Tableau1[[#This Row],[Prév COPROD '#1
]]+3</f>
        <v>45702</v>
      </c>
      <c r="P47" s="70">
        <f>Tableau1[[#This Row],[Prév COPROD '#1
]]+7</f>
        <v>45706</v>
      </c>
      <c r="Q47" s="70">
        <f>Tableau1[[#This Row],[Date d''ouverture ou de réingénierie (début session SAFRAN)]]-35</f>
        <v>45784</v>
      </c>
      <c r="R47" s="129">
        <v>45819</v>
      </c>
      <c r="S47" s="67" t="s">
        <v>73</v>
      </c>
      <c r="T47" s="68"/>
      <c r="U47" s="73"/>
      <c r="V47" s="129">
        <v>45819</v>
      </c>
      <c r="W47" s="67" t="s">
        <v>73</v>
      </c>
      <c r="X47" s="128" t="s">
        <v>245</v>
      </c>
      <c r="Y47" s="128" t="s">
        <v>246</v>
      </c>
      <c r="Z47" s="74"/>
      <c r="AA47" s="128" t="s">
        <v>157</v>
      </c>
      <c r="AB47" s="74"/>
      <c r="AC47" s="74"/>
      <c r="AD47" s="67"/>
      <c r="AE47" s="67"/>
      <c r="AF47" s="15" t="s">
        <v>77</v>
      </c>
      <c r="AG47" s="16" t="s">
        <v>78</v>
      </c>
      <c r="AH47" s="17" t="s">
        <v>79</v>
      </c>
      <c r="AI47" s="18" t="s">
        <v>80</v>
      </c>
      <c r="AJ47" s="18" t="s">
        <v>81</v>
      </c>
      <c r="AK47" s="18" t="s">
        <v>82</v>
      </c>
      <c r="AL47" s="15" t="s">
        <v>83</v>
      </c>
      <c r="AM47" s="15" t="s">
        <v>84</v>
      </c>
      <c r="AN47" s="15" t="s">
        <v>85</v>
      </c>
      <c r="AO47" s="15" t="s">
        <v>77</v>
      </c>
      <c r="AP47" s="15" t="s">
        <v>77</v>
      </c>
      <c r="AQ47" s="15" t="s">
        <v>77</v>
      </c>
    </row>
    <row r="48" spans="1:43" ht="28.35" customHeight="1" x14ac:dyDescent="0.3">
      <c r="A48" s="15">
        <v>1</v>
      </c>
      <c r="B48" s="16" t="s">
        <v>247</v>
      </c>
      <c r="C48" s="65" t="s">
        <v>248</v>
      </c>
      <c r="D48" s="66" t="s">
        <v>249</v>
      </c>
      <c r="E48" s="17" t="s">
        <v>243</v>
      </c>
      <c r="F48" s="84" t="s">
        <v>244</v>
      </c>
      <c r="G48" s="17"/>
      <c r="H48" s="67"/>
      <c r="I48" s="130">
        <v>45717</v>
      </c>
      <c r="J48" s="131">
        <v>45748</v>
      </c>
      <c r="K48" s="127">
        <f>Tableau1[[#This Row],[Prév COPROD '#1
]]-7</f>
        <v>45692</v>
      </c>
      <c r="L48" s="127"/>
      <c r="M48" s="127">
        <f>IF(Tableau1[[#This Row],[Date d''ouverture ou de réingénierie (début session SAFRAN)]]="","Renseigner Date ouverture ou réingénierie",Tableau1[[#This Row],[Date d''ouverture ou de réingénierie (début session SAFRAN)]]-120)</f>
        <v>45699</v>
      </c>
      <c r="N48" s="72">
        <f>Tableau1[[#This Row],[Prév COPROD '#1
]]+3</f>
        <v>45702</v>
      </c>
      <c r="O48" s="127">
        <f>Tableau1[[#This Row],[Prév COPROD '#1
]]+3</f>
        <v>45702</v>
      </c>
      <c r="P48" s="69">
        <f>Tableau1[[#This Row],[Prév COPROD '#1
]]+7</f>
        <v>45706</v>
      </c>
      <c r="Q48" s="70">
        <f>Tableau1[[#This Row],[Date d''ouverture ou de réingénierie (début session SAFRAN)]]-35</f>
        <v>45784</v>
      </c>
      <c r="R48" s="129">
        <v>45819</v>
      </c>
      <c r="S48" s="67" t="s">
        <v>73</v>
      </c>
      <c r="T48" s="68"/>
      <c r="U48" s="73"/>
      <c r="V48" s="129">
        <v>45819</v>
      </c>
      <c r="W48" s="67" t="s">
        <v>73</v>
      </c>
      <c r="X48" s="128" t="s">
        <v>245</v>
      </c>
      <c r="Y48" s="128" t="s">
        <v>246</v>
      </c>
      <c r="Z48" s="74"/>
      <c r="AA48" s="128" t="s">
        <v>157</v>
      </c>
      <c r="AB48" s="74"/>
      <c r="AC48" s="74"/>
      <c r="AD48" s="67"/>
      <c r="AE48" s="67"/>
      <c r="AF48" s="15" t="s">
        <v>77</v>
      </c>
      <c r="AG48" s="16" t="s">
        <v>78</v>
      </c>
      <c r="AH48" s="17" t="s">
        <v>79</v>
      </c>
      <c r="AI48" s="18" t="s">
        <v>91</v>
      </c>
      <c r="AJ48" s="18" t="s">
        <v>92</v>
      </c>
      <c r="AK48" s="18" t="s">
        <v>93</v>
      </c>
      <c r="AL48" s="15" t="s">
        <v>83</v>
      </c>
      <c r="AM48" s="15" t="s">
        <v>84</v>
      </c>
      <c r="AN48" s="15" t="s">
        <v>85</v>
      </c>
      <c r="AO48" s="15" t="s">
        <v>77</v>
      </c>
      <c r="AP48" s="15" t="s">
        <v>77</v>
      </c>
      <c r="AQ48" s="15" t="s">
        <v>77</v>
      </c>
    </row>
    <row r="49" spans="1:43" ht="28.35" customHeight="1" x14ac:dyDescent="0.3">
      <c r="A49" s="15">
        <v>1</v>
      </c>
      <c r="B49" s="16" t="s">
        <v>250</v>
      </c>
      <c r="C49" s="65" t="s">
        <v>251</v>
      </c>
      <c r="D49" s="66" t="s">
        <v>252</v>
      </c>
      <c r="E49" s="17" t="s">
        <v>243</v>
      </c>
      <c r="F49" s="84" t="s">
        <v>244</v>
      </c>
      <c r="G49" s="17"/>
      <c r="H49" s="67"/>
      <c r="I49" s="130">
        <v>45717</v>
      </c>
      <c r="J49" s="131">
        <v>45748</v>
      </c>
      <c r="K49" s="127">
        <f>Tableau1[[#This Row],[Prév COPROD '#1
]]-7</f>
        <v>45692</v>
      </c>
      <c r="L49" s="127"/>
      <c r="M49" s="127">
        <f>IF(Tableau1[[#This Row],[Date d''ouverture ou de réingénierie (début session SAFRAN)]]="","Renseigner Date ouverture ou réingénierie",Tableau1[[#This Row],[Date d''ouverture ou de réingénierie (début session SAFRAN)]]-120)</f>
        <v>45699</v>
      </c>
      <c r="N49" s="72">
        <f>Tableau1[[#This Row],[Prév COPROD '#1
]]+3</f>
        <v>45702</v>
      </c>
      <c r="O49" s="127">
        <f>Tableau1[[#This Row],[Prév COPROD '#1
]]+3</f>
        <v>45702</v>
      </c>
      <c r="P49" s="69">
        <f>Tableau1[[#This Row],[Prév COPROD '#1
]]+7</f>
        <v>45706</v>
      </c>
      <c r="Q49" s="70">
        <f>Tableau1[[#This Row],[Date d''ouverture ou de réingénierie (début session SAFRAN)]]-35</f>
        <v>45784</v>
      </c>
      <c r="R49" s="129">
        <v>45819</v>
      </c>
      <c r="S49" s="67" t="s">
        <v>73</v>
      </c>
      <c r="T49" s="68"/>
      <c r="U49" s="73"/>
      <c r="V49" s="129">
        <v>45819</v>
      </c>
      <c r="W49" s="67" t="s">
        <v>73</v>
      </c>
      <c r="X49" s="128" t="s">
        <v>245</v>
      </c>
      <c r="Y49" s="128" t="s">
        <v>246</v>
      </c>
      <c r="Z49" s="74"/>
      <c r="AA49" s="128" t="s">
        <v>157</v>
      </c>
      <c r="AB49" s="74"/>
      <c r="AC49" s="74"/>
      <c r="AD49" s="67"/>
      <c r="AE49" s="67"/>
      <c r="AF49" s="15" t="s">
        <v>77</v>
      </c>
      <c r="AG49" s="16" t="s">
        <v>78</v>
      </c>
      <c r="AH49" s="17" t="s">
        <v>79</v>
      </c>
      <c r="AI49" s="18" t="s">
        <v>91</v>
      </c>
      <c r="AJ49" s="18" t="s">
        <v>99</v>
      </c>
      <c r="AK49" s="18" t="s">
        <v>93</v>
      </c>
      <c r="AL49" s="15" t="s">
        <v>100</v>
      </c>
      <c r="AM49" s="15" t="s">
        <v>84</v>
      </c>
      <c r="AN49" s="15" t="s">
        <v>85</v>
      </c>
      <c r="AO49" s="15" t="s">
        <v>77</v>
      </c>
      <c r="AP49" s="15" t="s">
        <v>77</v>
      </c>
      <c r="AQ49" s="15" t="s">
        <v>77</v>
      </c>
    </row>
    <row r="50" spans="1:43" ht="28.35" customHeight="1" x14ac:dyDescent="0.3">
      <c r="A50" s="15">
        <v>1</v>
      </c>
      <c r="B50" s="37" t="s">
        <v>253</v>
      </c>
      <c r="C50" s="65" t="s">
        <v>254</v>
      </c>
      <c r="D50" s="66" t="s">
        <v>255</v>
      </c>
      <c r="E50" s="17" t="s">
        <v>243</v>
      </c>
      <c r="F50" s="84" t="s">
        <v>244</v>
      </c>
      <c r="G50" s="17"/>
      <c r="H50" s="67"/>
      <c r="I50" s="130">
        <v>45717</v>
      </c>
      <c r="J50" s="131">
        <v>45748</v>
      </c>
      <c r="K50" s="131">
        <f>Tableau1[[#This Row],[Prév COPROD '#1
]]-7</f>
        <v>45692</v>
      </c>
      <c r="L50" s="131"/>
      <c r="M50" s="127">
        <f>IF(Tableau1[[#This Row],[Date d''ouverture ou de réingénierie (début session SAFRAN)]]="","Renseigner Date ouverture ou réingénierie",Tableau1[[#This Row],[Date d''ouverture ou de réingénierie (début session SAFRAN)]]-120)</f>
        <v>45699</v>
      </c>
      <c r="N50" s="70">
        <f>Tableau1[[#This Row],[Prév COPROD '#1
]]+3</f>
        <v>45702</v>
      </c>
      <c r="O50" s="131">
        <f>Tableau1[[#This Row],[Prév COPROD '#1
]]+3</f>
        <v>45702</v>
      </c>
      <c r="P50" s="70">
        <f>Tableau1[[#This Row],[Prév COPROD '#1
]]+7</f>
        <v>45706</v>
      </c>
      <c r="Q50" s="70">
        <f>Tableau1[[#This Row],[Date d''ouverture ou de réingénierie (début session SAFRAN)]]-35</f>
        <v>45784</v>
      </c>
      <c r="R50" s="129">
        <v>45819</v>
      </c>
      <c r="S50" s="67" t="s">
        <v>73</v>
      </c>
      <c r="T50" s="68"/>
      <c r="U50" s="73"/>
      <c r="V50" s="129">
        <v>45819</v>
      </c>
      <c r="W50" s="67" t="s">
        <v>73</v>
      </c>
      <c r="X50" s="128" t="s">
        <v>245</v>
      </c>
      <c r="Y50" s="128" t="s">
        <v>246</v>
      </c>
      <c r="Z50" s="74"/>
      <c r="AA50" s="128" t="s">
        <v>157</v>
      </c>
      <c r="AB50" s="74"/>
      <c r="AC50" s="74"/>
      <c r="AD50" s="67"/>
      <c r="AE50" s="67"/>
      <c r="AF50" s="15" t="s">
        <v>77</v>
      </c>
      <c r="AG50" s="16" t="s">
        <v>78</v>
      </c>
      <c r="AH50" s="17" t="s">
        <v>79</v>
      </c>
      <c r="AI50" s="18" t="s">
        <v>104</v>
      </c>
      <c r="AJ50" s="18" t="s">
        <v>105</v>
      </c>
      <c r="AK50" s="18" t="s">
        <v>93</v>
      </c>
      <c r="AL50" s="15" t="s">
        <v>100</v>
      </c>
      <c r="AM50" s="15" t="s">
        <v>84</v>
      </c>
      <c r="AN50" s="15" t="s">
        <v>85</v>
      </c>
      <c r="AO50" s="15" t="s">
        <v>77</v>
      </c>
      <c r="AP50" s="15" t="s">
        <v>77</v>
      </c>
      <c r="AQ50" s="15" t="s">
        <v>77</v>
      </c>
    </row>
    <row r="51" spans="1:43" ht="28.35" customHeight="1" x14ac:dyDescent="0.3">
      <c r="A51" s="15">
        <v>1</v>
      </c>
      <c r="B51" s="16" t="s">
        <v>256</v>
      </c>
      <c r="C51" s="65" t="s">
        <v>257</v>
      </c>
      <c r="D51" s="66" t="s">
        <v>258</v>
      </c>
      <c r="E51" s="17" t="s">
        <v>243</v>
      </c>
      <c r="F51" s="84" t="s">
        <v>244</v>
      </c>
      <c r="G51" s="17"/>
      <c r="H51" s="67"/>
      <c r="I51" s="130">
        <v>45717</v>
      </c>
      <c r="J51" s="131">
        <v>45748</v>
      </c>
      <c r="K51" s="127">
        <f>Tableau1[[#This Row],[Prév COPROD '#1
]]-7</f>
        <v>45692</v>
      </c>
      <c r="L51" s="127"/>
      <c r="M51" s="127">
        <f>IF(Tableau1[[#This Row],[Date d''ouverture ou de réingénierie (début session SAFRAN)]]="","Renseigner Date ouverture ou réingénierie",Tableau1[[#This Row],[Date d''ouverture ou de réingénierie (début session SAFRAN)]]-120)</f>
        <v>45699</v>
      </c>
      <c r="N51" s="68">
        <f>Tableau1[[#This Row],[Prév COPROD '#1
]]+3</f>
        <v>45702</v>
      </c>
      <c r="O51" s="127">
        <f>Tableau1[[#This Row],[Prév COPROD '#1
]]+3</f>
        <v>45702</v>
      </c>
      <c r="P51" s="68">
        <f>Tableau1[[#This Row],[Prév COPROD '#1
]]+7</f>
        <v>45706</v>
      </c>
      <c r="Q51" s="70">
        <f>Tableau1[[#This Row],[Date d''ouverture ou de réingénierie (début session SAFRAN)]]-35</f>
        <v>45784</v>
      </c>
      <c r="R51" s="129">
        <v>45819</v>
      </c>
      <c r="S51" s="67" t="s">
        <v>73</v>
      </c>
      <c r="T51" s="68"/>
      <c r="U51" s="73"/>
      <c r="V51" s="129">
        <v>45819</v>
      </c>
      <c r="W51" s="67" t="s">
        <v>73</v>
      </c>
      <c r="X51" s="128" t="s">
        <v>245</v>
      </c>
      <c r="Y51" s="128" t="s">
        <v>246</v>
      </c>
      <c r="Z51" s="74"/>
      <c r="AA51" s="128" t="s">
        <v>157</v>
      </c>
      <c r="AB51" s="74"/>
      <c r="AC51" s="74"/>
      <c r="AD51" s="67"/>
      <c r="AE51" s="67"/>
      <c r="AF51" s="15" t="s">
        <v>77</v>
      </c>
      <c r="AG51" s="16" t="s">
        <v>78</v>
      </c>
      <c r="AH51" s="17" t="s">
        <v>79</v>
      </c>
      <c r="AI51" s="18" t="s">
        <v>109</v>
      </c>
      <c r="AJ51" s="18" t="s">
        <v>105</v>
      </c>
      <c r="AK51" s="18" t="s">
        <v>93</v>
      </c>
      <c r="AL51" s="15" t="s">
        <v>94</v>
      </c>
      <c r="AM51" s="15" t="s">
        <v>84</v>
      </c>
      <c r="AN51" s="15" t="s">
        <v>85</v>
      </c>
      <c r="AO51" s="15" t="s">
        <v>145</v>
      </c>
      <c r="AP51" s="15" t="s">
        <v>77</v>
      </c>
      <c r="AQ51" s="15" t="s">
        <v>77</v>
      </c>
    </row>
    <row r="52" spans="1:43" ht="28.35" customHeight="1" x14ac:dyDescent="0.3">
      <c r="A52" s="15">
        <v>1</v>
      </c>
      <c r="B52" s="16" t="s">
        <v>259</v>
      </c>
      <c r="C52" s="65" t="s">
        <v>260</v>
      </c>
      <c r="D52" s="66" t="s">
        <v>261</v>
      </c>
      <c r="E52" s="17" t="s">
        <v>243</v>
      </c>
      <c r="F52" s="84" t="s">
        <v>244</v>
      </c>
      <c r="G52" s="17"/>
      <c r="H52" s="67"/>
      <c r="I52" s="130">
        <v>45717</v>
      </c>
      <c r="J52" s="131">
        <v>45748</v>
      </c>
      <c r="K52" s="127">
        <f>Tableau1[[#This Row],[Prév COPROD '#1
]]-7</f>
        <v>45692</v>
      </c>
      <c r="L52" s="127"/>
      <c r="M52" s="127">
        <f>IF(Tableau1[[#This Row],[Date d''ouverture ou de réingénierie (début session SAFRAN)]]="","Renseigner Date ouverture ou réingénierie",Tableau1[[#This Row],[Date d''ouverture ou de réingénierie (début session SAFRAN)]]-120)</f>
        <v>45699</v>
      </c>
      <c r="N52" s="72">
        <f>Tableau1[[#This Row],[Prév COPROD '#1
]]+3</f>
        <v>45702</v>
      </c>
      <c r="O52" s="132">
        <f>Tableau1[[#This Row],[Prév COPROD '#1
]]+3</f>
        <v>45702</v>
      </c>
      <c r="P52" s="72">
        <f>Tableau1[[#This Row],[Prév COPROD '#1
]]+7</f>
        <v>45706</v>
      </c>
      <c r="Q52" s="70">
        <f>Tableau1[[#This Row],[Date d''ouverture ou de réingénierie (début session SAFRAN)]]-35</f>
        <v>45784</v>
      </c>
      <c r="R52" s="129">
        <v>45819</v>
      </c>
      <c r="S52" s="67" t="s">
        <v>73</v>
      </c>
      <c r="T52" s="68"/>
      <c r="U52" s="73"/>
      <c r="V52" s="129">
        <v>45819</v>
      </c>
      <c r="W52" s="67" t="s">
        <v>73</v>
      </c>
      <c r="X52" s="128" t="s">
        <v>245</v>
      </c>
      <c r="Y52" s="128" t="s">
        <v>246</v>
      </c>
      <c r="Z52" s="74"/>
      <c r="AA52" s="128" t="s">
        <v>157</v>
      </c>
      <c r="AB52" s="74"/>
      <c r="AC52" s="74"/>
      <c r="AD52" s="67"/>
      <c r="AE52" s="67"/>
      <c r="AF52" s="15" t="s">
        <v>77</v>
      </c>
      <c r="AG52" s="16" t="s">
        <v>78</v>
      </c>
      <c r="AH52" s="17" t="s">
        <v>79</v>
      </c>
      <c r="AI52" s="91" t="s">
        <v>113</v>
      </c>
      <c r="AJ52" s="18" t="s">
        <v>81</v>
      </c>
      <c r="AK52" s="18" t="s">
        <v>140</v>
      </c>
      <c r="AL52" s="15" t="s">
        <v>94</v>
      </c>
      <c r="AM52" s="15" t="s">
        <v>84</v>
      </c>
      <c r="AN52" s="15" t="s">
        <v>85</v>
      </c>
      <c r="AO52" s="15" t="s">
        <v>145</v>
      </c>
      <c r="AP52" s="15" t="s">
        <v>77</v>
      </c>
      <c r="AQ52" s="15" t="s">
        <v>77</v>
      </c>
    </row>
    <row r="53" spans="1:43" ht="28.35" customHeight="1" x14ac:dyDescent="0.3">
      <c r="A53" s="15">
        <v>1</v>
      </c>
      <c r="B53" s="16" t="s">
        <v>262</v>
      </c>
      <c r="C53" s="65" t="s">
        <v>263</v>
      </c>
      <c r="D53" s="66" t="s">
        <v>264</v>
      </c>
      <c r="E53" s="17" t="s">
        <v>243</v>
      </c>
      <c r="F53" s="84" t="s">
        <v>244</v>
      </c>
      <c r="G53" s="17"/>
      <c r="H53" s="67"/>
      <c r="I53" s="130">
        <v>45717</v>
      </c>
      <c r="J53" s="131">
        <v>45748</v>
      </c>
      <c r="K53" s="127">
        <f>Tableau1[[#This Row],[Prév COPROD '#1
]]-7</f>
        <v>45692</v>
      </c>
      <c r="L53" s="127"/>
      <c r="M53" s="127">
        <f>IF(Tableau1[[#This Row],[Date d''ouverture ou de réingénierie (début session SAFRAN)]]="","Renseigner Date ouverture ou réingénierie",Tableau1[[#This Row],[Date d''ouverture ou de réingénierie (début session SAFRAN)]]-120)</f>
        <v>45699</v>
      </c>
      <c r="N53" s="69">
        <f>Tableau1[[#This Row],[Prév COPROD '#1
]]+3</f>
        <v>45702</v>
      </c>
      <c r="O53" s="127">
        <f>Tableau1[[#This Row],[Prév COPROD '#1
]]+3</f>
        <v>45702</v>
      </c>
      <c r="P53" s="69">
        <f>Tableau1[[#This Row],[Prév COPROD '#1
]]+7</f>
        <v>45706</v>
      </c>
      <c r="Q53" s="70">
        <f>Tableau1[[#This Row],[Date d''ouverture ou de réingénierie (début session SAFRAN)]]-35</f>
        <v>45784</v>
      </c>
      <c r="R53" s="129">
        <v>45819</v>
      </c>
      <c r="S53" s="67" t="s">
        <v>73</v>
      </c>
      <c r="T53" s="68"/>
      <c r="U53" s="73"/>
      <c r="V53" s="129">
        <v>45819</v>
      </c>
      <c r="W53" s="67" t="s">
        <v>73</v>
      </c>
      <c r="X53" s="128" t="s">
        <v>245</v>
      </c>
      <c r="Y53" s="128" t="s">
        <v>246</v>
      </c>
      <c r="Z53" s="74"/>
      <c r="AA53" s="128" t="s">
        <v>157</v>
      </c>
      <c r="AB53" s="74"/>
      <c r="AC53" s="74"/>
      <c r="AD53" s="67"/>
      <c r="AE53" s="67"/>
      <c r="AF53" s="15" t="s">
        <v>77</v>
      </c>
      <c r="AG53" s="16" t="s">
        <v>78</v>
      </c>
      <c r="AH53" s="17" t="s">
        <v>79</v>
      </c>
      <c r="AI53" s="18" t="s">
        <v>121</v>
      </c>
      <c r="AJ53" s="18" t="s">
        <v>122</v>
      </c>
      <c r="AK53" s="18" t="s">
        <v>82</v>
      </c>
      <c r="AL53" s="15" t="s">
        <v>123</v>
      </c>
      <c r="AM53" s="15" t="s">
        <v>84</v>
      </c>
      <c r="AN53" s="15" t="s">
        <v>85</v>
      </c>
      <c r="AO53" s="15" t="s">
        <v>77</v>
      </c>
      <c r="AP53" s="15" t="s">
        <v>77</v>
      </c>
      <c r="AQ53" s="15" t="s">
        <v>77</v>
      </c>
    </row>
    <row r="54" spans="1:43" ht="28.35" customHeight="1" x14ac:dyDescent="0.3">
      <c r="A54" s="15">
        <v>1</v>
      </c>
      <c r="B54" s="16" t="s">
        <v>265</v>
      </c>
      <c r="C54" s="65" t="s">
        <v>266</v>
      </c>
      <c r="D54" s="66" t="s">
        <v>267</v>
      </c>
      <c r="E54" s="17" t="s">
        <v>243</v>
      </c>
      <c r="F54" s="84" t="s">
        <v>244</v>
      </c>
      <c r="G54" s="17"/>
      <c r="H54" s="67"/>
      <c r="I54" s="130">
        <v>45717</v>
      </c>
      <c r="J54" s="131">
        <v>45748</v>
      </c>
      <c r="K54" s="127">
        <f>Tableau1[[#This Row],[Prév COPROD '#1
]]-7</f>
        <v>45692</v>
      </c>
      <c r="L54" s="127"/>
      <c r="M54" s="127">
        <f>IF(Tableau1[[#This Row],[Date d''ouverture ou de réingénierie (début session SAFRAN)]]="","Renseigner Date ouverture ou réingénierie",Tableau1[[#This Row],[Date d''ouverture ou de réingénierie (début session SAFRAN)]]-120)</f>
        <v>45699</v>
      </c>
      <c r="N54" s="68">
        <f>Tableau1[[#This Row],[Prév COPROD '#1
]]+3</f>
        <v>45702</v>
      </c>
      <c r="O54" s="127">
        <f>Tableau1[[#This Row],[Prév COPROD '#1
]]+3</f>
        <v>45702</v>
      </c>
      <c r="P54" s="68">
        <f>Tableau1[[#This Row],[Prév COPROD '#1
]]+7</f>
        <v>45706</v>
      </c>
      <c r="Q54" s="70">
        <f>Tableau1[[#This Row],[Date d''ouverture ou de réingénierie (début session SAFRAN)]]-35</f>
        <v>45784</v>
      </c>
      <c r="R54" s="129">
        <v>45819</v>
      </c>
      <c r="S54" s="67" t="s">
        <v>73</v>
      </c>
      <c r="T54" s="68"/>
      <c r="U54" s="73"/>
      <c r="V54" s="129">
        <v>45819</v>
      </c>
      <c r="W54" s="67" t="s">
        <v>73</v>
      </c>
      <c r="X54" s="128" t="s">
        <v>245</v>
      </c>
      <c r="Y54" s="128" t="s">
        <v>246</v>
      </c>
      <c r="Z54" s="74"/>
      <c r="AA54" s="128" t="s">
        <v>157</v>
      </c>
      <c r="AB54" s="74"/>
      <c r="AC54" s="74"/>
      <c r="AD54" s="67"/>
      <c r="AE54" s="67"/>
      <c r="AF54" s="15" t="s">
        <v>77</v>
      </c>
      <c r="AG54" s="16" t="s">
        <v>78</v>
      </c>
      <c r="AH54" s="17" t="s">
        <v>79</v>
      </c>
      <c r="AI54" s="18" t="s">
        <v>127</v>
      </c>
      <c r="AJ54" s="18" t="s">
        <v>128</v>
      </c>
      <c r="AK54" s="18" t="s">
        <v>129</v>
      </c>
      <c r="AL54" s="15" t="s">
        <v>100</v>
      </c>
      <c r="AM54" s="15" t="s">
        <v>84</v>
      </c>
      <c r="AN54" s="15" t="s">
        <v>85</v>
      </c>
      <c r="AO54" s="15" t="s">
        <v>77</v>
      </c>
      <c r="AP54" s="15" t="s">
        <v>77</v>
      </c>
      <c r="AQ54" s="15" t="s">
        <v>77</v>
      </c>
    </row>
    <row r="55" spans="1:43" ht="27.75" customHeight="1" x14ac:dyDescent="0.3">
      <c r="A55" s="15">
        <v>1</v>
      </c>
      <c r="B55" s="16" t="s">
        <v>268</v>
      </c>
      <c r="C55" s="65" t="s">
        <v>269</v>
      </c>
      <c r="D55" s="66" t="s">
        <v>270</v>
      </c>
      <c r="E55" s="17" t="s">
        <v>243</v>
      </c>
      <c r="F55" s="84" t="s">
        <v>244</v>
      </c>
      <c r="G55" s="17"/>
      <c r="H55" s="67"/>
      <c r="I55" s="130">
        <v>45717</v>
      </c>
      <c r="J55" s="131">
        <v>45748</v>
      </c>
      <c r="K55" s="127">
        <f>Tableau1[[#This Row],[Prév COPROD '#1
]]-7</f>
        <v>45692</v>
      </c>
      <c r="L55" s="127"/>
      <c r="M55" s="127">
        <f>IF(Tableau1[[#This Row],[Date d''ouverture ou de réingénierie (début session SAFRAN)]]="","Renseigner Date ouverture ou réingénierie",Tableau1[[#This Row],[Date d''ouverture ou de réingénierie (début session SAFRAN)]]-120)</f>
        <v>45699</v>
      </c>
      <c r="N55" s="72">
        <f>Tableau1[[#This Row],[Prév COPROD '#1
]]+3</f>
        <v>45702</v>
      </c>
      <c r="O55" s="132">
        <f>Tableau1[[#This Row],[Prév COPROD '#1
]]+3</f>
        <v>45702</v>
      </c>
      <c r="P55" s="72">
        <f>Tableau1[[#This Row],[Prév COPROD '#1
]]+7</f>
        <v>45706</v>
      </c>
      <c r="Q55" s="70">
        <f>Tableau1[[#This Row],[Date d''ouverture ou de réingénierie (début session SAFRAN)]]-35</f>
        <v>45784</v>
      </c>
      <c r="R55" s="129">
        <v>45819</v>
      </c>
      <c r="S55" s="67" t="s">
        <v>73</v>
      </c>
      <c r="T55" s="68"/>
      <c r="U55" s="73"/>
      <c r="V55" s="129">
        <v>45819</v>
      </c>
      <c r="W55" s="67" t="s">
        <v>73</v>
      </c>
      <c r="X55" s="128" t="s">
        <v>245</v>
      </c>
      <c r="Y55" s="128" t="s">
        <v>246</v>
      </c>
      <c r="Z55" s="74"/>
      <c r="AA55" s="128" t="s">
        <v>157</v>
      </c>
      <c r="AB55" s="74"/>
      <c r="AC55" s="74"/>
      <c r="AD55" s="129" t="s">
        <v>271</v>
      </c>
      <c r="AE55" s="129" t="s">
        <v>272</v>
      </c>
      <c r="AF55" s="15" t="s">
        <v>77</v>
      </c>
      <c r="AG55" s="16" t="s">
        <v>78</v>
      </c>
      <c r="AH55" s="17" t="s">
        <v>79</v>
      </c>
      <c r="AI55" s="18" t="s">
        <v>113</v>
      </c>
      <c r="AJ55" s="18" t="s">
        <v>92</v>
      </c>
      <c r="AK55" s="18" t="s">
        <v>129</v>
      </c>
      <c r="AL55" s="15" t="s">
        <v>123</v>
      </c>
      <c r="AM55" s="15" t="s">
        <v>95</v>
      </c>
      <c r="AN55" s="15" t="s">
        <v>85</v>
      </c>
      <c r="AO55" s="15" t="s">
        <v>77</v>
      </c>
      <c r="AP55" s="15" t="s">
        <v>77</v>
      </c>
      <c r="AQ55" s="15" t="s">
        <v>77</v>
      </c>
    </row>
    <row r="56" spans="1:43" ht="28.35" customHeight="1" x14ac:dyDescent="0.3">
      <c r="A56" s="15">
        <v>1</v>
      </c>
      <c r="B56" s="16" t="s">
        <v>273</v>
      </c>
      <c r="C56" s="65" t="s">
        <v>274</v>
      </c>
      <c r="D56" s="66" t="s">
        <v>275</v>
      </c>
      <c r="E56" s="17" t="s">
        <v>243</v>
      </c>
      <c r="F56" s="84" t="s">
        <v>244</v>
      </c>
      <c r="G56" s="17"/>
      <c r="H56" s="67"/>
      <c r="I56" s="130">
        <v>45717</v>
      </c>
      <c r="J56" s="131">
        <v>45748</v>
      </c>
      <c r="K56" s="127">
        <f>Tableau1[[#This Row],[Prév COPROD '#1
]]-7</f>
        <v>45692</v>
      </c>
      <c r="L56" s="127"/>
      <c r="M56" s="127">
        <f>IF(Tableau1[[#This Row],[Date d''ouverture ou de réingénierie (début session SAFRAN)]]="","Renseigner Date ouverture ou réingénierie",Tableau1[[#This Row],[Date d''ouverture ou de réingénierie (début session SAFRAN)]]-120)</f>
        <v>45699</v>
      </c>
      <c r="N56" s="69">
        <f>Tableau1[[#This Row],[Prév COPROD '#1
]]+3</f>
        <v>45702</v>
      </c>
      <c r="O56" s="127">
        <f>Tableau1[[#This Row],[Prév COPROD '#1
]]+3</f>
        <v>45702</v>
      </c>
      <c r="P56" s="69">
        <f>Tableau1[[#This Row],[Prév COPROD '#1
]]+7</f>
        <v>45706</v>
      </c>
      <c r="Q56" s="70">
        <f>Tableau1[[#This Row],[Date d''ouverture ou de réingénierie (début session SAFRAN)]]-35</f>
        <v>45784</v>
      </c>
      <c r="R56" s="129">
        <v>45819</v>
      </c>
      <c r="S56" s="67" t="s">
        <v>73</v>
      </c>
      <c r="T56" s="68"/>
      <c r="U56" s="73"/>
      <c r="V56" s="129">
        <v>45819</v>
      </c>
      <c r="W56" s="67" t="s">
        <v>73</v>
      </c>
      <c r="X56" s="128" t="s">
        <v>245</v>
      </c>
      <c r="Y56" s="128" t="s">
        <v>246</v>
      </c>
      <c r="Z56" s="74"/>
      <c r="AA56" s="128" t="s">
        <v>157</v>
      </c>
      <c r="AB56" s="74"/>
      <c r="AC56" s="74"/>
      <c r="AD56" s="67"/>
      <c r="AE56" s="67"/>
      <c r="AF56" s="15" t="s">
        <v>77</v>
      </c>
      <c r="AG56" s="16" t="s">
        <v>78</v>
      </c>
      <c r="AH56" s="17" t="s">
        <v>79</v>
      </c>
      <c r="AI56" s="18" t="s">
        <v>80</v>
      </c>
      <c r="AJ56" s="18" t="s">
        <v>139</v>
      </c>
      <c r="AK56" s="18" t="s">
        <v>140</v>
      </c>
      <c r="AL56" s="15" t="s">
        <v>83</v>
      </c>
      <c r="AM56" s="15" t="s">
        <v>84</v>
      </c>
      <c r="AN56" s="15" t="s">
        <v>85</v>
      </c>
      <c r="AO56" s="15" t="s">
        <v>145</v>
      </c>
      <c r="AP56" s="15" t="s">
        <v>77</v>
      </c>
      <c r="AQ56" s="15" t="s">
        <v>77</v>
      </c>
    </row>
    <row r="57" spans="1:43" ht="28.35" customHeight="1" x14ac:dyDescent="0.3">
      <c r="A57" s="15">
        <v>1</v>
      </c>
      <c r="B57" s="16" t="s">
        <v>276</v>
      </c>
      <c r="C57" s="65" t="s">
        <v>277</v>
      </c>
      <c r="D57" s="66" t="s">
        <v>278</v>
      </c>
      <c r="E57" s="17" t="s">
        <v>243</v>
      </c>
      <c r="F57" s="84" t="s">
        <v>244</v>
      </c>
      <c r="G57" s="17"/>
      <c r="H57" s="67"/>
      <c r="I57" s="130">
        <v>45717</v>
      </c>
      <c r="J57" s="131">
        <v>45748</v>
      </c>
      <c r="K57" s="127">
        <f>Tableau1[[#This Row],[Prév COPROD '#1
]]-7</f>
        <v>45692</v>
      </c>
      <c r="L57" s="127"/>
      <c r="M57" s="127">
        <f>IF(Tableau1[[#This Row],[Date d''ouverture ou de réingénierie (début session SAFRAN)]]="","Renseigner Date ouverture ou réingénierie",Tableau1[[#This Row],[Date d''ouverture ou de réingénierie (début session SAFRAN)]]-120)</f>
        <v>45699</v>
      </c>
      <c r="N57" s="69">
        <f>Tableau1[[#This Row],[Prév COPROD '#1
]]+3</f>
        <v>45702</v>
      </c>
      <c r="O57" s="127">
        <f>Tableau1[[#This Row],[Prév COPROD '#1
]]+3</f>
        <v>45702</v>
      </c>
      <c r="P57" s="69">
        <f>Tableau1[[#This Row],[Prév COPROD '#1
]]+7</f>
        <v>45706</v>
      </c>
      <c r="Q57" s="70">
        <f>Tableau1[[#This Row],[Date d''ouverture ou de réingénierie (début session SAFRAN)]]-35</f>
        <v>45784</v>
      </c>
      <c r="R57" s="129">
        <v>45819</v>
      </c>
      <c r="S57" s="67" t="s">
        <v>73</v>
      </c>
      <c r="T57" s="68"/>
      <c r="U57" s="73"/>
      <c r="V57" s="129">
        <v>45819</v>
      </c>
      <c r="W57" s="67" t="s">
        <v>73</v>
      </c>
      <c r="X57" s="128" t="s">
        <v>245</v>
      </c>
      <c r="Y57" s="128" t="s">
        <v>246</v>
      </c>
      <c r="Z57" s="74"/>
      <c r="AA57" s="128" t="s">
        <v>157</v>
      </c>
      <c r="AB57" s="74"/>
      <c r="AC57" s="74"/>
      <c r="AD57" s="67"/>
      <c r="AE57" s="67"/>
      <c r="AF57" s="15" t="s">
        <v>77</v>
      </c>
      <c r="AG57" s="16" t="s">
        <v>78</v>
      </c>
      <c r="AH57" s="17" t="s">
        <v>79</v>
      </c>
      <c r="AI57" s="18" t="s">
        <v>144</v>
      </c>
      <c r="AJ57" s="18" t="s">
        <v>81</v>
      </c>
      <c r="AK57" s="18" t="s">
        <v>140</v>
      </c>
      <c r="AL57" s="15" t="s">
        <v>94</v>
      </c>
      <c r="AM57" s="15" t="s">
        <v>84</v>
      </c>
      <c r="AN57" s="15" t="s">
        <v>85</v>
      </c>
      <c r="AO57" s="15" t="s">
        <v>145</v>
      </c>
      <c r="AP57" s="15" t="s">
        <v>77</v>
      </c>
      <c r="AQ57" s="15" t="s">
        <v>77</v>
      </c>
    </row>
    <row r="58" spans="1:43" ht="28.35" customHeight="1" x14ac:dyDescent="0.3">
      <c r="A58" s="15">
        <v>1</v>
      </c>
      <c r="B58" s="16" t="s">
        <v>279</v>
      </c>
      <c r="C58" s="65" t="s">
        <v>280</v>
      </c>
      <c r="D58" s="66" t="s">
        <v>281</v>
      </c>
      <c r="E58" s="17" t="s">
        <v>243</v>
      </c>
      <c r="F58" s="84" t="s">
        <v>244</v>
      </c>
      <c r="G58" s="17"/>
      <c r="H58" s="67"/>
      <c r="I58" s="130">
        <v>45717</v>
      </c>
      <c r="J58" s="131">
        <v>45748</v>
      </c>
      <c r="K58" s="127">
        <f>Tableau1[[#This Row],[Prév COPROD '#1
]]-7</f>
        <v>45692</v>
      </c>
      <c r="L58" s="127"/>
      <c r="M58" s="127">
        <f>IF(Tableau1[[#This Row],[Date d''ouverture ou de réingénierie (début session SAFRAN)]]="","Renseigner Date ouverture ou réingénierie",Tableau1[[#This Row],[Date d''ouverture ou de réingénierie (début session SAFRAN)]]-120)</f>
        <v>45699</v>
      </c>
      <c r="N58" s="69">
        <f>Tableau1[[#This Row],[Prév COPROD '#1
]]+3</f>
        <v>45702</v>
      </c>
      <c r="O58" s="127">
        <f>Tableau1[[#This Row],[Prév COPROD '#1
]]+3</f>
        <v>45702</v>
      </c>
      <c r="P58" s="69">
        <f>Tableau1[[#This Row],[Prév COPROD '#1
]]+7</f>
        <v>45706</v>
      </c>
      <c r="Q58" s="70">
        <f>Tableau1[[#This Row],[Date d''ouverture ou de réingénierie (début session SAFRAN)]]-35</f>
        <v>45784</v>
      </c>
      <c r="R58" s="129">
        <v>45819</v>
      </c>
      <c r="S58" s="67" t="s">
        <v>73</v>
      </c>
      <c r="T58" s="68"/>
      <c r="U58" s="73"/>
      <c r="V58" s="129">
        <v>45819</v>
      </c>
      <c r="W58" s="67" t="s">
        <v>73</v>
      </c>
      <c r="X58" s="128" t="s">
        <v>245</v>
      </c>
      <c r="Y58" s="128" t="s">
        <v>246</v>
      </c>
      <c r="Z58" s="74"/>
      <c r="AA58" s="128" t="s">
        <v>157</v>
      </c>
      <c r="AB58" s="74"/>
      <c r="AC58" s="74"/>
      <c r="AD58" s="67"/>
      <c r="AE58" s="67"/>
      <c r="AF58" s="15" t="s">
        <v>77</v>
      </c>
      <c r="AG58" s="16" t="s">
        <v>78</v>
      </c>
      <c r="AH58" s="17" t="s">
        <v>79</v>
      </c>
      <c r="AI58" s="18" t="s">
        <v>149</v>
      </c>
      <c r="AJ58" s="18" t="s">
        <v>99</v>
      </c>
      <c r="AK58" s="18" t="s">
        <v>140</v>
      </c>
      <c r="AL58" s="15" t="s">
        <v>123</v>
      </c>
      <c r="AM58" s="15" t="s">
        <v>84</v>
      </c>
      <c r="AN58" s="15" t="s">
        <v>85</v>
      </c>
      <c r="AO58" s="15" t="s">
        <v>145</v>
      </c>
      <c r="AP58" s="15" t="s">
        <v>77</v>
      </c>
      <c r="AQ58" s="15" t="s">
        <v>77</v>
      </c>
    </row>
    <row r="59" spans="1:43" ht="28.35" customHeight="1" x14ac:dyDescent="0.3">
      <c r="A59" s="15">
        <v>1</v>
      </c>
      <c r="B59" s="16" t="s">
        <v>282</v>
      </c>
      <c r="C59" s="65" t="s">
        <v>283</v>
      </c>
      <c r="D59" s="66" t="s">
        <v>284</v>
      </c>
      <c r="E59" s="17" t="s">
        <v>243</v>
      </c>
      <c r="F59" s="84" t="s">
        <v>244</v>
      </c>
      <c r="G59" s="17"/>
      <c r="H59" s="67"/>
      <c r="I59" s="130">
        <v>45717</v>
      </c>
      <c r="J59" s="131">
        <v>45748</v>
      </c>
      <c r="K59" s="127">
        <f>Tableau1[[#This Row],[Prév COPROD '#1
]]-7</f>
        <v>45692</v>
      </c>
      <c r="L59" s="127"/>
      <c r="M59" s="127">
        <f>IF(Tableau1[[#This Row],[Date d''ouverture ou de réingénierie (début session SAFRAN)]]="","Renseigner Date ouverture ou réingénierie",Tableau1[[#This Row],[Date d''ouverture ou de réingénierie (début session SAFRAN)]]-120)</f>
        <v>45699</v>
      </c>
      <c r="N59" s="69">
        <f>Tableau1[[#This Row],[Prév COPROD '#1
]]+3</f>
        <v>45702</v>
      </c>
      <c r="O59" s="127">
        <f>Tableau1[[#This Row],[Prév COPROD '#1
]]+3</f>
        <v>45702</v>
      </c>
      <c r="P59" s="69">
        <f>Tableau1[[#This Row],[Prév COPROD '#1
]]+7</f>
        <v>45706</v>
      </c>
      <c r="Q59" s="70">
        <f>Tableau1[[#This Row],[Date d''ouverture ou de réingénierie (début session SAFRAN)]]-35</f>
        <v>45784</v>
      </c>
      <c r="R59" s="129">
        <v>45819</v>
      </c>
      <c r="S59" s="67" t="s">
        <v>73</v>
      </c>
      <c r="T59" s="68"/>
      <c r="U59" s="73"/>
      <c r="V59" s="129">
        <v>45819</v>
      </c>
      <c r="W59" s="67" t="s">
        <v>73</v>
      </c>
      <c r="X59" s="128" t="s">
        <v>245</v>
      </c>
      <c r="Y59" s="128" t="s">
        <v>246</v>
      </c>
      <c r="Z59" s="74"/>
      <c r="AA59" s="128" t="s">
        <v>157</v>
      </c>
      <c r="AB59" s="74"/>
      <c r="AC59" s="74"/>
      <c r="AD59" s="67"/>
      <c r="AE59" s="67"/>
      <c r="AF59" s="15" t="s">
        <v>77</v>
      </c>
      <c r="AG59" s="16" t="s">
        <v>78</v>
      </c>
      <c r="AH59" s="17" t="s">
        <v>79</v>
      </c>
      <c r="AI59" s="18" t="s">
        <v>285</v>
      </c>
      <c r="AJ59" s="18" t="s">
        <v>122</v>
      </c>
      <c r="AK59" s="18" t="s">
        <v>93</v>
      </c>
      <c r="AL59" s="15" t="s">
        <v>100</v>
      </c>
      <c r="AM59" s="15" t="s">
        <v>84</v>
      </c>
      <c r="AN59" s="15" t="s">
        <v>85</v>
      </c>
      <c r="AO59" s="15" t="s">
        <v>77</v>
      </c>
      <c r="AP59" s="15" t="s">
        <v>77</v>
      </c>
      <c r="AQ59" s="15" t="s">
        <v>77</v>
      </c>
    </row>
    <row r="60" spans="1:43" ht="28.35" customHeight="1" x14ac:dyDescent="0.3">
      <c r="A60" s="15">
        <v>1</v>
      </c>
      <c r="B60" s="16" t="s">
        <v>286</v>
      </c>
      <c r="C60" s="65" t="s">
        <v>287</v>
      </c>
      <c r="D60" s="66" t="s">
        <v>288</v>
      </c>
      <c r="E60" s="17" t="s">
        <v>243</v>
      </c>
      <c r="F60" s="84" t="s">
        <v>244</v>
      </c>
      <c r="G60" s="17"/>
      <c r="H60" s="67"/>
      <c r="I60" s="130">
        <v>45717</v>
      </c>
      <c r="J60" s="131">
        <v>45748</v>
      </c>
      <c r="K60" s="127">
        <f>Tableau1[[#This Row],[Prév COPROD '#1
]]-7</f>
        <v>45692</v>
      </c>
      <c r="L60" s="127"/>
      <c r="M60" s="127">
        <f>IF(Tableau1[[#This Row],[Date d''ouverture ou de réingénierie (début session SAFRAN)]]="","Renseigner Date ouverture ou réingénierie",Tableau1[[#This Row],[Date d''ouverture ou de réingénierie (début session SAFRAN)]]-120)</f>
        <v>45699</v>
      </c>
      <c r="N60" s="69">
        <f>Tableau1[[#This Row],[Prév COPROD '#1
]]+3</f>
        <v>45702</v>
      </c>
      <c r="O60" s="127">
        <f>Tableau1[[#This Row],[Prév COPROD '#1
]]+3</f>
        <v>45702</v>
      </c>
      <c r="P60" s="69">
        <f>Tableau1[[#This Row],[Prév COPROD '#1
]]+7</f>
        <v>45706</v>
      </c>
      <c r="Q60" s="70">
        <f>Tableau1[[#This Row],[Date d''ouverture ou de réingénierie (début session SAFRAN)]]-35</f>
        <v>45784</v>
      </c>
      <c r="R60" s="129">
        <v>45819</v>
      </c>
      <c r="S60" s="67" t="s">
        <v>73</v>
      </c>
      <c r="T60" s="68"/>
      <c r="U60" s="73"/>
      <c r="V60" s="129">
        <v>45819</v>
      </c>
      <c r="W60" s="67" t="s">
        <v>73</v>
      </c>
      <c r="X60" s="128" t="s">
        <v>245</v>
      </c>
      <c r="Y60" s="128" t="s">
        <v>246</v>
      </c>
      <c r="Z60" s="74"/>
      <c r="AA60" s="128" t="s">
        <v>157</v>
      </c>
      <c r="AB60" s="74"/>
      <c r="AC60" s="74"/>
      <c r="AD60" s="67"/>
      <c r="AE60" s="67"/>
      <c r="AF60" s="15" t="s">
        <v>77</v>
      </c>
      <c r="AG60" s="16" t="s">
        <v>78</v>
      </c>
      <c r="AH60" s="17" t="s">
        <v>79</v>
      </c>
      <c r="AI60" s="18" t="s">
        <v>121</v>
      </c>
      <c r="AJ60" s="18" t="s">
        <v>128</v>
      </c>
      <c r="AK60" s="18" t="s">
        <v>82</v>
      </c>
      <c r="AL60" s="15" t="s">
        <v>100</v>
      </c>
      <c r="AM60" s="15" t="s">
        <v>84</v>
      </c>
      <c r="AN60" s="15" t="s">
        <v>85</v>
      </c>
      <c r="AO60" s="15" t="s">
        <v>77</v>
      </c>
      <c r="AP60" s="15" t="s">
        <v>77</v>
      </c>
      <c r="AQ60" s="15" t="s">
        <v>77</v>
      </c>
    </row>
    <row r="61" spans="1:43" ht="28.35" customHeight="1" x14ac:dyDescent="0.3">
      <c r="A61" s="15">
        <v>1</v>
      </c>
      <c r="B61" s="16" t="s">
        <v>289</v>
      </c>
      <c r="C61" s="65" t="s">
        <v>290</v>
      </c>
      <c r="D61" s="66" t="s">
        <v>291</v>
      </c>
      <c r="E61" s="17" t="s">
        <v>243</v>
      </c>
      <c r="F61" s="84" t="s">
        <v>244</v>
      </c>
      <c r="G61" s="17"/>
      <c r="H61" s="67"/>
      <c r="I61" s="130">
        <v>45717</v>
      </c>
      <c r="J61" s="131">
        <v>45748</v>
      </c>
      <c r="K61" s="127">
        <f>Tableau1[[#This Row],[Prév COPROD '#1
]]-7</f>
        <v>45692</v>
      </c>
      <c r="L61" s="127"/>
      <c r="M61" s="127">
        <f>IF(Tableau1[[#This Row],[Date d''ouverture ou de réingénierie (début session SAFRAN)]]="","Renseigner Date ouverture ou réingénierie",Tableau1[[#This Row],[Date d''ouverture ou de réingénierie (début session SAFRAN)]]-120)</f>
        <v>45699</v>
      </c>
      <c r="N61" s="68">
        <f>Tableau1[[#This Row],[Prév COPROD '#1
]]+3</f>
        <v>45702</v>
      </c>
      <c r="O61" s="127">
        <f>Tableau1[[#This Row],[Prév COPROD '#1
]]+3</f>
        <v>45702</v>
      </c>
      <c r="P61" s="68">
        <f>Tableau1[[#This Row],[Prév COPROD '#1
]]+7</f>
        <v>45706</v>
      </c>
      <c r="Q61" s="70">
        <f>Tableau1[[#This Row],[Date d''ouverture ou de réingénierie (début session SAFRAN)]]-35</f>
        <v>45784</v>
      </c>
      <c r="R61" s="129">
        <v>45819</v>
      </c>
      <c r="S61" s="67" t="s">
        <v>73</v>
      </c>
      <c r="T61" s="68"/>
      <c r="U61" s="73"/>
      <c r="V61" s="129">
        <v>45819</v>
      </c>
      <c r="W61" s="67" t="s">
        <v>73</v>
      </c>
      <c r="X61" s="128" t="s">
        <v>245</v>
      </c>
      <c r="Y61" s="128" t="s">
        <v>246</v>
      </c>
      <c r="Z61" s="74"/>
      <c r="AA61" s="128" t="s">
        <v>157</v>
      </c>
      <c r="AB61" s="74"/>
      <c r="AC61" s="74"/>
      <c r="AD61" s="67"/>
      <c r="AE61" s="67"/>
      <c r="AF61" s="15" t="s">
        <v>77</v>
      </c>
      <c r="AG61" s="16" t="s">
        <v>78</v>
      </c>
      <c r="AH61" s="17" t="s">
        <v>79</v>
      </c>
      <c r="AI61" s="18" t="s">
        <v>239</v>
      </c>
      <c r="AJ61" s="18" t="s">
        <v>105</v>
      </c>
      <c r="AK61" s="18" t="s">
        <v>140</v>
      </c>
      <c r="AL61" s="15" t="s">
        <v>123</v>
      </c>
      <c r="AM61" s="15" t="s">
        <v>84</v>
      </c>
      <c r="AN61" s="15" t="s">
        <v>85</v>
      </c>
      <c r="AO61" s="15" t="s">
        <v>145</v>
      </c>
      <c r="AP61" s="15" t="s">
        <v>77</v>
      </c>
      <c r="AQ61" s="15" t="s">
        <v>77</v>
      </c>
    </row>
    <row r="62" spans="1:43" ht="41.4" x14ac:dyDescent="0.3">
      <c r="A62" s="15">
        <v>1</v>
      </c>
      <c r="B62" s="16" t="s">
        <v>292</v>
      </c>
      <c r="C62" s="65" t="s">
        <v>293</v>
      </c>
      <c r="D62" s="93" t="s">
        <v>294</v>
      </c>
      <c r="E62" s="17" t="s">
        <v>243</v>
      </c>
      <c r="F62" s="84" t="s">
        <v>244</v>
      </c>
      <c r="G62" s="17"/>
      <c r="H62" s="67"/>
      <c r="I62" s="130">
        <v>45717</v>
      </c>
      <c r="J62" s="131">
        <v>45748</v>
      </c>
      <c r="K62" s="127">
        <f>Tableau1[[#This Row],[Prév COPROD '#1
]]-7</f>
        <v>45692</v>
      </c>
      <c r="L62" s="127"/>
      <c r="M62" s="127">
        <f>IF(Tableau1[[#This Row],[Date d''ouverture ou de réingénierie (début session SAFRAN)]]="","Renseigner Date ouverture ou réingénierie",Tableau1[[#This Row],[Date d''ouverture ou de réingénierie (début session SAFRAN)]]-120)</f>
        <v>45699</v>
      </c>
      <c r="N62" s="69">
        <f>Tableau1[[#This Row],[Prév COPROD '#1
]]+3</f>
        <v>45702</v>
      </c>
      <c r="O62" s="127">
        <f>Tableau1[[#This Row],[Prév COPROD '#1
]]+3</f>
        <v>45702</v>
      </c>
      <c r="P62" s="69">
        <f>Tableau1[[#This Row],[Prév COPROD '#1
]]+7</f>
        <v>45706</v>
      </c>
      <c r="Q62" s="70">
        <f>Tableau1[[#This Row],[Date d''ouverture ou de réingénierie (début session SAFRAN)]]-35</f>
        <v>45784</v>
      </c>
      <c r="R62" s="129">
        <v>45819</v>
      </c>
      <c r="S62" s="67" t="s">
        <v>73</v>
      </c>
      <c r="T62" s="68"/>
      <c r="U62" s="73"/>
      <c r="V62" s="129">
        <v>45819</v>
      </c>
      <c r="W62" s="67" t="s">
        <v>73</v>
      </c>
      <c r="X62" s="128" t="s">
        <v>245</v>
      </c>
      <c r="Y62" s="128" t="s">
        <v>246</v>
      </c>
      <c r="Z62" s="74"/>
      <c r="AA62" s="128" t="s">
        <v>157</v>
      </c>
      <c r="AB62" s="74"/>
      <c r="AC62" s="74"/>
      <c r="AD62" s="67"/>
      <c r="AE62" s="67"/>
      <c r="AF62" s="15" t="s">
        <v>77</v>
      </c>
      <c r="AG62" s="16" t="s">
        <v>78</v>
      </c>
      <c r="AH62" s="17" t="s">
        <v>79</v>
      </c>
      <c r="AI62" s="18" t="s">
        <v>149</v>
      </c>
      <c r="AJ62" s="18" t="s">
        <v>122</v>
      </c>
      <c r="AK62" s="18" t="s">
        <v>129</v>
      </c>
      <c r="AL62" s="15" t="s">
        <v>100</v>
      </c>
      <c r="AM62" s="15" t="s">
        <v>84</v>
      </c>
      <c r="AN62" s="15" t="s">
        <v>85</v>
      </c>
      <c r="AO62" s="15" t="s">
        <v>77</v>
      </c>
      <c r="AP62" s="15" t="s">
        <v>77</v>
      </c>
      <c r="AQ62" s="15" t="s">
        <v>77</v>
      </c>
    </row>
    <row r="63" spans="1:43" ht="41.4" x14ac:dyDescent="0.3">
      <c r="A63" s="15">
        <v>1</v>
      </c>
      <c r="B63" s="16" t="s">
        <v>295</v>
      </c>
      <c r="C63" s="65" t="s">
        <v>296</v>
      </c>
      <c r="D63" s="66" t="s">
        <v>297</v>
      </c>
      <c r="E63" s="17" t="s">
        <v>243</v>
      </c>
      <c r="F63" s="84" t="s">
        <v>244</v>
      </c>
      <c r="G63" s="17"/>
      <c r="H63" s="67"/>
      <c r="I63" s="130">
        <v>45717</v>
      </c>
      <c r="J63" s="131">
        <v>45748</v>
      </c>
      <c r="K63" s="127">
        <f>Tableau1[[#This Row],[Prév COPROD '#1
]]-7</f>
        <v>45692</v>
      </c>
      <c r="L63" s="127"/>
      <c r="M63" s="127">
        <f>IF(Tableau1[[#This Row],[Date d''ouverture ou de réingénierie (début session SAFRAN)]]="","Renseigner Date ouverture ou réingénierie",Tableau1[[#This Row],[Date d''ouverture ou de réingénierie (début session SAFRAN)]]-120)</f>
        <v>45699</v>
      </c>
      <c r="N63" s="69">
        <f>Tableau1[[#This Row],[Prév COPROD '#1
]]+3</f>
        <v>45702</v>
      </c>
      <c r="O63" s="127">
        <f>Tableau1[[#This Row],[Prév COPROD '#1
]]+3</f>
        <v>45702</v>
      </c>
      <c r="P63" s="69">
        <f>Tableau1[[#This Row],[Prév COPROD '#1
]]+7</f>
        <v>45706</v>
      </c>
      <c r="Q63" s="70">
        <f>Tableau1[[#This Row],[Date d''ouverture ou de réingénierie (début session SAFRAN)]]-35</f>
        <v>45784</v>
      </c>
      <c r="R63" s="129">
        <v>45819</v>
      </c>
      <c r="S63" s="67" t="s">
        <v>73</v>
      </c>
      <c r="T63" s="68"/>
      <c r="U63" s="73"/>
      <c r="V63" s="129">
        <v>45819</v>
      </c>
      <c r="W63" s="67" t="s">
        <v>73</v>
      </c>
      <c r="X63" s="128" t="s">
        <v>245</v>
      </c>
      <c r="Y63" s="128" t="s">
        <v>246</v>
      </c>
      <c r="Z63" s="74"/>
      <c r="AA63" s="128" t="s">
        <v>157</v>
      </c>
      <c r="AB63" s="74"/>
      <c r="AC63" s="74"/>
      <c r="AD63" s="67"/>
      <c r="AE63" s="67"/>
      <c r="AF63" s="15" t="s">
        <v>77</v>
      </c>
      <c r="AG63" s="16" t="s">
        <v>78</v>
      </c>
      <c r="AH63" s="17" t="s">
        <v>79</v>
      </c>
      <c r="AI63" s="18" t="s">
        <v>149</v>
      </c>
      <c r="AJ63" s="18" t="s">
        <v>122</v>
      </c>
      <c r="AK63" s="18" t="s">
        <v>129</v>
      </c>
      <c r="AL63" s="15" t="s">
        <v>100</v>
      </c>
      <c r="AM63" s="15" t="s">
        <v>84</v>
      </c>
      <c r="AN63" s="15" t="s">
        <v>85</v>
      </c>
      <c r="AO63" s="15" t="s">
        <v>77</v>
      </c>
      <c r="AP63" s="15" t="s">
        <v>77</v>
      </c>
      <c r="AQ63" s="15" t="s">
        <v>77</v>
      </c>
    </row>
    <row r="64" spans="1:43" ht="41.4" x14ac:dyDescent="0.3">
      <c r="A64" s="16">
        <v>1</v>
      </c>
      <c r="B64" s="105" t="s">
        <v>298</v>
      </c>
      <c r="C64" s="65" t="s">
        <v>299</v>
      </c>
      <c r="D64" s="87" t="s">
        <v>300</v>
      </c>
      <c r="E64" s="17" t="s">
        <v>243</v>
      </c>
      <c r="F64" s="84" t="s">
        <v>244</v>
      </c>
      <c r="G64" s="17"/>
      <c r="H64" s="67"/>
      <c r="I64" s="130">
        <v>45717</v>
      </c>
      <c r="J64" s="131">
        <v>45748</v>
      </c>
      <c r="K64" s="131">
        <f>Tableau1[[#This Row],[Prév COPROD '#1
]]-7</f>
        <v>45692</v>
      </c>
      <c r="L64" s="131"/>
      <c r="M64" s="127">
        <f>IF(Tableau1[[#This Row],[Date d''ouverture ou de réingénierie (début session SAFRAN)]]="","Renseigner Date ouverture ou réingénierie",Tableau1[[#This Row],[Date d''ouverture ou de réingénierie (début session SAFRAN)]]-120)</f>
        <v>45699</v>
      </c>
      <c r="N64" s="70">
        <f>Tableau1[[#This Row],[Prév COPROD '#1
]]+3</f>
        <v>45702</v>
      </c>
      <c r="O64" s="131">
        <f>Tableau1[[#This Row],[Prév COPROD '#1
]]+3</f>
        <v>45702</v>
      </c>
      <c r="P64" s="70">
        <f>Tableau1[[#This Row],[Prév COPROD '#1
]]+7</f>
        <v>45706</v>
      </c>
      <c r="Q64" s="70">
        <f>Tableau1[[#This Row],[Date d''ouverture ou de réingénierie (début session SAFRAN)]]-35</f>
        <v>45784</v>
      </c>
      <c r="R64" s="129">
        <v>45819</v>
      </c>
      <c r="S64" s="67" t="s">
        <v>73</v>
      </c>
      <c r="T64" s="68"/>
      <c r="U64" s="73"/>
      <c r="V64" s="129">
        <v>45819</v>
      </c>
      <c r="W64" s="67" t="s">
        <v>73</v>
      </c>
      <c r="X64" s="128" t="s">
        <v>245</v>
      </c>
      <c r="Y64" s="128" t="s">
        <v>246</v>
      </c>
      <c r="Z64" s="74"/>
      <c r="AA64" s="128" t="s">
        <v>157</v>
      </c>
      <c r="AB64" s="74"/>
      <c r="AC64" s="74"/>
      <c r="AD64" s="67"/>
      <c r="AE64" s="67"/>
      <c r="AF64" s="15" t="s">
        <v>77</v>
      </c>
      <c r="AG64" s="16" t="s">
        <v>78</v>
      </c>
      <c r="AH64" s="17" t="s">
        <v>79</v>
      </c>
      <c r="AI64" s="18" t="s">
        <v>80</v>
      </c>
      <c r="AJ64" s="18" t="s">
        <v>81</v>
      </c>
      <c r="AK64" s="18" t="s">
        <v>82</v>
      </c>
      <c r="AL64" s="15" t="s">
        <v>83</v>
      </c>
      <c r="AM64" s="15" t="s">
        <v>84</v>
      </c>
      <c r="AN64" s="15" t="s">
        <v>85</v>
      </c>
      <c r="AO64" s="15" t="s">
        <v>77</v>
      </c>
      <c r="AP64" s="15" t="s">
        <v>77</v>
      </c>
      <c r="AQ64" s="15" t="s">
        <v>145</v>
      </c>
    </row>
    <row r="65" spans="1:43" ht="41.4" x14ac:dyDescent="0.3">
      <c r="A65" s="16">
        <v>1</v>
      </c>
      <c r="B65" s="105" t="s">
        <v>301</v>
      </c>
      <c r="C65" s="65" t="s">
        <v>302</v>
      </c>
      <c r="D65" s="66" t="s">
        <v>303</v>
      </c>
      <c r="E65" s="17" t="s">
        <v>243</v>
      </c>
      <c r="F65" s="84" t="s">
        <v>244</v>
      </c>
      <c r="G65" s="17"/>
      <c r="H65" s="67"/>
      <c r="I65" s="130">
        <v>45717</v>
      </c>
      <c r="J65" s="131">
        <v>45748</v>
      </c>
      <c r="K65" s="127">
        <f>Tableau1[[#This Row],[Prév COPROD '#1
]]-7</f>
        <v>45692</v>
      </c>
      <c r="L65" s="127"/>
      <c r="M65" s="127">
        <f>IF(Tableau1[[#This Row],[Date d''ouverture ou de réingénierie (début session SAFRAN)]]="","Renseigner Date ouverture ou réingénierie",Tableau1[[#This Row],[Date d''ouverture ou de réingénierie (début session SAFRAN)]]-120)</f>
        <v>45699</v>
      </c>
      <c r="N65" s="72">
        <f>Tableau1[[#This Row],[Prév COPROD '#1
]]+3</f>
        <v>45702</v>
      </c>
      <c r="O65" s="132">
        <f>Tableau1[[#This Row],[Prév COPROD '#1
]]+3</f>
        <v>45702</v>
      </c>
      <c r="P65" s="72">
        <f>Tableau1[[#This Row],[Prév COPROD '#1
]]+7</f>
        <v>45706</v>
      </c>
      <c r="Q65" s="70">
        <f>Tableau1[[#This Row],[Date d''ouverture ou de réingénierie (début session SAFRAN)]]-35</f>
        <v>45784</v>
      </c>
      <c r="R65" s="129">
        <v>45819</v>
      </c>
      <c r="S65" s="67" t="s">
        <v>73</v>
      </c>
      <c r="T65" s="68"/>
      <c r="U65" s="73"/>
      <c r="V65" s="129">
        <v>45819</v>
      </c>
      <c r="W65" s="67" t="s">
        <v>73</v>
      </c>
      <c r="X65" s="128" t="s">
        <v>245</v>
      </c>
      <c r="Y65" s="128" t="s">
        <v>246</v>
      </c>
      <c r="Z65" s="74"/>
      <c r="AA65" s="128" t="s">
        <v>157</v>
      </c>
      <c r="AB65" s="74"/>
      <c r="AC65" s="74"/>
      <c r="AD65" s="67"/>
      <c r="AE65" s="67"/>
      <c r="AF65" s="15" t="s">
        <v>77</v>
      </c>
      <c r="AG65" s="16" t="s">
        <v>78</v>
      </c>
      <c r="AH65" s="17" t="s">
        <v>79</v>
      </c>
      <c r="AI65" s="18" t="s">
        <v>91</v>
      </c>
      <c r="AJ65" s="18" t="s">
        <v>92</v>
      </c>
      <c r="AK65" s="18" t="s">
        <v>93</v>
      </c>
      <c r="AL65" s="15" t="s">
        <v>83</v>
      </c>
      <c r="AM65" s="15" t="s">
        <v>84</v>
      </c>
      <c r="AN65" s="15" t="s">
        <v>85</v>
      </c>
      <c r="AO65" s="15" t="s">
        <v>77</v>
      </c>
      <c r="AP65" s="15" t="s">
        <v>77</v>
      </c>
      <c r="AQ65" s="15" t="s">
        <v>145</v>
      </c>
    </row>
    <row r="66" spans="1:43" ht="41.4" x14ac:dyDescent="0.3">
      <c r="A66" s="16">
        <v>1</v>
      </c>
      <c r="B66" s="105" t="s">
        <v>304</v>
      </c>
      <c r="C66" s="65" t="s">
        <v>305</v>
      </c>
      <c r="D66" s="87" t="s">
        <v>306</v>
      </c>
      <c r="E66" s="17" t="s">
        <v>243</v>
      </c>
      <c r="F66" s="84" t="s">
        <v>244</v>
      </c>
      <c r="G66" s="17"/>
      <c r="H66" s="67"/>
      <c r="I66" s="130">
        <v>45717</v>
      </c>
      <c r="J66" s="131">
        <v>45748</v>
      </c>
      <c r="K66" s="127">
        <f>Tableau1[[#This Row],[Prév COPROD '#1
]]-7</f>
        <v>45692</v>
      </c>
      <c r="L66" s="127"/>
      <c r="M66" s="127">
        <f>IF(Tableau1[[#This Row],[Date d''ouverture ou de réingénierie (début session SAFRAN)]]="","Renseigner Date ouverture ou réingénierie",Tableau1[[#This Row],[Date d''ouverture ou de réingénierie (début session SAFRAN)]]-120)</f>
        <v>45699</v>
      </c>
      <c r="N66" s="69">
        <f>Tableau1[[#This Row],[Prév COPROD '#1
]]+3</f>
        <v>45702</v>
      </c>
      <c r="O66" s="127">
        <f>Tableau1[[#This Row],[Prév COPROD '#1
]]+3</f>
        <v>45702</v>
      </c>
      <c r="P66" s="69">
        <f>Tableau1[[#This Row],[Prév COPROD '#1
]]+7</f>
        <v>45706</v>
      </c>
      <c r="Q66" s="70">
        <f>Tableau1[[#This Row],[Date d''ouverture ou de réingénierie (début session SAFRAN)]]-35</f>
        <v>45784</v>
      </c>
      <c r="R66" s="129">
        <v>45819</v>
      </c>
      <c r="S66" s="67" t="s">
        <v>73</v>
      </c>
      <c r="T66" s="68"/>
      <c r="U66" s="73"/>
      <c r="V66" s="129">
        <v>45819</v>
      </c>
      <c r="W66" s="67" t="s">
        <v>73</v>
      </c>
      <c r="X66" s="128" t="s">
        <v>245</v>
      </c>
      <c r="Y66" s="128" t="s">
        <v>246</v>
      </c>
      <c r="Z66" s="74"/>
      <c r="AA66" s="128" t="s">
        <v>157</v>
      </c>
      <c r="AB66" s="74"/>
      <c r="AC66" s="74"/>
      <c r="AD66" s="67"/>
      <c r="AE66" s="67"/>
      <c r="AF66" s="15" t="s">
        <v>77</v>
      </c>
      <c r="AG66" s="16" t="s">
        <v>78</v>
      </c>
      <c r="AH66" s="17" t="s">
        <v>79</v>
      </c>
      <c r="AI66" s="18" t="s">
        <v>104</v>
      </c>
      <c r="AJ66" s="18" t="s">
        <v>105</v>
      </c>
      <c r="AK66" s="18" t="s">
        <v>93</v>
      </c>
      <c r="AL66" s="15" t="s">
        <v>100</v>
      </c>
      <c r="AM66" s="15" t="s">
        <v>84</v>
      </c>
      <c r="AN66" s="15" t="s">
        <v>85</v>
      </c>
      <c r="AO66" s="15" t="s">
        <v>77</v>
      </c>
      <c r="AP66" s="15" t="s">
        <v>77</v>
      </c>
      <c r="AQ66" s="15" t="s">
        <v>145</v>
      </c>
    </row>
    <row r="67" spans="1:43" ht="27.75" customHeight="1" x14ac:dyDescent="0.3">
      <c r="A67" s="15">
        <v>1</v>
      </c>
      <c r="B67" s="105" t="s">
        <v>307</v>
      </c>
      <c r="C67" s="65" t="s">
        <v>308</v>
      </c>
      <c r="D67" s="87" t="s">
        <v>309</v>
      </c>
      <c r="E67" s="17" t="s">
        <v>243</v>
      </c>
      <c r="F67" s="84" t="s">
        <v>244</v>
      </c>
      <c r="G67" s="17"/>
      <c r="H67" s="67"/>
      <c r="I67" s="130">
        <v>45717</v>
      </c>
      <c r="J67" s="131">
        <v>45748</v>
      </c>
      <c r="K67" s="127">
        <f>Tableau1[[#This Row],[Prév COPROD '#1
]]-7</f>
        <v>45692</v>
      </c>
      <c r="L67" s="127"/>
      <c r="M67" s="127">
        <f>IF(Tableau1[[#This Row],[Date d''ouverture ou de réingénierie (début session SAFRAN)]]="","Renseigner Date ouverture ou réingénierie",Tableau1[[#This Row],[Date d''ouverture ou de réingénierie (début session SAFRAN)]]-120)</f>
        <v>45699</v>
      </c>
      <c r="N67" s="68">
        <f>Tableau1[[#This Row],[Prév COPROD '#1
]]+3</f>
        <v>45702</v>
      </c>
      <c r="O67" s="127">
        <f>Tableau1[[#This Row],[Prév COPROD '#1
]]+3</f>
        <v>45702</v>
      </c>
      <c r="P67" s="68">
        <f>Tableau1[[#This Row],[Prév COPROD '#1
]]+7</f>
        <v>45706</v>
      </c>
      <c r="Q67" s="70">
        <f>Tableau1[[#This Row],[Date d''ouverture ou de réingénierie (début session SAFRAN)]]-35</f>
        <v>45784</v>
      </c>
      <c r="R67" s="129">
        <v>45819</v>
      </c>
      <c r="S67" s="67" t="s">
        <v>73</v>
      </c>
      <c r="T67" s="68"/>
      <c r="U67" s="73"/>
      <c r="V67" s="129">
        <v>45819</v>
      </c>
      <c r="W67" s="67" t="s">
        <v>73</v>
      </c>
      <c r="X67" s="128" t="s">
        <v>245</v>
      </c>
      <c r="Y67" s="128" t="s">
        <v>246</v>
      </c>
      <c r="Z67" s="74"/>
      <c r="AA67" s="128" t="s">
        <v>157</v>
      </c>
      <c r="AB67" s="74"/>
      <c r="AC67" s="74"/>
      <c r="AD67" s="67"/>
      <c r="AE67" s="67"/>
      <c r="AF67" s="15" t="s">
        <v>77</v>
      </c>
      <c r="AG67" s="16" t="s">
        <v>78</v>
      </c>
      <c r="AH67" s="17" t="s">
        <v>79</v>
      </c>
      <c r="AI67" s="18" t="s">
        <v>109</v>
      </c>
      <c r="AJ67" s="18" t="s">
        <v>105</v>
      </c>
      <c r="AK67" s="18" t="s">
        <v>93</v>
      </c>
      <c r="AL67" s="15" t="s">
        <v>94</v>
      </c>
      <c r="AM67" s="15" t="s">
        <v>84</v>
      </c>
      <c r="AN67" s="106" t="s">
        <v>85</v>
      </c>
      <c r="AO67" s="106" t="s">
        <v>145</v>
      </c>
      <c r="AP67" s="106" t="s">
        <v>77</v>
      </c>
      <c r="AQ67" s="106" t="s">
        <v>145</v>
      </c>
    </row>
    <row r="68" spans="1:43" ht="41.4" x14ac:dyDescent="0.3">
      <c r="A68" s="15">
        <v>1</v>
      </c>
      <c r="B68" s="105" t="s">
        <v>310</v>
      </c>
      <c r="C68" s="65" t="s">
        <v>311</v>
      </c>
      <c r="D68" s="87" t="s">
        <v>312</v>
      </c>
      <c r="E68" s="17" t="s">
        <v>243</v>
      </c>
      <c r="F68" s="84" t="s">
        <v>244</v>
      </c>
      <c r="G68" s="17"/>
      <c r="H68" s="67"/>
      <c r="I68" s="130">
        <v>45717</v>
      </c>
      <c r="J68" s="131">
        <v>45748</v>
      </c>
      <c r="K68" s="127">
        <f>Tableau1[[#This Row],[Prév COPROD '#1
]]-7</f>
        <v>45692</v>
      </c>
      <c r="L68" s="127"/>
      <c r="M68" s="127">
        <f>IF(Tableau1[[#This Row],[Date d''ouverture ou de réingénierie (début session SAFRAN)]]="","Renseigner Date ouverture ou réingénierie",Tableau1[[#This Row],[Date d''ouverture ou de réingénierie (début session SAFRAN)]]-120)</f>
        <v>45699</v>
      </c>
      <c r="N68" s="69">
        <f>Tableau1[[#This Row],[Prév COPROD '#1
]]+3</f>
        <v>45702</v>
      </c>
      <c r="O68" s="127">
        <f>Tableau1[[#This Row],[Prév COPROD '#1
]]+3</f>
        <v>45702</v>
      </c>
      <c r="P68" s="69">
        <f>Tableau1[[#This Row],[Prév COPROD '#1
]]+7</f>
        <v>45706</v>
      </c>
      <c r="Q68" s="70">
        <f>Tableau1[[#This Row],[Date d''ouverture ou de réingénierie (début session SAFRAN)]]-35</f>
        <v>45784</v>
      </c>
      <c r="R68" s="129">
        <v>45819</v>
      </c>
      <c r="S68" s="67" t="s">
        <v>73</v>
      </c>
      <c r="T68" s="68"/>
      <c r="U68" s="73"/>
      <c r="V68" s="129">
        <v>45819</v>
      </c>
      <c r="W68" s="67" t="s">
        <v>73</v>
      </c>
      <c r="X68" s="128" t="s">
        <v>245</v>
      </c>
      <c r="Y68" s="128" t="s">
        <v>246</v>
      </c>
      <c r="Z68" s="74"/>
      <c r="AA68" s="128" t="s">
        <v>157</v>
      </c>
      <c r="AB68" s="74"/>
      <c r="AC68" s="74"/>
      <c r="AD68" s="67"/>
      <c r="AE68" s="67"/>
      <c r="AF68" s="15" t="s">
        <v>77</v>
      </c>
      <c r="AG68" s="16" t="s">
        <v>78</v>
      </c>
      <c r="AH68" s="17" t="s">
        <v>79</v>
      </c>
      <c r="AI68" s="18" t="s">
        <v>121</v>
      </c>
      <c r="AJ68" s="18" t="s">
        <v>122</v>
      </c>
      <c r="AK68" s="18" t="s">
        <v>82</v>
      </c>
      <c r="AL68" s="15" t="s">
        <v>123</v>
      </c>
      <c r="AM68" s="15" t="s">
        <v>84</v>
      </c>
      <c r="AN68" s="15" t="s">
        <v>85</v>
      </c>
      <c r="AO68" s="15" t="s">
        <v>77</v>
      </c>
      <c r="AP68" s="15" t="s">
        <v>77</v>
      </c>
      <c r="AQ68" s="15" t="s">
        <v>145</v>
      </c>
    </row>
    <row r="69" spans="1:43" ht="41.4" x14ac:dyDescent="0.3">
      <c r="A69" s="15">
        <v>1</v>
      </c>
      <c r="B69" s="105" t="s">
        <v>313</v>
      </c>
      <c r="C69" s="65" t="s">
        <v>314</v>
      </c>
      <c r="D69" s="66" t="s">
        <v>315</v>
      </c>
      <c r="E69" s="17" t="s">
        <v>243</v>
      </c>
      <c r="F69" s="84" t="s">
        <v>244</v>
      </c>
      <c r="G69" s="17"/>
      <c r="H69" s="67"/>
      <c r="I69" s="130">
        <v>45717</v>
      </c>
      <c r="J69" s="131">
        <v>45748</v>
      </c>
      <c r="K69" s="131">
        <f>Tableau1[[#This Row],[Prév COPROD '#1
]]-7</f>
        <v>45692</v>
      </c>
      <c r="L69" s="131"/>
      <c r="M69" s="127">
        <f>IF(Tableau1[[#This Row],[Date d''ouverture ou de réingénierie (début session SAFRAN)]]="","Renseigner Date ouverture ou réingénierie",Tableau1[[#This Row],[Date d''ouverture ou de réingénierie (début session SAFRAN)]]-120)</f>
        <v>45699</v>
      </c>
      <c r="N69" s="80">
        <f>Tableau1[[#This Row],[Prév COPROD '#1
]]+3</f>
        <v>45702</v>
      </c>
      <c r="O69" s="131">
        <f>Tableau1[[#This Row],[Prév COPROD '#1
]]+3</f>
        <v>45702</v>
      </c>
      <c r="P69" s="80">
        <f>Tableau1[[#This Row],[Prév COPROD '#1
]]+7</f>
        <v>45706</v>
      </c>
      <c r="Q69" s="70">
        <f>Tableau1[[#This Row],[Date d''ouverture ou de réingénierie (début session SAFRAN)]]-35</f>
        <v>45784</v>
      </c>
      <c r="R69" s="129">
        <v>45819</v>
      </c>
      <c r="S69" s="67" t="s">
        <v>73</v>
      </c>
      <c r="T69" s="68"/>
      <c r="U69" s="73"/>
      <c r="V69" s="129">
        <v>45819</v>
      </c>
      <c r="W69" s="67" t="s">
        <v>73</v>
      </c>
      <c r="X69" s="128" t="s">
        <v>245</v>
      </c>
      <c r="Y69" s="128" t="s">
        <v>246</v>
      </c>
      <c r="Z69" s="74"/>
      <c r="AA69" s="128" t="s">
        <v>157</v>
      </c>
      <c r="AB69" s="74"/>
      <c r="AC69" s="74"/>
      <c r="AD69" s="67"/>
      <c r="AE69" s="67"/>
      <c r="AF69" s="15" t="s">
        <v>77</v>
      </c>
      <c r="AG69" s="16" t="s">
        <v>78</v>
      </c>
      <c r="AH69" s="17" t="s">
        <v>79</v>
      </c>
      <c r="AI69" s="18" t="s">
        <v>127</v>
      </c>
      <c r="AJ69" s="18" t="s">
        <v>128</v>
      </c>
      <c r="AK69" s="18" t="s">
        <v>129</v>
      </c>
      <c r="AL69" s="15" t="s">
        <v>100</v>
      </c>
      <c r="AM69" s="15" t="s">
        <v>84</v>
      </c>
      <c r="AN69" s="15" t="s">
        <v>85</v>
      </c>
      <c r="AO69" s="15" t="s">
        <v>77</v>
      </c>
      <c r="AP69" s="15" t="s">
        <v>77</v>
      </c>
      <c r="AQ69" s="15" t="s">
        <v>145</v>
      </c>
    </row>
    <row r="70" spans="1:43" ht="28.35" customHeight="1" x14ac:dyDescent="0.3">
      <c r="A70" s="15">
        <v>1</v>
      </c>
      <c r="B70" s="16" t="s">
        <v>316</v>
      </c>
      <c r="C70" s="65" t="s">
        <v>317</v>
      </c>
      <c r="D70" s="66" t="s">
        <v>318</v>
      </c>
      <c r="E70" s="17" t="s">
        <v>243</v>
      </c>
      <c r="F70" s="84" t="s">
        <v>244</v>
      </c>
      <c r="G70" s="17"/>
      <c r="H70" s="67"/>
      <c r="I70" s="130">
        <v>45717</v>
      </c>
      <c r="J70" s="131">
        <v>45748</v>
      </c>
      <c r="K70" s="127">
        <f>Tableau1[[#This Row],[Prév COPROD '#1
]]-7</f>
        <v>45692</v>
      </c>
      <c r="L70" s="127"/>
      <c r="M70" s="127">
        <f>IF(Tableau1[[#This Row],[Date d''ouverture ou de réingénierie (début session SAFRAN)]]="","Renseigner Date ouverture ou réingénierie",Tableau1[[#This Row],[Date d''ouverture ou de réingénierie (début session SAFRAN)]]-120)</f>
        <v>45699</v>
      </c>
      <c r="N70" s="71">
        <f>Tableau1[[#This Row],[Prév COPROD '#1
]]+3</f>
        <v>45702</v>
      </c>
      <c r="O70" s="132">
        <f>Tableau1[[#This Row],[Prév COPROD '#1
]]+3</f>
        <v>45702</v>
      </c>
      <c r="P70" s="71">
        <f>Tableau1[[#This Row],[Prév COPROD '#1
]]+7</f>
        <v>45706</v>
      </c>
      <c r="Q70" s="70">
        <f>Tableau1[[#This Row],[Date d''ouverture ou de réingénierie (début session SAFRAN)]]-35</f>
        <v>45784</v>
      </c>
      <c r="R70" s="129">
        <v>45819</v>
      </c>
      <c r="S70" s="67" t="s">
        <v>73</v>
      </c>
      <c r="T70" s="68"/>
      <c r="U70" s="73"/>
      <c r="V70" s="129">
        <v>45819</v>
      </c>
      <c r="W70" s="67" t="s">
        <v>73</v>
      </c>
      <c r="X70" s="128" t="s">
        <v>245</v>
      </c>
      <c r="Y70" s="128" t="s">
        <v>246</v>
      </c>
      <c r="Z70" s="74"/>
      <c r="AA70" s="128" t="s">
        <v>157</v>
      </c>
      <c r="AB70" s="74"/>
      <c r="AC70" s="74"/>
      <c r="AD70" s="67"/>
      <c r="AE70" s="67"/>
      <c r="AF70" s="15" t="s">
        <v>77</v>
      </c>
      <c r="AG70" s="16" t="s">
        <v>78</v>
      </c>
      <c r="AH70" s="17" t="s">
        <v>79</v>
      </c>
      <c r="AI70" s="18" t="s">
        <v>113</v>
      </c>
      <c r="AJ70" s="18" t="s">
        <v>92</v>
      </c>
      <c r="AK70" s="18" t="s">
        <v>129</v>
      </c>
      <c r="AL70" s="15" t="s">
        <v>123</v>
      </c>
      <c r="AM70" s="15" t="s">
        <v>84</v>
      </c>
      <c r="AN70" s="15" t="s">
        <v>85</v>
      </c>
      <c r="AO70" s="15" t="s">
        <v>77</v>
      </c>
      <c r="AP70" s="15" t="s">
        <v>77</v>
      </c>
      <c r="AQ70" s="15" t="s">
        <v>145</v>
      </c>
    </row>
    <row r="71" spans="1:43" ht="28.35" customHeight="1" x14ac:dyDescent="0.3">
      <c r="A71" s="15">
        <v>1</v>
      </c>
      <c r="B71" s="105" t="s">
        <v>319</v>
      </c>
      <c r="C71" s="65" t="s">
        <v>320</v>
      </c>
      <c r="D71" s="66" t="s">
        <v>321</v>
      </c>
      <c r="E71" s="17" t="s">
        <v>243</v>
      </c>
      <c r="F71" s="84" t="s">
        <v>244</v>
      </c>
      <c r="G71" s="17"/>
      <c r="H71" s="67"/>
      <c r="I71" s="130">
        <v>45717</v>
      </c>
      <c r="J71" s="131">
        <v>45748</v>
      </c>
      <c r="K71" s="127">
        <f>Tableau1[[#This Row],[Prév COPROD '#1
]]-7</f>
        <v>45692</v>
      </c>
      <c r="L71" s="127"/>
      <c r="M71" s="127">
        <f>IF(Tableau1[[#This Row],[Date d''ouverture ou de réingénierie (début session SAFRAN)]]="","Renseigner Date ouverture ou réingénierie",Tableau1[[#This Row],[Date d''ouverture ou de réingénierie (début session SAFRAN)]]-120)</f>
        <v>45699</v>
      </c>
      <c r="N71" s="69">
        <f>Tableau1[[#This Row],[Prév COPROD '#1
]]+3</f>
        <v>45702</v>
      </c>
      <c r="O71" s="127">
        <f>Tableau1[[#This Row],[Prév COPROD '#1
]]+3</f>
        <v>45702</v>
      </c>
      <c r="P71" s="69">
        <f>Tableau1[[#This Row],[Prév COPROD '#1
]]+7</f>
        <v>45706</v>
      </c>
      <c r="Q71" s="70">
        <f>Tableau1[[#This Row],[Date d''ouverture ou de réingénierie (début session SAFRAN)]]-35</f>
        <v>45784</v>
      </c>
      <c r="R71" s="129">
        <v>45819</v>
      </c>
      <c r="S71" s="67" t="s">
        <v>73</v>
      </c>
      <c r="T71" s="68"/>
      <c r="U71" s="73"/>
      <c r="V71" s="129">
        <v>45819</v>
      </c>
      <c r="W71" s="67" t="s">
        <v>73</v>
      </c>
      <c r="X71" s="128" t="s">
        <v>245</v>
      </c>
      <c r="Y71" s="128" t="s">
        <v>246</v>
      </c>
      <c r="Z71" s="74"/>
      <c r="AA71" s="128" t="s">
        <v>157</v>
      </c>
      <c r="AB71" s="74"/>
      <c r="AC71" s="74"/>
      <c r="AD71" s="107"/>
      <c r="AE71" s="67"/>
      <c r="AF71" s="15" t="s">
        <v>77</v>
      </c>
      <c r="AG71" s="15" t="s">
        <v>78</v>
      </c>
      <c r="AH71" s="18" t="s">
        <v>79</v>
      </c>
      <c r="AI71" s="15" t="s">
        <v>144</v>
      </c>
      <c r="AJ71" s="15" t="s">
        <v>81</v>
      </c>
      <c r="AK71" s="15" t="s">
        <v>140</v>
      </c>
      <c r="AL71" s="15" t="s">
        <v>94</v>
      </c>
      <c r="AM71" s="15" t="s">
        <v>84</v>
      </c>
      <c r="AN71" s="108" t="s">
        <v>85</v>
      </c>
      <c r="AO71" s="108" t="s">
        <v>145</v>
      </c>
      <c r="AP71" s="108" t="s">
        <v>77</v>
      </c>
      <c r="AQ71" s="108" t="s">
        <v>145</v>
      </c>
    </row>
    <row r="72" spans="1:43" ht="28.35" customHeight="1" x14ac:dyDescent="0.3">
      <c r="A72" s="15">
        <v>1</v>
      </c>
      <c r="B72" s="16" t="s">
        <v>322</v>
      </c>
      <c r="C72" s="65" t="s">
        <v>323</v>
      </c>
      <c r="D72" s="66" t="s">
        <v>324</v>
      </c>
      <c r="E72" s="17" t="s">
        <v>325</v>
      </c>
      <c r="F72" s="84" t="s">
        <v>326</v>
      </c>
      <c r="G72" s="17"/>
      <c r="H72" s="67"/>
      <c r="I72" s="130">
        <v>45717</v>
      </c>
      <c r="J72" s="131">
        <v>45748</v>
      </c>
      <c r="K72" s="127">
        <f>Tableau1[[#This Row],[Prév COPROD '#1
]]-7</f>
        <v>45762</v>
      </c>
      <c r="L72" s="127"/>
      <c r="M72" s="127">
        <f>IF(Tableau1[[#This Row],[Date d''ouverture ou de réingénierie (début session SAFRAN)]]="","Renseigner Date ouverture ou réingénierie",Tableau1[[#This Row],[Date d''ouverture ou de réingénierie (début session SAFRAN)]]-120)</f>
        <v>45769</v>
      </c>
      <c r="N72" s="103">
        <f>Tableau1[[#This Row],[Prév COPROD '#1
]]+3</f>
        <v>45772</v>
      </c>
      <c r="O72" s="142">
        <f>Tableau1[[#This Row],[Prév COPROD '#1
]]+3</f>
        <v>45772</v>
      </c>
      <c r="P72" s="103">
        <f>Tableau1[[#This Row],[Prév COPROD '#1
]]+7</f>
        <v>45776</v>
      </c>
      <c r="Q72" s="70">
        <f>Tableau1[[#This Row],[Date d''ouverture ou de réingénierie (début session SAFRAN)]]-35</f>
        <v>45854</v>
      </c>
      <c r="R72" s="129">
        <v>45889</v>
      </c>
      <c r="S72" s="136">
        <v>46053</v>
      </c>
      <c r="T72" s="68"/>
      <c r="U72" s="73"/>
      <c r="V72" s="129">
        <v>45904</v>
      </c>
      <c r="W72" s="67">
        <v>46200</v>
      </c>
      <c r="X72" s="128" t="s">
        <v>327</v>
      </c>
      <c r="Y72" s="128" t="s">
        <v>163</v>
      </c>
      <c r="Z72" s="74"/>
      <c r="AA72" s="77" t="s">
        <v>328</v>
      </c>
      <c r="AB72" s="77"/>
      <c r="AC72" s="77"/>
      <c r="AD72" s="67"/>
      <c r="AE72" s="67"/>
      <c r="AF72" s="15" t="s">
        <v>77</v>
      </c>
      <c r="AG72" s="15" t="s">
        <v>329</v>
      </c>
      <c r="AH72" s="17" t="s">
        <v>330</v>
      </c>
      <c r="AI72" s="18" t="s">
        <v>144</v>
      </c>
      <c r="AJ72" s="18" t="s">
        <v>99</v>
      </c>
      <c r="AK72" s="18" t="s">
        <v>129</v>
      </c>
      <c r="AL72" s="15" t="s">
        <v>331</v>
      </c>
      <c r="AM72" s="15" t="s">
        <v>84</v>
      </c>
      <c r="AN72" s="15" t="s">
        <v>85</v>
      </c>
      <c r="AO72" s="15" t="s">
        <v>163</v>
      </c>
      <c r="AP72" s="15" t="s">
        <v>77</v>
      </c>
      <c r="AQ72" s="15" t="s">
        <v>77</v>
      </c>
    </row>
    <row r="73" spans="1:43" ht="28.35" customHeight="1" x14ac:dyDescent="0.3">
      <c r="A73" s="15">
        <v>1</v>
      </c>
      <c r="B73" s="16" t="s">
        <v>332</v>
      </c>
      <c r="C73" s="65" t="s">
        <v>333</v>
      </c>
      <c r="D73" s="18" t="s">
        <v>334</v>
      </c>
      <c r="E73" s="17" t="s">
        <v>325</v>
      </c>
      <c r="F73" s="84" t="s">
        <v>326</v>
      </c>
      <c r="G73" s="17"/>
      <c r="H73" s="67"/>
      <c r="I73" s="130">
        <v>45717</v>
      </c>
      <c r="J73" s="131">
        <v>45748</v>
      </c>
      <c r="K73" s="127">
        <f>Tableau1[[#This Row],[Prév COPROD '#1
]]-7</f>
        <v>45762</v>
      </c>
      <c r="L73" s="127"/>
      <c r="M73" s="127">
        <f>IF(Tableau1[[#This Row],[Date d''ouverture ou de réingénierie (début session SAFRAN)]]="","Renseigner Date ouverture ou réingénierie",Tableau1[[#This Row],[Date d''ouverture ou de réingénierie (début session SAFRAN)]]-120)</f>
        <v>45769</v>
      </c>
      <c r="N73" s="103">
        <f>Tableau1[[#This Row],[Prév COPROD '#1
]]+3</f>
        <v>45772</v>
      </c>
      <c r="O73" s="142">
        <f>Tableau1[[#This Row],[Prév COPROD '#1
]]+3</f>
        <v>45772</v>
      </c>
      <c r="P73" s="103">
        <f>Tableau1[[#This Row],[Prév COPROD '#1
]]+7</f>
        <v>45776</v>
      </c>
      <c r="Q73" s="70">
        <f>Tableau1[[#This Row],[Date d''ouverture ou de réingénierie (début session SAFRAN)]]-35</f>
        <v>45854</v>
      </c>
      <c r="R73" s="129">
        <v>45889</v>
      </c>
      <c r="S73" s="136">
        <v>46053</v>
      </c>
      <c r="T73" s="68"/>
      <c r="U73" s="73"/>
      <c r="V73" s="129">
        <v>45904</v>
      </c>
      <c r="W73" s="67">
        <v>46200</v>
      </c>
      <c r="X73" s="128" t="s">
        <v>327</v>
      </c>
      <c r="Y73" s="128" t="s">
        <v>163</v>
      </c>
      <c r="Z73" s="74"/>
      <c r="AA73" s="77" t="s">
        <v>328</v>
      </c>
      <c r="AB73" s="77"/>
      <c r="AC73" s="77"/>
      <c r="AD73" s="67"/>
      <c r="AE73" s="67"/>
      <c r="AF73" s="15" t="s">
        <v>77</v>
      </c>
      <c r="AG73" s="15" t="s">
        <v>329</v>
      </c>
      <c r="AH73" s="17" t="s">
        <v>330</v>
      </c>
      <c r="AI73" s="82" t="s">
        <v>144</v>
      </c>
      <c r="AJ73" s="18" t="s">
        <v>99</v>
      </c>
      <c r="AK73" s="18" t="s">
        <v>129</v>
      </c>
      <c r="AL73" s="15" t="s">
        <v>331</v>
      </c>
      <c r="AM73" s="15" t="s">
        <v>84</v>
      </c>
      <c r="AN73" s="15" t="s">
        <v>85</v>
      </c>
      <c r="AO73" s="15" t="s">
        <v>163</v>
      </c>
      <c r="AP73" s="15" t="s">
        <v>77</v>
      </c>
      <c r="AQ73" s="15" t="s">
        <v>77</v>
      </c>
    </row>
    <row r="74" spans="1:43" ht="28.35" customHeight="1" x14ac:dyDescent="0.3">
      <c r="A74" s="15">
        <v>1</v>
      </c>
      <c r="B74" s="16" t="s">
        <v>335</v>
      </c>
      <c r="C74" s="65" t="s">
        <v>336</v>
      </c>
      <c r="D74" s="66" t="s">
        <v>337</v>
      </c>
      <c r="E74" s="17" t="s">
        <v>325</v>
      </c>
      <c r="F74" s="84" t="s">
        <v>326</v>
      </c>
      <c r="G74" s="17"/>
      <c r="H74" s="67"/>
      <c r="I74" s="130">
        <v>45717</v>
      </c>
      <c r="J74" s="131">
        <v>45748</v>
      </c>
      <c r="K74" s="127">
        <f>Tableau1[[#This Row],[Prév COPROD '#1
]]-7</f>
        <v>45762</v>
      </c>
      <c r="L74" s="127"/>
      <c r="M74" s="127">
        <f>IF(Tableau1[[#This Row],[Date d''ouverture ou de réingénierie (début session SAFRAN)]]="","Renseigner Date ouverture ou réingénierie",Tableau1[[#This Row],[Date d''ouverture ou de réingénierie (début session SAFRAN)]]-120)</f>
        <v>45769</v>
      </c>
      <c r="N74" s="103">
        <f>Tableau1[[#This Row],[Prév COPROD '#1
]]+3</f>
        <v>45772</v>
      </c>
      <c r="O74" s="142">
        <f>Tableau1[[#This Row],[Prév COPROD '#1
]]+3</f>
        <v>45772</v>
      </c>
      <c r="P74" s="103">
        <f>Tableau1[[#This Row],[Prév COPROD '#1
]]+7</f>
        <v>45776</v>
      </c>
      <c r="Q74" s="70">
        <f>Tableau1[[#This Row],[Date d''ouverture ou de réingénierie (début session SAFRAN)]]-35</f>
        <v>45854</v>
      </c>
      <c r="R74" s="129">
        <v>45889</v>
      </c>
      <c r="S74" s="136">
        <v>46053</v>
      </c>
      <c r="T74" s="68"/>
      <c r="U74" s="73"/>
      <c r="V74" s="129">
        <v>45904</v>
      </c>
      <c r="W74" s="67">
        <v>46200</v>
      </c>
      <c r="X74" s="128" t="s">
        <v>327</v>
      </c>
      <c r="Y74" s="128" t="s">
        <v>163</v>
      </c>
      <c r="Z74" s="74"/>
      <c r="AA74" s="77" t="s">
        <v>328</v>
      </c>
      <c r="AB74" s="77"/>
      <c r="AC74" s="77"/>
      <c r="AD74" s="67"/>
      <c r="AE74" s="67"/>
      <c r="AF74" s="15" t="s">
        <v>77</v>
      </c>
      <c r="AG74" s="15" t="s">
        <v>329</v>
      </c>
      <c r="AH74" s="17" t="s">
        <v>330</v>
      </c>
      <c r="AI74" s="18" t="s">
        <v>144</v>
      </c>
      <c r="AJ74" s="18" t="s">
        <v>99</v>
      </c>
      <c r="AK74" s="18" t="s">
        <v>129</v>
      </c>
      <c r="AL74" s="15" t="s">
        <v>331</v>
      </c>
      <c r="AM74" s="15" t="s">
        <v>84</v>
      </c>
      <c r="AN74" s="15" t="s">
        <v>85</v>
      </c>
      <c r="AO74" s="15" t="s">
        <v>163</v>
      </c>
      <c r="AP74" s="15" t="s">
        <v>77</v>
      </c>
      <c r="AQ74" s="15" t="s">
        <v>77</v>
      </c>
    </row>
    <row r="75" spans="1:43" ht="28.35" customHeight="1" x14ac:dyDescent="0.3">
      <c r="A75" s="15">
        <v>1</v>
      </c>
      <c r="B75" s="16" t="s">
        <v>335</v>
      </c>
      <c r="C75" s="65" t="s">
        <v>338</v>
      </c>
      <c r="D75" s="18" t="s">
        <v>339</v>
      </c>
      <c r="E75" s="17" t="s">
        <v>325</v>
      </c>
      <c r="F75" s="84" t="s">
        <v>326</v>
      </c>
      <c r="G75" s="18"/>
      <c r="H75" s="67"/>
      <c r="I75" s="130">
        <v>45717</v>
      </c>
      <c r="J75" s="131">
        <v>45748</v>
      </c>
      <c r="K75" s="127">
        <f>Tableau1[[#This Row],[Prév COPROD '#1
]]-7</f>
        <v>45762</v>
      </c>
      <c r="L75" s="127"/>
      <c r="M75" s="127">
        <f>IF(Tableau1[[#This Row],[Date d''ouverture ou de réingénierie (début session SAFRAN)]]="","Renseigner Date ouverture ou réingénierie",Tableau1[[#This Row],[Date d''ouverture ou de réingénierie (début session SAFRAN)]]-120)</f>
        <v>45769</v>
      </c>
      <c r="N75" s="103">
        <f>Tableau1[[#This Row],[Prév COPROD '#1
]]+3</f>
        <v>45772</v>
      </c>
      <c r="O75" s="142">
        <f>Tableau1[[#This Row],[Prév COPROD '#1
]]+3</f>
        <v>45772</v>
      </c>
      <c r="P75" s="103">
        <f>Tableau1[[#This Row],[Prév COPROD '#1
]]+7</f>
        <v>45776</v>
      </c>
      <c r="Q75" s="70">
        <f>Tableau1[[#This Row],[Date d''ouverture ou de réingénierie (début session SAFRAN)]]-35</f>
        <v>45854</v>
      </c>
      <c r="R75" s="129">
        <v>45889</v>
      </c>
      <c r="S75" s="136">
        <v>46053</v>
      </c>
      <c r="T75" s="68"/>
      <c r="U75" s="73"/>
      <c r="V75" s="129">
        <v>45904</v>
      </c>
      <c r="W75" s="67">
        <v>46200</v>
      </c>
      <c r="X75" s="128" t="s">
        <v>327</v>
      </c>
      <c r="Y75" s="128" t="s">
        <v>163</v>
      </c>
      <c r="Z75" s="74"/>
      <c r="AA75" s="77" t="s">
        <v>328</v>
      </c>
      <c r="AB75" s="77"/>
      <c r="AC75" s="77"/>
      <c r="AD75" s="67"/>
      <c r="AE75" s="67"/>
      <c r="AF75" s="15" t="s">
        <v>77</v>
      </c>
      <c r="AG75" s="15" t="s">
        <v>329</v>
      </c>
      <c r="AH75" s="17" t="s">
        <v>330</v>
      </c>
      <c r="AI75" s="82" t="s">
        <v>144</v>
      </c>
      <c r="AJ75" s="18" t="s">
        <v>99</v>
      </c>
      <c r="AK75" s="18" t="s">
        <v>129</v>
      </c>
      <c r="AL75" s="15" t="s">
        <v>331</v>
      </c>
      <c r="AM75" s="15" t="s">
        <v>84</v>
      </c>
      <c r="AN75" s="15" t="s">
        <v>85</v>
      </c>
      <c r="AO75" s="15" t="s">
        <v>163</v>
      </c>
      <c r="AP75" s="15" t="s">
        <v>77</v>
      </c>
      <c r="AQ75" s="15" t="s">
        <v>77</v>
      </c>
    </row>
    <row r="76" spans="1:43" ht="28.35" customHeight="1" x14ac:dyDescent="0.3">
      <c r="A76" s="15">
        <v>1</v>
      </c>
      <c r="B76" s="16" t="s">
        <v>340</v>
      </c>
      <c r="C76" s="65" t="s">
        <v>341</v>
      </c>
      <c r="D76" s="66" t="s">
        <v>342</v>
      </c>
      <c r="E76" s="17" t="s">
        <v>325</v>
      </c>
      <c r="F76" s="84" t="s">
        <v>326</v>
      </c>
      <c r="G76" s="17"/>
      <c r="H76" s="67"/>
      <c r="I76" s="130">
        <v>45717</v>
      </c>
      <c r="J76" s="131">
        <v>45748</v>
      </c>
      <c r="K76" s="127">
        <f>Tableau1[[#This Row],[Prév COPROD '#1
]]-7</f>
        <v>45762</v>
      </c>
      <c r="L76" s="127"/>
      <c r="M76" s="127">
        <f>IF(Tableau1[[#This Row],[Date d''ouverture ou de réingénierie (début session SAFRAN)]]="","Renseigner Date ouverture ou réingénierie",Tableau1[[#This Row],[Date d''ouverture ou de réingénierie (début session SAFRAN)]]-120)</f>
        <v>45769</v>
      </c>
      <c r="N76" s="103">
        <f>Tableau1[[#This Row],[Prév COPROD '#1
]]+3</f>
        <v>45772</v>
      </c>
      <c r="O76" s="142">
        <f>Tableau1[[#This Row],[Prév COPROD '#1
]]+3</f>
        <v>45772</v>
      </c>
      <c r="P76" s="103">
        <f>Tableau1[[#This Row],[Prév COPROD '#1
]]+7</f>
        <v>45776</v>
      </c>
      <c r="Q76" s="70">
        <f>Tableau1[[#This Row],[Date d''ouverture ou de réingénierie (début session SAFRAN)]]-35</f>
        <v>45854</v>
      </c>
      <c r="R76" s="129">
        <v>45889</v>
      </c>
      <c r="S76" s="136">
        <v>46053</v>
      </c>
      <c r="T76" s="68"/>
      <c r="U76" s="73"/>
      <c r="V76" s="129">
        <v>45904</v>
      </c>
      <c r="W76" s="67">
        <v>46200</v>
      </c>
      <c r="X76" s="128" t="s">
        <v>327</v>
      </c>
      <c r="Y76" s="128" t="s">
        <v>163</v>
      </c>
      <c r="Z76" s="74"/>
      <c r="AA76" s="77" t="s">
        <v>328</v>
      </c>
      <c r="AB76" s="77"/>
      <c r="AC76" s="77"/>
      <c r="AD76" s="67"/>
      <c r="AE76" s="67"/>
      <c r="AF76" s="15" t="s">
        <v>77</v>
      </c>
      <c r="AG76" s="15" t="s">
        <v>329</v>
      </c>
      <c r="AH76" s="17" t="s">
        <v>330</v>
      </c>
      <c r="AI76" s="18" t="s">
        <v>144</v>
      </c>
      <c r="AJ76" s="18" t="s">
        <v>99</v>
      </c>
      <c r="AK76" s="18" t="s">
        <v>129</v>
      </c>
      <c r="AL76" s="15" t="s">
        <v>331</v>
      </c>
      <c r="AM76" s="15" t="s">
        <v>84</v>
      </c>
      <c r="AN76" s="15" t="s">
        <v>85</v>
      </c>
      <c r="AO76" s="15" t="s">
        <v>163</v>
      </c>
      <c r="AP76" s="15" t="s">
        <v>77</v>
      </c>
      <c r="AQ76" s="15" t="s">
        <v>77</v>
      </c>
    </row>
    <row r="77" spans="1:43" ht="28.35" customHeight="1" x14ac:dyDescent="0.3">
      <c r="A77" s="15">
        <v>1</v>
      </c>
      <c r="B77" s="16" t="s">
        <v>343</v>
      </c>
      <c r="C77" s="65" t="s">
        <v>344</v>
      </c>
      <c r="D77" s="66" t="s">
        <v>345</v>
      </c>
      <c r="E77" s="17" t="s">
        <v>346</v>
      </c>
      <c r="F77" s="84" t="s">
        <v>326</v>
      </c>
      <c r="G77" s="17"/>
      <c r="H77" s="67"/>
      <c r="I77" s="130">
        <v>45717</v>
      </c>
      <c r="J77" s="131">
        <v>45748</v>
      </c>
      <c r="K77" s="127">
        <f>Tableau1[[#This Row],[Prév COPROD '#1
]]-7</f>
        <v>45762</v>
      </c>
      <c r="L77" s="127"/>
      <c r="M77" s="127">
        <f>IF(Tableau1[[#This Row],[Date d''ouverture ou de réingénierie (début session SAFRAN)]]="","Renseigner Date ouverture ou réingénierie",Tableau1[[#This Row],[Date d''ouverture ou de réingénierie (début session SAFRAN)]]-120)</f>
        <v>45769</v>
      </c>
      <c r="N77" s="68">
        <f>Tableau1[[#This Row],[Prév COPROD '#1
]]+3</f>
        <v>45772</v>
      </c>
      <c r="O77" s="127">
        <f>Tableau1[[#This Row],[Prév COPROD '#1
]]+3</f>
        <v>45772</v>
      </c>
      <c r="P77" s="68">
        <f>Tableau1[[#This Row],[Prév COPROD '#1
]]+7</f>
        <v>45776</v>
      </c>
      <c r="Q77" s="70">
        <f>Tableau1[[#This Row],[Date d''ouverture ou de réingénierie (début session SAFRAN)]]-35</f>
        <v>45854</v>
      </c>
      <c r="R77" s="129">
        <v>45889</v>
      </c>
      <c r="S77" s="136">
        <v>46053</v>
      </c>
      <c r="T77" s="68"/>
      <c r="U77" s="73"/>
      <c r="V77" s="129">
        <v>45904</v>
      </c>
      <c r="W77" s="67">
        <v>46200</v>
      </c>
      <c r="X77" s="128" t="s">
        <v>327</v>
      </c>
      <c r="Y77" s="128" t="s">
        <v>163</v>
      </c>
      <c r="Z77" s="74"/>
      <c r="AA77" s="77" t="s">
        <v>328</v>
      </c>
      <c r="AB77" s="77"/>
      <c r="AC77" s="77"/>
      <c r="AD77" s="67"/>
      <c r="AE77" s="67"/>
      <c r="AF77" s="15" t="s">
        <v>77</v>
      </c>
      <c r="AG77" s="15" t="s">
        <v>329</v>
      </c>
      <c r="AH77" s="17" t="s">
        <v>330</v>
      </c>
      <c r="AI77" s="18" t="s">
        <v>144</v>
      </c>
      <c r="AJ77" s="18" t="s">
        <v>99</v>
      </c>
      <c r="AK77" s="18" t="s">
        <v>129</v>
      </c>
      <c r="AL77" s="15" t="s">
        <v>331</v>
      </c>
      <c r="AM77" s="15" t="s">
        <v>84</v>
      </c>
      <c r="AN77" s="15" t="s">
        <v>85</v>
      </c>
      <c r="AO77" s="15" t="s">
        <v>163</v>
      </c>
      <c r="AP77" s="15" t="s">
        <v>77</v>
      </c>
      <c r="AQ77" s="15" t="s">
        <v>77</v>
      </c>
    </row>
    <row r="78" spans="1:43" ht="28.35" customHeight="1" x14ac:dyDescent="0.3">
      <c r="A78" s="15">
        <v>1</v>
      </c>
      <c r="B78" s="16" t="s">
        <v>347</v>
      </c>
      <c r="C78" s="65" t="s">
        <v>348</v>
      </c>
      <c r="D78" s="75" t="s">
        <v>349</v>
      </c>
      <c r="E78" s="17" t="s">
        <v>350</v>
      </c>
      <c r="F78" s="84" t="s">
        <v>326</v>
      </c>
      <c r="G78" s="17"/>
      <c r="H78" s="76"/>
      <c r="I78" s="130">
        <v>45717</v>
      </c>
      <c r="J78" s="131">
        <v>45748</v>
      </c>
      <c r="K78" s="127">
        <f>Tableau1[[#This Row],[Prév COPROD '#1
]]-7</f>
        <v>45762</v>
      </c>
      <c r="L78" s="127"/>
      <c r="M78" s="127">
        <f>IF(Tableau1[[#This Row],[Date d''ouverture ou de réingénierie (début session SAFRAN)]]="","Renseigner Date ouverture ou réingénierie",Tableau1[[#This Row],[Date d''ouverture ou de réingénierie (début session SAFRAN)]]-120)</f>
        <v>45769</v>
      </c>
      <c r="N78" s="72">
        <f>Tableau1[[#This Row],[Prév COPROD '#1
]]+3</f>
        <v>45772</v>
      </c>
      <c r="O78" s="132">
        <f>Tableau1[[#This Row],[Prév COPROD '#1
]]+3</f>
        <v>45772</v>
      </c>
      <c r="P78" s="72">
        <f>Tableau1[[#This Row],[Prév COPROD '#1
]]+7</f>
        <v>45776</v>
      </c>
      <c r="Q78" s="70">
        <f>Tableau1[[#This Row],[Date d''ouverture ou de réingénierie (début session SAFRAN)]]-35</f>
        <v>45854</v>
      </c>
      <c r="R78" s="129">
        <v>45889</v>
      </c>
      <c r="S78" s="137" t="s">
        <v>351</v>
      </c>
      <c r="T78" s="68"/>
      <c r="U78" s="73"/>
      <c r="V78" s="129">
        <v>45910</v>
      </c>
      <c r="W78" s="137" t="s">
        <v>352</v>
      </c>
      <c r="X78" s="128" t="s">
        <v>353</v>
      </c>
      <c r="Y78" s="128" t="s">
        <v>354</v>
      </c>
      <c r="Z78" s="74"/>
      <c r="AA78" s="77" t="s">
        <v>355</v>
      </c>
      <c r="AB78" s="77"/>
      <c r="AC78" s="77"/>
      <c r="AD78" s="133" t="s">
        <v>356</v>
      </c>
      <c r="AE78" s="76"/>
      <c r="AF78" s="15" t="s">
        <v>77</v>
      </c>
      <c r="AG78" s="15" t="s">
        <v>329</v>
      </c>
      <c r="AH78" s="17" t="s">
        <v>357</v>
      </c>
      <c r="AI78" s="18" t="s">
        <v>117</v>
      </c>
      <c r="AJ78" s="18" t="s">
        <v>128</v>
      </c>
      <c r="AK78" s="18" t="s">
        <v>93</v>
      </c>
      <c r="AL78" s="15" t="s">
        <v>83</v>
      </c>
      <c r="AM78" s="15" t="s">
        <v>95</v>
      </c>
      <c r="AN78" s="15" t="s">
        <v>85</v>
      </c>
      <c r="AO78" s="15" t="s">
        <v>163</v>
      </c>
      <c r="AP78" s="15" t="s">
        <v>77</v>
      </c>
      <c r="AQ78" s="15" t="s">
        <v>77</v>
      </c>
    </row>
    <row r="79" spans="1:43" ht="28.35" customHeight="1" x14ac:dyDescent="0.3">
      <c r="A79" s="15">
        <v>1</v>
      </c>
      <c r="B79" s="16" t="s">
        <v>358</v>
      </c>
      <c r="C79" s="65" t="s">
        <v>359</v>
      </c>
      <c r="D79" s="18" t="s">
        <v>360</v>
      </c>
      <c r="E79" s="17" t="s">
        <v>350</v>
      </c>
      <c r="F79" s="84" t="s">
        <v>326</v>
      </c>
      <c r="G79" s="17"/>
      <c r="H79" s="76"/>
      <c r="I79" s="130">
        <v>45717</v>
      </c>
      <c r="J79" s="131">
        <v>45748</v>
      </c>
      <c r="K79" s="127">
        <f>Tableau1[[#This Row],[Prév COPROD '#1
]]-7</f>
        <v>45762</v>
      </c>
      <c r="L79" s="127"/>
      <c r="M79" s="127">
        <f>IF(Tableau1[[#This Row],[Date d''ouverture ou de réingénierie (début session SAFRAN)]]="","Renseigner Date ouverture ou réingénierie",Tableau1[[#This Row],[Date d''ouverture ou de réingénierie (début session SAFRAN)]]-120)</f>
        <v>45769</v>
      </c>
      <c r="N79" s="72">
        <f>Tableau1[[#This Row],[Prév COPROD '#1
]]+3</f>
        <v>45772</v>
      </c>
      <c r="O79" s="132">
        <f>Tableau1[[#This Row],[Prév COPROD '#1
]]+3</f>
        <v>45772</v>
      </c>
      <c r="P79" s="72">
        <f>Tableau1[[#This Row],[Prév COPROD '#1
]]+7</f>
        <v>45776</v>
      </c>
      <c r="Q79" s="70">
        <f>Tableau1[[#This Row],[Date d''ouverture ou de réingénierie (début session SAFRAN)]]-35</f>
        <v>45854</v>
      </c>
      <c r="R79" s="129">
        <v>45889</v>
      </c>
      <c r="S79" s="137" t="s">
        <v>351</v>
      </c>
      <c r="T79" s="68"/>
      <c r="U79" s="73"/>
      <c r="V79" s="129">
        <v>45910</v>
      </c>
      <c r="W79" s="137" t="s">
        <v>352</v>
      </c>
      <c r="X79" s="128" t="s">
        <v>353</v>
      </c>
      <c r="Y79" s="128" t="s">
        <v>354</v>
      </c>
      <c r="Z79" s="74"/>
      <c r="AA79" s="77" t="s">
        <v>355</v>
      </c>
      <c r="AB79" s="77"/>
      <c r="AC79" s="77"/>
      <c r="AD79" s="133" t="s">
        <v>356</v>
      </c>
      <c r="AE79" s="76"/>
      <c r="AF79" s="15" t="s">
        <v>77</v>
      </c>
      <c r="AG79" s="15" t="s">
        <v>329</v>
      </c>
      <c r="AH79" s="17" t="s">
        <v>357</v>
      </c>
      <c r="AI79" s="18" t="s">
        <v>117</v>
      </c>
      <c r="AJ79" s="18" t="s">
        <v>128</v>
      </c>
      <c r="AK79" s="18" t="s">
        <v>93</v>
      </c>
      <c r="AL79" s="15" t="s">
        <v>83</v>
      </c>
      <c r="AM79" s="15" t="s">
        <v>95</v>
      </c>
      <c r="AN79" s="15" t="s">
        <v>85</v>
      </c>
      <c r="AO79" s="15" t="s">
        <v>163</v>
      </c>
      <c r="AP79" s="15" t="s">
        <v>77</v>
      </c>
      <c r="AQ79" s="15" t="s">
        <v>77</v>
      </c>
    </row>
    <row r="80" spans="1:43" ht="28.35" customHeight="1" x14ac:dyDescent="0.3">
      <c r="A80" s="15">
        <v>1</v>
      </c>
      <c r="B80" s="16" t="s">
        <v>361</v>
      </c>
      <c r="C80" s="65" t="s">
        <v>362</v>
      </c>
      <c r="D80" s="18" t="s">
        <v>363</v>
      </c>
      <c r="E80" s="17" t="s">
        <v>350</v>
      </c>
      <c r="F80" s="84" t="s">
        <v>326</v>
      </c>
      <c r="G80" s="17"/>
      <c r="H80" s="76"/>
      <c r="I80" s="130">
        <v>45717</v>
      </c>
      <c r="J80" s="131">
        <v>45748</v>
      </c>
      <c r="K80" s="127">
        <f>Tableau1[[#This Row],[Prév COPROD '#1
]]-7</f>
        <v>45762</v>
      </c>
      <c r="L80" s="127"/>
      <c r="M80" s="127">
        <f>IF(Tableau1[[#This Row],[Date d''ouverture ou de réingénierie (début session SAFRAN)]]="","Renseigner Date ouverture ou réingénierie",Tableau1[[#This Row],[Date d''ouverture ou de réingénierie (début session SAFRAN)]]-120)</f>
        <v>45769</v>
      </c>
      <c r="N80" s="72">
        <f>Tableau1[[#This Row],[Prév COPROD '#1
]]+3</f>
        <v>45772</v>
      </c>
      <c r="O80" s="132">
        <f>Tableau1[[#This Row],[Prév COPROD '#1
]]+3</f>
        <v>45772</v>
      </c>
      <c r="P80" s="72">
        <f>Tableau1[[#This Row],[Prév COPROD '#1
]]+7</f>
        <v>45776</v>
      </c>
      <c r="Q80" s="70">
        <f>Tableau1[[#This Row],[Date d''ouverture ou de réingénierie (début session SAFRAN)]]-35</f>
        <v>45854</v>
      </c>
      <c r="R80" s="129">
        <v>45889</v>
      </c>
      <c r="S80" s="137" t="s">
        <v>351</v>
      </c>
      <c r="T80" s="68"/>
      <c r="U80" s="73"/>
      <c r="V80" s="129">
        <v>45910</v>
      </c>
      <c r="W80" s="137" t="s">
        <v>352</v>
      </c>
      <c r="X80" s="128" t="s">
        <v>353</v>
      </c>
      <c r="Y80" s="128" t="s">
        <v>354</v>
      </c>
      <c r="Z80" s="74"/>
      <c r="AA80" s="77" t="s">
        <v>355</v>
      </c>
      <c r="AB80" s="77"/>
      <c r="AC80" s="77"/>
      <c r="AD80" s="133" t="s">
        <v>356</v>
      </c>
      <c r="AE80" s="76"/>
      <c r="AF80" s="15" t="s">
        <v>77</v>
      </c>
      <c r="AG80" s="15" t="s">
        <v>329</v>
      </c>
      <c r="AH80" s="17" t="s">
        <v>357</v>
      </c>
      <c r="AI80" s="18" t="s">
        <v>117</v>
      </c>
      <c r="AJ80" s="18" t="s">
        <v>128</v>
      </c>
      <c r="AK80" s="18" t="s">
        <v>93</v>
      </c>
      <c r="AL80" s="15" t="s">
        <v>83</v>
      </c>
      <c r="AM80" s="15" t="s">
        <v>95</v>
      </c>
      <c r="AN80" s="15" t="s">
        <v>85</v>
      </c>
      <c r="AO80" s="15" t="s">
        <v>163</v>
      </c>
      <c r="AP80" s="15" t="s">
        <v>77</v>
      </c>
      <c r="AQ80" s="15" t="s">
        <v>77</v>
      </c>
    </row>
    <row r="81" spans="1:43" ht="28.35" customHeight="1" x14ac:dyDescent="0.3">
      <c r="A81" s="15">
        <v>1</v>
      </c>
      <c r="B81" s="16" t="s">
        <v>364</v>
      </c>
      <c r="C81" s="65" t="s">
        <v>365</v>
      </c>
      <c r="D81" s="66" t="s">
        <v>366</v>
      </c>
      <c r="E81" s="17" t="s">
        <v>350</v>
      </c>
      <c r="F81" s="84" t="s">
        <v>326</v>
      </c>
      <c r="G81" s="17"/>
      <c r="H81" s="76"/>
      <c r="I81" s="130">
        <v>45717</v>
      </c>
      <c r="J81" s="131">
        <v>45748</v>
      </c>
      <c r="K81" s="127">
        <f>Tableau1[[#This Row],[Prév COPROD '#1
]]-7</f>
        <v>45762</v>
      </c>
      <c r="L81" s="127"/>
      <c r="M81" s="127">
        <f>IF(Tableau1[[#This Row],[Date d''ouverture ou de réingénierie (début session SAFRAN)]]="","Renseigner Date ouverture ou réingénierie",Tableau1[[#This Row],[Date d''ouverture ou de réingénierie (début session SAFRAN)]]-120)</f>
        <v>45769</v>
      </c>
      <c r="N81" s="72">
        <f>Tableau1[[#This Row],[Prév COPROD '#1
]]+3</f>
        <v>45772</v>
      </c>
      <c r="O81" s="132">
        <f>Tableau1[[#This Row],[Prév COPROD '#1
]]+3</f>
        <v>45772</v>
      </c>
      <c r="P81" s="72">
        <f>Tableau1[[#This Row],[Prév COPROD '#1
]]+7</f>
        <v>45776</v>
      </c>
      <c r="Q81" s="70">
        <f>Tableau1[[#This Row],[Date d''ouverture ou de réingénierie (début session SAFRAN)]]-35</f>
        <v>45854</v>
      </c>
      <c r="R81" s="129">
        <v>45889</v>
      </c>
      <c r="S81" s="137" t="s">
        <v>351</v>
      </c>
      <c r="T81" s="68"/>
      <c r="U81" s="73"/>
      <c r="V81" s="129">
        <v>45910</v>
      </c>
      <c r="W81" s="137" t="s">
        <v>352</v>
      </c>
      <c r="X81" s="128" t="s">
        <v>353</v>
      </c>
      <c r="Y81" s="128" t="s">
        <v>354</v>
      </c>
      <c r="Z81" s="74"/>
      <c r="AA81" s="77" t="s">
        <v>355</v>
      </c>
      <c r="AB81" s="77"/>
      <c r="AC81" s="77"/>
      <c r="AD81" s="133" t="s">
        <v>356</v>
      </c>
      <c r="AE81" s="76"/>
      <c r="AF81" s="15" t="s">
        <v>77</v>
      </c>
      <c r="AG81" s="15" t="s">
        <v>329</v>
      </c>
      <c r="AH81" s="17" t="s">
        <v>357</v>
      </c>
      <c r="AI81" s="18" t="s">
        <v>117</v>
      </c>
      <c r="AJ81" s="18" t="s">
        <v>128</v>
      </c>
      <c r="AK81" s="18" t="s">
        <v>93</v>
      </c>
      <c r="AL81" s="15" t="s">
        <v>83</v>
      </c>
      <c r="AM81" s="15" t="s">
        <v>95</v>
      </c>
      <c r="AN81" s="15" t="s">
        <v>85</v>
      </c>
      <c r="AO81" s="15" t="s">
        <v>163</v>
      </c>
      <c r="AP81" s="15" t="s">
        <v>77</v>
      </c>
      <c r="AQ81" s="15" t="s">
        <v>77</v>
      </c>
    </row>
    <row r="82" spans="1:43" ht="28.35" customHeight="1" x14ac:dyDescent="0.3">
      <c r="A82" s="15">
        <v>1</v>
      </c>
      <c r="B82" s="16" t="s">
        <v>367</v>
      </c>
      <c r="C82" s="65" t="s">
        <v>368</v>
      </c>
      <c r="D82" s="18" t="s">
        <v>369</v>
      </c>
      <c r="E82" s="17" t="s">
        <v>350</v>
      </c>
      <c r="F82" s="84" t="s">
        <v>326</v>
      </c>
      <c r="G82" s="17"/>
      <c r="H82" s="76"/>
      <c r="I82" s="130">
        <v>45717</v>
      </c>
      <c r="J82" s="131">
        <v>45748</v>
      </c>
      <c r="K82" s="127">
        <f>Tableau1[[#This Row],[Prév COPROD '#1
]]-7</f>
        <v>45762</v>
      </c>
      <c r="L82" s="127"/>
      <c r="M82" s="127">
        <f>IF(Tableau1[[#This Row],[Date d''ouverture ou de réingénierie (début session SAFRAN)]]="","Renseigner Date ouverture ou réingénierie",Tableau1[[#This Row],[Date d''ouverture ou de réingénierie (début session SAFRAN)]]-120)</f>
        <v>45769</v>
      </c>
      <c r="N82" s="72">
        <f>Tableau1[[#This Row],[Prév COPROD '#1
]]+3</f>
        <v>45772</v>
      </c>
      <c r="O82" s="132">
        <f>Tableau1[[#This Row],[Prév COPROD '#1
]]+3</f>
        <v>45772</v>
      </c>
      <c r="P82" s="72">
        <f>Tableau1[[#This Row],[Prév COPROD '#1
]]+7</f>
        <v>45776</v>
      </c>
      <c r="Q82" s="70">
        <f>Tableau1[[#This Row],[Date d''ouverture ou de réingénierie (début session SAFRAN)]]-35</f>
        <v>45854</v>
      </c>
      <c r="R82" s="129">
        <v>45889</v>
      </c>
      <c r="S82" s="137" t="s">
        <v>351</v>
      </c>
      <c r="T82" s="68"/>
      <c r="U82" s="73"/>
      <c r="V82" s="129">
        <v>45910</v>
      </c>
      <c r="W82" s="137" t="s">
        <v>352</v>
      </c>
      <c r="X82" s="128" t="s">
        <v>353</v>
      </c>
      <c r="Y82" s="128" t="s">
        <v>354</v>
      </c>
      <c r="Z82" s="74"/>
      <c r="AA82" s="77" t="s">
        <v>355</v>
      </c>
      <c r="AB82" s="77"/>
      <c r="AC82" s="77"/>
      <c r="AD82" s="133" t="s">
        <v>356</v>
      </c>
      <c r="AE82" s="76"/>
      <c r="AF82" s="15" t="s">
        <v>77</v>
      </c>
      <c r="AG82" s="15" t="s">
        <v>329</v>
      </c>
      <c r="AH82" s="17" t="s">
        <v>357</v>
      </c>
      <c r="AI82" s="18" t="s">
        <v>117</v>
      </c>
      <c r="AJ82" s="18" t="s">
        <v>128</v>
      </c>
      <c r="AK82" s="18" t="s">
        <v>93</v>
      </c>
      <c r="AL82" s="15" t="s">
        <v>83</v>
      </c>
      <c r="AM82" s="15" t="s">
        <v>95</v>
      </c>
      <c r="AN82" s="15" t="s">
        <v>85</v>
      </c>
      <c r="AO82" s="15" t="s">
        <v>163</v>
      </c>
      <c r="AP82" s="15" t="s">
        <v>77</v>
      </c>
      <c r="AQ82" s="15" t="s">
        <v>77</v>
      </c>
    </row>
    <row r="83" spans="1:43" ht="28.35" customHeight="1" x14ac:dyDescent="0.3">
      <c r="A83" s="15">
        <v>1</v>
      </c>
      <c r="B83" s="16" t="s">
        <v>370</v>
      </c>
      <c r="C83" s="65" t="s">
        <v>371</v>
      </c>
      <c r="D83" s="18" t="s">
        <v>372</v>
      </c>
      <c r="E83" s="17" t="s">
        <v>350</v>
      </c>
      <c r="F83" s="84" t="s">
        <v>326</v>
      </c>
      <c r="G83" s="17"/>
      <c r="H83" s="76"/>
      <c r="I83" s="130">
        <v>45717</v>
      </c>
      <c r="J83" s="131">
        <v>45748</v>
      </c>
      <c r="K83" s="127">
        <f>Tableau1[[#This Row],[Prév COPROD '#1
]]-7</f>
        <v>45762</v>
      </c>
      <c r="L83" s="127"/>
      <c r="M83" s="127">
        <f>IF(Tableau1[[#This Row],[Date d''ouverture ou de réingénierie (début session SAFRAN)]]="","Renseigner Date ouverture ou réingénierie",Tableau1[[#This Row],[Date d''ouverture ou de réingénierie (début session SAFRAN)]]-120)</f>
        <v>45769</v>
      </c>
      <c r="N83" s="72">
        <f>Tableau1[[#This Row],[Prév COPROD '#1
]]+3</f>
        <v>45772</v>
      </c>
      <c r="O83" s="132">
        <f>Tableau1[[#This Row],[Prév COPROD '#1
]]+3</f>
        <v>45772</v>
      </c>
      <c r="P83" s="72">
        <f>Tableau1[[#This Row],[Prév COPROD '#1
]]+7</f>
        <v>45776</v>
      </c>
      <c r="Q83" s="70">
        <f>Tableau1[[#This Row],[Date d''ouverture ou de réingénierie (début session SAFRAN)]]-35</f>
        <v>45854</v>
      </c>
      <c r="R83" s="129">
        <v>45889</v>
      </c>
      <c r="S83" s="137" t="s">
        <v>351</v>
      </c>
      <c r="T83" s="68"/>
      <c r="U83" s="73"/>
      <c r="V83" s="129">
        <v>45910</v>
      </c>
      <c r="W83" s="137" t="s">
        <v>352</v>
      </c>
      <c r="X83" s="128" t="s">
        <v>353</v>
      </c>
      <c r="Y83" s="128" t="s">
        <v>354</v>
      </c>
      <c r="Z83" s="74"/>
      <c r="AA83" s="77" t="s">
        <v>355</v>
      </c>
      <c r="AB83" s="77"/>
      <c r="AC83" s="77"/>
      <c r="AD83" s="133" t="s">
        <v>356</v>
      </c>
      <c r="AE83" s="76"/>
      <c r="AF83" s="15" t="s">
        <v>77</v>
      </c>
      <c r="AG83" s="15" t="s">
        <v>329</v>
      </c>
      <c r="AH83" s="17" t="s">
        <v>357</v>
      </c>
      <c r="AI83" s="18" t="s">
        <v>117</v>
      </c>
      <c r="AJ83" s="18" t="s">
        <v>128</v>
      </c>
      <c r="AK83" s="18" t="s">
        <v>93</v>
      </c>
      <c r="AL83" s="15" t="s">
        <v>83</v>
      </c>
      <c r="AM83" s="15" t="s">
        <v>95</v>
      </c>
      <c r="AN83" s="15" t="s">
        <v>85</v>
      </c>
      <c r="AO83" s="15" t="s">
        <v>163</v>
      </c>
      <c r="AP83" s="15" t="s">
        <v>77</v>
      </c>
      <c r="AQ83" s="15" t="s">
        <v>77</v>
      </c>
    </row>
    <row r="84" spans="1:43" ht="28.35" customHeight="1" x14ac:dyDescent="0.3">
      <c r="A84" s="15">
        <v>1</v>
      </c>
      <c r="B84" s="16">
        <v>660</v>
      </c>
      <c r="C84" s="16">
        <v>660</v>
      </c>
      <c r="D84" s="66" t="s">
        <v>373</v>
      </c>
      <c r="E84" s="17" t="s">
        <v>374</v>
      </c>
      <c r="F84" s="119" t="s">
        <v>375</v>
      </c>
      <c r="G84" s="17"/>
      <c r="H84" s="67"/>
      <c r="I84" s="130">
        <v>45717</v>
      </c>
      <c r="J84" s="131">
        <v>45748</v>
      </c>
      <c r="K84" s="127">
        <f>Tableau1[[#This Row],[Prév COPROD '#1
]]-7</f>
        <v>45673</v>
      </c>
      <c r="L84" s="127"/>
      <c r="M84" s="127">
        <f>IF(Tableau1[[#This Row],[Date d''ouverture ou de réingénierie (début session SAFRAN)]]="","Renseigner Date ouverture ou réingénierie",Tableau1[[#This Row],[Date d''ouverture ou de réingénierie (début session SAFRAN)]]-120)</f>
        <v>45680</v>
      </c>
      <c r="N84" s="69">
        <f>Tableau1[[#This Row],[Prév COPROD '#1
]]+3</f>
        <v>45683</v>
      </c>
      <c r="O84" s="127">
        <f>Tableau1[[#This Row],[Prév COPROD '#1
]]+3</f>
        <v>45683</v>
      </c>
      <c r="P84" s="69">
        <f>Tableau1[[#This Row],[Prév COPROD '#1
]]+7</f>
        <v>45687</v>
      </c>
      <c r="Q84" s="70">
        <f>Tableau1[[#This Row],[Date d''ouverture ou de réingénierie (début session SAFRAN)]]-35</f>
        <v>45765</v>
      </c>
      <c r="R84" s="129">
        <v>45800</v>
      </c>
      <c r="S84" s="136">
        <v>46081</v>
      </c>
      <c r="T84" s="65"/>
      <c r="U84" s="68"/>
      <c r="V84" s="129">
        <v>45800</v>
      </c>
      <c r="W84" s="136">
        <v>46165</v>
      </c>
      <c r="X84" s="128" t="s">
        <v>245</v>
      </c>
      <c r="Y84" s="128" t="s">
        <v>376</v>
      </c>
      <c r="Z84" s="74"/>
      <c r="AA84" s="128" t="s">
        <v>377</v>
      </c>
      <c r="AB84" s="74"/>
      <c r="AC84" s="74"/>
      <c r="AD84" s="67"/>
      <c r="AE84" s="67"/>
      <c r="AF84" s="15" t="s">
        <v>77</v>
      </c>
      <c r="AG84" s="15" t="s">
        <v>329</v>
      </c>
      <c r="AH84" s="17" t="s">
        <v>378</v>
      </c>
      <c r="AI84" s="18" t="s">
        <v>285</v>
      </c>
      <c r="AJ84" s="18" t="s">
        <v>81</v>
      </c>
      <c r="AK84" s="18" t="s">
        <v>82</v>
      </c>
      <c r="AL84" s="15" t="s">
        <v>94</v>
      </c>
      <c r="AM84" s="15" t="s">
        <v>84</v>
      </c>
      <c r="AN84" s="15" t="s">
        <v>85</v>
      </c>
      <c r="AO84" s="15" t="s">
        <v>163</v>
      </c>
      <c r="AP84" s="15" t="s">
        <v>77</v>
      </c>
      <c r="AQ84" s="15" t="s">
        <v>145</v>
      </c>
    </row>
    <row r="85" spans="1:43" ht="28.35" customHeight="1" x14ac:dyDescent="0.3">
      <c r="A85" s="16">
        <v>1</v>
      </c>
      <c r="B85" s="16">
        <v>664</v>
      </c>
      <c r="C85" s="16">
        <v>664</v>
      </c>
      <c r="D85" s="66" t="s">
        <v>379</v>
      </c>
      <c r="E85" s="17" t="s">
        <v>374</v>
      </c>
      <c r="F85" s="119" t="s">
        <v>375</v>
      </c>
      <c r="G85" s="17"/>
      <c r="H85" s="67"/>
      <c r="I85" s="130">
        <v>45717</v>
      </c>
      <c r="J85" s="131">
        <v>45748</v>
      </c>
      <c r="K85" s="127">
        <f>Tableau1[[#This Row],[Prév COPROD '#1
]]-7</f>
        <v>45673</v>
      </c>
      <c r="L85" s="127"/>
      <c r="M85" s="127">
        <f>IF(Tableau1[[#This Row],[Date d''ouverture ou de réingénierie (début session SAFRAN)]]="","Renseigner Date ouverture ou réingénierie",Tableau1[[#This Row],[Date d''ouverture ou de réingénierie (début session SAFRAN)]]-120)</f>
        <v>45680</v>
      </c>
      <c r="N85" s="69">
        <f>Tableau1[[#This Row],[Prév COPROD '#1
]]+3</f>
        <v>45683</v>
      </c>
      <c r="O85" s="127">
        <f>Tableau1[[#This Row],[Prév COPROD '#1
]]+3</f>
        <v>45683</v>
      </c>
      <c r="P85" s="69">
        <f>Tableau1[[#This Row],[Prév COPROD '#1
]]+7</f>
        <v>45687</v>
      </c>
      <c r="Q85" s="70">
        <f>Tableau1[[#This Row],[Date d''ouverture ou de réingénierie (début session SAFRAN)]]-35</f>
        <v>45765</v>
      </c>
      <c r="R85" s="129">
        <v>45800</v>
      </c>
      <c r="S85" s="136">
        <v>46081</v>
      </c>
      <c r="T85" s="65"/>
      <c r="U85" s="68"/>
      <c r="V85" s="129">
        <v>45800</v>
      </c>
      <c r="W85" s="136">
        <v>46165</v>
      </c>
      <c r="X85" s="128" t="s">
        <v>245</v>
      </c>
      <c r="Y85" s="128" t="s">
        <v>376</v>
      </c>
      <c r="Z85" s="74"/>
      <c r="AA85" s="128" t="s">
        <v>377</v>
      </c>
      <c r="AB85" s="74"/>
      <c r="AC85" s="74"/>
      <c r="AD85" s="67"/>
      <c r="AE85" s="67"/>
      <c r="AF85" s="15" t="s">
        <v>77</v>
      </c>
      <c r="AG85" s="15" t="s">
        <v>329</v>
      </c>
      <c r="AH85" s="17" t="s">
        <v>378</v>
      </c>
      <c r="AI85" s="18" t="s">
        <v>285</v>
      </c>
      <c r="AJ85" s="18" t="s">
        <v>81</v>
      </c>
      <c r="AK85" s="18" t="s">
        <v>82</v>
      </c>
      <c r="AL85" s="15" t="s">
        <v>94</v>
      </c>
      <c r="AM85" s="15" t="s">
        <v>84</v>
      </c>
      <c r="AN85" s="15" t="s">
        <v>85</v>
      </c>
      <c r="AO85" s="15" t="s">
        <v>163</v>
      </c>
      <c r="AP85" s="15" t="s">
        <v>77</v>
      </c>
      <c r="AQ85" s="15" t="s">
        <v>145</v>
      </c>
    </row>
    <row r="86" spans="1:43" ht="28.35" customHeight="1" x14ac:dyDescent="0.3">
      <c r="A86" s="16">
        <v>1</v>
      </c>
      <c r="B86" s="16">
        <v>669</v>
      </c>
      <c r="C86" s="16">
        <v>669</v>
      </c>
      <c r="D86" s="66" t="s">
        <v>380</v>
      </c>
      <c r="E86" s="17" t="s">
        <v>374</v>
      </c>
      <c r="F86" s="119" t="s">
        <v>375</v>
      </c>
      <c r="G86" s="17"/>
      <c r="H86" s="67"/>
      <c r="I86" s="130">
        <v>45717</v>
      </c>
      <c r="J86" s="131">
        <v>45748</v>
      </c>
      <c r="K86" s="127">
        <f>Tableau1[[#This Row],[Prév COPROD '#1
]]-7</f>
        <v>45673</v>
      </c>
      <c r="L86" s="127"/>
      <c r="M86" s="127">
        <f>IF(Tableau1[[#This Row],[Date d''ouverture ou de réingénierie (début session SAFRAN)]]="","Renseigner Date ouverture ou réingénierie",Tableau1[[#This Row],[Date d''ouverture ou de réingénierie (début session SAFRAN)]]-120)</f>
        <v>45680</v>
      </c>
      <c r="N86" s="69">
        <f>Tableau1[[#This Row],[Prév COPROD '#1
]]+3</f>
        <v>45683</v>
      </c>
      <c r="O86" s="127">
        <f>Tableau1[[#This Row],[Prév COPROD '#1
]]+3</f>
        <v>45683</v>
      </c>
      <c r="P86" s="69">
        <f>Tableau1[[#This Row],[Prév COPROD '#1
]]+7</f>
        <v>45687</v>
      </c>
      <c r="Q86" s="70">
        <f>Tableau1[[#This Row],[Date d''ouverture ou de réingénierie (début session SAFRAN)]]-35</f>
        <v>45765</v>
      </c>
      <c r="R86" s="129">
        <v>45800</v>
      </c>
      <c r="S86" s="136">
        <v>46081</v>
      </c>
      <c r="T86" s="65"/>
      <c r="U86" s="68"/>
      <c r="V86" s="129">
        <v>45800</v>
      </c>
      <c r="W86" s="136">
        <v>46165</v>
      </c>
      <c r="X86" s="128" t="s">
        <v>245</v>
      </c>
      <c r="Y86" s="128" t="s">
        <v>376</v>
      </c>
      <c r="Z86" s="74"/>
      <c r="AA86" s="128" t="s">
        <v>377</v>
      </c>
      <c r="AB86" s="74"/>
      <c r="AC86" s="74"/>
      <c r="AD86" s="67"/>
      <c r="AE86" s="67"/>
      <c r="AF86" s="15" t="s">
        <v>77</v>
      </c>
      <c r="AG86" s="15" t="s">
        <v>329</v>
      </c>
      <c r="AH86" s="17" t="s">
        <v>378</v>
      </c>
      <c r="AI86" s="18" t="s">
        <v>285</v>
      </c>
      <c r="AJ86" s="18" t="s">
        <v>81</v>
      </c>
      <c r="AK86" s="18" t="s">
        <v>82</v>
      </c>
      <c r="AL86" s="15" t="s">
        <v>94</v>
      </c>
      <c r="AM86" s="15" t="s">
        <v>84</v>
      </c>
      <c r="AN86" s="15" t="s">
        <v>85</v>
      </c>
      <c r="AO86" s="15" t="s">
        <v>163</v>
      </c>
      <c r="AP86" s="15" t="s">
        <v>77</v>
      </c>
      <c r="AQ86" s="15" t="s">
        <v>145</v>
      </c>
    </row>
    <row r="87" spans="1:43" ht="28.35" customHeight="1" x14ac:dyDescent="0.3">
      <c r="A87" s="15">
        <v>1</v>
      </c>
      <c r="B87" s="16" t="s">
        <v>381</v>
      </c>
      <c r="C87" s="16" t="s">
        <v>381</v>
      </c>
      <c r="D87" s="87" t="s">
        <v>382</v>
      </c>
      <c r="E87" s="18" t="s">
        <v>374</v>
      </c>
      <c r="F87" s="119" t="s">
        <v>375</v>
      </c>
      <c r="G87" s="18"/>
      <c r="H87" s="67"/>
      <c r="I87" s="130">
        <v>45717</v>
      </c>
      <c r="J87" s="131">
        <v>45748</v>
      </c>
      <c r="K87" s="127">
        <f>Tableau1[[#This Row],[Prév COPROD '#1
]]-7</f>
        <v>45673</v>
      </c>
      <c r="L87" s="127"/>
      <c r="M87" s="127">
        <f>IF(Tableau1[[#This Row],[Date d''ouverture ou de réingénierie (début session SAFRAN)]]="","Renseigner Date ouverture ou réingénierie",Tableau1[[#This Row],[Date d''ouverture ou de réingénierie (début session SAFRAN)]]-120)</f>
        <v>45680</v>
      </c>
      <c r="N87" s="69">
        <f>Tableau1[[#This Row],[Prév COPROD '#1
]]+3</f>
        <v>45683</v>
      </c>
      <c r="O87" s="127">
        <f>Tableau1[[#This Row],[Prév COPROD '#1
]]+3</f>
        <v>45683</v>
      </c>
      <c r="P87" s="69">
        <f>Tableau1[[#This Row],[Prév COPROD '#1
]]+7</f>
        <v>45687</v>
      </c>
      <c r="Q87" s="70">
        <f>Tableau1[[#This Row],[Date d''ouverture ou de réingénierie (début session SAFRAN)]]-35</f>
        <v>45765</v>
      </c>
      <c r="R87" s="129">
        <v>45800</v>
      </c>
      <c r="S87" s="136">
        <v>46081</v>
      </c>
      <c r="T87" s="65"/>
      <c r="U87" s="68"/>
      <c r="V87" s="129">
        <v>45800</v>
      </c>
      <c r="W87" s="136">
        <v>46165</v>
      </c>
      <c r="X87" s="128" t="s">
        <v>245</v>
      </c>
      <c r="Y87" s="128" t="s">
        <v>376</v>
      </c>
      <c r="Z87" s="74"/>
      <c r="AA87" s="128" t="s">
        <v>377</v>
      </c>
      <c r="AB87" s="74"/>
      <c r="AC87" s="74"/>
      <c r="AD87" s="67"/>
      <c r="AE87" s="67"/>
      <c r="AF87" s="15" t="s">
        <v>77</v>
      </c>
      <c r="AG87" s="15" t="s">
        <v>329</v>
      </c>
      <c r="AH87" s="17" t="s">
        <v>378</v>
      </c>
      <c r="AI87" s="82" t="s">
        <v>285</v>
      </c>
      <c r="AJ87" s="18" t="s">
        <v>81</v>
      </c>
      <c r="AK87" s="18" t="s">
        <v>82</v>
      </c>
      <c r="AL87" s="15" t="s">
        <v>94</v>
      </c>
      <c r="AM87" s="15" t="s">
        <v>84</v>
      </c>
      <c r="AN87" s="15" t="s">
        <v>85</v>
      </c>
      <c r="AO87" s="15" t="s">
        <v>163</v>
      </c>
      <c r="AP87" s="15" t="s">
        <v>77</v>
      </c>
      <c r="AQ87" s="15" t="s">
        <v>145</v>
      </c>
    </row>
    <row r="88" spans="1:43" ht="28.35" customHeight="1" x14ac:dyDescent="0.3">
      <c r="A88" s="16">
        <v>1</v>
      </c>
      <c r="B88" s="16" t="s">
        <v>383</v>
      </c>
      <c r="C88" s="16" t="s">
        <v>383</v>
      </c>
      <c r="D88" s="87" t="s">
        <v>384</v>
      </c>
      <c r="E88" s="17" t="s">
        <v>374</v>
      </c>
      <c r="F88" s="119" t="s">
        <v>375</v>
      </c>
      <c r="G88" s="17"/>
      <c r="H88" s="67"/>
      <c r="I88" s="130">
        <v>45717</v>
      </c>
      <c r="J88" s="131">
        <v>45748</v>
      </c>
      <c r="K88" s="127">
        <f>Tableau1[[#This Row],[Prév COPROD '#1
]]-7</f>
        <v>45673</v>
      </c>
      <c r="L88" s="127"/>
      <c r="M88" s="127">
        <f>IF(Tableau1[[#This Row],[Date d''ouverture ou de réingénierie (début session SAFRAN)]]="","Renseigner Date ouverture ou réingénierie",Tableau1[[#This Row],[Date d''ouverture ou de réingénierie (début session SAFRAN)]]-120)</f>
        <v>45680</v>
      </c>
      <c r="N88" s="69">
        <f>Tableau1[[#This Row],[Prév COPROD '#1
]]+3</f>
        <v>45683</v>
      </c>
      <c r="O88" s="127">
        <f>Tableau1[[#This Row],[Prév COPROD '#1
]]+3</f>
        <v>45683</v>
      </c>
      <c r="P88" s="69">
        <f>Tableau1[[#This Row],[Prév COPROD '#1
]]+7</f>
        <v>45687</v>
      </c>
      <c r="Q88" s="70">
        <f>Tableau1[[#This Row],[Date d''ouverture ou de réingénierie (début session SAFRAN)]]-35</f>
        <v>45765</v>
      </c>
      <c r="R88" s="129">
        <v>45800</v>
      </c>
      <c r="S88" s="136">
        <v>46081</v>
      </c>
      <c r="T88" s="65"/>
      <c r="U88" s="68"/>
      <c r="V88" s="129">
        <v>45800</v>
      </c>
      <c r="W88" s="136">
        <v>46165</v>
      </c>
      <c r="X88" s="128" t="s">
        <v>245</v>
      </c>
      <c r="Y88" s="128" t="s">
        <v>376</v>
      </c>
      <c r="Z88" s="74"/>
      <c r="AA88" s="128" t="s">
        <v>377</v>
      </c>
      <c r="AB88" s="74"/>
      <c r="AC88" s="74"/>
      <c r="AD88" s="67"/>
      <c r="AE88" s="67"/>
      <c r="AF88" s="15" t="s">
        <v>77</v>
      </c>
      <c r="AG88" s="15" t="s">
        <v>329</v>
      </c>
      <c r="AH88" s="17" t="s">
        <v>378</v>
      </c>
      <c r="AI88" s="18" t="s">
        <v>285</v>
      </c>
      <c r="AJ88" s="18" t="s">
        <v>81</v>
      </c>
      <c r="AK88" s="18" t="s">
        <v>82</v>
      </c>
      <c r="AL88" s="15" t="s">
        <v>94</v>
      </c>
      <c r="AM88" s="15" t="s">
        <v>84</v>
      </c>
      <c r="AN88" s="15" t="s">
        <v>85</v>
      </c>
      <c r="AO88" s="15" t="s">
        <v>163</v>
      </c>
      <c r="AP88" s="15" t="s">
        <v>77</v>
      </c>
      <c r="AQ88" s="15" t="s">
        <v>145</v>
      </c>
    </row>
    <row r="89" spans="1:43" ht="28.35" customHeight="1" x14ac:dyDescent="0.3">
      <c r="A89" s="15">
        <v>1</v>
      </c>
      <c r="B89" s="16" t="s">
        <v>385</v>
      </c>
      <c r="C89" s="16" t="s">
        <v>385</v>
      </c>
      <c r="D89" s="66" t="s">
        <v>386</v>
      </c>
      <c r="E89" s="18" t="s">
        <v>387</v>
      </c>
      <c r="F89" s="84" t="s">
        <v>388</v>
      </c>
      <c r="G89" s="18"/>
      <c r="H89" s="77"/>
      <c r="I89" s="130">
        <v>45717</v>
      </c>
      <c r="J89" s="131">
        <v>45748</v>
      </c>
      <c r="K89" s="131">
        <f>Tableau1[[#This Row],[Prév COPROD '#1
]]-7</f>
        <v>45685</v>
      </c>
      <c r="L89" s="131"/>
      <c r="M89" s="127">
        <f>IF(Tableau1[[#This Row],[Date d''ouverture ou de réingénierie (début session SAFRAN)]]="","Renseigner Date ouverture ou réingénierie",Tableau1[[#This Row],[Date d''ouverture ou de réingénierie (début session SAFRAN)]]-120)</f>
        <v>45692</v>
      </c>
      <c r="N89" s="72">
        <f>Tableau1[[#This Row],[Prév COPROD '#1
]]+3</f>
        <v>45695</v>
      </c>
      <c r="O89" s="127">
        <f>Tableau1[[#This Row],[Prév COPROD '#1
]]+3</f>
        <v>45695</v>
      </c>
      <c r="P89" s="72">
        <f>Tableau1[[#This Row],[Prév COPROD '#1
]]+7</f>
        <v>45699</v>
      </c>
      <c r="Q89" s="70">
        <f>Tableau1[[#This Row],[Date d''ouverture ou de réingénierie (début session SAFRAN)]]-35</f>
        <v>45777</v>
      </c>
      <c r="R89" s="128">
        <v>45812</v>
      </c>
      <c r="S89" s="77"/>
      <c r="T89" s="68"/>
      <c r="U89" s="73"/>
      <c r="V89" s="77"/>
      <c r="W89" s="77"/>
      <c r="X89" s="77"/>
      <c r="Y89" s="77"/>
      <c r="Z89" s="77"/>
      <c r="AA89" s="77"/>
      <c r="AB89" s="77"/>
      <c r="AC89" s="77"/>
      <c r="AD89" s="77"/>
      <c r="AE89" s="77"/>
      <c r="AF89" s="15" t="s">
        <v>145</v>
      </c>
      <c r="AG89" s="16" t="s">
        <v>78</v>
      </c>
      <c r="AH89" s="17" t="s">
        <v>389</v>
      </c>
      <c r="AI89" s="18" t="s">
        <v>91</v>
      </c>
      <c r="AJ89" s="18" t="s">
        <v>92</v>
      </c>
      <c r="AK89" s="18" t="s">
        <v>140</v>
      </c>
      <c r="AL89" s="15" t="s">
        <v>83</v>
      </c>
      <c r="AM89" s="15" t="s">
        <v>84</v>
      </c>
      <c r="AN89" s="15" t="s">
        <v>85</v>
      </c>
      <c r="AO89" s="15" t="s">
        <v>163</v>
      </c>
      <c r="AP89" s="15" t="s">
        <v>77</v>
      </c>
      <c r="AQ89" s="15" t="s">
        <v>145</v>
      </c>
    </row>
    <row r="90" spans="1:43" ht="28.35" customHeight="1" x14ac:dyDescent="0.3">
      <c r="A90" s="15">
        <v>1</v>
      </c>
      <c r="B90" s="16" t="s">
        <v>390</v>
      </c>
      <c r="C90" s="16" t="s">
        <v>390</v>
      </c>
      <c r="D90" s="66" t="s">
        <v>391</v>
      </c>
      <c r="E90" s="18" t="s">
        <v>387</v>
      </c>
      <c r="F90" s="84" t="s">
        <v>388</v>
      </c>
      <c r="G90" s="18"/>
      <c r="H90" s="78"/>
      <c r="I90" s="130">
        <v>45717</v>
      </c>
      <c r="J90" s="131">
        <v>45748</v>
      </c>
      <c r="K90" s="131">
        <f>Tableau1[[#This Row],[Prév COPROD '#1
]]-7</f>
        <v>45774</v>
      </c>
      <c r="L90" s="131"/>
      <c r="M90" s="127">
        <f>IF(Tableau1[[#This Row],[Date d''ouverture ou de réingénierie (début session SAFRAN)]]="","Renseigner Date ouverture ou réingénierie",Tableau1[[#This Row],[Date d''ouverture ou de réingénierie (début session SAFRAN)]]-120)</f>
        <v>45781</v>
      </c>
      <c r="N90" s="69">
        <f>Tableau1[[#This Row],[Prév COPROD '#1
]]+3</f>
        <v>45784</v>
      </c>
      <c r="O90" s="127">
        <f>Tableau1[[#This Row],[Prév COPROD '#1
]]+3</f>
        <v>45784</v>
      </c>
      <c r="P90" s="72">
        <f>Tableau1[[#This Row],[Prév COPROD '#1
]]+7</f>
        <v>45788</v>
      </c>
      <c r="Q90" s="70">
        <f>Tableau1[[#This Row],[Date d''ouverture ou de réingénierie (début session SAFRAN)]]-35</f>
        <v>45866</v>
      </c>
      <c r="R90" s="128">
        <v>45901</v>
      </c>
      <c r="S90" s="79"/>
      <c r="T90" s="68"/>
      <c r="U90" s="73"/>
      <c r="V90" s="79"/>
      <c r="W90" s="79"/>
      <c r="X90" s="79"/>
      <c r="Y90" s="79"/>
      <c r="Z90" s="79"/>
      <c r="AA90" s="79"/>
      <c r="AB90" s="79"/>
      <c r="AC90" s="79"/>
      <c r="AD90" s="79"/>
      <c r="AE90" s="79"/>
      <c r="AF90" s="15" t="s">
        <v>145</v>
      </c>
      <c r="AG90" s="16" t="s">
        <v>78</v>
      </c>
      <c r="AH90" s="17" t="s">
        <v>389</v>
      </c>
      <c r="AI90" s="18" t="s">
        <v>104</v>
      </c>
      <c r="AJ90" s="18" t="s">
        <v>105</v>
      </c>
      <c r="AK90" s="18"/>
      <c r="AL90" s="15" t="s">
        <v>100</v>
      </c>
      <c r="AM90" s="15" t="s">
        <v>84</v>
      </c>
      <c r="AN90" s="15" t="s">
        <v>85</v>
      </c>
      <c r="AO90" s="15" t="s">
        <v>163</v>
      </c>
      <c r="AP90" s="15" t="s">
        <v>77</v>
      </c>
      <c r="AQ90" s="15" t="s">
        <v>145</v>
      </c>
    </row>
    <row r="91" spans="1:43" ht="28.35" customHeight="1" x14ac:dyDescent="0.3">
      <c r="A91" s="15">
        <v>1</v>
      </c>
      <c r="B91" s="16">
        <v>231</v>
      </c>
      <c r="C91" s="16">
        <v>231</v>
      </c>
      <c r="D91" s="66" t="s">
        <v>392</v>
      </c>
      <c r="E91" s="18" t="s">
        <v>387</v>
      </c>
      <c r="F91" s="84" t="s">
        <v>388</v>
      </c>
      <c r="G91" s="18"/>
      <c r="H91" s="78"/>
      <c r="I91" s="130">
        <v>45717</v>
      </c>
      <c r="J91" s="131">
        <v>45748</v>
      </c>
      <c r="K91" s="131" t="e">
        <f>Tableau1[[#This Row],[Prév COPROD '#1
]]-7</f>
        <v>#VALUE!</v>
      </c>
      <c r="L91" s="131"/>
      <c r="M91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91" s="68" t="e">
        <f>Tableau1[[#This Row],[Prév COPROD '#1
]]+3</f>
        <v>#VALUE!</v>
      </c>
      <c r="O91" s="68" t="e">
        <f>Tableau1[[#This Row],[Prév COPROD '#1
]]+3</f>
        <v>#VALUE!</v>
      </c>
      <c r="P91" s="68" t="e">
        <f>Tableau1[[#This Row],[Prév COPROD '#1
]]+7</f>
        <v>#VALUE!</v>
      </c>
      <c r="Q91" s="70" t="e">
        <f>Tableau1[[#This Row],[Date d''ouverture ou de réingénierie (début session SAFRAN)]]-35</f>
        <v>#VALUE!</v>
      </c>
      <c r="R91" s="74" t="s">
        <v>393</v>
      </c>
      <c r="S91" s="78"/>
      <c r="T91" s="68"/>
      <c r="U91" s="73"/>
      <c r="V91" s="78"/>
      <c r="W91" s="78"/>
      <c r="X91" s="78"/>
      <c r="Y91" s="78"/>
      <c r="Z91" s="78"/>
      <c r="AA91" s="78"/>
      <c r="AB91" s="78"/>
      <c r="AC91" s="78"/>
      <c r="AD91" s="78"/>
      <c r="AE91" s="78"/>
      <c r="AF91" s="15" t="s">
        <v>145</v>
      </c>
      <c r="AG91" s="16" t="s">
        <v>78</v>
      </c>
      <c r="AH91" s="17" t="s">
        <v>389</v>
      </c>
      <c r="AI91" s="18" t="s">
        <v>127</v>
      </c>
      <c r="AJ91" s="18" t="s">
        <v>128</v>
      </c>
      <c r="AK91" s="18" t="s">
        <v>93</v>
      </c>
      <c r="AL91" s="15" t="s">
        <v>100</v>
      </c>
      <c r="AM91" s="15" t="s">
        <v>95</v>
      </c>
      <c r="AN91" s="15" t="s">
        <v>394</v>
      </c>
      <c r="AO91" s="15" t="s">
        <v>163</v>
      </c>
      <c r="AP91" s="15" t="s">
        <v>77</v>
      </c>
      <c r="AQ91" s="15" t="s">
        <v>145</v>
      </c>
    </row>
    <row r="92" spans="1:43" ht="17.850000000000001" customHeight="1" x14ac:dyDescent="0.3">
      <c r="A92" s="15">
        <v>1</v>
      </c>
      <c r="B92" s="16">
        <v>232</v>
      </c>
      <c r="C92" s="16">
        <v>232</v>
      </c>
      <c r="D92" s="18" t="s">
        <v>395</v>
      </c>
      <c r="E92" s="18" t="s">
        <v>387</v>
      </c>
      <c r="F92" s="84" t="s">
        <v>388</v>
      </c>
      <c r="G92" s="18"/>
      <c r="H92" s="78"/>
      <c r="I92" s="130">
        <v>45717</v>
      </c>
      <c r="J92" s="131">
        <v>45748</v>
      </c>
      <c r="K92" s="131" t="e">
        <f>Tableau1[[#This Row],[Prév COPROD '#1
]]-7</f>
        <v>#VALUE!</v>
      </c>
      <c r="L92" s="131"/>
      <c r="M92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92" s="68" t="e">
        <f>Tableau1[[#This Row],[Prév COPROD '#1
]]+3</f>
        <v>#VALUE!</v>
      </c>
      <c r="O92" s="68" t="e">
        <f>Tableau1[[#This Row],[Prév COPROD '#1
]]+3</f>
        <v>#VALUE!</v>
      </c>
      <c r="P92" s="68" t="e">
        <f>Tableau1[[#This Row],[Prév COPROD '#1
]]+7</f>
        <v>#VALUE!</v>
      </c>
      <c r="Q92" s="70" t="e">
        <f>Tableau1[[#This Row],[Date d''ouverture ou de réingénierie (début session SAFRAN)]]-35</f>
        <v>#VALUE!</v>
      </c>
      <c r="R92" s="74" t="s">
        <v>393</v>
      </c>
      <c r="S92" s="78"/>
      <c r="T92" s="68"/>
      <c r="U92" s="73"/>
      <c r="V92" s="78"/>
      <c r="W92" s="78"/>
      <c r="X92" s="78"/>
      <c r="Y92" s="78"/>
      <c r="Z92" s="78"/>
      <c r="AA92" s="78"/>
      <c r="AB92" s="78"/>
      <c r="AC92" s="78"/>
      <c r="AD92" s="78"/>
      <c r="AE92" s="78"/>
      <c r="AF92" s="15" t="s">
        <v>145</v>
      </c>
      <c r="AG92" s="16" t="s">
        <v>78</v>
      </c>
      <c r="AH92" s="17" t="s">
        <v>389</v>
      </c>
      <c r="AI92" s="18" t="s">
        <v>127</v>
      </c>
      <c r="AJ92" s="18" t="s">
        <v>128</v>
      </c>
      <c r="AK92" s="18" t="s">
        <v>93</v>
      </c>
      <c r="AL92" s="15" t="s">
        <v>100</v>
      </c>
      <c r="AM92" s="15" t="s">
        <v>95</v>
      </c>
      <c r="AN92" s="15" t="s">
        <v>394</v>
      </c>
      <c r="AO92" s="15" t="s">
        <v>163</v>
      </c>
      <c r="AP92" s="15" t="s">
        <v>77</v>
      </c>
      <c r="AQ92" s="15" t="s">
        <v>145</v>
      </c>
    </row>
    <row r="93" spans="1:43" ht="17.850000000000001" customHeight="1" x14ac:dyDescent="0.3">
      <c r="A93" s="15">
        <v>1</v>
      </c>
      <c r="B93" s="16">
        <v>235</v>
      </c>
      <c r="C93" s="16">
        <v>235</v>
      </c>
      <c r="D93" s="18" t="s">
        <v>396</v>
      </c>
      <c r="E93" s="18" t="s">
        <v>387</v>
      </c>
      <c r="F93" s="84" t="s">
        <v>388</v>
      </c>
      <c r="G93" s="18"/>
      <c r="H93" s="78"/>
      <c r="I93" s="130">
        <v>45717</v>
      </c>
      <c r="J93" s="131">
        <v>45748</v>
      </c>
      <c r="K93" s="131" t="e">
        <f>Tableau1[[#This Row],[Prév COPROD '#1
]]-7</f>
        <v>#VALUE!</v>
      </c>
      <c r="L93" s="131"/>
      <c r="M93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93" s="68" t="e">
        <f>Tableau1[[#This Row],[Prév COPROD '#1
]]+3</f>
        <v>#VALUE!</v>
      </c>
      <c r="O93" s="68" t="e">
        <f>Tableau1[[#This Row],[Prév COPROD '#1
]]+3</f>
        <v>#VALUE!</v>
      </c>
      <c r="P93" s="68" t="e">
        <f>Tableau1[[#This Row],[Prév COPROD '#1
]]+7</f>
        <v>#VALUE!</v>
      </c>
      <c r="Q93" s="70" t="e">
        <f>Tableau1[[#This Row],[Date d''ouverture ou de réingénierie (début session SAFRAN)]]-35</f>
        <v>#VALUE!</v>
      </c>
      <c r="R93" s="74" t="s">
        <v>393</v>
      </c>
      <c r="S93" s="78"/>
      <c r="T93" s="68"/>
      <c r="U93" s="73"/>
      <c r="V93" s="78"/>
      <c r="W93" s="78"/>
      <c r="X93" s="78"/>
      <c r="Y93" s="78"/>
      <c r="Z93" s="78"/>
      <c r="AA93" s="78"/>
      <c r="AB93" s="78"/>
      <c r="AC93" s="78"/>
      <c r="AD93" s="78"/>
      <c r="AE93" s="78"/>
      <c r="AF93" s="15" t="s">
        <v>145</v>
      </c>
      <c r="AG93" s="16" t="s">
        <v>78</v>
      </c>
      <c r="AH93" s="17" t="s">
        <v>389</v>
      </c>
      <c r="AI93" s="18" t="s">
        <v>127</v>
      </c>
      <c r="AJ93" s="18" t="s">
        <v>128</v>
      </c>
      <c r="AK93" s="18" t="s">
        <v>93</v>
      </c>
      <c r="AL93" s="15" t="s">
        <v>100</v>
      </c>
      <c r="AM93" s="15" t="s">
        <v>95</v>
      </c>
      <c r="AN93" s="15" t="s">
        <v>394</v>
      </c>
      <c r="AO93" s="15" t="s">
        <v>163</v>
      </c>
      <c r="AP93" s="15" t="s">
        <v>77</v>
      </c>
      <c r="AQ93" s="15" t="s">
        <v>145</v>
      </c>
    </row>
    <row r="94" spans="1:43" ht="17.850000000000001" customHeight="1" x14ac:dyDescent="0.3">
      <c r="A94" s="15">
        <v>1</v>
      </c>
      <c r="B94" s="16">
        <v>236</v>
      </c>
      <c r="C94" s="16">
        <v>236</v>
      </c>
      <c r="D94" s="66" t="s">
        <v>397</v>
      </c>
      <c r="E94" s="18" t="s">
        <v>387</v>
      </c>
      <c r="F94" s="84" t="s">
        <v>388</v>
      </c>
      <c r="G94" s="18"/>
      <c r="H94" s="78"/>
      <c r="I94" s="130">
        <v>45717</v>
      </c>
      <c r="J94" s="131">
        <v>45748</v>
      </c>
      <c r="K94" s="127" t="e">
        <f>Tableau1[[#This Row],[Prév COPROD '#1
]]-7</f>
        <v>#VALUE!</v>
      </c>
      <c r="L94" s="127"/>
      <c r="M94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94" s="68" t="e">
        <f>Tableau1[[#This Row],[Prév COPROD '#1
]]+3</f>
        <v>#VALUE!</v>
      </c>
      <c r="O94" s="68" t="e">
        <f>Tableau1[[#This Row],[Prév COPROD '#1
]]+3</f>
        <v>#VALUE!</v>
      </c>
      <c r="P94" s="68" t="e">
        <f>Tableau1[[#This Row],[Prév COPROD '#1
]]+7</f>
        <v>#VALUE!</v>
      </c>
      <c r="Q94" s="70" t="e">
        <f>Tableau1[[#This Row],[Date d''ouverture ou de réingénierie (début session SAFRAN)]]-35</f>
        <v>#VALUE!</v>
      </c>
      <c r="R94" s="74" t="s">
        <v>393</v>
      </c>
      <c r="S94" s="78"/>
      <c r="T94" s="68"/>
      <c r="U94" s="73"/>
      <c r="V94" s="78"/>
      <c r="W94" s="78"/>
      <c r="X94" s="78"/>
      <c r="Y94" s="78"/>
      <c r="Z94" s="78"/>
      <c r="AA94" s="78"/>
      <c r="AB94" s="78"/>
      <c r="AC94" s="78"/>
      <c r="AD94" s="78"/>
      <c r="AE94" s="78"/>
      <c r="AF94" s="15" t="s">
        <v>145</v>
      </c>
      <c r="AG94" s="16" t="s">
        <v>78</v>
      </c>
      <c r="AH94" s="17" t="s">
        <v>389</v>
      </c>
      <c r="AI94" s="18" t="s">
        <v>127</v>
      </c>
      <c r="AJ94" s="18" t="s">
        <v>128</v>
      </c>
      <c r="AK94" s="18" t="s">
        <v>93</v>
      </c>
      <c r="AL94" s="15" t="s">
        <v>100</v>
      </c>
      <c r="AM94" s="15" t="s">
        <v>95</v>
      </c>
      <c r="AN94" s="15" t="s">
        <v>394</v>
      </c>
      <c r="AO94" s="15" t="s">
        <v>163</v>
      </c>
      <c r="AP94" s="15" t="s">
        <v>77</v>
      </c>
      <c r="AQ94" s="15" t="s">
        <v>145</v>
      </c>
    </row>
    <row r="95" spans="1:43" ht="29.1" customHeight="1" x14ac:dyDescent="0.3">
      <c r="A95" s="15">
        <v>1</v>
      </c>
      <c r="B95" s="16">
        <v>266</v>
      </c>
      <c r="C95" s="16">
        <v>266</v>
      </c>
      <c r="D95" s="66" t="s">
        <v>398</v>
      </c>
      <c r="E95" s="18" t="s">
        <v>387</v>
      </c>
      <c r="F95" s="84" t="s">
        <v>388</v>
      </c>
      <c r="G95" s="18"/>
      <c r="H95" s="77"/>
      <c r="I95" s="130">
        <v>45717</v>
      </c>
      <c r="J95" s="131">
        <v>45748</v>
      </c>
      <c r="K95" s="127" t="e">
        <f>Tableau1[[#This Row],[Prév COPROD '#1
]]-7</f>
        <v>#VALUE!</v>
      </c>
      <c r="L95" s="127"/>
      <c r="M95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95" s="69" t="e">
        <f>Tableau1[[#This Row],[Prév COPROD '#1
]]+3</f>
        <v>#VALUE!</v>
      </c>
      <c r="O95" s="127" t="e">
        <f>Tableau1[[#This Row],[Prév COPROD '#1
]]+3</f>
        <v>#VALUE!</v>
      </c>
      <c r="P95" s="69" t="e">
        <f>Tableau1[[#This Row],[Prév COPROD '#1
]]+7</f>
        <v>#VALUE!</v>
      </c>
      <c r="Q95" s="70" t="e">
        <f>Tableau1[[#This Row],[Date d''ouverture ou de réingénierie (début session SAFRAN)]]-35</f>
        <v>#VALUE!</v>
      </c>
      <c r="R95" s="74" t="s">
        <v>393</v>
      </c>
      <c r="S95" s="74"/>
      <c r="T95" s="68"/>
      <c r="U95" s="73"/>
      <c r="V95" s="74"/>
      <c r="W95" s="74"/>
      <c r="X95" s="74"/>
      <c r="Y95" s="74"/>
      <c r="Z95" s="74"/>
      <c r="AA95" s="74"/>
      <c r="AB95" s="74"/>
      <c r="AC95" s="74"/>
      <c r="AD95" s="74"/>
      <c r="AE95" s="74"/>
      <c r="AF95" s="15" t="s">
        <v>145</v>
      </c>
      <c r="AG95" s="16" t="s">
        <v>78</v>
      </c>
      <c r="AH95" s="17" t="s">
        <v>389</v>
      </c>
      <c r="AI95" s="18" t="s">
        <v>121</v>
      </c>
      <c r="AJ95" s="18" t="s">
        <v>122</v>
      </c>
      <c r="AK95" s="18" t="s">
        <v>82</v>
      </c>
      <c r="AL95" s="15" t="s">
        <v>123</v>
      </c>
      <c r="AM95" s="15" t="s">
        <v>84</v>
      </c>
      <c r="AN95" s="15" t="s">
        <v>85</v>
      </c>
      <c r="AO95" s="15" t="s">
        <v>163</v>
      </c>
      <c r="AP95" s="15" t="s">
        <v>77</v>
      </c>
      <c r="AQ95" s="15" t="s">
        <v>145</v>
      </c>
    </row>
    <row r="96" spans="1:43" ht="28.35" customHeight="1" x14ac:dyDescent="0.3">
      <c r="A96" s="15">
        <v>1</v>
      </c>
      <c r="B96" s="16" t="s">
        <v>399</v>
      </c>
      <c r="C96" s="16" t="s">
        <v>399</v>
      </c>
      <c r="D96" s="66" t="s">
        <v>400</v>
      </c>
      <c r="E96" s="18" t="s">
        <v>387</v>
      </c>
      <c r="F96" s="84" t="s">
        <v>388</v>
      </c>
      <c r="G96" s="18"/>
      <c r="H96" s="78"/>
      <c r="I96" s="130">
        <v>45717</v>
      </c>
      <c r="J96" s="131">
        <v>45748</v>
      </c>
      <c r="K96" s="127" t="e">
        <f>Tableau1[[#This Row],[Prév COPROD '#1
]]-7</f>
        <v>#VALUE!</v>
      </c>
      <c r="L96" s="127"/>
      <c r="M96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96" s="69" t="e">
        <f>Tableau1[[#This Row],[Prév COPROD '#1
]]+3</f>
        <v>#VALUE!</v>
      </c>
      <c r="O96" s="127" t="e">
        <f>Tableau1[[#This Row],[Prév COPROD '#1
]]+3</f>
        <v>#VALUE!</v>
      </c>
      <c r="P96" s="69" t="e">
        <f>Tableau1[[#This Row],[Prév COPROD '#1
]]+7</f>
        <v>#VALUE!</v>
      </c>
      <c r="Q96" s="70" t="e">
        <f>Tableau1[[#This Row],[Date d''ouverture ou de réingénierie (début session SAFRAN)]]-35</f>
        <v>#VALUE!</v>
      </c>
      <c r="R96" s="74" t="s">
        <v>393</v>
      </c>
      <c r="S96" s="74"/>
      <c r="T96" s="68"/>
      <c r="U96" s="73"/>
      <c r="V96" s="74"/>
      <c r="W96" s="74"/>
      <c r="X96" s="74"/>
      <c r="Y96" s="74"/>
      <c r="Z96" s="74"/>
      <c r="AA96" s="74"/>
      <c r="AB96" s="74"/>
      <c r="AC96" s="74"/>
      <c r="AD96" s="74"/>
      <c r="AE96" s="74"/>
      <c r="AF96" s="15" t="s">
        <v>145</v>
      </c>
      <c r="AG96" s="16" t="s">
        <v>78</v>
      </c>
      <c r="AH96" s="17" t="s">
        <v>389</v>
      </c>
      <c r="AI96" s="18" t="s">
        <v>104</v>
      </c>
      <c r="AJ96" s="18" t="s">
        <v>92</v>
      </c>
      <c r="AK96" s="18" t="s">
        <v>93</v>
      </c>
      <c r="AL96" s="15" t="s">
        <v>94</v>
      </c>
      <c r="AM96" s="15" t="s">
        <v>84</v>
      </c>
      <c r="AN96" s="15" t="s">
        <v>85</v>
      </c>
      <c r="AO96" s="15" t="s">
        <v>163</v>
      </c>
      <c r="AP96" s="15" t="s">
        <v>77</v>
      </c>
      <c r="AQ96" s="15" t="s">
        <v>145</v>
      </c>
    </row>
    <row r="97" spans="1:43" ht="28.35" customHeight="1" x14ac:dyDescent="0.3">
      <c r="A97" s="15">
        <v>1</v>
      </c>
      <c r="B97" s="16" t="s">
        <v>401</v>
      </c>
      <c r="C97" s="16" t="s">
        <v>401</v>
      </c>
      <c r="D97" s="66" t="s">
        <v>402</v>
      </c>
      <c r="E97" s="18" t="s">
        <v>387</v>
      </c>
      <c r="F97" s="84" t="s">
        <v>388</v>
      </c>
      <c r="G97" s="18"/>
      <c r="H97" s="78"/>
      <c r="I97" s="130">
        <v>45717</v>
      </c>
      <c r="J97" s="131">
        <v>45748</v>
      </c>
      <c r="K97" s="127" t="e">
        <f>Tableau1[[#This Row],[Prév COPROD '#1
]]-7</f>
        <v>#VALUE!</v>
      </c>
      <c r="L97" s="127"/>
      <c r="M97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97" s="68" t="e">
        <f>Tableau1[[#This Row],[Prév COPROD '#1
]]+3</f>
        <v>#VALUE!</v>
      </c>
      <c r="O97" s="68" t="e">
        <f>Tableau1[[#This Row],[Prév COPROD '#1
]]+3</f>
        <v>#VALUE!</v>
      </c>
      <c r="P97" s="68" t="e">
        <f>Tableau1[[#This Row],[Prév COPROD '#1
]]+7</f>
        <v>#VALUE!</v>
      </c>
      <c r="Q97" s="70" t="e">
        <f>Tableau1[[#This Row],[Date d''ouverture ou de réingénierie (début session SAFRAN)]]-35</f>
        <v>#VALUE!</v>
      </c>
      <c r="R97" s="74" t="s">
        <v>393</v>
      </c>
      <c r="S97" s="78"/>
      <c r="T97" s="68"/>
      <c r="U97" s="73"/>
      <c r="V97" s="78"/>
      <c r="W97" s="78"/>
      <c r="X97" s="78"/>
      <c r="Y97" s="78"/>
      <c r="Z97" s="78"/>
      <c r="AA97" s="78"/>
      <c r="AB97" s="78"/>
      <c r="AC97" s="78"/>
      <c r="AD97" s="78"/>
      <c r="AE97" s="78"/>
      <c r="AF97" s="15" t="s">
        <v>145</v>
      </c>
      <c r="AG97" s="16" t="s">
        <v>78</v>
      </c>
      <c r="AH97" s="17" t="s">
        <v>389</v>
      </c>
      <c r="AI97" s="18" t="s">
        <v>127</v>
      </c>
      <c r="AJ97" s="18" t="s">
        <v>128</v>
      </c>
      <c r="AK97" s="18" t="s">
        <v>129</v>
      </c>
      <c r="AL97" s="15" t="s">
        <v>100</v>
      </c>
      <c r="AM97" s="15" t="s">
        <v>84</v>
      </c>
      <c r="AN97" s="15" t="s">
        <v>85</v>
      </c>
      <c r="AO97" s="15" t="s">
        <v>163</v>
      </c>
      <c r="AP97" s="15" t="s">
        <v>77</v>
      </c>
      <c r="AQ97" s="15" t="s">
        <v>145</v>
      </c>
    </row>
    <row r="98" spans="1:43" ht="28.35" customHeight="1" x14ac:dyDescent="0.3">
      <c r="A98" s="15">
        <v>1</v>
      </c>
      <c r="B98" s="16" t="s">
        <v>403</v>
      </c>
      <c r="C98" s="16" t="s">
        <v>403</v>
      </c>
      <c r="D98" s="66" t="s">
        <v>404</v>
      </c>
      <c r="E98" s="18" t="s">
        <v>387</v>
      </c>
      <c r="F98" s="84" t="s">
        <v>388</v>
      </c>
      <c r="G98" s="18"/>
      <c r="H98" s="78"/>
      <c r="I98" s="130">
        <v>45717</v>
      </c>
      <c r="J98" s="131">
        <v>45748</v>
      </c>
      <c r="K98" s="127" t="e">
        <f>Tableau1[[#This Row],[Prév COPROD '#1
]]-7</f>
        <v>#VALUE!</v>
      </c>
      <c r="L98" s="127"/>
      <c r="M98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98" s="68" t="e">
        <f>Tableau1[[#This Row],[Prév COPROD '#1
]]+3</f>
        <v>#VALUE!</v>
      </c>
      <c r="O98" s="68" t="e">
        <f>Tableau1[[#This Row],[Prév COPROD '#1
]]+3</f>
        <v>#VALUE!</v>
      </c>
      <c r="P98" s="68" t="e">
        <f>Tableau1[[#This Row],[Prév COPROD '#1
]]+7</f>
        <v>#VALUE!</v>
      </c>
      <c r="Q98" s="70" t="e">
        <f>Tableau1[[#This Row],[Date d''ouverture ou de réingénierie (début session SAFRAN)]]-35</f>
        <v>#VALUE!</v>
      </c>
      <c r="R98" s="78" t="s">
        <v>405</v>
      </c>
      <c r="S98" s="78"/>
      <c r="T98" s="68"/>
      <c r="U98" s="73"/>
      <c r="V98" s="78"/>
      <c r="W98" s="78"/>
      <c r="X98" s="78"/>
      <c r="Y98" s="78"/>
      <c r="Z98" s="78"/>
      <c r="AA98" s="78"/>
      <c r="AB98" s="78"/>
      <c r="AC98" s="78"/>
      <c r="AD98" s="78"/>
      <c r="AE98" s="78"/>
      <c r="AF98" s="15" t="s">
        <v>145</v>
      </c>
      <c r="AG98" s="16" t="s">
        <v>78</v>
      </c>
      <c r="AH98" s="17" t="s">
        <v>389</v>
      </c>
      <c r="AI98" s="18" t="s">
        <v>109</v>
      </c>
      <c r="AJ98" s="18" t="s">
        <v>99</v>
      </c>
      <c r="AK98" s="18" t="s">
        <v>140</v>
      </c>
      <c r="AL98" s="15" t="s">
        <v>123</v>
      </c>
      <c r="AM98" s="15" t="s">
        <v>84</v>
      </c>
      <c r="AN98" s="15" t="s">
        <v>85</v>
      </c>
      <c r="AO98" s="15" t="s">
        <v>163</v>
      </c>
      <c r="AP98" s="15" t="s">
        <v>77</v>
      </c>
      <c r="AQ98" s="15" t="s">
        <v>145</v>
      </c>
    </row>
    <row r="99" spans="1:43" ht="28.35" customHeight="1" x14ac:dyDescent="0.3">
      <c r="A99" s="15">
        <v>1</v>
      </c>
      <c r="B99" s="16" t="s">
        <v>406</v>
      </c>
      <c r="C99" s="16" t="s">
        <v>406</v>
      </c>
      <c r="D99" s="66" t="s">
        <v>407</v>
      </c>
      <c r="E99" s="18" t="s">
        <v>387</v>
      </c>
      <c r="F99" s="84" t="s">
        <v>388</v>
      </c>
      <c r="G99" s="18"/>
      <c r="H99" s="77"/>
      <c r="I99" s="130">
        <v>45717</v>
      </c>
      <c r="J99" s="131">
        <v>45748</v>
      </c>
      <c r="K99" s="127">
        <f>Tableau1[[#This Row],[Prév COPROD '#1
]]-7</f>
        <v>45320</v>
      </c>
      <c r="L99" s="127"/>
      <c r="M99" s="127">
        <f>IF(Tableau1[[#This Row],[Date d''ouverture ou de réingénierie (début session SAFRAN)]]="","Renseigner Date ouverture ou réingénierie",Tableau1[[#This Row],[Date d''ouverture ou de réingénierie (début session SAFRAN)]]-120)</f>
        <v>45327</v>
      </c>
      <c r="N99" s="72">
        <f>Tableau1[[#This Row],[Prév COPROD '#1
]]+3</f>
        <v>45330</v>
      </c>
      <c r="O99" s="127">
        <f>Tableau1[[#This Row],[Prév COPROD '#1
]]+3</f>
        <v>45330</v>
      </c>
      <c r="P99" s="72">
        <f>Tableau1[[#This Row],[Prév COPROD '#1
]]+7</f>
        <v>45334</v>
      </c>
      <c r="Q99" s="70">
        <f>Tableau1[[#This Row],[Date d''ouverture ou de réingénierie (début session SAFRAN)]]-35</f>
        <v>45412</v>
      </c>
      <c r="R99" s="74">
        <v>45447</v>
      </c>
      <c r="S99" s="77"/>
      <c r="T99" s="68"/>
      <c r="U99" s="73"/>
      <c r="V99" s="77"/>
      <c r="W99" s="77"/>
      <c r="X99" s="77"/>
      <c r="Y99" s="77"/>
      <c r="Z99" s="77"/>
      <c r="AA99" s="77"/>
      <c r="AB99" s="77"/>
      <c r="AC99" s="77"/>
      <c r="AD99" s="77"/>
      <c r="AE99" s="77"/>
      <c r="AF99" s="15" t="s">
        <v>145</v>
      </c>
      <c r="AG99" s="16" t="s">
        <v>78</v>
      </c>
      <c r="AH99" s="17" t="s">
        <v>389</v>
      </c>
      <c r="AI99" s="18" t="s">
        <v>91</v>
      </c>
      <c r="AJ99" s="18" t="s">
        <v>92</v>
      </c>
      <c r="AK99" s="18" t="s">
        <v>93</v>
      </c>
      <c r="AL99" s="15" t="s">
        <v>83</v>
      </c>
      <c r="AM99" s="15" t="s">
        <v>84</v>
      </c>
      <c r="AN99" s="15" t="s">
        <v>85</v>
      </c>
      <c r="AO99" s="15" t="s">
        <v>163</v>
      </c>
      <c r="AP99" s="15" t="s">
        <v>77</v>
      </c>
      <c r="AQ99" s="15" t="s">
        <v>145</v>
      </c>
    </row>
    <row r="100" spans="1:43" ht="28.35" customHeight="1" x14ac:dyDescent="0.3">
      <c r="A100" s="15">
        <v>1</v>
      </c>
      <c r="B100" s="16" t="s">
        <v>408</v>
      </c>
      <c r="C100" s="16" t="s">
        <v>408</v>
      </c>
      <c r="D100" s="66" t="s">
        <v>409</v>
      </c>
      <c r="E100" s="18" t="s">
        <v>387</v>
      </c>
      <c r="F100" s="84" t="s">
        <v>388</v>
      </c>
      <c r="G100" s="18"/>
      <c r="H100" s="78"/>
      <c r="I100" s="130">
        <v>45717</v>
      </c>
      <c r="J100" s="131">
        <v>45748</v>
      </c>
      <c r="K100" s="127" t="e">
        <f>Tableau1[[#This Row],[Prév COPROD '#1
]]-7</f>
        <v>#VALUE!</v>
      </c>
      <c r="L100" s="127"/>
      <c r="M100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100" s="69" t="e">
        <f>Tableau1[[#This Row],[Prév COPROD '#1
]]+3</f>
        <v>#VALUE!</v>
      </c>
      <c r="O100" s="132" t="e">
        <f>Tableau1[[#This Row],[Prév COPROD '#1
]]+3</f>
        <v>#VALUE!</v>
      </c>
      <c r="P100" s="69" t="e">
        <f>Tableau1[[#This Row],[Prév COPROD '#1
]]+7</f>
        <v>#VALUE!</v>
      </c>
      <c r="Q100" s="70" t="e">
        <f>Tableau1[[#This Row],[Date d''ouverture ou de réingénierie (début session SAFRAN)]]-35</f>
        <v>#VALUE!</v>
      </c>
      <c r="R100" s="74" t="s">
        <v>393</v>
      </c>
      <c r="S100" s="74"/>
      <c r="T100" s="68"/>
      <c r="U100" s="73"/>
      <c r="V100" s="74"/>
      <c r="W100" s="74"/>
      <c r="X100" s="74"/>
      <c r="Y100" s="74"/>
      <c r="Z100" s="74"/>
      <c r="AA100" s="74"/>
      <c r="AB100" s="74"/>
      <c r="AC100" s="74"/>
      <c r="AD100" s="74"/>
      <c r="AE100" s="74"/>
      <c r="AF100" s="15" t="s">
        <v>145</v>
      </c>
      <c r="AG100" s="16" t="s">
        <v>78</v>
      </c>
      <c r="AH100" s="17" t="s">
        <v>389</v>
      </c>
      <c r="AI100" s="18" t="s">
        <v>113</v>
      </c>
      <c r="AJ100" s="18" t="s">
        <v>92</v>
      </c>
      <c r="AK100" s="18" t="s">
        <v>93</v>
      </c>
      <c r="AL100" s="15" t="s">
        <v>123</v>
      </c>
      <c r="AM100" s="15" t="s">
        <v>95</v>
      </c>
      <c r="AN100" s="15" t="s">
        <v>85</v>
      </c>
      <c r="AO100" s="15" t="s">
        <v>163</v>
      </c>
      <c r="AP100" s="15" t="s">
        <v>77</v>
      </c>
      <c r="AQ100" s="15" t="s">
        <v>145</v>
      </c>
    </row>
    <row r="101" spans="1:43" ht="28.35" customHeight="1" x14ac:dyDescent="0.3">
      <c r="A101" s="15">
        <v>1</v>
      </c>
      <c r="B101" s="16" t="s">
        <v>410</v>
      </c>
      <c r="C101" s="16" t="s">
        <v>410</v>
      </c>
      <c r="D101" s="17" t="s">
        <v>411</v>
      </c>
      <c r="E101" s="18" t="s">
        <v>387</v>
      </c>
      <c r="F101" s="84" t="s">
        <v>388</v>
      </c>
      <c r="G101" s="18"/>
      <c r="H101" s="78"/>
      <c r="I101" s="130">
        <v>45717</v>
      </c>
      <c r="J101" s="131">
        <v>45748</v>
      </c>
      <c r="K101" s="127" t="e">
        <f>Tableau1[[#This Row],[Prév COPROD '#1
]]-7</f>
        <v>#VALUE!</v>
      </c>
      <c r="L101" s="127"/>
      <c r="M101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101" s="69" t="e">
        <f>Tableau1[[#This Row],[Prév COPROD '#1
]]+3</f>
        <v>#VALUE!</v>
      </c>
      <c r="O101" s="132" t="e">
        <f>Tableau1[[#This Row],[Prév COPROD '#1
]]+3</f>
        <v>#VALUE!</v>
      </c>
      <c r="P101" s="69" t="e">
        <f>Tableau1[[#This Row],[Prév COPROD '#1
]]+7</f>
        <v>#VALUE!</v>
      </c>
      <c r="Q101" s="70" t="e">
        <f>Tableau1[[#This Row],[Date d''ouverture ou de réingénierie (début session SAFRAN)]]-35</f>
        <v>#VALUE!</v>
      </c>
      <c r="R101" s="74" t="s">
        <v>393</v>
      </c>
      <c r="S101" s="74"/>
      <c r="T101" s="68"/>
      <c r="U101" s="73"/>
      <c r="V101" s="74"/>
      <c r="W101" s="74"/>
      <c r="X101" s="74"/>
      <c r="Y101" s="74"/>
      <c r="Z101" s="74"/>
      <c r="AA101" s="74"/>
      <c r="AB101" s="74"/>
      <c r="AC101" s="74"/>
      <c r="AD101" s="74"/>
      <c r="AE101" s="74"/>
      <c r="AF101" s="15" t="s">
        <v>145</v>
      </c>
      <c r="AG101" s="16" t="s">
        <v>78</v>
      </c>
      <c r="AH101" s="17" t="s">
        <v>389</v>
      </c>
      <c r="AI101" s="18" t="s">
        <v>113</v>
      </c>
      <c r="AJ101" s="18" t="s">
        <v>92</v>
      </c>
      <c r="AK101" s="18" t="s">
        <v>93</v>
      </c>
      <c r="AL101" s="15" t="s">
        <v>123</v>
      </c>
      <c r="AM101" s="15" t="s">
        <v>95</v>
      </c>
      <c r="AN101" s="15" t="s">
        <v>85</v>
      </c>
      <c r="AO101" s="15" t="s">
        <v>163</v>
      </c>
      <c r="AP101" s="15" t="s">
        <v>77</v>
      </c>
      <c r="AQ101" s="15" t="s">
        <v>145</v>
      </c>
    </row>
    <row r="102" spans="1:43" ht="28.35" customHeight="1" x14ac:dyDescent="0.3">
      <c r="A102" s="15">
        <v>1</v>
      </c>
      <c r="B102" s="16" t="s">
        <v>412</v>
      </c>
      <c r="C102" s="16" t="s">
        <v>412</v>
      </c>
      <c r="D102" s="17" t="s">
        <v>413</v>
      </c>
      <c r="E102" s="18" t="s">
        <v>387</v>
      </c>
      <c r="F102" s="84" t="s">
        <v>388</v>
      </c>
      <c r="G102" s="18"/>
      <c r="H102" s="78"/>
      <c r="I102" s="130">
        <v>45717</v>
      </c>
      <c r="J102" s="131">
        <v>45748</v>
      </c>
      <c r="K102" s="127" t="e">
        <f>Tableau1[[#This Row],[Prév COPROD '#1
]]-7</f>
        <v>#VALUE!</v>
      </c>
      <c r="L102" s="127"/>
      <c r="M102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102" s="70" t="e">
        <f>Tableau1[[#This Row],[Prév COPROD '#1
]]+3</f>
        <v>#VALUE!</v>
      </c>
      <c r="O102" s="132" t="e">
        <f>Tableau1[[#This Row],[Prév COPROD '#1
]]+3</f>
        <v>#VALUE!</v>
      </c>
      <c r="P102" s="70" t="e">
        <f>Tableau1[[#This Row],[Prév COPROD '#1
]]+7</f>
        <v>#VALUE!</v>
      </c>
      <c r="Q102" s="70" t="e">
        <f>Tableau1[[#This Row],[Date d''ouverture ou de réingénierie (début session SAFRAN)]]-35</f>
        <v>#VALUE!</v>
      </c>
      <c r="R102" s="74" t="s">
        <v>393</v>
      </c>
      <c r="S102" s="74"/>
      <c r="T102" s="68"/>
      <c r="U102" s="73"/>
      <c r="V102" s="74"/>
      <c r="W102" s="74"/>
      <c r="X102" s="74"/>
      <c r="Y102" s="74"/>
      <c r="Z102" s="74"/>
      <c r="AA102" s="74"/>
      <c r="AB102" s="74"/>
      <c r="AC102" s="74"/>
      <c r="AD102" s="74"/>
      <c r="AE102" s="74"/>
      <c r="AF102" s="15" t="s">
        <v>145</v>
      </c>
      <c r="AG102" s="16" t="s">
        <v>78</v>
      </c>
      <c r="AH102" s="17" t="s">
        <v>389</v>
      </c>
      <c r="AI102" s="18" t="s">
        <v>113</v>
      </c>
      <c r="AJ102" s="18" t="s">
        <v>92</v>
      </c>
      <c r="AK102" s="18" t="s">
        <v>93</v>
      </c>
      <c r="AL102" s="15" t="s">
        <v>123</v>
      </c>
      <c r="AM102" s="15" t="s">
        <v>95</v>
      </c>
      <c r="AN102" s="15" t="s">
        <v>85</v>
      </c>
      <c r="AO102" s="15" t="s">
        <v>163</v>
      </c>
      <c r="AP102" s="15" t="s">
        <v>77</v>
      </c>
      <c r="AQ102" s="15" t="s">
        <v>145</v>
      </c>
    </row>
    <row r="103" spans="1:43" ht="28.35" customHeight="1" x14ac:dyDescent="0.3">
      <c r="A103" s="15">
        <v>1</v>
      </c>
      <c r="B103" s="16" t="s">
        <v>414</v>
      </c>
      <c r="C103" s="16" t="s">
        <v>414</v>
      </c>
      <c r="D103" s="17" t="s">
        <v>415</v>
      </c>
      <c r="E103" s="18" t="s">
        <v>387</v>
      </c>
      <c r="F103" s="84" t="s">
        <v>388</v>
      </c>
      <c r="G103" s="18"/>
      <c r="H103" s="78"/>
      <c r="I103" s="130">
        <v>45717</v>
      </c>
      <c r="J103" s="131">
        <v>45748</v>
      </c>
      <c r="K103" s="127" t="e">
        <f>Tableau1[[#This Row],[Prév COPROD '#1
]]-7</f>
        <v>#VALUE!</v>
      </c>
      <c r="L103" s="127"/>
      <c r="M103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103" s="70" t="e">
        <f>Tableau1[[#This Row],[Prév COPROD '#1
]]+3</f>
        <v>#VALUE!</v>
      </c>
      <c r="O103" s="132" t="e">
        <f>Tableau1[[#This Row],[Prév COPROD '#1
]]+3</f>
        <v>#VALUE!</v>
      </c>
      <c r="P103" s="70" t="e">
        <f>Tableau1[[#This Row],[Prév COPROD '#1
]]+7</f>
        <v>#VALUE!</v>
      </c>
      <c r="Q103" s="70" t="e">
        <f>Tableau1[[#This Row],[Date d''ouverture ou de réingénierie (début session SAFRAN)]]-35</f>
        <v>#VALUE!</v>
      </c>
      <c r="R103" s="74" t="s">
        <v>393</v>
      </c>
      <c r="S103" s="74"/>
      <c r="T103" s="68"/>
      <c r="U103" s="73"/>
      <c r="V103" s="74"/>
      <c r="W103" s="74"/>
      <c r="X103" s="74"/>
      <c r="Y103" s="74"/>
      <c r="Z103" s="74"/>
      <c r="AA103" s="74"/>
      <c r="AB103" s="74"/>
      <c r="AC103" s="74"/>
      <c r="AD103" s="74"/>
      <c r="AE103" s="74"/>
      <c r="AF103" s="15" t="s">
        <v>145</v>
      </c>
      <c r="AG103" s="16" t="s">
        <v>78</v>
      </c>
      <c r="AH103" s="17" t="s">
        <v>389</v>
      </c>
      <c r="AI103" s="18" t="s">
        <v>113</v>
      </c>
      <c r="AJ103" s="18" t="s">
        <v>92</v>
      </c>
      <c r="AK103" s="18" t="s">
        <v>93</v>
      </c>
      <c r="AL103" s="15" t="s">
        <v>123</v>
      </c>
      <c r="AM103" s="15" t="s">
        <v>95</v>
      </c>
      <c r="AN103" s="15" t="s">
        <v>85</v>
      </c>
      <c r="AO103" s="15" t="s">
        <v>163</v>
      </c>
      <c r="AP103" s="15" t="s">
        <v>77</v>
      </c>
      <c r="AQ103" s="15" t="s">
        <v>145</v>
      </c>
    </row>
    <row r="104" spans="1:43" ht="28.35" customHeight="1" x14ac:dyDescent="0.3">
      <c r="A104" s="15">
        <v>1</v>
      </c>
      <c r="B104" s="16" t="s">
        <v>416</v>
      </c>
      <c r="C104" s="16" t="s">
        <v>416</v>
      </c>
      <c r="D104" s="66" t="s">
        <v>417</v>
      </c>
      <c r="E104" s="18" t="s">
        <v>387</v>
      </c>
      <c r="F104" s="84" t="s">
        <v>388</v>
      </c>
      <c r="G104" s="18"/>
      <c r="H104" s="78"/>
      <c r="I104" s="130">
        <v>45717</v>
      </c>
      <c r="J104" s="131">
        <v>45748</v>
      </c>
      <c r="K104" s="127" t="e">
        <f>Tableau1[[#This Row],[Prév COPROD '#1
]]-7</f>
        <v>#VALUE!</v>
      </c>
      <c r="L104" s="127"/>
      <c r="M104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104" s="70" t="e">
        <f>Tableau1[[#This Row],[Prév COPROD '#1
]]+3</f>
        <v>#VALUE!</v>
      </c>
      <c r="O104" s="132" t="e">
        <f>Tableau1[[#This Row],[Prév COPROD '#1
]]+3</f>
        <v>#VALUE!</v>
      </c>
      <c r="P104" s="70" t="e">
        <f>Tableau1[[#This Row],[Prév COPROD '#1
]]+7</f>
        <v>#VALUE!</v>
      </c>
      <c r="Q104" s="70" t="e">
        <f>Tableau1[[#This Row],[Date d''ouverture ou de réingénierie (début session SAFRAN)]]-35</f>
        <v>#VALUE!</v>
      </c>
      <c r="R104" s="74" t="s">
        <v>393</v>
      </c>
      <c r="S104" s="74"/>
      <c r="T104" s="68"/>
      <c r="U104" s="73"/>
      <c r="V104" s="74"/>
      <c r="W104" s="74"/>
      <c r="X104" s="74"/>
      <c r="Y104" s="74"/>
      <c r="Z104" s="74"/>
      <c r="AA104" s="74"/>
      <c r="AB104" s="74"/>
      <c r="AC104" s="74"/>
      <c r="AD104" s="74"/>
      <c r="AE104" s="74"/>
      <c r="AF104" s="15" t="s">
        <v>145</v>
      </c>
      <c r="AG104" s="16" t="s">
        <v>78</v>
      </c>
      <c r="AH104" s="17" t="s">
        <v>389</v>
      </c>
      <c r="AI104" s="18" t="s">
        <v>113</v>
      </c>
      <c r="AJ104" s="18" t="s">
        <v>92</v>
      </c>
      <c r="AK104" s="18" t="s">
        <v>93</v>
      </c>
      <c r="AL104" s="15" t="s">
        <v>123</v>
      </c>
      <c r="AM104" s="15" t="s">
        <v>95</v>
      </c>
      <c r="AN104" s="15" t="s">
        <v>85</v>
      </c>
      <c r="AO104" s="15" t="s">
        <v>163</v>
      </c>
      <c r="AP104" s="15" t="s">
        <v>77</v>
      </c>
      <c r="AQ104" s="15" t="s">
        <v>145</v>
      </c>
    </row>
    <row r="105" spans="1:43" ht="28.35" customHeight="1" x14ac:dyDescent="0.3">
      <c r="A105" s="15">
        <v>1</v>
      </c>
      <c r="B105" s="16" t="s">
        <v>418</v>
      </c>
      <c r="C105" s="16" t="s">
        <v>418</v>
      </c>
      <c r="D105" s="66" t="s">
        <v>419</v>
      </c>
      <c r="E105" s="18" t="s">
        <v>387</v>
      </c>
      <c r="F105" s="84" t="s">
        <v>388</v>
      </c>
      <c r="G105" s="18"/>
      <c r="H105" s="78"/>
      <c r="I105" s="130">
        <v>45717</v>
      </c>
      <c r="J105" s="131">
        <v>45748</v>
      </c>
      <c r="K105" s="127" t="e">
        <f>Tableau1[[#This Row],[Prév COPROD '#1
]]-7</f>
        <v>#VALUE!</v>
      </c>
      <c r="L105" s="127"/>
      <c r="M105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105" s="80" t="e">
        <f>Tableau1[[#This Row],[Prév COPROD '#1
]]+3</f>
        <v>#VALUE!</v>
      </c>
      <c r="O105" s="68" t="e">
        <f>Tableau1[[#This Row],[Prév COPROD '#1
]]+3</f>
        <v>#VALUE!</v>
      </c>
      <c r="P105" s="80" t="e">
        <f>Tableau1[[#This Row],[Prév COPROD '#1
]]+7</f>
        <v>#VALUE!</v>
      </c>
      <c r="Q105" s="70" t="e">
        <f>Tableau1[[#This Row],[Date d''ouverture ou de réingénierie (début session SAFRAN)]]-35</f>
        <v>#VALUE!</v>
      </c>
      <c r="R105" s="78" t="s">
        <v>405</v>
      </c>
      <c r="S105" s="78"/>
      <c r="T105" s="68"/>
      <c r="U105" s="73"/>
      <c r="V105" s="78"/>
      <c r="W105" s="78"/>
      <c r="X105" s="78"/>
      <c r="Y105" s="78"/>
      <c r="Z105" s="78"/>
      <c r="AA105" s="78"/>
      <c r="AB105" s="78"/>
      <c r="AC105" s="78"/>
      <c r="AD105" s="78"/>
      <c r="AE105" s="78"/>
      <c r="AF105" s="84" t="s">
        <v>145</v>
      </c>
      <c r="AG105" s="16" t="s">
        <v>78</v>
      </c>
      <c r="AH105" s="17" t="s">
        <v>389</v>
      </c>
      <c r="AI105" s="18" t="s">
        <v>109</v>
      </c>
      <c r="AJ105" s="18" t="s">
        <v>81</v>
      </c>
      <c r="AK105" s="18" t="s">
        <v>140</v>
      </c>
      <c r="AL105" s="15" t="s">
        <v>94</v>
      </c>
      <c r="AM105" s="15" t="s">
        <v>84</v>
      </c>
      <c r="AN105" s="15" t="s">
        <v>85</v>
      </c>
      <c r="AO105" s="15" t="s">
        <v>163</v>
      </c>
      <c r="AP105" s="15" t="s">
        <v>77</v>
      </c>
      <c r="AQ105" s="15" t="s">
        <v>145</v>
      </c>
    </row>
    <row r="106" spans="1:43" ht="28.35" customHeight="1" x14ac:dyDescent="0.3">
      <c r="A106" s="16">
        <v>6</v>
      </c>
      <c r="B106" s="16" t="s">
        <v>420</v>
      </c>
      <c r="C106" s="16" t="s">
        <v>420</v>
      </c>
      <c r="D106" s="66" t="s">
        <v>421</v>
      </c>
      <c r="E106" s="18" t="s">
        <v>387</v>
      </c>
      <c r="F106" s="84" t="s">
        <v>422</v>
      </c>
      <c r="G106" s="18"/>
      <c r="H106" s="77"/>
      <c r="I106" s="130">
        <v>45717</v>
      </c>
      <c r="J106" s="131">
        <v>45748</v>
      </c>
      <c r="K106" s="127" t="e">
        <f>Tableau1[[#This Row],[Prév COPROD '#1
]]-7</f>
        <v>#VALUE!</v>
      </c>
      <c r="L106" s="127"/>
      <c r="M106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106" s="69" t="e">
        <f>Tableau1[[#This Row],[Prév COPROD '#1
]]+3</f>
        <v>#VALUE!</v>
      </c>
      <c r="O106" s="127" t="e">
        <f>Tableau1[[#This Row],[Prév COPROD '#1
]]+3</f>
        <v>#VALUE!</v>
      </c>
      <c r="P106" s="69" t="e">
        <f>Tableau1[[#This Row],[Prév COPROD '#1
]]+7</f>
        <v>#VALUE!</v>
      </c>
      <c r="Q106" s="70" t="e">
        <f>Tableau1[[#This Row],[Date d''ouverture ou de réingénierie (début session SAFRAN)]]-35</f>
        <v>#VALUE!</v>
      </c>
      <c r="R106" s="78" t="s">
        <v>423</v>
      </c>
      <c r="S106" s="78"/>
      <c r="T106" s="68"/>
      <c r="U106" s="73"/>
      <c r="V106" s="78"/>
      <c r="W106" s="78"/>
      <c r="X106" s="78"/>
      <c r="Y106" s="78"/>
      <c r="Z106" s="78"/>
      <c r="AA106" s="78"/>
      <c r="AB106" s="78"/>
      <c r="AC106" s="78"/>
      <c r="AD106" s="78"/>
      <c r="AE106" s="78"/>
      <c r="AF106" s="16" t="s">
        <v>145</v>
      </c>
      <c r="AG106" s="16" t="s">
        <v>78</v>
      </c>
      <c r="AH106" s="17" t="s">
        <v>389</v>
      </c>
      <c r="AI106" s="18" t="s">
        <v>109</v>
      </c>
      <c r="AJ106" s="18" t="s">
        <v>424</v>
      </c>
      <c r="AK106" s="82"/>
      <c r="AL106" s="82"/>
      <c r="AM106" s="15" t="s">
        <v>84</v>
      </c>
      <c r="AN106" s="15" t="s">
        <v>85</v>
      </c>
      <c r="AO106" s="16" t="s">
        <v>163</v>
      </c>
      <c r="AP106" s="15" t="s">
        <v>77</v>
      </c>
      <c r="AQ106" s="15" t="s">
        <v>145</v>
      </c>
    </row>
    <row r="107" spans="1:43" ht="28.35" customHeight="1" x14ac:dyDescent="0.3">
      <c r="A107" s="16">
        <v>6</v>
      </c>
      <c r="B107" s="16" t="s">
        <v>425</v>
      </c>
      <c r="C107" s="16" t="s">
        <v>425</v>
      </c>
      <c r="D107" s="66" t="s">
        <v>426</v>
      </c>
      <c r="E107" s="18" t="s">
        <v>387</v>
      </c>
      <c r="F107" s="84" t="s">
        <v>427</v>
      </c>
      <c r="G107" s="18"/>
      <c r="H107" s="77"/>
      <c r="I107" s="130">
        <v>45717</v>
      </c>
      <c r="J107" s="131">
        <v>45748</v>
      </c>
      <c r="K107" s="127" t="e">
        <f>Tableau1[[#This Row],[Prév COPROD '#1
]]-7</f>
        <v>#VALUE!</v>
      </c>
      <c r="L107" s="127"/>
      <c r="M107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107" s="68" t="e">
        <f>Tableau1[[#This Row],[Prév COPROD '#1
]]+3</f>
        <v>#VALUE!</v>
      </c>
      <c r="O107" s="68" t="e">
        <f>Tableau1[[#This Row],[Prév COPROD '#1
]]+3</f>
        <v>#VALUE!</v>
      </c>
      <c r="P107" s="68" t="e">
        <f>Tableau1[[#This Row],[Prév COPROD '#1
]]+7</f>
        <v>#VALUE!</v>
      </c>
      <c r="Q107" s="70" t="e">
        <f>Tableau1[[#This Row],[Date d''ouverture ou de réingénierie (début session SAFRAN)]]-35</f>
        <v>#VALUE!</v>
      </c>
      <c r="R107" s="78" t="s">
        <v>428</v>
      </c>
      <c r="S107" s="78"/>
      <c r="T107" s="68"/>
      <c r="U107" s="73"/>
      <c r="V107" s="78"/>
      <c r="W107" s="78"/>
      <c r="X107" s="78"/>
      <c r="Y107" s="78"/>
      <c r="Z107" s="78"/>
      <c r="AA107" s="78"/>
      <c r="AB107" s="78"/>
      <c r="AC107" s="78"/>
      <c r="AD107" s="78"/>
      <c r="AE107" s="78"/>
      <c r="AF107" s="16" t="s">
        <v>145</v>
      </c>
      <c r="AG107" s="16" t="s">
        <v>78</v>
      </c>
      <c r="AH107" s="17" t="s">
        <v>389</v>
      </c>
      <c r="AI107" s="82" t="s">
        <v>117</v>
      </c>
      <c r="AJ107" s="18" t="s">
        <v>424</v>
      </c>
      <c r="AK107" s="82"/>
      <c r="AL107" s="82"/>
      <c r="AM107" s="15" t="s">
        <v>84</v>
      </c>
      <c r="AN107" s="15" t="s">
        <v>85</v>
      </c>
      <c r="AO107" s="16" t="s">
        <v>145</v>
      </c>
      <c r="AP107" s="15" t="s">
        <v>77</v>
      </c>
      <c r="AQ107" s="16" t="s">
        <v>77</v>
      </c>
    </row>
    <row r="108" spans="1:43" ht="41.85" customHeight="1" x14ac:dyDescent="0.3">
      <c r="A108" s="16">
        <v>6</v>
      </c>
      <c r="B108" s="16" t="s">
        <v>429</v>
      </c>
      <c r="C108" s="16" t="s">
        <v>429</v>
      </c>
      <c r="D108" s="66" t="s">
        <v>430</v>
      </c>
      <c r="E108" s="18" t="s">
        <v>387</v>
      </c>
      <c r="F108" s="84" t="s">
        <v>206</v>
      </c>
      <c r="G108" s="18"/>
      <c r="H108" s="77"/>
      <c r="I108" s="130">
        <v>45717</v>
      </c>
      <c r="J108" s="131">
        <v>45748</v>
      </c>
      <c r="K108" s="127" t="e">
        <f>Tableau1[[#This Row],[Prév COPROD '#1
]]-7</f>
        <v>#VALUE!</v>
      </c>
      <c r="L108" s="127"/>
      <c r="M108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108" s="68" t="e">
        <f>Tableau1[[#This Row],[Prév COPROD '#1
]]+3</f>
        <v>#VALUE!</v>
      </c>
      <c r="O108" s="68" t="e">
        <f>Tableau1[[#This Row],[Prév COPROD '#1
]]+3</f>
        <v>#VALUE!</v>
      </c>
      <c r="P108" s="68" t="e">
        <f>Tableau1[[#This Row],[Prév COPROD '#1
]]+7</f>
        <v>#VALUE!</v>
      </c>
      <c r="Q108" s="70" t="e">
        <f>Tableau1[[#This Row],[Date d''ouverture ou de réingénierie (début session SAFRAN)]]-35</f>
        <v>#VALUE!</v>
      </c>
      <c r="R108" s="78" t="s">
        <v>428</v>
      </c>
      <c r="S108" s="78"/>
      <c r="T108" s="68"/>
      <c r="U108" s="73"/>
      <c r="V108" s="78"/>
      <c r="W108" s="78"/>
      <c r="X108" s="78"/>
      <c r="Y108" s="78"/>
      <c r="Z108" s="78"/>
      <c r="AA108" s="78"/>
      <c r="AB108" s="78"/>
      <c r="AC108" s="78"/>
      <c r="AD108" s="78"/>
      <c r="AE108" s="78"/>
      <c r="AF108" s="16" t="s">
        <v>145</v>
      </c>
      <c r="AG108" s="16" t="s">
        <v>78</v>
      </c>
      <c r="AH108" s="17" t="s">
        <v>389</v>
      </c>
      <c r="AI108" s="82" t="s">
        <v>117</v>
      </c>
      <c r="AJ108" s="18" t="s">
        <v>424</v>
      </c>
      <c r="AK108" s="82"/>
      <c r="AL108" s="82"/>
      <c r="AM108" s="15" t="s">
        <v>84</v>
      </c>
      <c r="AN108" s="15" t="s">
        <v>85</v>
      </c>
      <c r="AO108" s="16" t="s">
        <v>145</v>
      </c>
      <c r="AP108" s="15" t="s">
        <v>77</v>
      </c>
      <c r="AQ108" s="15" t="s">
        <v>77</v>
      </c>
    </row>
    <row r="109" spans="1:43" ht="28.35" customHeight="1" x14ac:dyDescent="0.3">
      <c r="A109" s="16">
        <v>6</v>
      </c>
      <c r="B109" s="16" t="s">
        <v>431</v>
      </c>
      <c r="C109" s="16" t="s">
        <v>431</v>
      </c>
      <c r="D109" s="75" t="s">
        <v>432</v>
      </c>
      <c r="E109" s="18" t="s">
        <v>387</v>
      </c>
      <c r="F109" s="84" t="s">
        <v>427</v>
      </c>
      <c r="G109" s="18"/>
      <c r="H109" s="77"/>
      <c r="I109" s="130">
        <v>45717</v>
      </c>
      <c r="J109" s="131">
        <v>45748</v>
      </c>
      <c r="K109" s="127" t="e">
        <f>Tableau1[[#This Row],[Prév COPROD '#1
]]-7</f>
        <v>#VALUE!</v>
      </c>
      <c r="L109" s="127"/>
      <c r="M109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109" s="68" t="e">
        <f>Tableau1[[#This Row],[Prév COPROD '#1
]]+3</f>
        <v>#VALUE!</v>
      </c>
      <c r="O109" s="68" t="e">
        <f>Tableau1[[#This Row],[Prév COPROD '#1
]]+3</f>
        <v>#VALUE!</v>
      </c>
      <c r="P109" s="68" t="e">
        <f>Tableau1[[#This Row],[Prév COPROD '#1
]]+7</f>
        <v>#VALUE!</v>
      </c>
      <c r="Q109" s="70" t="e">
        <f>Tableau1[[#This Row],[Date d''ouverture ou de réingénierie (début session SAFRAN)]]-35</f>
        <v>#VALUE!</v>
      </c>
      <c r="R109" s="78" t="s">
        <v>428</v>
      </c>
      <c r="S109" s="78"/>
      <c r="T109" s="68"/>
      <c r="U109" s="73"/>
      <c r="V109" s="78"/>
      <c r="W109" s="78"/>
      <c r="X109" s="78"/>
      <c r="Y109" s="78"/>
      <c r="Z109" s="78"/>
      <c r="AA109" s="78"/>
      <c r="AB109" s="78"/>
      <c r="AC109" s="78"/>
      <c r="AD109" s="78"/>
      <c r="AE109" s="78"/>
      <c r="AF109" s="16" t="s">
        <v>145</v>
      </c>
      <c r="AG109" s="16" t="s">
        <v>78</v>
      </c>
      <c r="AH109" s="17" t="s">
        <v>389</v>
      </c>
      <c r="AI109" s="82"/>
      <c r="AJ109" s="18" t="s">
        <v>424</v>
      </c>
      <c r="AK109" s="82"/>
      <c r="AL109" s="82"/>
      <c r="AM109" s="15" t="s">
        <v>84</v>
      </c>
      <c r="AN109" s="15" t="s">
        <v>85</v>
      </c>
      <c r="AO109" s="16" t="s">
        <v>145</v>
      </c>
      <c r="AP109" s="15" t="s">
        <v>77</v>
      </c>
      <c r="AQ109" s="16" t="s">
        <v>77</v>
      </c>
    </row>
    <row r="110" spans="1:43" ht="28.35" customHeight="1" x14ac:dyDescent="0.3">
      <c r="A110" s="15">
        <v>6</v>
      </c>
      <c r="B110" s="24" t="s">
        <v>433</v>
      </c>
      <c r="C110" s="65" t="s">
        <v>434</v>
      </c>
      <c r="D110" s="75" t="s">
        <v>435</v>
      </c>
      <c r="E110" s="18" t="s">
        <v>436</v>
      </c>
      <c r="F110" s="84" t="s">
        <v>437</v>
      </c>
      <c r="G110" s="18"/>
      <c r="H110" s="76"/>
      <c r="I110" s="130">
        <v>45717</v>
      </c>
      <c r="J110" s="131">
        <v>45748</v>
      </c>
      <c r="K110" s="127">
        <f>Tableau1[[#This Row],[Prév COPROD '#1
]]-7</f>
        <v>45721</v>
      </c>
      <c r="L110" s="127"/>
      <c r="M110" s="127">
        <f>IF(Tableau1[[#This Row],[Date d''ouverture ou de réingénierie (début session SAFRAN)]]="","Renseigner Date ouverture ou réingénierie",Tableau1[[#This Row],[Date d''ouverture ou de réingénierie (début session SAFRAN)]]-120)</f>
        <v>45728</v>
      </c>
      <c r="N110" s="90">
        <f>Tableau1[[#This Row],[Prév COPROD '#1
]]+3</f>
        <v>45731</v>
      </c>
      <c r="O110" s="127">
        <f>Tableau1[[#This Row],[Prév COPROD '#1
]]+3</f>
        <v>45731</v>
      </c>
      <c r="P110" s="90">
        <f>Tableau1[[#This Row],[Prév COPROD '#1
]]+7</f>
        <v>45735</v>
      </c>
      <c r="Q110" s="70">
        <f>Tableau1[[#This Row],[Date d''ouverture ou de réingénierie (début session SAFRAN)]]-35</f>
        <v>45813</v>
      </c>
      <c r="R110" s="133">
        <v>45848</v>
      </c>
      <c r="S110" s="135">
        <v>45792</v>
      </c>
      <c r="T110" s="90"/>
      <c r="U110" s="97"/>
      <c r="V110" s="133">
        <v>45848</v>
      </c>
      <c r="W110" s="135">
        <v>45945</v>
      </c>
      <c r="X110" s="69"/>
      <c r="Y110" s="127" t="s">
        <v>438</v>
      </c>
      <c r="Z110" s="69"/>
      <c r="AA110" s="127" t="s">
        <v>157</v>
      </c>
      <c r="AB110" s="69"/>
      <c r="AC110" s="69"/>
      <c r="AD110" s="104"/>
      <c r="AE110" s="104"/>
      <c r="AF110" s="15" t="s">
        <v>77</v>
      </c>
      <c r="AG110" s="15" t="s">
        <v>329</v>
      </c>
      <c r="AH110" s="17" t="s">
        <v>439</v>
      </c>
      <c r="AI110" s="82" t="s">
        <v>80</v>
      </c>
      <c r="AJ110" s="18" t="s">
        <v>122</v>
      </c>
      <c r="AK110" s="82"/>
      <c r="AL110" s="82"/>
      <c r="AM110" s="15" t="s">
        <v>95</v>
      </c>
      <c r="AN110" s="15" t="s">
        <v>440</v>
      </c>
      <c r="AO110" s="16" t="s">
        <v>145</v>
      </c>
      <c r="AP110" s="15" t="s">
        <v>77</v>
      </c>
      <c r="AQ110" s="15" t="s">
        <v>77</v>
      </c>
    </row>
    <row r="111" spans="1:43" ht="28.35" customHeight="1" x14ac:dyDescent="0.3">
      <c r="A111" s="15">
        <v>6</v>
      </c>
      <c r="B111" s="24" t="s">
        <v>441</v>
      </c>
      <c r="C111" s="65" t="s">
        <v>442</v>
      </c>
      <c r="D111" s="75" t="s">
        <v>443</v>
      </c>
      <c r="E111" s="18" t="s">
        <v>436</v>
      </c>
      <c r="F111" s="84" t="s">
        <v>437</v>
      </c>
      <c r="G111" s="18"/>
      <c r="H111" s="76"/>
      <c r="I111" s="130">
        <v>45717</v>
      </c>
      <c r="J111" s="131">
        <v>45748</v>
      </c>
      <c r="K111" s="127">
        <f>Tableau1[[#This Row],[Prév COPROD '#1
]]-7</f>
        <v>45721</v>
      </c>
      <c r="L111" s="127"/>
      <c r="M111" s="127">
        <f>IF(Tableau1[[#This Row],[Date d''ouverture ou de réingénierie (début session SAFRAN)]]="","Renseigner Date ouverture ou réingénierie",Tableau1[[#This Row],[Date d''ouverture ou de réingénierie (début session SAFRAN)]]-120)</f>
        <v>45728</v>
      </c>
      <c r="N111" s="90">
        <f>Tableau1[[#This Row],[Prév COPROD '#1
]]+3</f>
        <v>45731</v>
      </c>
      <c r="O111" s="127">
        <f>Tableau1[[#This Row],[Prév COPROD '#1
]]+3</f>
        <v>45731</v>
      </c>
      <c r="P111" s="90">
        <f>Tableau1[[#This Row],[Prév COPROD '#1
]]+7</f>
        <v>45735</v>
      </c>
      <c r="Q111" s="70">
        <f>Tableau1[[#This Row],[Date d''ouverture ou de réingénierie (début session SAFRAN)]]-35</f>
        <v>45813</v>
      </c>
      <c r="R111" s="133">
        <v>45848</v>
      </c>
      <c r="S111" s="135">
        <v>45792</v>
      </c>
      <c r="T111" s="90"/>
      <c r="U111" s="97"/>
      <c r="V111" s="133">
        <v>45848</v>
      </c>
      <c r="W111" s="135">
        <v>45945</v>
      </c>
      <c r="X111" s="69"/>
      <c r="Y111" s="127" t="s">
        <v>438</v>
      </c>
      <c r="Z111" s="69"/>
      <c r="AA111" s="127" t="s">
        <v>157</v>
      </c>
      <c r="AB111" s="69"/>
      <c r="AC111" s="69"/>
      <c r="AD111" s="104"/>
      <c r="AE111" s="104"/>
      <c r="AF111" s="15" t="s">
        <v>77</v>
      </c>
      <c r="AG111" s="15" t="s">
        <v>329</v>
      </c>
      <c r="AH111" s="17" t="s">
        <v>439</v>
      </c>
      <c r="AI111" s="82" t="s">
        <v>80</v>
      </c>
      <c r="AJ111" s="18" t="s">
        <v>122</v>
      </c>
      <c r="AK111" s="82"/>
      <c r="AL111" s="82"/>
      <c r="AM111" s="15" t="s">
        <v>95</v>
      </c>
      <c r="AN111" s="15" t="s">
        <v>440</v>
      </c>
      <c r="AO111" s="16" t="s">
        <v>145</v>
      </c>
      <c r="AP111" s="15" t="s">
        <v>77</v>
      </c>
      <c r="AQ111" s="15" t="s">
        <v>77</v>
      </c>
    </row>
    <row r="112" spans="1:43" ht="28.35" customHeight="1" x14ac:dyDescent="0.3">
      <c r="A112" s="15">
        <v>6</v>
      </c>
      <c r="B112" s="24" t="s">
        <v>444</v>
      </c>
      <c r="C112" s="65" t="s">
        <v>445</v>
      </c>
      <c r="D112" s="83" t="s">
        <v>446</v>
      </c>
      <c r="E112" s="18" t="s">
        <v>436</v>
      </c>
      <c r="F112" s="84" t="s">
        <v>437</v>
      </c>
      <c r="G112" s="18"/>
      <c r="H112" s="76"/>
      <c r="I112" s="130">
        <v>45717</v>
      </c>
      <c r="J112" s="131">
        <v>45748</v>
      </c>
      <c r="K112" s="127">
        <f>Tableau1[[#This Row],[Prév COPROD '#1
]]-7</f>
        <v>45721</v>
      </c>
      <c r="L112" s="127"/>
      <c r="M112" s="127">
        <f>IF(Tableau1[[#This Row],[Date d''ouverture ou de réingénierie (début session SAFRAN)]]="","Renseigner Date ouverture ou réingénierie",Tableau1[[#This Row],[Date d''ouverture ou de réingénierie (début session SAFRAN)]]-120)</f>
        <v>45728</v>
      </c>
      <c r="N112" s="90">
        <f>Tableau1[[#This Row],[Prév COPROD '#1
]]+3</f>
        <v>45731</v>
      </c>
      <c r="O112" s="127">
        <f>Tableau1[[#This Row],[Prév COPROD '#1
]]+3</f>
        <v>45731</v>
      </c>
      <c r="P112" s="90">
        <f>Tableau1[[#This Row],[Prév COPROD '#1
]]+7</f>
        <v>45735</v>
      </c>
      <c r="Q112" s="70">
        <f>Tableau1[[#This Row],[Date d''ouverture ou de réingénierie (début session SAFRAN)]]-35</f>
        <v>45813</v>
      </c>
      <c r="R112" s="133">
        <v>45848</v>
      </c>
      <c r="S112" s="135">
        <v>45792</v>
      </c>
      <c r="T112" s="90"/>
      <c r="U112" s="97"/>
      <c r="V112" s="133">
        <v>45848</v>
      </c>
      <c r="W112" s="135">
        <v>45945</v>
      </c>
      <c r="X112" s="69"/>
      <c r="Y112" s="127" t="s">
        <v>438</v>
      </c>
      <c r="Z112" s="69"/>
      <c r="AA112" s="127" t="s">
        <v>157</v>
      </c>
      <c r="AB112" s="69"/>
      <c r="AC112" s="69"/>
      <c r="AD112" s="104"/>
      <c r="AE112" s="104"/>
      <c r="AF112" s="15" t="s">
        <v>77</v>
      </c>
      <c r="AG112" s="15" t="s">
        <v>329</v>
      </c>
      <c r="AH112" s="17" t="s">
        <v>439</v>
      </c>
      <c r="AI112" s="82" t="s">
        <v>80</v>
      </c>
      <c r="AJ112" s="18" t="s">
        <v>122</v>
      </c>
      <c r="AK112" s="82"/>
      <c r="AL112" s="82"/>
      <c r="AM112" s="15" t="s">
        <v>95</v>
      </c>
      <c r="AN112" s="15" t="s">
        <v>440</v>
      </c>
      <c r="AO112" s="16" t="s">
        <v>145</v>
      </c>
      <c r="AP112" s="15" t="s">
        <v>77</v>
      </c>
      <c r="AQ112" s="15" t="s">
        <v>77</v>
      </c>
    </row>
    <row r="113" spans="1:43" ht="28.35" customHeight="1" x14ac:dyDescent="0.3">
      <c r="A113" s="15">
        <v>6</v>
      </c>
      <c r="B113" s="16" t="s">
        <v>447</v>
      </c>
      <c r="C113" s="65" t="s">
        <v>448</v>
      </c>
      <c r="D113" s="66" t="s">
        <v>449</v>
      </c>
      <c r="E113" s="18" t="s">
        <v>436</v>
      </c>
      <c r="F113" s="84" t="s">
        <v>437</v>
      </c>
      <c r="G113" s="18"/>
      <c r="H113" s="76"/>
      <c r="I113" s="130">
        <v>45717</v>
      </c>
      <c r="J113" s="131">
        <v>45748</v>
      </c>
      <c r="K113" s="127">
        <f>Tableau1[[#This Row],[Prév COPROD '#1
]]-7</f>
        <v>45721</v>
      </c>
      <c r="L113" s="127"/>
      <c r="M113" s="127">
        <f>IF(Tableau1[[#This Row],[Date d''ouverture ou de réingénierie (début session SAFRAN)]]="","Renseigner Date ouverture ou réingénierie",Tableau1[[#This Row],[Date d''ouverture ou de réingénierie (début session SAFRAN)]]-120)</f>
        <v>45728</v>
      </c>
      <c r="N113" s="90">
        <f>Tableau1[[#This Row],[Prév COPROD '#1
]]+3</f>
        <v>45731</v>
      </c>
      <c r="O113" s="127">
        <f>Tableau1[[#This Row],[Prév COPROD '#1
]]+3</f>
        <v>45731</v>
      </c>
      <c r="P113" s="90">
        <f>Tableau1[[#This Row],[Prév COPROD '#1
]]+7</f>
        <v>45735</v>
      </c>
      <c r="Q113" s="70">
        <f>Tableau1[[#This Row],[Date d''ouverture ou de réingénierie (début session SAFRAN)]]-35</f>
        <v>45813</v>
      </c>
      <c r="R113" s="133">
        <v>45848</v>
      </c>
      <c r="S113" s="135">
        <v>45792</v>
      </c>
      <c r="T113" s="90"/>
      <c r="U113" s="97"/>
      <c r="V113" s="133">
        <v>45848</v>
      </c>
      <c r="W113" s="135">
        <v>45945</v>
      </c>
      <c r="X113" s="69"/>
      <c r="Y113" s="127" t="s">
        <v>438</v>
      </c>
      <c r="Z113" s="69"/>
      <c r="AA113" s="127" t="s">
        <v>157</v>
      </c>
      <c r="AB113" s="69"/>
      <c r="AC113" s="69"/>
      <c r="AD113" s="104"/>
      <c r="AE113" s="104"/>
      <c r="AF113" s="15" t="s">
        <v>77</v>
      </c>
      <c r="AG113" s="15" t="s">
        <v>329</v>
      </c>
      <c r="AH113" s="17" t="s">
        <v>450</v>
      </c>
      <c r="AI113" s="82" t="s">
        <v>80</v>
      </c>
      <c r="AJ113" s="18" t="s">
        <v>122</v>
      </c>
      <c r="AK113" s="82"/>
      <c r="AL113" s="82"/>
      <c r="AM113" s="15" t="s">
        <v>95</v>
      </c>
      <c r="AN113" s="15" t="s">
        <v>451</v>
      </c>
      <c r="AO113" s="16" t="s">
        <v>145</v>
      </c>
      <c r="AP113" s="15" t="s">
        <v>77</v>
      </c>
      <c r="AQ113" s="15" t="s">
        <v>77</v>
      </c>
    </row>
    <row r="114" spans="1:43" ht="28.35" customHeight="1" x14ac:dyDescent="0.3">
      <c r="A114" s="15">
        <v>6</v>
      </c>
      <c r="B114" s="16" t="s">
        <v>452</v>
      </c>
      <c r="C114" s="65" t="s">
        <v>453</v>
      </c>
      <c r="D114" s="93" t="s">
        <v>454</v>
      </c>
      <c r="E114" s="18" t="s">
        <v>436</v>
      </c>
      <c r="F114" s="84" t="s">
        <v>437</v>
      </c>
      <c r="G114" s="18"/>
      <c r="H114" s="76"/>
      <c r="I114" s="130">
        <v>45717</v>
      </c>
      <c r="J114" s="131">
        <v>45748</v>
      </c>
      <c r="K114" s="127">
        <f>Tableau1[[#This Row],[Prév COPROD '#1
]]-7</f>
        <v>45721</v>
      </c>
      <c r="L114" s="127"/>
      <c r="M114" s="127">
        <f>IF(Tableau1[[#This Row],[Date d''ouverture ou de réingénierie (début session SAFRAN)]]="","Renseigner Date ouverture ou réingénierie",Tableau1[[#This Row],[Date d''ouverture ou de réingénierie (début session SAFRAN)]]-120)</f>
        <v>45728</v>
      </c>
      <c r="N114" s="90">
        <f>Tableau1[[#This Row],[Prév COPROD '#1
]]+3</f>
        <v>45731</v>
      </c>
      <c r="O114" s="127">
        <f>Tableau1[[#This Row],[Prév COPROD '#1
]]+3</f>
        <v>45731</v>
      </c>
      <c r="P114" s="90">
        <f>Tableau1[[#This Row],[Prév COPROD '#1
]]+7</f>
        <v>45735</v>
      </c>
      <c r="Q114" s="70">
        <f>Tableau1[[#This Row],[Date d''ouverture ou de réingénierie (début session SAFRAN)]]-35</f>
        <v>45813</v>
      </c>
      <c r="R114" s="133">
        <v>45848</v>
      </c>
      <c r="S114" s="135">
        <v>45792</v>
      </c>
      <c r="T114" s="90"/>
      <c r="U114" s="97"/>
      <c r="V114" s="133">
        <v>45848</v>
      </c>
      <c r="W114" s="135">
        <v>45945</v>
      </c>
      <c r="X114" s="69"/>
      <c r="Y114" s="127" t="s">
        <v>438</v>
      </c>
      <c r="Z114" s="69"/>
      <c r="AA114" s="127" t="s">
        <v>157</v>
      </c>
      <c r="AB114" s="69"/>
      <c r="AC114" s="69"/>
      <c r="AD114" s="104"/>
      <c r="AE114" s="104"/>
      <c r="AF114" s="15" t="s">
        <v>77</v>
      </c>
      <c r="AG114" s="15" t="s">
        <v>329</v>
      </c>
      <c r="AH114" s="17" t="s">
        <v>450</v>
      </c>
      <c r="AI114" s="82" t="s">
        <v>80</v>
      </c>
      <c r="AJ114" s="18" t="s">
        <v>122</v>
      </c>
      <c r="AK114" s="82"/>
      <c r="AL114" s="82"/>
      <c r="AM114" s="15" t="s">
        <v>95</v>
      </c>
      <c r="AN114" s="15" t="s">
        <v>451</v>
      </c>
      <c r="AO114" s="16" t="s">
        <v>145</v>
      </c>
      <c r="AP114" s="15" t="s">
        <v>77</v>
      </c>
      <c r="AQ114" s="15" t="s">
        <v>77</v>
      </c>
    </row>
    <row r="115" spans="1:43" ht="28.35" customHeight="1" x14ac:dyDescent="0.3">
      <c r="A115" s="15">
        <v>6</v>
      </c>
      <c r="B115" s="16" t="s">
        <v>455</v>
      </c>
      <c r="C115" s="65" t="s">
        <v>456</v>
      </c>
      <c r="D115" s="83" t="s">
        <v>457</v>
      </c>
      <c r="E115" s="18" t="s">
        <v>436</v>
      </c>
      <c r="F115" s="84" t="s">
        <v>437</v>
      </c>
      <c r="G115" s="18"/>
      <c r="H115" s="76"/>
      <c r="I115" s="130">
        <v>45717</v>
      </c>
      <c r="J115" s="131">
        <v>45748</v>
      </c>
      <c r="K115" s="127">
        <f>Tableau1[[#This Row],[Prév COPROD '#1
]]-7</f>
        <v>45721</v>
      </c>
      <c r="L115" s="127"/>
      <c r="M115" s="127">
        <f>IF(Tableau1[[#This Row],[Date d''ouverture ou de réingénierie (début session SAFRAN)]]="","Renseigner Date ouverture ou réingénierie",Tableau1[[#This Row],[Date d''ouverture ou de réingénierie (début session SAFRAN)]]-120)</f>
        <v>45728</v>
      </c>
      <c r="N115" s="90">
        <f>Tableau1[[#This Row],[Prév COPROD '#1
]]+3</f>
        <v>45731</v>
      </c>
      <c r="O115" s="127">
        <f>Tableau1[[#This Row],[Prév COPROD '#1
]]+3</f>
        <v>45731</v>
      </c>
      <c r="P115" s="90">
        <f>Tableau1[[#This Row],[Prév COPROD '#1
]]+7</f>
        <v>45735</v>
      </c>
      <c r="Q115" s="70">
        <f>Tableau1[[#This Row],[Date d''ouverture ou de réingénierie (début session SAFRAN)]]-35</f>
        <v>45813</v>
      </c>
      <c r="R115" s="133">
        <v>45848</v>
      </c>
      <c r="S115" s="135">
        <v>45792</v>
      </c>
      <c r="T115" s="90"/>
      <c r="U115" s="97"/>
      <c r="V115" s="133">
        <v>45848</v>
      </c>
      <c r="W115" s="135">
        <v>45945</v>
      </c>
      <c r="X115" s="69"/>
      <c r="Y115" s="127" t="s">
        <v>438</v>
      </c>
      <c r="Z115" s="69"/>
      <c r="AA115" s="127" t="s">
        <v>157</v>
      </c>
      <c r="AB115" s="69"/>
      <c r="AC115" s="69"/>
      <c r="AD115" s="104"/>
      <c r="AE115" s="104"/>
      <c r="AF115" s="15" t="s">
        <v>77</v>
      </c>
      <c r="AG115" s="15" t="s">
        <v>329</v>
      </c>
      <c r="AH115" s="17" t="s">
        <v>450</v>
      </c>
      <c r="AI115" s="82" t="s">
        <v>80</v>
      </c>
      <c r="AJ115" s="18" t="s">
        <v>122</v>
      </c>
      <c r="AK115" s="82"/>
      <c r="AL115" s="82"/>
      <c r="AM115" s="15" t="s">
        <v>95</v>
      </c>
      <c r="AN115" s="15" t="s">
        <v>451</v>
      </c>
      <c r="AO115" s="16" t="s">
        <v>145</v>
      </c>
      <c r="AP115" s="15" t="s">
        <v>77</v>
      </c>
      <c r="AQ115" s="15" t="s">
        <v>77</v>
      </c>
    </row>
    <row r="116" spans="1:43" ht="28.35" customHeight="1" x14ac:dyDescent="0.3">
      <c r="A116" s="16">
        <v>6</v>
      </c>
      <c r="B116" s="24" t="s">
        <v>340</v>
      </c>
      <c r="C116" s="24" t="s">
        <v>340</v>
      </c>
      <c r="D116" s="66" t="s">
        <v>458</v>
      </c>
      <c r="E116" s="18" t="s">
        <v>459</v>
      </c>
      <c r="F116" s="84" t="s">
        <v>460</v>
      </c>
      <c r="G116" s="18"/>
      <c r="H116" s="77">
        <v>45392</v>
      </c>
      <c r="I116" s="130">
        <v>45717</v>
      </c>
      <c r="J116" s="131">
        <v>45748</v>
      </c>
      <c r="K116" s="127" t="e">
        <f>Tableau1[[#This Row],[Prév COPROD '#1
]]-7</f>
        <v>#VALUE!</v>
      </c>
      <c r="L116" s="127"/>
      <c r="M116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116" s="68" t="e">
        <f>Tableau1[[#This Row],[Prév COPROD '#1
]]+3</f>
        <v>#VALUE!</v>
      </c>
      <c r="O116" s="68" t="e">
        <f>Tableau1[[#This Row],[Prév COPROD '#1
]]+3</f>
        <v>#VALUE!</v>
      </c>
      <c r="P116" s="68" t="e">
        <f>Tableau1[[#This Row],[Prév COPROD '#1
]]+7</f>
        <v>#VALUE!</v>
      </c>
      <c r="Q116" s="70" t="e">
        <f>Tableau1[[#This Row],[Date d''ouverture ou de réingénierie (début session SAFRAN)]]-35</f>
        <v>#VALUE!</v>
      </c>
      <c r="R116" s="78" t="s">
        <v>393</v>
      </c>
      <c r="S116" s="78"/>
      <c r="T116" s="68"/>
      <c r="U116" s="73"/>
      <c r="V116" s="78"/>
      <c r="W116" s="78"/>
      <c r="X116" s="78"/>
      <c r="Y116" s="78"/>
      <c r="Z116" s="78"/>
      <c r="AA116" s="78"/>
      <c r="AB116" s="78"/>
      <c r="AC116" s="78"/>
      <c r="AD116" s="78"/>
      <c r="AE116" s="78"/>
      <c r="AF116" s="16" t="s">
        <v>145</v>
      </c>
      <c r="AG116" s="16" t="s">
        <v>78</v>
      </c>
      <c r="AH116" s="17" t="s">
        <v>461</v>
      </c>
      <c r="AI116" s="81" t="s">
        <v>109</v>
      </c>
      <c r="AJ116" s="18" t="s">
        <v>105</v>
      </c>
      <c r="AK116" s="82"/>
      <c r="AL116" s="82"/>
      <c r="AM116" s="15" t="s">
        <v>84</v>
      </c>
      <c r="AN116" s="15" t="s">
        <v>85</v>
      </c>
      <c r="AO116" s="16" t="s">
        <v>145</v>
      </c>
      <c r="AP116" s="15" t="s">
        <v>77</v>
      </c>
      <c r="AQ116" s="15" t="s">
        <v>77</v>
      </c>
    </row>
    <row r="117" spans="1:43" ht="28.35" customHeight="1" x14ac:dyDescent="0.3">
      <c r="A117" s="16">
        <v>6</v>
      </c>
      <c r="B117" s="24" t="s">
        <v>343</v>
      </c>
      <c r="C117" s="24" t="s">
        <v>343</v>
      </c>
      <c r="D117" s="75" t="s">
        <v>462</v>
      </c>
      <c r="E117" s="18" t="s">
        <v>459</v>
      </c>
      <c r="F117" s="84" t="s">
        <v>460</v>
      </c>
      <c r="G117" s="18"/>
      <c r="H117" s="77">
        <v>45392</v>
      </c>
      <c r="I117" s="130">
        <v>45717</v>
      </c>
      <c r="J117" s="131">
        <v>45748</v>
      </c>
      <c r="K117" s="127" t="e">
        <f>Tableau1[[#This Row],[Prév COPROD '#1
]]-7</f>
        <v>#VALUE!</v>
      </c>
      <c r="L117" s="127"/>
      <c r="M117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117" s="68" t="e">
        <f>Tableau1[[#This Row],[Prév COPROD '#1
]]+3</f>
        <v>#VALUE!</v>
      </c>
      <c r="O117" s="68" t="e">
        <f>Tableau1[[#This Row],[Prév COPROD '#1
]]+3</f>
        <v>#VALUE!</v>
      </c>
      <c r="P117" s="68" t="e">
        <f>Tableau1[[#This Row],[Prév COPROD '#1
]]+7</f>
        <v>#VALUE!</v>
      </c>
      <c r="Q117" s="70" t="e">
        <f>Tableau1[[#This Row],[Date d''ouverture ou de réingénierie (début session SAFRAN)]]-35</f>
        <v>#VALUE!</v>
      </c>
      <c r="R117" s="78" t="s">
        <v>393</v>
      </c>
      <c r="S117" s="78"/>
      <c r="T117" s="68"/>
      <c r="U117" s="73"/>
      <c r="V117" s="78"/>
      <c r="W117" s="78"/>
      <c r="X117" s="78"/>
      <c r="Y117" s="78"/>
      <c r="Z117" s="78"/>
      <c r="AA117" s="78"/>
      <c r="AB117" s="78"/>
      <c r="AC117" s="78"/>
      <c r="AD117" s="78"/>
      <c r="AE117" s="78"/>
      <c r="AF117" s="16" t="s">
        <v>145</v>
      </c>
      <c r="AG117" s="16" t="s">
        <v>78</v>
      </c>
      <c r="AH117" s="17" t="s">
        <v>461</v>
      </c>
      <c r="AI117" s="81" t="s">
        <v>109</v>
      </c>
      <c r="AJ117" s="18" t="s">
        <v>105</v>
      </c>
      <c r="AK117" s="82"/>
      <c r="AL117" s="82"/>
      <c r="AM117" s="15" t="s">
        <v>84</v>
      </c>
      <c r="AN117" s="15" t="s">
        <v>85</v>
      </c>
      <c r="AO117" s="16" t="s">
        <v>145</v>
      </c>
      <c r="AP117" s="15" t="s">
        <v>77</v>
      </c>
      <c r="AQ117" s="15" t="s">
        <v>77</v>
      </c>
    </row>
    <row r="118" spans="1:43" ht="28.35" customHeight="1" x14ac:dyDescent="0.3">
      <c r="A118" s="15">
        <v>6</v>
      </c>
      <c r="B118" s="105" t="s">
        <v>276</v>
      </c>
      <c r="C118" s="65" t="s">
        <v>463</v>
      </c>
      <c r="D118" s="66" t="s">
        <v>464</v>
      </c>
      <c r="E118" s="18" t="s">
        <v>459</v>
      </c>
      <c r="F118" s="138" t="s">
        <v>244</v>
      </c>
      <c r="G118" s="18"/>
      <c r="H118" s="77">
        <v>45401</v>
      </c>
      <c r="I118" s="130">
        <v>45717</v>
      </c>
      <c r="J118" s="131">
        <v>45748</v>
      </c>
      <c r="K118" s="127">
        <f>Tableau1[[#This Row],[Prév COPROD '#1
]]-7</f>
        <v>45335</v>
      </c>
      <c r="L118" s="127"/>
      <c r="M118" s="127">
        <f>IF(Tableau1[[#This Row],[Date d''ouverture ou de réingénierie (début session SAFRAN)]]="","Renseigner Date ouverture ou réingénierie",Tableau1[[#This Row],[Date d''ouverture ou de réingénierie (début session SAFRAN)]]-120)</f>
        <v>45342</v>
      </c>
      <c r="N118" s="69">
        <f>Tableau1[[#This Row],[Prév COPROD '#1
]]+3</f>
        <v>45345</v>
      </c>
      <c r="O118" s="127">
        <f>Tableau1[[#This Row],[Prév COPROD '#1
]]+3</f>
        <v>45345</v>
      </c>
      <c r="P118" s="69">
        <f>Tableau1[[#This Row],[Prév COPROD '#1
]]+7</f>
        <v>45349</v>
      </c>
      <c r="Q118" s="70">
        <f>Tableau1[[#This Row],[Date d''ouverture ou de réingénierie (début session SAFRAN)]]-35</f>
        <v>45427</v>
      </c>
      <c r="R118" s="74">
        <v>45462</v>
      </c>
      <c r="S118" s="74"/>
      <c r="T118" s="80"/>
      <c r="U118" s="80"/>
      <c r="V118" s="74"/>
      <c r="W118" s="74"/>
      <c r="X118" s="74"/>
      <c r="Y118" s="74"/>
      <c r="Z118" s="74"/>
      <c r="AA118" s="74"/>
      <c r="AB118" s="74"/>
      <c r="AC118" s="74"/>
      <c r="AD118" s="74"/>
      <c r="AE118" s="74"/>
      <c r="AF118" s="15" t="s">
        <v>145</v>
      </c>
      <c r="AG118" s="16" t="s">
        <v>78</v>
      </c>
      <c r="AH118" s="17" t="s">
        <v>461</v>
      </c>
      <c r="AI118" s="82" t="s">
        <v>104</v>
      </c>
      <c r="AJ118" s="18" t="s">
        <v>128</v>
      </c>
      <c r="AK118" s="82"/>
      <c r="AL118" s="82"/>
      <c r="AM118" s="15" t="s">
        <v>84</v>
      </c>
      <c r="AN118" s="15" t="s">
        <v>85</v>
      </c>
      <c r="AO118" s="16" t="s">
        <v>145</v>
      </c>
      <c r="AP118" s="15" t="s">
        <v>77</v>
      </c>
      <c r="AQ118" s="15" t="s">
        <v>77</v>
      </c>
    </row>
    <row r="119" spans="1:43" ht="28.35" customHeight="1" x14ac:dyDescent="0.3">
      <c r="A119" s="15">
        <v>6</v>
      </c>
      <c r="B119" s="105" t="s">
        <v>259</v>
      </c>
      <c r="C119" s="65" t="s">
        <v>465</v>
      </c>
      <c r="D119" s="66" t="s">
        <v>466</v>
      </c>
      <c r="E119" s="18" t="s">
        <v>459</v>
      </c>
      <c r="F119" s="138" t="s">
        <v>244</v>
      </c>
      <c r="G119" s="18"/>
      <c r="H119" s="77">
        <v>45401</v>
      </c>
      <c r="I119" s="130">
        <v>45717</v>
      </c>
      <c r="J119" s="131">
        <v>45748</v>
      </c>
      <c r="K119" s="127">
        <f>Tableau1[[#This Row],[Prév COPROD '#1
]]-7</f>
        <v>45335</v>
      </c>
      <c r="L119" s="127"/>
      <c r="M119" s="127">
        <f>IF(Tableau1[[#This Row],[Date d''ouverture ou de réingénierie (début session SAFRAN)]]="","Renseigner Date ouverture ou réingénierie",Tableau1[[#This Row],[Date d''ouverture ou de réingénierie (début session SAFRAN)]]-120)</f>
        <v>45342</v>
      </c>
      <c r="N119" s="69">
        <f>Tableau1[[#This Row],[Prév COPROD '#1
]]+3</f>
        <v>45345</v>
      </c>
      <c r="O119" s="127">
        <f>Tableau1[[#This Row],[Prév COPROD '#1
]]+3</f>
        <v>45345</v>
      </c>
      <c r="P119" s="69">
        <f>Tableau1[[#This Row],[Prév COPROD '#1
]]+7</f>
        <v>45349</v>
      </c>
      <c r="Q119" s="70">
        <f>Tableau1[[#This Row],[Date d''ouverture ou de réingénierie (début session SAFRAN)]]-35</f>
        <v>45427</v>
      </c>
      <c r="R119" s="74">
        <v>45462</v>
      </c>
      <c r="S119" s="74"/>
      <c r="T119" s="80"/>
      <c r="U119" s="80"/>
      <c r="V119" s="74"/>
      <c r="W119" s="74"/>
      <c r="X119" s="74"/>
      <c r="Y119" s="74"/>
      <c r="Z119" s="74"/>
      <c r="AA119" s="74"/>
      <c r="AB119" s="74"/>
      <c r="AC119" s="74"/>
      <c r="AD119" s="74"/>
      <c r="AE119" s="74"/>
      <c r="AF119" s="15" t="s">
        <v>145</v>
      </c>
      <c r="AG119" s="16" t="s">
        <v>78</v>
      </c>
      <c r="AH119" s="17" t="s">
        <v>461</v>
      </c>
      <c r="AI119" s="82" t="s">
        <v>104</v>
      </c>
      <c r="AJ119" s="18" t="s">
        <v>128</v>
      </c>
      <c r="AK119" s="82"/>
      <c r="AL119" s="82"/>
      <c r="AM119" s="15" t="s">
        <v>84</v>
      </c>
      <c r="AN119" s="15" t="s">
        <v>85</v>
      </c>
      <c r="AO119" s="16" t="s">
        <v>145</v>
      </c>
      <c r="AP119" s="15" t="s">
        <v>77</v>
      </c>
      <c r="AQ119" s="15" t="s">
        <v>77</v>
      </c>
    </row>
    <row r="120" spans="1:43" ht="28.35" customHeight="1" x14ac:dyDescent="0.3">
      <c r="A120" s="15">
        <v>6</v>
      </c>
      <c r="B120" s="105" t="s">
        <v>253</v>
      </c>
      <c r="C120" s="65" t="s">
        <v>467</v>
      </c>
      <c r="D120" s="66" t="s">
        <v>468</v>
      </c>
      <c r="E120" s="18" t="s">
        <v>459</v>
      </c>
      <c r="F120" s="138" t="s">
        <v>244</v>
      </c>
      <c r="G120" s="18"/>
      <c r="H120" s="77">
        <v>45338</v>
      </c>
      <c r="I120" s="130">
        <v>45717</v>
      </c>
      <c r="J120" s="131">
        <v>45748</v>
      </c>
      <c r="K120" s="127">
        <f>Tableau1[[#This Row],[Prév COPROD '#1
]]-7</f>
        <v>45410</v>
      </c>
      <c r="L120" s="127"/>
      <c r="M120" s="127">
        <f>IF(Tableau1[[#This Row],[Date d''ouverture ou de réingénierie (début session SAFRAN)]]="","Renseigner Date ouverture ou réingénierie",Tableau1[[#This Row],[Date d''ouverture ou de réingénierie (début session SAFRAN)]]-120)</f>
        <v>45417</v>
      </c>
      <c r="N120" s="69">
        <f>Tableau1[[#This Row],[Prév COPROD '#1
]]+3</f>
        <v>45420</v>
      </c>
      <c r="O120" s="127">
        <f>Tableau1[[#This Row],[Prév COPROD '#1
]]+3</f>
        <v>45420</v>
      </c>
      <c r="P120" s="69">
        <f>Tableau1[[#This Row],[Prév COPROD '#1
]]+7</f>
        <v>45424</v>
      </c>
      <c r="Q120" s="70">
        <f>Tableau1[[#This Row],[Date d''ouverture ou de réingénierie (début session SAFRAN)]]-35</f>
        <v>45502</v>
      </c>
      <c r="R120" s="74">
        <v>45537</v>
      </c>
      <c r="S120" s="74"/>
      <c r="T120" s="80"/>
      <c r="U120" s="80"/>
      <c r="V120" s="74"/>
      <c r="W120" s="74"/>
      <c r="X120" s="74"/>
      <c r="Y120" s="74"/>
      <c r="Z120" s="74"/>
      <c r="AA120" s="74"/>
      <c r="AB120" s="74"/>
      <c r="AC120" s="74"/>
      <c r="AD120" s="74"/>
      <c r="AE120" s="74"/>
      <c r="AF120" s="15" t="s">
        <v>145</v>
      </c>
      <c r="AG120" s="16" t="s">
        <v>78</v>
      </c>
      <c r="AH120" s="17" t="s">
        <v>461</v>
      </c>
      <c r="AI120" s="82" t="s">
        <v>104</v>
      </c>
      <c r="AJ120" s="18" t="s">
        <v>424</v>
      </c>
      <c r="AK120" s="82"/>
      <c r="AL120" s="82"/>
      <c r="AM120" s="15" t="s">
        <v>84</v>
      </c>
      <c r="AN120" s="15" t="s">
        <v>85</v>
      </c>
      <c r="AO120" s="16" t="s">
        <v>145</v>
      </c>
      <c r="AP120" s="15" t="s">
        <v>77</v>
      </c>
      <c r="AQ120" s="15" t="s">
        <v>77</v>
      </c>
    </row>
    <row r="121" spans="1:43" ht="28.35" customHeight="1" x14ac:dyDescent="0.3">
      <c r="A121" s="16">
        <v>6</v>
      </c>
      <c r="B121" s="16" t="s">
        <v>233</v>
      </c>
      <c r="C121" s="16" t="s">
        <v>233</v>
      </c>
      <c r="D121" s="83" t="s">
        <v>469</v>
      </c>
      <c r="E121" s="18" t="s">
        <v>470</v>
      </c>
      <c r="F121" s="84" t="s">
        <v>72</v>
      </c>
      <c r="G121" s="18"/>
      <c r="H121" s="77">
        <v>46093</v>
      </c>
      <c r="I121" s="130">
        <v>45717</v>
      </c>
      <c r="J121" s="131">
        <v>45748</v>
      </c>
      <c r="K121" s="127" t="e">
        <f>Tableau1[[#This Row],[Prév COPROD '#1
]]-7</f>
        <v>#VALUE!</v>
      </c>
      <c r="L121" s="127"/>
      <c r="M121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121" s="68" t="e">
        <f>Tableau1[[#This Row],[Prév COPROD '#1
]]+3</f>
        <v>#VALUE!</v>
      </c>
      <c r="O121" s="68" t="e">
        <f>Tableau1[[#This Row],[Prév COPROD '#1
]]+3</f>
        <v>#VALUE!</v>
      </c>
      <c r="P121" s="68" t="e">
        <f>Tableau1[[#This Row],[Prév COPROD '#1
]]+7</f>
        <v>#VALUE!</v>
      </c>
      <c r="Q121" s="70" t="e">
        <f>Tableau1[[#This Row],[Date d''ouverture ou de réingénierie (début session SAFRAN)]]-35</f>
        <v>#VALUE!</v>
      </c>
      <c r="R121" s="78" t="s">
        <v>393</v>
      </c>
      <c r="S121" s="78"/>
      <c r="T121" s="68"/>
      <c r="U121" s="73"/>
      <c r="V121" s="78"/>
      <c r="W121" s="78"/>
      <c r="X121" s="78"/>
      <c r="Y121" s="78"/>
      <c r="Z121" s="78"/>
      <c r="AA121" s="78"/>
      <c r="AB121" s="78"/>
      <c r="AC121" s="78"/>
      <c r="AD121" s="78"/>
      <c r="AE121" s="78"/>
      <c r="AF121" s="16" t="s">
        <v>145</v>
      </c>
      <c r="AG121" s="16" t="s">
        <v>471</v>
      </c>
      <c r="AH121" s="17" t="s">
        <v>461</v>
      </c>
      <c r="AI121" s="81" t="s">
        <v>239</v>
      </c>
      <c r="AJ121" s="18" t="s">
        <v>472</v>
      </c>
      <c r="AK121" s="82"/>
      <c r="AL121" s="82"/>
      <c r="AM121" s="15" t="s">
        <v>95</v>
      </c>
      <c r="AN121" s="15" t="s">
        <v>473</v>
      </c>
      <c r="AO121" s="16" t="s">
        <v>145</v>
      </c>
      <c r="AP121" s="15" t="s">
        <v>77</v>
      </c>
      <c r="AQ121" s="15" t="s">
        <v>77</v>
      </c>
    </row>
    <row r="122" spans="1:43" ht="28.35" customHeight="1" x14ac:dyDescent="0.3">
      <c r="A122" s="15">
        <v>6</v>
      </c>
      <c r="B122" s="24" t="s">
        <v>474</v>
      </c>
      <c r="C122" s="24" t="s">
        <v>474</v>
      </c>
      <c r="D122" s="66" t="s">
        <v>475</v>
      </c>
      <c r="E122" s="18" t="s">
        <v>470</v>
      </c>
      <c r="F122" s="84">
        <v>5</v>
      </c>
      <c r="G122" s="18"/>
      <c r="H122" s="77">
        <v>45946</v>
      </c>
      <c r="I122" s="130">
        <v>45717</v>
      </c>
      <c r="J122" s="131">
        <v>45748</v>
      </c>
      <c r="K122" s="127">
        <f>Tableau1[[#This Row],[Prév COPROD '#1
]]-7</f>
        <v>45433</v>
      </c>
      <c r="L122" s="127"/>
      <c r="M122" s="127">
        <f>IF(Tableau1[[#This Row],[Date d''ouverture ou de réingénierie (début session SAFRAN)]]="","Renseigner Date ouverture ou réingénierie",Tableau1[[#This Row],[Date d''ouverture ou de réingénierie (début session SAFRAN)]]-120)</f>
        <v>45440</v>
      </c>
      <c r="N122" s="80">
        <f>Tableau1[[#This Row],[Prév COPROD '#1
]]+3</f>
        <v>45443</v>
      </c>
      <c r="O122" s="68">
        <f>Tableau1[[#This Row],[Prév COPROD '#1
]]+3</f>
        <v>45443</v>
      </c>
      <c r="P122" s="80">
        <f>Tableau1[[#This Row],[Prév COPROD '#1
]]+7</f>
        <v>45447</v>
      </c>
      <c r="Q122" s="70">
        <f>Tableau1[[#This Row],[Date d''ouverture ou de réingénierie (début session SAFRAN)]]-35</f>
        <v>45525</v>
      </c>
      <c r="R122" s="85">
        <v>45560</v>
      </c>
      <c r="S122" s="85"/>
      <c r="T122" s="68"/>
      <c r="U122" s="73"/>
      <c r="V122" s="85"/>
      <c r="W122" s="85"/>
      <c r="X122" s="85"/>
      <c r="Y122" s="85"/>
      <c r="Z122" s="85"/>
      <c r="AA122" s="85"/>
      <c r="AB122" s="85"/>
      <c r="AC122" s="85"/>
      <c r="AD122" s="85"/>
      <c r="AE122" s="85"/>
      <c r="AF122" s="15" t="s">
        <v>145</v>
      </c>
      <c r="AG122" s="15" t="s">
        <v>471</v>
      </c>
      <c r="AH122" s="17" t="s">
        <v>461</v>
      </c>
      <c r="AI122" s="82" t="s">
        <v>239</v>
      </c>
      <c r="AJ122" s="18" t="s">
        <v>472</v>
      </c>
      <c r="AK122" s="82"/>
      <c r="AL122" s="82"/>
      <c r="AM122" s="15" t="s">
        <v>95</v>
      </c>
      <c r="AN122" s="15" t="s">
        <v>476</v>
      </c>
      <c r="AO122" s="16" t="s">
        <v>145</v>
      </c>
      <c r="AP122" s="15" t="s">
        <v>77</v>
      </c>
      <c r="AQ122" s="15" t="s">
        <v>77</v>
      </c>
    </row>
    <row r="123" spans="1:43" ht="28.35" customHeight="1" x14ac:dyDescent="0.3">
      <c r="A123" s="15">
        <v>6</v>
      </c>
      <c r="B123" s="24" t="s">
        <v>167</v>
      </c>
      <c r="C123" s="24" t="s">
        <v>167</v>
      </c>
      <c r="D123" s="66" t="s">
        <v>477</v>
      </c>
      <c r="E123" s="18" t="s">
        <v>470</v>
      </c>
      <c r="F123" s="84">
        <v>5</v>
      </c>
      <c r="G123" s="18"/>
      <c r="H123" s="77">
        <v>45946</v>
      </c>
      <c r="I123" s="130">
        <v>45717</v>
      </c>
      <c r="J123" s="131">
        <v>45748</v>
      </c>
      <c r="K123" s="127">
        <f>Tableau1[[#This Row],[Prév COPROD '#1
]]-7</f>
        <v>45433</v>
      </c>
      <c r="L123" s="127"/>
      <c r="M123" s="127">
        <f>IF(Tableau1[[#This Row],[Date d''ouverture ou de réingénierie (début session SAFRAN)]]="","Renseigner Date ouverture ou réingénierie",Tableau1[[#This Row],[Date d''ouverture ou de réingénierie (début session SAFRAN)]]-120)</f>
        <v>45440</v>
      </c>
      <c r="N123" s="68">
        <f>Tableau1[[#This Row],[Prév COPROD '#1
]]+3</f>
        <v>45443</v>
      </c>
      <c r="O123" s="68">
        <f>Tableau1[[#This Row],[Prév COPROD '#1
]]+3</f>
        <v>45443</v>
      </c>
      <c r="P123" s="68">
        <f>Tableau1[[#This Row],[Prév COPROD '#1
]]+7</f>
        <v>45447</v>
      </c>
      <c r="Q123" s="70">
        <f>Tableau1[[#This Row],[Date d''ouverture ou de réingénierie (début session SAFRAN)]]-35</f>
        <v>45525</v>
      </c>
      <c r="R123" s="85">
        <v>45560</v>
      </c>
      <c r="S123" s="85"/>
      <c r="T123" s="68"/>
      <c r="U123" s="73"/>
      <c r="V123" s="85"/>
      <c r="W123" s="85"/>
      <c r="X123" s="85"/>
      <c r="Y123" s="85"/>
      <c r="Z123" s="85"/>
      <c r="AA123" s="85"/>
      <c r="AB123" s="85"/>
      <c r="AC123" s="85"/>
      <c r="AD123" s="85"/>
      <c r="AE123" s="85"/>
      <c r="AF123" s="15" t="s">
        <v>145</v>
      </c>
      <c r="AG123" s="15" t="s">
        <v>471</v>
      </c>
      <c r="AH123" s="17" t="s">
        <v>461</v>
      </c>
      <c r="AI123" s="82" t="s">
        <v>239</v>
      </c>
      <c r="AJ123" s="18" t="s">
        <v>472</v>
      </c>
      <c r="AK123" s="82"/>
      <c r="AL123" s="82"/>
      <c r="AM123" s="15" t="s">
        <v>95</v>
      </c>
      <c r="AN123" s="15" t="s">
        <v>476</v>
      </c>
      <c r="AO123" s="16" t="s">
        <v>145</v>
      </c>
      <c r="AP123" s="15" t="s">
        <v>77</v>
      </c>
      <c r="AQ123" s="15" t="s">
        <v>77</v>
      </c>
    </row>
    <row r="124" spans="1:43" ht="28.35" customHeight="1" x14ac:dyDescent="0.3">
      <c r="A124" s="15">
        <v>6</v>
      </c>
      <c r="B124" s="24" t="s">
        <v>176</v>
      </c>
      <c r="C124" s="24" t="s">
        <v>176</v>
      </c>
      <c r="D124" s="66" t="s">
        <v>478</v>
      </c>
      <c r="E124" s="18" t="s">
        <v>470</v>
      </c>
      <c r="F124" s="84">
        <v>4</v>
      </c>
      <c r="G124" s="18"/>
      <c r="H124" s="77">
        <v>45610</v>
      </c>
      <c r="I124" s="130">
        <v>45717</v>
      </c>
      <c r="J124" s="131">
        <v>45748</v>
      </c>
      <c r="K124" s="127" t="e">
        <f>Tableau1[[#This Row],[Prév COPROD '#1
]]-7</f>
        <v>#VALUE!</v>
      </c>
      <c r="L124" s="127"/>
      <c r="M124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124" s="69" t="e">
        <f>Tableau1[[#This Row],[Prév COPROD '#1
]]+3</f>
        <v>#VALUE!</v>
      </c>
      <c r="O124" s="90" t="e">
        <f>Tableau1[[#This Row],[Prév COPROD '#1
]]+3</f>
        <v>#VALUE!</v>
      </c>
      <c r="P124" s="69" t="e">
        <f>Tableau1[[#This Row],[Prév COPROD '#1
]]+7</f>
        <v>#VALUE!</v>
      </c>
      <c r="Q124" s="70" t="e">
        <f>Tableau1[[#This Row],[Date d''ouverture ou de réingénierie (début session SAFRAN)]]-35</f>
        <v>#VALUE!</v>
      </c>
      <c r="R124" s="86" t="s">
        <v>393</v>
      </c>
      <c r="S124" s="78"/>
      <c r="T124" s="68"/>
      <c r="U124" s="73"/>
      <c r="V124" s="78"/>
      <c r="W124" s="78"/>
      <c r="X124" s="78"/>
      <c r="Y124" s="78"/>
      <c r="Z124" s="78"/>
      <c r="AA124" s="78"/>
      <c r="AB124" s="78"/>
      <c r="AC124" s="78"/>
      <c r="AD124" s="78"/>
      <c r="AE124" s="78"/>
      <c r="AF124" s="15" t="s">
        <v>145</v>
      </c>
      <c r="AG124" s="15" t="s">
        <v>471</v>
      </c>
      <c r="AH124" s="17" t="s">
        <v>461</v>
      </c>
      <c r="AI124" s="82" t="s">
        <v>239</v>
      </c>
      <c r="AJ124" s="18" t="s">
        <v>472</v>
      </c>
      <c r="AK124" s="82"/>
      <c r="AL124" s="82"/>
      <c r="AM124" s="15" t="s">
        <v>84</v>
      </c>
      <c r="AN124" s="15"/>
      <c r="AO124" s="16" t="s">
        <v>145</v>
      </c>
      <c r="AP124" s="15" t="s">
        <v>77</v>
      </c>
      <c r="AQ124" s="15" t="s">
        <v>77</v>
      </c>
    </row>
    <row r="125" spans="1:43" ht="28.35" customHeight="1" x14ac:dyDescent="0.3">
      <c r="A125" s="15">
        <v>6</v>
      </c>
      <c r="B125" s="24" t="s">
        <v>164</v>
      </c>
      <c r="C125" s="24" t="s">
        <v>164</v>
      </c>
      <c r="D125" s="66" t="s">
        <v>479</v>
      </c>
      <c r="E125" s="18" t="s">
        <v>470</v>
      </c>
      <c r="F125" s="84">
        <v>4</v>
      </c>
      <c r="G125" s="18"/>
      <c r="H125" s="77">
        <v>45610</v>
      </c>
      <c r="I125" s="130">
        <v>45717</v>
      </c>
      <c r="J125" s="131">
        <v>45748</v>
      </c>
      <c r="K125" s="127" t="e">
        <f>Tableau1[[#This Row],[Prév COPROD '#1
]]-7</f>
        <v>#VALUE!</v>
      </c>
      <c r="L125" s="127"/>
      <c r="M125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125" s="69" t="e">
        <f>Tableau1[[#This Row],[Prév COPROD '#1
]]+3</f>
        <v>#VALUE!</v>
      </c>
      <c r="O125" s="90" t="e">
        <f>Tableau1[[#This Row],[Prév COPROD '#1
]]+3</f>
        <v>#VALUE!</v>
      </c>
      <c r="P125" s="69" t="e">
        <f>Tableau1[[#This Row],[Prév COPROD '#1
]]+7</f>
        <v>#VALUE!</v>
      </c>
      <c r="Q125" s="70" t="e">
        <f>Tableau1[[#This Row],[Date d''ouverture ou de réingénierie (début session SAFRAN)]]-35</f>
        <v>#VALUE!</v>
      </c>
      <c r="R125" s="86" t="s">
        <v>393</v>
      </c>
      <c r="S125" s="78"/>
      <c r="T125" s="68"/>
      <c r="U125" s="73"/>
      <c r="V125" s="78"/>
      <c r="W125" s="78"/>
      <c r="X125" s="78"/>
      <c r="Y125" s="78"/>
      <c r="Z125" s="78"/>
      <c r="AA125" s="78"/>
      <c r="AB125" s="78"/>
      <c r="AC125" s="78"/>
      <c r="AD125" s="78"/>
      <c r="AE125" s="78"/>
      <c r="AF125" s="15" t="s">
        <v>145</v>
      </c>
      <c r="AG125" s="15" t="s">
        <v>471</v>
      </c>
      <c r="AH125" s="17" t="s">
        <v>461</v>
      </c>
      <c r="AI125" s="82" t="s">
        <v>239</v>
      </c>
      <c r="AJ125" s="18" t="s">
        <v>472</v>
      </c>
      <c r="AK125" s="82"/>
      <c r="AL125" s="82"/>
      <c r="AM125" s="15" t="s">
        <v>84</v>
      </c>
      <c r="AN125" s="15"/>
      <c r="AO125" s="16" t="s">
        <v>145</v>
      </c>
      <c r="AP125" s="15" t="s">
        <v>77</v>
      </c>
      <c r="AQ125" s="15" t="s">
        <v>77</v>
      </c>
    </row>
    <row r="126" spans="1:43" ht="28.35" customHeight="1" x14ac:dyDescent="0.3">
      <c r="A126" s="16">
        <v>6</v>
      </c>
      <c r="B126" s="16" t="s">
        <v>480</v>
      </c>
      <c r="C126" s="16" t="s">
        <v>480</v>
      </c>
      <c r="D126" s="66" t="s">
        <v>481</v>
      </c>
      <c r="E126" s="18" t="s">
        <v>470</v>
      </c>
      <c r="F126" s="84" t="s">
        <v>326</v>
      </c>
      <c r="G126" s="18"/>
      <c r="H126" s="77">
        <v>45545</v>
      </c>
      <c r="I126" s="130">
        <v>45717</v>
      </c>
      <c r="J126" s="131">
        <v>45748</v>
      </c>
      <c r="K126" s="127" t="e">
        <f>Tableau1[[#This Row],[Prév COPROD '#1
]]-7</f>
        <v>#VALUE!</v>
      </c>
      <c r="L126" s="127"/>
      <c r="M126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126" s="68" t="e">
        <f>Tableau1[[#This Row],[Prév COPROD '#1
]]+3</f>
        <v>#VALUE!</v>
      </c>
      <c r="O126" s="68" t="e">
        <f>Tableau1[[#This Row],[Prév COPROD '#1
]]+3</f>
        <v>#VALUE!</v>
      </c>
      <c r="P126" s="68" t="e">
        <f>Tableau1[[#This Row],[Prév COPROD '#1
]]+7</f>
        <v>#VALUE!</v>
      </c>
      <c r="Q126" s="70" t="e">
        <f>Tableau1[[#This Row],[Date d''ouverture ou de réingénierie (début session SAFRAN)]]-35</f>
        <v>#VALUE!</v>
      </c>
      <c r="R126" s="78" t="s">
        <v>393</v>
      </c>
      <c r="S126" s="78"/>
      <c r="T126" s="68"/>
      <c r="U126" s="73"/>
      <c r="V126" s="78"/>
      <c r="W126" s="78"/>
      <c r="X126" s="78"/>
      <c r="Y126" s="78"/>
      <c r="Z126" s="78"/>
      <c r="AA126" s="78"/>
      <c r="AB126" s="78"/>
      <c r="AC126" s="78"/>
      <c r="AD126" s="78"/>
      <c r="AE126" s="78"/>
      <c r="AF126" s="16" t="s">
        <v>145</v>
      </c>
      <c r="AG126" s="16" t="s">
        <v>471</v>
      </c>
      <c r="AH126" s="17" t="s">
        <v>461</v>
      </c>
      <c r="AI126" s="82" t="s">
        <v>239</v>
      </c>
      <c r="AJ126" s="18" t="s">
        <v>472</v>
      </c>
      <c r="AK126" s="82"/>
      <c r="AL126" s="82"/>
      <c r="AM126" s="15" t="s">
        <v>95</v>
      </c>
      <c r="AN126" s="15" t="s">
        <v>482</v>
      </c>
      <c r="AO126" s="16" t="s">
        <v>145</v>
      </c>
      <c r="AP126" s="15" t="s">
        <v>77</v>
      </c>
      <c r="AQ126" s="16" t="s">
        <v>77</v>
      </c>
    </row>
    <row r="127" spans="1:43" ht="28.35" customHeight="1" x14ac:dyDescent="0.3">
      <c r="A127" s="15">
        <v>6</v>
      </c>
      <c r="B127" s="16" t="s">
        <v>483</v>
      </c>
      <c r="C127" s="16" t="s">
        <v>483</v>
      </c>
      <c r="D127" s="66" t="s">
        <v>484</v>
      </c>
      <c r="E127" s="18" t="s">
        <v>485</v>
      </c>
      <c r="F127" s="119" t="s">
        <v>486</v>
      </c>
      <c r="G127" s="18"/>
      <c r="H127" s="77">
        <v>45330</v>
      </c>
      <c r="I127" s="130">
        <v>45717</v>
      </c>
      <c r="J127" s="131">
        <v>45748</v>
      </c>
      <c r="K127" s="127" t="e">
        <f>Tableau1[[#This Row],[Prév COPROD '#1
]]-7</f>
        <v>#VALUE!</v>
      </c>
      <c r="L127" s="127"/>
      <c r="M127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127" s="80" t="e">
        <f>Tableau1[[#This Row],[Prév COPROD '#1
]]+3</f>
        <v>#VALUE!</v>
      </c>
      <c r="O127" s="68" t="e">
        <f>Tableau1[[#This Row],[Prév COPROD '#1
]]+3</f>
        <v>#VALUE!</v>
      </c>
      <c r="P127" s="68" t="e">
        <f>Tableau1[[#This Row],[Prév COPROD '#1
]]+7</f>
        <v>#VALUE!</v>
      </c>
      <c r="Q127" s="70" t="e">
        <f>Tableau1[[#This Row],[Date d''ouverture ou de réingénierie (début session SAFRAN)]]-35</f>
        <v>#VALUE!</v>
      </c>
      <c r="R127" s="78" t="s">
        <v>487</v>
      </c>
      <c r="S127" s="78"/>
      <c r="T127" s="68"/>
      <c r="U127" s="73"/>
      <c r="V127" s="78"/>
      <c r="W127" s="78"/>
      <c r="X127" s="78"/>
      <c r="Y127" s="78"/>
      <c r="Z127" s="78"/>
      <c r="AA127" s="78"/>
      <c r="AB127" s="78"/>
      <c r="AC127" s="78"/>
      <c r="AD127" s="78"/>
      <c r="AE127" s="78"/>
      <c r="AF127" s="15" t="s">
        <v>145</v>
      </c>
      <c r="AG127" s="15" t="s">
        <v>78</v>
      </c>
      <c r="AH127" s="17" t="s">
        <v>461</v>
      </c>
      <c r="AI127" s="82" t="s">
        <v>149</v>
      </c>
      <c r="AJ127" s="18" t="s">
        <v>472</v>
      </c>
      <c r="AK127" s="82"/>
      <c r="AL127" s="82"/>
      <c r="AM127" s="15" t="s">
        <v>84</v>
      </c>
      <c r="AN127" s="15" t="s">
        <v>85</v>
      </c>
      <c r="AO127" s="16" t="s">
        <v>145</v>
      </c>
      <c r="AP127" s="15" t="s">
        <v>145</v>
      </c>
      <c r="AQ127" s="15" t="s">
        <v>145</v>
      </c>
    </row>
    <row r="128" spans="1:43" ht="28.35" customHeight="1" x14ac:dyDescent="0.3">
      <c r="A128" s="15">
        <v>6</v>
      </c>
      <c r="B128" s="16" t="s">
        <v>488</v>
      </c>
      <c r="C128" s="16" t="s">
        <v>488</v>
      </c>
      <c r="D128" s="66" t="s">
        <v>489</v>
      </c>
      <c r="E128" s="18" t="s">
        <v>485</v>
      </c>
      <c r="F128" s="119" t="s">
        <v>486</v>
      </c>
      <c r="G128" s="18"/>
      <c r="H128" s="77">
        <v>45069</v>
      </c>
      <c r="I128" s="130">
        <v>45717</v>
      </c>
      <c r="J128" s="131">
        <v>45748</v>
      </c>
      <c r="K128" s="127" t="e">
        <f>Tableau1[[#This Row],[Prév COPROD '#1
]]-7</f>
        <v>#VALUE!</v>
      </c>
      <c r="L128" s="127"/>
      <c r="M128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128" s="80" t="e">
        <f>Tableau1[[#This Row],[Prév COPROD '#1
]]+3</f>
        <v>#VALUE!</v>
      </c>
      <c r="O128" s="68" t="e">
        <f>Tableau1[[#This Row],[Prév COPROD '#1
]]+3</f>
        <v>#VALUE!</v>
      </c>
      <c r="P128" s="68" t="e">
        <f>Tableau1[[#This Row],[Prév COPROD '#1
]]+7</f>
        <v>#VALUE!</v>
      </c>
      <c r="Q128" s="70" t="e">
        <f>Tableau1[[#This Row],[Date d''ouverture ou de réingénierie (début session SAFRAN)]]-35</f>
        <v>#VALUE!</v>
      </c>
      <c r="R128" s="78" t="s">
        <v>393</v>
      </c>
      <c r="S128" s="78"/>
      <c r="T128" s="68"/>
      <c r="U128" s="73"/>
      <c r="V128" s="78"/>
      <c r="W128" s="78"/>
      <c r="X128" s="78"/>
      <c r="Y128" s="78"/>
      <c r="Z128" s="78"/>
      <c r="AA128" s="78"/>
      <c r="AB128" s="78"/>
      <c r="AC128" s="78"/>
      <c r="AD128" s="78"/>
      <c r="AE128" s="78"/>
      <c r="AF128" s="15" t="s">
        <v>145</v>
      </c>
      <c r="AG128" s="15" t="s">
        <v>78</v>
      </c>
      <c r="AH128" s="17" t="s">
        <v>461</v>
      </c>
      <c r="AI128" s="82" t="s">
        <v>149</v>
      </c>
      <c r="AJ128" s="18" t="s">
        <v>472</v>
      </c>
      <c r="AK128" s="82"/>
      <c r="AL128" s="82"/>
      <c r="AM128" s="15" t="s">
        <v>84</v>
      </c>
      <c r="AN128" s="15" t="s">
        <v>85</v>
      </c>
      <c r="AO128" s="16" t="s">
        <v>145</v>
      </c>
      <c r="AP128" s="15" t="s">
        <v>145</v>
      </c>
      <c r="AQ128" s="15" t="s">
        <v>145</v>
      </c>
    </row>
    <row r="129" spans="1:43" ht="28.35" customHeight="1" x14ac:dyDescent="0.3">
      <c r="A129" s="15">
        <v>6</v>
      </c>
      <c r="B129" s="16" t="s">
        <v>490</v>
      </c>
      <c r="C129" s="16" t="s">
        <v>490</v>
      </c>
      <c r="D129" s="83" t="s">
        <v>491</v>
      </c>
      <c r="E129" s="18" t="s">
        <v>485</v>
      </c>
      <c r="F129" s="119" t="s">
        <v>486</v>
      </c>
      <c r="G129" s="18"/>
      <c r="H129" s="77">
        <v>44699</v>
      </c>
      <c r="I129" s="130">
        <v>45717</v>
      </c>
      <c r="J129" s="131">
        <v>45748</v>
      </c>
      <c r="K129" s="127" t="e">
        <f>Tableau1[[#This Row],[Prév COPROD '#1
]]-7</f>
        <v>#VALUE!</v>
      </c>
      <c r="L129" s="127"/>
      <c r="M129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129" s="80" t="e">
        <f>Tableau1[[#This Row],[Prév COPROD '#1
]]+3</f>
        <v>#VALUE!</v>
      </c>
      <c r="O129" s="68" t="e">
        <f>Tableau1[[#This Row],[Prév COPROD '#1
]]+3</f>
        <v>#VALUE!</v>
      </c>
      <c r="P129" s="68" t="e">
        <f>Tableau1[[#This Row],[Prév COPROD '#1
]]+7</f>
        <v>#VALUE!</v>
      </c>
      <c r="Q129" s="70" t="e">
        <f>Tableau1[[#This Row],[Date d''ouverture ou de réingénierie (début session SAFRAN)]]-35</f>
        <v>#VALUE!</v>
      </c>
      <c r="R129" s="78" t="s">
        <v>393</v>
      </c>
      <c r="S129" s="78"/>
      <c r="T129" s="68"/>
      <c r="U129" s="73"/>
      <c r="V129" s="78"/>
      <c r="W129" s="78"/>
      <c r="X129" s="78"/>
      <c r="Y129" s="78"/>
      <c r="Z129" s="78"/>
      <c r="AA129" s="78"/>
      <c r="AB129" s="78"/>
      <c r="AC129" s="78"/>
      <c r="AD129" s="78"/>
      <c r="AE129" s="78"/>
      <c r="AF129" s="16" t="s">
        <v>145</v>
      </c>
      <c r="AG129" s="16" t="s">
        <v>471</v>
      </c>
      <c r="AH129" s="17" t="s">
        <v>461</v>
      </c>
      <c r="AI129" s="82" t="s">
        <v>149</v>
      </c>
      <c r="AJ129" s="18" t="s">
        <v>472</v>
      </c>
      <c r="AK129" s="82"/>
      <c r="AL129" s="82"/>
      <c r="AM129" s="15" t="s">
        <v>84</v>
      </c>
      <c r="AN129" s="15" t="s">
        <v>85</v>
      </c>
      <c r="AO129" s="16" t="s">
        <v>145</v>
      </c>
      <c r="AP129" s="15" t="s">
        <v>77</v>
      </c>
      <c r="AQ129" s="15" t="s">
        <v>145</v>
      </c>
    </row>
    <row r="130" spans="1:43" ht="28.35" customHeight="1" x14ac:dyDescent="0.3">
      <c r="A130" s="15">
        <v>6</v>
      </c>
      <c r="B130" s="16" t="s">
        <v>492</v>
      </c>
      <c r="C130" s="16" t="s">
        <v>492</v>
      </c>
      <c r="D130" s="75" t="s">
        <v>493</v>
      </c>
      <c r="E130" s="18" t="s">
        <v>485</v>
      </c>
      <c r="F130" s="119" t="s">
        <v>486</v>
      </c>
      <c r="G130" s="18"/>
      <c r="H130" s="77">
        <v>44699</v>
      </c>
      <c r="I130" s="130">
        <v>45717</v>
      </c>
      <c r="J130" s="131">
        <v>45748</v>
      </c>
      <c r="K130" s="127" t="e">
        <f>Tableau1[[#This Row],[Prév COPROD '#1
]]-7</f>
        <v>#VALUE!</v>
      </c>
      <c r="L130" s="127"/>
      <c r="M130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130" s="68" t="e">
        <f>Tableau1[[#This Row],[Prév COPROD '#1
]]+3</f>
        <v>#VALUE!</v>
      </c>
      <c r="O130" s="68" t="e">
        <f>Tableau1[[#This Row],[Prév COPROD '#1
]]+3</f>
        <v>#VALUE!</v>
      </c>
      <c r="P130" s="68" t="e">
        <f>Tableau1[[#This Row],[Prév COPROD '#1
]]+7</f>
        <v>#VALUE!</v>
      </c>
      <c r="Q130" s="70" t="e">
        <f>Tableau1[[#This Row],[Date d''ouverture ou de réingénierie (début session SAFRAN)]]-35</f>
        <v>#VALUE!</v>
      </c>
      <c r="R130" s="78" t="s">
        <v>393</v>
      </c>
      <c r="S130" s="78"/>
      <c r="T130" s="68"/>
      <c r="U130" s="73"/>
      <c r="V130" s="78"/>
      <c r="W130" s="78"/>
      <c r="X130" s="78"/>
      <c r="Y130" s="78"/>
      <c r="Z130" s="78"/>
      <c r="AA130" s="78"/>
      <c r="AB130" s="78"/>
      <c r="AC130" s="78"/>
      <c r="AD130" s="78"/>
      <c r="AE130" s="78"/>
      <c r="AF130" s="16" t="s">
        <v>145</v>
      </c>
      <c r="AG130" s="16" t="s">
        <v>471</v>
      </c>
      <c r="AH130" s="17" t="s">
        <v>461</v>
      </c>
      <c r="AI130" s="82" t="s">
        <v>149</v>
      </c>
      <c r="AJ130" s="18" t="s">
        <v>472</v>
      </c>
      <c r="AK130" s="82"/>
      <c r="AL130" s="82"/>
      <c r="AM130" s="15" t="s">
        <v>84</v>
      </c>
      <c r="AN130" s="15" t="s">
        <v>85</v>
      </c>
      <c r="AO130" s="16" t="s">
        <v>145</v>
      </c>
      <c r="AP130" s="15" t="s">
        <v>77</v>
      </c>
      <c r="AQ130" s="15" t="s">
        <v>145</v>
      </c>
    </row>
    <row r="131" spans="1:43" ht="28.35" customHeight="1" x14ac:dyDescent="0.3">
      <c r="A131" s="15">
        <v>6</v>
      </c>
      <c r="B131" s="16" t="s">
        <v>494</v>
      </c>
      <c r="C131" s="16" t="s">
        <v>494</v>
      </c>
      <c r="D131" s="83" t="s">
        <v>495</v>
      </c>
      <c r="E131" s="18" t="s">
        <v>485</v>
      </c>
      <c r="F131" s="119" t="s">
        <v>486</v>
      </c>
      <c r="G131" s="18"/>
      <c r="H131" s="77">
        <v>45071</v>
      </c>
      <c r="I131" s="130">
        <v>45717</v>
      </c>
      <c r="J131" s="131">
        <v>45748</v>
      </c>
      <c r="K131" s="127" t="e">
        <f>Tableau1[[#This Row],[Prév COPROD '#1
]]-7</f>
        <v>#VALUE!</v>
      </c>
      <c r="L131" s="127"/>
      <c r="M131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131" s="68" t="e">
        <f>Tableau1[[#This Row],[Prév COPROD '#1
]]+3</f>
        <v>#VALUE!</v>
      </c>
      <c r="O131" s="68" t="e">
        <f>Tableau1[[#This Row],[Prév COPROD '#1
]]+3</f>
        <v>#VALUE!</v>
      </c>
      <c r="P131" s="68" t="e">
        <f>Tableau1[[#This Row],[Prév COPROD '#1
]]+7</f>
        <v>#VALUE!</v>
      </c>
      <c r="Q131" s="70" t="e">
        <f>Tableau1[[#This Row],[Date d''ouverture ou de réingénierie (début session SAFRAN)]]-35</f>
        <v>#VALUE!</v>
      </c>
      <c r="R131" s="78" t="s">
        <v>393</v>
      </c>
      <c r="S131" s="78"/>
      <c r="T131" s="68"/>
      <c r="U131" s="73"/>
      <c r="V131" s="78"/>
      <c r="W131" s="78"/>
      <c r="X131" s="78"/>
      <c r="Y131" s="78"/>
      <c r="Z131" s="78"/>
      <c r="AA131" s="78"/>
      <c r="AB131" s="78"/>
      <c r="AC131" s="78"/>
      <c r="AD131" s="78"/>
      <c r="AE131" s="78"/>
      <c r="AF131" s="16" t="s">
        <v>145</v>
      </c>
      <c r="AG131" s="16" t="s">
        <v>78</v>
      </c>
      <c r="AH131" s="17" t="s">
        <v>461</v>
      </c>
      <c r="AI131" s="82" t="s">
        <v>149</v>
      </c>
      <c r="AJ131" s="18" t="s">
        <v>472</v>
      </c>
      <c r="AK131" s="82"/>
      <c r="AL131" s="82"/>
      <c r="AM131" s="15" t="s">
        <v>84</v>
      </c>
      <c r="AN131" s="15" t="s">
        <v>85</v>
      </c>
      <c r="AO131" s="16" t="s">
        <v>145</v>
      </c>
      <c r="AP131" s="15" t="s">
        <v>77</v>
      </c>
      <c r="AQ131" s="15" t="s">
        <v>145</v>
      </c>
    </row>
    <row r="132" spans="1:43" ht="28.35" customHeight="1" x14ac:dyDescent="0.3">
      <c r="A132" s="16">
        <v>6</v>
      </c>
      <c r="B132" s="16" t="s">
        <v>496</v>
      </c>
      <c r="C132" s="16" t="s">
        <v>496</v>
      </c>
      <c r="D132" s="83" t="s">
        <v>497</v>
      </c>
      <c r="E132" s="18" t="s">
        <v>485</v>
      </c>
      <c r="F132" s="119" t="s">
        <v>486</v>
      </c>
      <c r="G132" s="18"/>
      <c r="H132" s="77">
        <v>45071</v>
      </c>
      <c r="I132" s="130">
        <v>45717</v>
      </c>
      <c r="J132" s="131">
        <v>45748</v>
      </c>
      <c r="K132" s="127" t="e">
        <f>Tableau1[[#This Row],[Prév COPROD '#1
]]-7</f>
        <v>#VALUE!</v>
      </c>
      <c r="L132" s="127"/>
      <c r="M132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132" s="68" t="e">
        <f>Tableau1[[#This Row],[Prév COPROD '#1
]]+3</f>
        <v>#VALUE!</v>
      </c>
      <c r="O132" s="68" t="e">
        <f>Tableau1[[#This Row],[Prév COPROD '#1
]]+3</f>
        <v>#VALUE!</v>
      </c>
      <c r="P132" s="68" t="e">
        <f>Tableau1[[#This Row],[Prév COPROD '#1
]]+7</f>
        <v>#VALUE!</v>
      </c>
      <c r="Q132" s="70" t="e">
        <f>Tableau1[[#This Row],[Date d''ouverture ou de réingénierie (début session SAFRAN)]]-35</f>
        <v>#VALUE!</v>
      </c>
      <c r="R132" s="78" t="s">
        <v>393</v>
      </c>
      <c r="S132" s="78"/>
      <c r="T132" s="68"/>
      <c r="U132" s="73"/>
      <c r="V132" s="78"/>
      <c r="W132" s="78"/>
      <c r="X132" s="78"/>
      <c r="Y132" s="78"/>
      <c r="Z132" s="78"/>
      <c r="AA132" s="78"/>
      <c r="AB132" s="78"/>
      <c r="AC132" s="78"/>
      <c r="AD132" s="78"/>
      <c r="AE132" s="78"/>
      <c r="AF132" s="16" t="s">
        <v>145</v>
      </c>
      <c r="AG132" s="16" t="s">
        <v>78</v>
      </c>
      <c r="AH132" s="17" t="s">
        <v>461</v>
      </c>
      <c r="AI132" s="82" t="s">
        <v>149</v>
      </c>
      <c r="AJ132" s="18" t="s">
        <v>472</v>
      </c>
      <c r="AK132" s="82"/>
      <c r="AL132" s="82"/>
      <c r="AM132" s="15" t="s">
        <v>84</v>
      </c>
      <c r="AN132" s="15" t="s">
        <v>85</v>
      </c>
      <c r="AO132" s="16" t="s">
        <v>145</v>
      </c>
      <c r="AP132" s="15" t="s">
        <v>77</v>
      </c>
      <c r="AQ132" s="15" t="s">
        <v>145</v>
      </c>
    </row>
    <row r="133" spans="1:43" ht="28.35" customHeight="1" x14ac:dyDescent="0.3">
      <c r="A133" s="15">
        <v>6</v>
      </c>
      <c r="B133" s="16" t="s">
        <v>498</v>
      </c>
      <c r="C133" s="65" t="s">
        <v>498</v>
      </c>
      <c r="D133" s="66" t="s">
        <v>499</v>
      </c>
      <c r="E133" s="18" t="s">
        <v>485</v>
      </c>
      <c r="F133" s="119" t="s">
        <v>486</v>
      </c>
      <c r="G133" s="18"/>
      <c r="H133" s="77">
        <v>45330</v>
      </c>
      <c r="I133" s="130">
        <v>45717</v>
      </c>
      <c r="J133" s="131">
        <v>45748</v>
      </c>
      <c r="K133" s="131">
        <f>Tableau1[[#This Row],[Prév COPROD '#1
]]-7</f>
        <v>45621</v>
      </c>
      <c r="L133" s="131"/>
      <c r="M133" s="127">
        <f>IF(Tableau1[[#This Row],[Date d''ouverture ou de réingénierie (début session SAFRAN)]]="","Renseigner Date ouverture ou réingénierie",Tableau1[[#This Row],[Date d''ouverture ou de réingénierie (début session SAFRAN)]]-120)</f>
        <v>45628</v>
      </c>
      <c r="N133" s="80">
        <f>Tableau1[[#This Row],[Prév COPROD '#1
]]+3</f>
        <v>45631</v>
      </c>
      <c r="O133" s="80">
        <f>Tableau1[[#This Row],[Prév COPROD '#1
]]+3</f>
        <v>45631</v>
      </c>
      <c r="P133" s="80">
        <f>Tableau1[[#This Row],[Prév COPROD '#1
]]+7</f>
        <v>45635</v>
      </c>
      <c r="Q133" s="70">
        <f>Tableau1[[#This Row],[Date d''ouverture ou de réingénierie (début session SAFRAN)]]-35</f>
        <v>45713</v>
      </c>
      <c r="R133" s="128">
        <v>45748</v>
      </c>
      <c r="S133" s="77" t="s">
        <v>73</v>
      </c>
      <c r="T133" s="68"/>
      <c r="U133" s="73"/>
      <c r="V133" s="128">
        <v>45748</v>
      </c>
      <c r="W133" s="94"/>
      <c r="X133" s="94"/>
      <c r="Y133" s="94"/>
      <c r="Z133" s="94"/>
      <c r="AA133" s="94"/>
      <c r="AB133" s="94"/>
      <c r="AC133" s="94"/>
      <c r="AD133" s="94"/>
      <c r="AE133" s="94"/>
      <c r="AF133" s="15" t="s">
        <v>145</v>
      </c>
      <c r="AG133" s="15" t="s">
        <v>78</v>
      </c>
      <c r="AH133" s="17" t="s">
        <v>461</v>
      </c>
      <c r="AI133" s="82" t="s">
        <v>149</v>
      </c>
      <c r="AJ133" s="18" t="s">
        <v>472</v>
      </c>
      <c r="AK133" s="82"/>
      <c r="AL133" s="82"/>
      <c r="AM133" s="15" t="s">
        <v>84</v>
      </c>
      <c r="AN133" s="15" t="s">
        <v>85</v>
      </c>
      <c r="AO133" s="16" t="s">
        <v>145</v>
      </c>
      <c r="AP133" s="15" t="s">
        <v>145</v>
      </c>
      <c r="AQ133" s="15" t="s">
        <v>145</v>
      </c>
    </row>
    <row r="134" spans="1:43" ht="28.35" customHeight="1" x14ac:dyDescent="0.3">
      <c r="A134" s="15">
        <v>6</v>
      </c>
      <c r="B134" s="16" t="s">
        <v>500</v>
      </c>
      <c r="C134" s="65" t="s">
        <v>500</v>
      </c>
      <c r="D134" s="66" t="s">
        <v>501</v>
      </c>
      <c r="E134" s="18" t="s">
        <v>485</v>
      </c>
      <c r="F134" s="119" t="s">
        <v>486</v>
      </c>
      <c r="G134" s="18"/>
      <c r="H134" s="77">
        <v>45330</v>
      </c>
      <c r="I134" s="130">
        <v>45717</v>
      </c>
      <c r="J134" s="131">
        <v>45748</v>
      </c>
      <c r="K134" s="131">
        <f>Tableau1[[#This Row],[Prév COPROD '#1
]]-7</f>
        <v>45621</v>
      </c>
      <c r="L134" s="131"/>
      <c r="M134" s="127">
        <f>IF(Tableau1[[#This Row],[Date d''ouverture ou de réingénierie (début session SAFRAN)]]="","Renseigner Date ouverture ou réingénierie",Tableau1[[#This Row],[Date d''ouverture ou de réingénierie (début session SAFRAN)]]-120)</f>
        <v>45628</v>
      </c>
      <c r="N134" s="80">
        <f>Tableau1[[#This Row],[Prév COPROD '#1
]]+3</f>
        <v>45631</v>
      </c>
      <c r="O134" s="80">
        <f>Tableau1[[#This Row],[Prév COPROD '#1
]]+3</f>
        <v>45631</v>
      </c>
      <c r="P134" s="80">
        <f>Tableau1[[#This Row],[Prév COPROD '#1
]]+7</f>
        <v>45635</v>
      </c>
      <c r="Q134" s="70">
        <f>Tableau1[[#This Row],[Date d''ouverture ou de réingénierie (début session SAFRAN)]]-35</f>
        <v>45713</v>
      </c>
      <c r="R134" s="128">
        <v>45748</v>
      </c>
      <c r="S134" s="77" t="s">
        <v>73</v>
      </c>
      <c r="T134" s="68"/>
      <c r="U134" s="73"/>
      <c r="V134" s="128">
        <v>45748</v>
      </c>
      <c r="W134" s="94"/>
      <c r="X134" s="94"/>
      <c r="Y134" s="94"/>
      <c r="Z134" s="94"/>
      <c r="AA134" s="94"/>
      <c r="AB134" s="94"/>
      <c r="AC134" s="94"/>
      <c r="AD134" s="94"/>
      <c r="AE134" s="94"/>
      <c r="AF134" s="16" t="s">
        <v>145</v>
      </c>
      <c r="AG134" s="16" t="s">
        <v>78</v>
      </c>
      <c r="AH134" s="17" t="s">
        <v>461</v>
      </c>
      <c r="AI134" s="82" t="s">
        <v>149</v>
      </c>
      <c r="AJ134" s="18" t="s">
        <v>472</v>
      </c>
      <c r="AK134" s="82"/>
      <c r="AL134" s="82"/>
      <c r="AM134" s="15" t="s">
        <v>84</v>
      </c>
      <c r="AN134" s="15" t="s">
        <v>85</v>
      </c>
      <c r="AO134" s="16" t="s">
        <v>145</v>
      </c>
      <c r="AP134" s="15" t="s">
        <v>77</v>
      </c>
      <c r="AQ134" s="15" t="s">
        <v>145</v>
      </c>
    </row>
    <row r="135" spans="1:43" ht="27.6" x14ac:dyDescent="0.3">
      <c r="A135" s="15">
        <v>6</v>
      </c>
      <c r="B135" s="16" t="s">
        <v>502</v>
      </c>
      <c r="C135" s="16" t="s">
        <v>502</v>
      </c>
      <c r="D135" s="66" t="s">
        <v>503</v>
      </c>
      <c r="E135" s="18" t="s">
        <v>504</v>
      </c>
      <c r="F135" s="84" t="s">
        <v>505</v>
      </c>
      <c r="G135" s="18"/>
      <c r="H135" s="67"/>
      <c r="I135" s="130">
        <v>45717</v>
      </c>
      <c r="J135" s="131">
        <v>45748</v>
      </c>
      <c r="K135" s="127">
        <f>Tableau1[[#This Row],[Prév COPROD '#1
]]-7</f>
        <v>45575</v>
      </c>
      <c r="L135" s="127"/>
      <c r="M135" s="127">
        <f>IF(Tableau1[[#This Row],[Date d''ouverture ou de réingénierie (début session SAFRAN)]]="","Renseigner Date ouverture ou réingénierie",Tableau1[[#This Row],[Date d''ouverture ou de réingénierie (début session SAFRAN)]]-120)</f>
        <v>45582</v>
      </c>
      <c r="N135" s="68">
        <f>Tableau1[[#This Row],[Prév COPROD '#1
]]+3</f>
        <v>45585</v>
      </c>
      <c r="O135" s="90">
        <f>Tableau1[[#This Row],[Prév COPROD '#1
]]+3</f>
        <v>45585</v>
      </c>
      <c r="P135" s="68">
        <f>Tableau1[[#This Row],[Prév COPROD '#1
]]+7</f>
        <v>45589</v>
      </c>
      <c r="Q135" s="70">
        <f>Tableau1[[#This Row],[Date d''ouverture ou de réingénierie (début session SAFRAN)]]-35</f>
        <v>45667</v>
      </c>
      <c r="R135" s="96">
        <v>45702</v>
      </c>
      <c r="S135" s="67"/>
      <c r="T135" s="68"/>
      <c r="U135" s="73"/>
      <c r="V135" s="67"/>
      <c r="W135" s="67"/>
      <c r="X135" s="74"/>
      <c r="Y135" s="74"/>
      <c r="Z135" s="74"/>
      <c r="AA135" s="74"/>
      <c r="AB135" s="74"/>
      <c r="AC135" s="74"/>
      <c r="AD135" s="67"/>
      <c r="AE135" s="67"/>
      <c r="AF135" s="15" t="s">
        <v>77</v>
      </c>
      <c r="AG135" s="15" t="s">
        <v>329</v>
      </c>
      <c r="AH135" s="17" t="s">
        <v>461</v>
      </c>
      <c r="AI135" s="82" t="s">
        <v>144</v>
      </c>
      <c r="AJ135" s="18" t="s">
        <v>472</v>
      </c>
      <c r="AK135" s="82"/>
      <c r="AL135" s="82"/>
      <c r="AM135" s="15" t="s">
        <v>84</v>
      </c>
      <c r="AN135" s="15" t="s">
        <v>85</v>
      </c>
      <c r="AO135" s="16" t="s">
        <v>145</v>
      </c>
      <c r="AP135" s="15" t="s">
        <v>145</v>
      </c>
      <c r="AQ135" s="15" t="s">
        <v>145</v>
      </c>
    </row>
    <row r="136" spans="1:43" ht="28.35" customHeight="1" x14ac:dyDescent="0.3">
      <c r="A136" s="15">
        <v>6</v>
      </c>
      <c r="B136" s="16" t="s">
        <v>506</v>
      </c>
      <c r="C136" s="16" t="s">
        <v>506</v>
      </c>
      <c r="D136" s="93" t="s">
        <v>507</v>
      </c>
      <c r="E136" s="18" t="s">
        <v>504</v>
      </c>
      <c r="F136" s="84" t="s">
        <v>505</v>
      </c>
      <c r="G136" s="18"/>
      <c r="H136" s="67"/>
      <c r="I136" s="130">
        <v>45717</v>
      </c>
      <c r="J136" s="131">
        <v>45748</v>
      </c>
      <c r="K136" s="127">
        <f>Tableau1[[#This Row],[Prév COPROD '#1
]]-7</f>
        <v>45575</v>
      </c>
      <c r="L136" s="127"/>
      <c r="M136" s="127">
        <f>IF(Tableau1[[#This Row],[Date d''ouverture ou de réingénierie (début session SAFRAN)]]="","Renseigner Date ouverture ou réingénierie",Tableau1[[#This Row],[Date d''ouverture ou de réingénierie (début session SAFRAN)]]-120)</f>
        <v>45582</v>
      </c>
      <c r="N136" s="68">
        <f>Tableau1[[#This Row],[Prév COPROD '#1
]]+3</f>
        <v>45585</v>
      </c>
      <c r="O136" s="90">
        <f>Tableau1[[#This Row],[Prév COPROD '#1
]]+3</f>
        <v>45585</v>
      </c>
      <c r="P136" s="68">
        <f>Tableau1[[#This Row],[Prév COPROD '#1
]]+7</f>
        <v>45589</v>
      </c>
      <c r="Q136" s="70">
        <f>Tableau1[[#This Row],[Date d''ouverture ou de réingénierie (début session SAFRAN)]]-35</f>
        <v>45667</v>
      </c>
      <c r="R136" s="96">
        <v>45702</v>
      </c>
      <c r="S136" s="67"/>
      <c r="T136" s="68"/>
      <c r="U136" s="73"/>
      <c r="V136" s="67"/>
      <c r="W136" s="67"/>
      <c r="X136" s="74"/>
      <c r="Y136" s="74"/>
      <c r="Z136" s="74"/>
      <c r="AA136" s="74"/>
      <c r="AB136" s="74"/>
      <c r="AC136" s="74"/>
      <c r="AD136" s="67"/>
      <c r="AE136" s="67"/>
      <c r="AF136" s="15" t="s">
        <v>77</v>
      </c>
      <c r="AG136" s="15" t="s">
        <v>329</v>
      </c>
      <c r="AH136" s="17" t="s">
        <v>461</v>
      </c>
      <c r="AI136" s="82" t="s">
        <v>144</v>
      </c>
      <c r="AJ136" s="18" t="s">
        <v>472</v>
      </c>
      <c r="AK136" s="82"/>
      <c r="AL136" s="82"/>
      <c r="AM136" s="15" t="s">
        <v>84</v>
      </c>
      <c r="AN136" s="15" t="s">
        <v>85</v>
      </c>
      <c r="AO136" s="16" t="s">
        <v>145</v>
      </c>
      <c r="AP136" s="15" t="s">
        <v>145</v>
      </c>
      <c r="AQ136" s="15" t="s">
        <v>145</v>
      </c>
    </row>
    <row r="137" spans="1:43" ht="28.35" customHeight="1" x14ac:dyDescent="0.3">
      <c r="A137" s="15">
        <v>6</v>
      </c>
      <c r="B137" s="16" t="s">
        <v>508</v>
      </c>
      <c r="C137" s="16" t="s">
        <v>508</v>
      </c>
      <c r="D137" s="93" t="s">
        <v>509</v>
      </c>
      <c r="E137" s="18" t="s">
        <v>504</v>
      </c>
      <c r="F137" s="84" t="s">
        <v>505</v>
      </c>
      <c r="G137" s="18"/>
      <c r="H137" s="67"/>
      <c r="I137" s="130">
        <v>45717</v>
      </c>
      <c r="J137" s="131">
        <v>45748</v>
      </c>
      <c r="K137" s="127">
        <f>Tableau1[[#This Row],[Prév COPROD '#1
]]-7</f>
        <v>45575</v>
      </c>
      <c r="L137" s="127"/>
      <c r="M137" s="127">
        <f>IF(Tableau1[[#This Row],[Date d''ouverture ou de réingénierie (début session SAFRAN)]]="","Renseigner Date ouverture ou réingénierie",Tableau1[[#This Row],[Date d''ouverture ou de réingénierie (début session SAFRAN)]]-120)</f>
        <v>45582</v>
      </c>
      <c r="N137" s="68">
        <f>Tableau1[[#This Row],[Prév COPROD '#1
]]+3</f>
        <v>45585</v>
      </c>
      <c r="O137" s="90">
        <f>Tableau1[[#This Row],[Prév COPROD '#1
]]+3</f>
        <v>45585</v>
      </c>
      <c r="P137" s="68">
        <f>Tableau1[[#This Row],[Prév COPROD '#1
]]+7</f>
        <v>45589</v>
      </c>
      <c r="Q137" s="70">
        <f>Tableau1[[#This Row],[Date d''ouverture ou de réingénierie (début session SAFRAN)]]-35</f>
        <v>45667</v>
      </c>
      <c r="R137" s="96">
        <v>45702</v>
      </c>
      <c r="S137" s="67"/>
      <c r="T137" s="68"/>
      <c r="U137" s="73"/>
      <c r="V137" s="67"/>
      <c r="W137" s="67"/>
      <c r="X137" s="74"/>
      <c r="Y137" s="74"/>
      <c r="Z137" s="74"/>
      <c r="AA137" s="74"/>
      <c r="AB137" s="74"/>
      <c r="AC137" s="74"/>
      <c r="AD137" s="67"/>
      <c r="AE137" s="67"/>
      <c r="AF137" s="15" t="s">
        <v>77</v>
      </c>
      <c r="AG137" s="15" t="s">
        <v>329</v>
      </c>
      <c r="AH137" s="17" t="s">
        <v>461</v>
      </c>
      <c r="AI137" s="82" t="s">
        <v>144</v>
      </c>
      <c r="AJ137" s="18" t="s">
        <v>472</v>
      </c>
      <c r="AK137" s="82"/>
      <c r="AL137" s="82"/>
      <c r="AM137" s="15" t="s">
        <v>84</v>
      </c>
      <c r="AN137" s="15" t="s">
        <v>85</v>
      </c>
      <c r="AO137" s="16" t="s">
        <v>145</v>
      </c>
      <c r="AP137" s="15" t="s">
        <v>145</v>
      </c>
      <c r="AQ137" s="15" t="s">
        <v>145</v>
      </c>
    </row>
    <row r="138" spans="1:43" ht="28.35" customHeight="1" x14ac:dyDescent="0.3">
      <c r="A138" s="15">
        <v>6</v>
      </c>
      <c r="B138" s="16" t="s">
        <v>510</v>
      </c>
      <c r="C138" s="65" t="s">
        <v>511</v>
      </c>
      <c r="D138" s="93" t="s">
        <v>512</v>
      </c>
      <c r="E138" s="18" t="s">
        <v>513</v>
      </c>
      <c r="F138" s="84" t="s">
        <v>514</v>
      </c>
      <c r="G138" s="18"/>
      <c r="H138" s="67"/>
      <c r="I138" s="130">
        <v>45717</v>
      </c>
      <c r="J138" s="131">
        <v>45748</v>
      </c>
      <c r="K138" s="127">
        <f>Tableau1[[#This Row],[Prév COPROD '#1
]]-7</f>
        <v>45462</v>
      </c>
      <c r="L138" s="127"/>
      <c r="M138" s="127">
        <f>IF(Tableau1[[#This Row],[Date d''ouverture ou de réingénierie (début session SAFRAN)]]="","Renseigner Date ouverture ou réingénierie",Tableau1[[#This Row],[Date d''ouverture ou de réingénierie (début session SAFRAN)]]-120)</f>
        <v>45469</v>
      </c>
      <c r="N138" s="90">
        <f>Tableau1[[#This Row],[Prév COPROD '#1
]]+3</f>
        <v>45472</v>
      </c>
      <c r="O138" s="127">
        <f>Tableau1[[#This Row],[Prév COPROD '#1
]]+3</f>
        <v>45472</v>
      </c>
      <c r="P138" s="90">
        <f>Tableau1[[#This Row],[Prév COPROD '#1
]]+7</f>
        <v>45476</v>
      </c>
      <c r="Q138" s="70">
        <f>Tableau1[[#This Row],[Date d''ouverture ou de réingénierie (début session SAFRAN)]]-35</f>
        <v>45554</v>
      </c>
      <c r="R138" s="96">
        <v>45589</v>
      </c>
      <c r="S138" s="96"/>
      <c r="T138" s="90"/>
      <c r="U138" s="97"/>
      <c r="V138" s="129">
        <v>45954</v>
      </c>
      <c r="W138" s="136">
        <v>46018</v>
      </c>
      <c r="X138" s="128">
        <v>45968</v>
      </c>
      <c r="Y138" s="74"/>
      <c r="Z138" s="128" t="s">
        <v>515</v>
      </c>
      <c r="AA138" s="128" t="s">
        <v>516</v>
      </c>
      <c r="AB138" s="74"/>
      <c r="AC138" s="74"/>
      <c r="AD138" s="96"/>
      <c r="AE138" s="96"/>
      <c r="AF138" s="15" t="s">
        <v>77</v>
      </c>
      <c r="AG138" s="15" t="s">
        <v>329</v>
      </c>
      <c r="AH138" s="17" t="s">
        <v>461</v>
      </c>
      <c r="AI138" s="82" t="s">
        <v>239</v>
      </c>
      <c r="AJ138" s="18" t="s">
        <v>81</v>
      </c>
      <c r="AK138" s="82"/>
      <c r="AL138" s="82"/>
      <c r="AM138" s="15" t="s">
        <v>84</v>
      </c>
      <c r="AN138" s="15" t="s">
        <v>85</v>
      </c>
      <c r="AO138" s="16" t="s">
        <v>145</v>
      </c>
      <c r="AP138" s="15" t="s">
        <v>145</v>
      </c>
      <c r="AQ138" s="15" t="s">
        <v>145</v>
      </c>
    </row>
    <row r="139" spans="1:43" ht="28.35" customHeight="1" x14ac:dyDescent="0.3">
      <c r="A139" s="15">
        <v>6</v>
      </c>
      <c r="B139" s="16" t="s">
        <v>517</v>
      </c>
      <c r="C139" s="65" t="s">
        <v>518</v>
      </c>
      <c r="D139" s="83" t="s">
        <v>519</v>
      </c>
      <c r="E139" s="18" t="s">
        <v>513</v>
      </c>
      <c r="F139" s="84" t="s">
        <v>514</v>
      </c>
      <c r="G139" s="18"/>
      <c r="H139" s="67"/>
      <c r="I139" s="130">
        <v>45717</v>
      </c>
      <c r="J139" s="131">
        <v>45748</v>
      </c>
      <c r="K139" s="127">
        <f>Tableau1[[#This Row],[Prév COPROD '#1
]]-7</f>
        <v>45489</v>
      </c>
      <c r="L139" s="127"/>
      <c r="M139" s="127">
        <f>IF(Tableau1[[#This Row],[Date d''ouverture ou de réingénierie (début session SAFRAN)]]="","Renseigner Date ouverture ou réingénierie",Tableau1[[#This Row],[Date d''ouverture ou de réingénierie (début session SAFRAN)]]-120)</f>
        <v>45496</v>
      </c>
      <c r="N139" s="90">
        <f>Tableau1[[#This Row],[Prév COPROD '#1
]]+3</f>
        <v>45499</v>
      </c>
      <c r="O139" s="127">
        <f>Tableau1[[#This Row],[Prév COPROD '#1
]]+3</f>
        <v>45499</v>
      </c>
      <c r="P139" s="90">
        <f>Tableau1[[#This Row],[Prév COPROD '#1
]]+7</f>
        <v>45503</v>
      </c>
      <c r="Q139" s="70">
        <f>Tableau1[[#This Row],[Date d''ouverture ou de réingénierie (début session SAFRAN)]]-35</f>
        <v>45581</v>
      </c>
      <c r="R139" s="96">
        <v>45616</v>
      </c>
      <c r="S139" s="96"/>
      <c r="T139" s="89"/>
      <c r="U139" s="89"/>
      <c r="V139" s="129">
        <v>45981</v>
      </c>
      <c r="W139" s="136">
        <v>46081</v>
      </c>
      <c r="X139" s="128">
        <v>45998</v>
      </c>
      <c r="Y139" s="74"/>
      <c r="Z139" s="128" t="s">
        <v>520</v>
      </c>
      <c r="AA139" s="128" t="s">
        <v>521</v>
      </c>
      <c r="AB139" s="74"/>
      <c r="AC139" s="74"/>
      <c r="AD139" s="96"/>
      <c r="AE139" s="96"/>
      <c r="AF139" s="15" t="s">
        <v>77</v>
      </c>
      <c r="AG139" s="15" t="s">
        <v>329</v>
      </c>
      <c r="AH139" s="17" t="s">
        <v>461</v>
      </c>
      <c r="AI139" s="82" t="s">
        <v>239</v>
      </c>
      <c r="AJ139" s="18" t="s">
        <v>81</v>
      </c>
      <c r="AK139" s="82"/>
      <c r="AL139" s="82"/>
      <c r="AM139" s="15" t="s">
        <v>84</v>
      </c>
      <c r="AN139" s="15" t="s">
        <v>85</v>
      </c>
      <c r="AO139" s="16" t="s">
        <v>145</v>
      </c>
      <c r="AP139" s="15" t="s">
        <v>145</v>
      </c>
      <c r="AQ139" s="15" t="s">
        <v>145</v>
      </c>
    </row>
    <row r="140" spans="1:43" ht="28.35" customHeight="1" x14ac:dyDescent="0.3">
      <c r="A140" s="15">
        <v>6</v>
      </c>
      <c r="B140" s="16" t="s">
        <v>522</v>
      </c>
      <c r="C140" s="65" t="s">
        <v>523</v>
      </c>
      <c r="D140" s="93" t="s">
        <v>524</v>
      </c>
      <c r="E140" s="18" t="s">
        <v>513</v>
      </c>
      <c r="F140" s="84" t="s">
        <v>514</v>
      </c>
      <c r="G140" s="18"/>
      <c r="H140" s="67"/>
      <c r="I140" s="130">
        <v>45717</v>
      </c>
      <c r="J140" s="131">
        <v>45748</v>
      </c>
      <c r="K140" s="127">
        <f>Tableau1[[#This Row],[Prév COPROD '#1
]]-7</f>
        <v>45489</v>
      </c>
      <c r="L140" s="127"/>
      <c r="M140" s="127">
        <f>IF(Tableau1[[#This Row],[Date d''ouverture ou de réingénierie (début session SAFRAN)]]="","Renseigner Date ouverture ou réingénierie",Tableau1[[#This Row],[Date d''ouverture ou de réingénierie (début session SAFRAN)]]-120)</f>
        <v>45496</v>
      </c>
      <c r="N140" s="90">
        <f>Tableau1[[#This Row],[Prév COPROD '#1
]]+3</f>
        <v>45499</v>
      </c>
      <c r="O140" s="127">
        <f>Tableau1[[#This Row],[Prév COPROD '#1
]]+3</f>
        <v>45499</v>
      </c>
      <c r="P140" s="90">
        <f>Tableau1[[#This Row],[Prév COPROD '#1
]]+7</f>
        <v>45503</v>
      </c>
      <c r="Q140" s="70">
        <f>Tableau1[[#This Row],[Date d''ouverture ou de réingénierie (début session SAFRAN)]]-35</f>
        <v>45581</v>
      </c>
      <c r="R140" s="96">
        <v>45616</v>
      </c>
      <c r="S140" s="96"/>
      <c r="T140" s="90"/>
      <c r="U140" s="97"/>
      <c r="V140" s="129">
        <v>45981</v>
      </c>
      <c r="W140" s="136">
        <v>46081</v>
      </c>
      <c r="X140" s="128">
        <v>45998</v>
      </c>
      <c r="Y140" s="74"/>
      <c r="Z140" s="128" t="s">
        <v>520</v>
      </c>
      <c r="AA140" s="128" t="s">
        <v>525</v>
      </c>
      <c r="AB140" s="74"/>
      <c r="AC140" s="74"/>
      <c r="AD140" s="96"/>
      <c r="AE140" s="96"/>
      <c r="AF140" s="15" t="s">
        <v>77</v>
      </c>
      <c r="AG140" s="15" t="s">
        <v>329</v>
      </c>
      <c r="AH140" s="17" t="s">
        <v>461</v>
      </c>
      <c r="AI140" s="82" t="s">
        <v>239</v>
      </c>
      <c r="AJ140" s="18" t="s">
        <v>81</v>
      </c>
      <c r="AK140" s="82"/>
      <c r="AL140" s="82"/>
      <c r="AM140" s="15" t="s">
        <v>84</v>
      </c>
      <c r="AN140" s="15" t="s">
        <v>85</v>
      </c>
      <c r="AO140" s="16" t="s">
        <v>145</v>
      </c>
      <c r="AP140" s="15" t="s">
        <v>145</v>
      </c>
      <c r="AQ140" s="15" t="s">
        <v>145</v>
      </c>
    </row>
    <row r="141" spans="1:43" ht="28.35" customHeight="1" x14ac:dyDescent="0.3">
      <c r="A141" s="15">
        <v>6</v>
      </c>
      <c r="B141" s="24" t="s">
        <v>526</v>
      </c>
      <c r="C141" s="24" t="s">
        <v>526</v>
      </c>
      <c r="D141" s="66" t="s">
        <v>527</v>
      </c>
      <c r="E141" s="18" t="s">
        <v>528</v>
      </c>
      <c r="F141" s="84" t="s">
        <v>505</v>
      </c>
      <c r="G141" s="18"/>
      <c r="H141" s="67">
        <v>45304</v>
      </c>
      <c r="I141" s="130">
        <v>45717</v>
      </c>
      <c r="J141" s="131">
        <v>45748</v>
      </c>
      <c r="K141" s="127">
        <f>Tableau1[[#This Row],[Prév COPROD '#1
]]-7</f>
        <v>45448</v>
      </c>
      <c r="L141" s="127"/>
      <c r="M141" s="127">
        <f>IF(Tableau1[[#This Row],[Date d''ouverture ou de réingénierie (début session SAFRAN)]]="","Renseigner Date ouverture ou réingénierie",Tableau1[[#This Row],[Date d''ouverture ou de réingénierie (début session SAFRAN)]]-120)</f>
        <v>45455</v>
      </c>
      <c r="N141" s="90">
        <f>Tableau1[[#This Row],[Prév COPROD '#1
]]+3</f>
        <v>45458</v>
      </c>
      <c r="O141" s="90">
        <f>Tableau1[[#This Row],[Prév COPROD '#1
]]+3</f>
        <v>45458</v>
      </c>
      <c r="P141" s="90">
        <f>Tableau1[[#This Row],[Prév COPROD '#1
]]+7</f>
        <v>45462</v>
      </c>
      <c r="Q141" s="70">
        <f>Tableau1[[#This Row],[Date d''ouverture ou de réingénierie (début session SAFRAN)]]-35</f>
        <v>45540</v>
      </c>
      <c r="R141" s="67">
        <v>45575</v>
      </c>
      <c r="S141" s="67"/>
      <c r="T141" s="90"/>
      <c r="U141" s="97"/>
      <c r="V141" s="67"/>
      <c r="W141" s="67"/>
      <c r="X141" s="74"/>
      <c r="Y141" s="74"/>
      <c r="Z141" s="74"/>
      <c r="AA141" s="74"/>
      <c r="AB141" s="74"/>
      <c r="AC141" s="74"/>
      <c r="AD141" s="67"/>
      <c r="AE141" s="67"/>
      <c r="AF141" s="15" t="s">
        <v>77</v>
      </c>
      <c r="AG141" s="15" t="s">
        <v>329</v>
      </c>
      <c r="AH141" s="17" t="s">
        <v>461</v>
      </c>
      <c r="AI141" s="82" t="s">
        <v>91</v>
      </c>
      <c r="AJ141" s="18" t="s">
        <v>81</v>
      </c>
      <c r="AK141" s="82"/>
      <c r="AL141" s="82"/>
      <c r="AM141" s="15" t="s">
        <v>84</v>
      </c>
      <c r="AN141" s="15" t="s">
        <v>85</v>
      </c>
      <c r="AO141" s="16" t="s">
        <v>145</v>
      </c>
      <c r="AP141" s="15" t="s">
        <v>145</v>
      </c>
      <c r="AQ141" s="15" t="s">
        <v>145</v>
      </c>
    </row>
    <row r="142" spans="1:43" ht="28.35" customHeight="1" x14ac:dyDescent="0.3">
      <c r="A142" s="15">
        <v>6</v>
      </c>
      <c r="B142" s="16" t="s">
        <v>529</v>
      </c>
      <c r="C142" s="16" t="s">
        <v>529</v>
      </c>
      <c r="D142" s="66" t="s">
        <v>530</v>
      </c>
      <c r="E142" s="18" t="s">
        <v>528</v>
      </c>
      <c r="F142" s="84" t="s">
        <v>505</v>
      </c>
      <c r="G142" s="18"/>
      <c r="H142" s="67">
        <v>45374</v>
      </c>
      <c r="I142" s="130">
        <v>45717</v>
      </c>
      <c r="J142" s="131">
        <v>45748</v>
      </c>
      <c r="K142" s="127">
        <f>Tableau1[[#This Row],[Prév COPROD '#1
]]-7</f>
        <v>45518</v>
      </c>
      <c r="L142" s="127"/>
      <c r="M142" s="127">
        <f>IF(Tableau1[[#This Row],[Date d''ouverture ou de réingénierie (début session SAFRAN)]]="","Renseigner Date ouverture ou réingénierie",Tableau1[[#This Row],[Date d''ouverture ou de réingénierie (début session SAFRAN)]]-120)</f>
        <v>45525</v>
      </c>
      <c r="N142" s="90">
        <f>Tableau1[[#This Row],[Prév COPROD '#1
]]+3</f>
        <v>45528</v>
      </c>
      <c r="O142" s="127">
        <f>Tableau1[[#This Row],[Prév COPROD '#1
]]+3</f>
        <v>45528</v>
      </c>
      <c r="P142" s="90">
        <f>Tableau1[[#This Row],[Prév COPROD '#1
]]+7</f>
        <v>45532</v>
      </c>
      <c r="Q142" s="70">
        <f>Tableau1[[#This Row],[Date d''ouverture ou de réingénierie (début session SAFRAN)]]-35</f>
        <v>45610</v>
      </c>
      <c r="R142" s="67">
        <v>45645</v>
      </c>
      <c r="S142" s="67"/>
      <c r="T142" s="90"/>
      <c r="U142" s="97"/>
      <c r="V142" s="67"/>
      <c r="W142" s="67"/>
      <c r="X142" s="74"/>
      <c r="Y142" s="74"/>
      <c r="Z142" s="74"/>
      <c r="AA142" s="74"/>
      <c r="AB142" s="74"/>
      <c r="AC142" s="74"/>
      <c r="AD142" s="67"/>
      <c r="AE142" s="67"/>
      <c r="AF142" s="15" t="s">
        <v>77</v>
      </c>
      <c r="AG142" s="15" t="s">
        <v>329</v>
      </c>
      <c r="AH142" s="17" t="s">
        <v>461</v>
      </c>
      <c r="AI142" s="82" t="s">
        <v>91</v>
      </c>
      <c r="AJ142" s="18" t="s">
        <v>81</v>
      </c>
      <c r="AK142" s="82"/>
      <c r="AL142" s="82"/>
      <c r="AM142" s="15" t="s">
        <v>84</v>
      </c>
      <c r="AN142" s="15" t="s">
        <v>85</v>
      </c>
      <c r="AO142" s="16" t="s">
        <v>145</v>
      </c>
      <c r="AP142" s="15" t="s">
        <v>145</v>
      </c>
      <c r="AQ142" s="15" t="s">
        <v>145</v>
      </c>
    </row>
    <row r="143" spans="1:43" ht="26.25" customHeight="1" x14ac:dyDescent="0.3">
      <c r="A143" s="15">
        <v>6</v>
      </c>
      <c r="B143" s="16" t="s">
        <v>531</v>
      </c>
      <c r="C143" s="16" t="s">
        <v>531</v>
      </c>
      <c r="D143" s="66" t="s">
        <v>532</v>
      </c>
      <c r="E143" s="18" t="s">
        <v>528</v>
      </c>
      <c r="F143" s="84" t="s">
        <v>505</v>
      </c>
      <c r="G143" s="18"/>
      <c r="H143" s="67">
        <v>45563</v>
      </c>
      <c r="I143" s="130">
        <v>45717</v>
      </c>
      <c r="J143" s="131">
        <v>45748</v>
      </c>
      <c r="K143" s="127">
        <f>Tableau1[[#This Row],[Prév COPROD '#1
]]-7</f>
        <v>45308</v>
      </c>
      <c r="L143" s="127"/>
      <c r="M143" s="127">
        <f>IF(Tableau1[[#This Row],[Date d''ouverture ou de réingénierie (début session SAFRAN)]]="","Renseigner Date ouverture ou réingénierie",Tableau1[[#This Row],[Date d''ouverture ou de réingénierie (début session SAFRAN)]]-120)</f>
        <v>45315</v>
      </c>
      <c r="N143" s="90">
        <f>Tableau1[[#This Row],[Prév COPROD '#1
]]+3</f>
        <v>45318</v>
      </c>
      <c r="O143" s="90">
        <f>Tableau1[[#This Row],[Prév COPROD '#1
]]+3</f>
        <v>45318</v>
      </c>
      <c r="P143" s="90">
        <f>Tableau1[[#This Row],[Prév COPROD '#1
]]+7</f>
        <v>45322</v>
      </c>
      <c r="Q143" s="70">
        <f>Tableau1[[#This Row],[Date d''ouverture ou de réingénierie (début session SAFRAN)]]-35</f>
        <v>45400</v>
      </c>
      <c r="R143" s="96">
        <v>45435</v>
      </c>
      <c r="S143" s="96"/>
      <c r="T143" s="90"/>
      <c r="U143" s="97"/>
      <c r="V143" s="96"/>
      <c r="W143" s="96"/>
      <c r="X143" s="77"/>
      <c r="Y143" s="77"/>
      <c r="Z143" s="77"/>
      <c r="AA143" s="77"/>
      <c r="AB143" s="77"/>
      <c r="AC143" s="77"/>
      <c r="AD143" s="96"/>
      <c r="AE143" s="96"/>
      <c r="AF143" s="15" t="s">
        <v>77</v>
      </c>
      <c r="AG143" s="15" t="s">
        <v>329</v>
      </c>
      <c r="AH143" s="17" t="s">
        <v>461</v>
      </c>
      <c r="AI143" s="82" t="s">
        <v>91</v>
      </c>
      <c r="AJ143" s="18" t="s">
        <v>81</v>
      </c>
      <c r="AK143" s="82"/>
      <c r="AL143" s="82"/>
      <c r="AM143" s="15" t="s">
        <v>84</v>
      </c>
      <c r="AN143" s="15" t="s">
        <v>85</v>
      </c>
      <c r="AO143" s="16" t="s">
        <v>145</v>
      </c>
      <c r="AP143" s="15" t="s">
        <v>145</v>
      </c>
      <c r="AQ143" s="15" t="s">
        <v>145</v>
      </c>
    </row>
    <row r="144" spans="1:43" s="124" customFormat="1" ht="27.6" x14ac:dyDescent="0.3">
      <c r="A144" s="84">
        <v>6</v>
      </c>
      <c r="B144" s="119" t="s">
        <v>533</v>
      </c>
      <c r="C144" s="119" t="s">
        <v>533</v>
      </c>
      <c r="D144" s="120" t="s">
        <v>534</v>
      </c>
      <c r="E144" s="121" t="s">
        <v>528</v>
      </c>
      <c r="F144" s="84"/>
      <c r="G144" s="121"/>
      <c r="H144" s="96" t="s">
        <v>535</v>
      </c>
      <c r="I144" s="130">
        <v>45717</v>
      </c>
      <c r="J144" s="131">
        <v>45748</v>
      </c>
      <c r="K144" s="127" t="e">
        <f>Tableau1[[#This Row],[Prév COPROD '#1
]]-7</f>
        <v>#VALUE!</v>
      </c>
      <c r="L144" s="127"/>
      <c r="M144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144" s="90" t="e">
        <f>Tableau1[[#This Row],[Prév COPROD '#1
]]+3</f>
        <v>#VALUE!</v>
      </c>
      <c r="O144" s="90" t="e">
        <f>Tableau1[[#This Row],[Prév COPROD '#1
]]+3</f>
        <v>#VALUE!</v>
      </c>
      <c r="P144" s="90" t="e">
        <f>Tableau1[[#This Row],[Prév COPROD '#1
]]+7</f>
        <v>#VALUE!</v>
      </c>
      <c r="Q144" s="70" t="e">
        <f>Tableau1[[#This Row],[Date d''ouverture ou de réingénierie (début session SAFRAN)]]-35</f>
        <v>#VALUE!</v>
      </c>
      <c r="R144" s="96" t="s">
        <v>536</v>
      </c>
      <c r="S144" s="96"/>
      <c r="T144" s="90"/>
      <c r="U144" s="97"/>
      <c r="V144" s="96"/>
      <c r="W144" s="96"/>
      <c r="X144" s="77"/>
      <c r="Y144" s="77"/>
      <c r="Z144" s="77"/>
      <c r="AA144" s="77"/>
      <c r="AB144" s="77"/>
      <c r="AC144" s="77"/>
      <c r="AD144" s="96"/>
      <c r="AE144" s="96"/>
      <c r="AF144" s="84" t="s">
        <v>77</v>
      </c>
      <c r="AG144" s="84" t="s">
        <v>329</v>
      </c>
      <c r="AH144" s="122" t="s">
        <v>461</v>
      </c>
      <c r="AI144" s="123" t="s">
        <v>91</v>
      </c>
      <c r="AJ144" s="121" t="s">
        <v>81</v>
      </c>
      <c r="AK144" s="123"/>
      <c r="AL144" s="123"/>
      <c r="AM144" s="84" t="s">
        <v>84</v>
      </c>
      <c r="AN144" s="84" t="s">
        <v>85</v>
      </c>
      <c r="AO144" s="119" t="s">
        <v>145</v>
      </c>
      <c r="AP144" s="84" t="s">
        <v>145</v>
      </c>
      <c r="AQ144" s="84" t="s">
        <v>145</v>
      </c>
    </row>
    <row r="145" spans="1:43" s="124" customFormat="1" ht="27.6" x14ac:dyDescent="0.3">
      <c r="A145" s="84">
        <v>6</v>
      </c>
      <c r="B145" s="119" t="s">
        <v>537</v>
      </c>
      <c r="C145" s="119" t="s">
        <v>537</v>
      </c>
      <c r="D145" s="125" t="s">
        <v>538</v>
      </c>
      <c r="E145" s="121" t="s">
        <v>528</v>
      </c>
      <c r="F145" s="84"/>
      <c r="G145" s="121"/>
      <c r="H145" s="96" t="s">
        <v>535</v>
      </c>
      <c r="I145" s="130">
        <v>45717</v>
      </c>
      <c r="J145" s="131">
        <v>45748</v>
      </c>
      <c r="K145" s="127" t="e">
        <f>Tableau1[[#This Row],[Prév COPROD '#1
]]-7</f>
        <v>#VALUE!</v>
      </c>
      <c r="L145" s="127"/>
      <c r="M145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145" s="90" t="e">
        <f>Tableau1[[#This Row],[Prév COPROD '#1
]]+3</f>
        <v>#VALUE!</v>
      </c>
      <c r="O145" s="90" t="e">
        <f>Tableau1[[#This Row],[Prév COPROD '#1
]]+3</f>
        <v>#VALUE!</v>
      </c>
      <c r="P145" s="90" t="e">
        <f>Tableau1[[#This Row],[Prév COPROD '#1
]]+7</f>
        <v>#VALUE!</v>
      </c>
      <c r="Q145" s="70" t="e">
        <f>Tableau1[[#This Row],[Date d''ouverture ou de réingénierie (début session SAFRAN)]]-35</f>
        <v>#VALUE!</v>
      </c>
      <c r="R145" s="96" t="s">
        <v>536</v>
      </c>
      <c r="S145" s="96"/>
      <c r="T145" s="90"/>
      <c r="U145" s="97"/>
      <c r="V145" s="96"/>
      <c r="W145" s="96"/>
      <c r="X145" s="77"/>
      <c r="Y145" s="77"/>
      <c r="Z145" s="77"/>
      <c r="AA145" s="77"/>
      <c r="AB145" s="77"/>
      <c r="AC145" s="77"/>
      <c r="AD145" s="96"/>
      <c r="AE145" s="96"/>
      <c r="AF145" s="84" t="s">
        <v>77</v>
      </c>
      <c r="AG145" s="84" t="s">
        <v>329</v>
      </c>
      <c r="AH145" s="122" t="s">
        <v>461</v>
      </c>
      <c r="AI145" s="123" t="s">
        <v>91</v>
      </c>
      <c r="AJ145" s="121" t="s">
        <v>81</v>
      </c>
      <c r="AK145" s="123"/>
      <c r="AL145" s="123"/>
      <c r="AM145" s="84" t="s">
        <v>84</v>
      </c>
      <c r="AN145" s="84" t="s">
        <v>85</v>
      </c>
      <c r="AO145" s="119" t="s">
        <v>145</v>
      </c>
      <c r="AP145" s="84" t="s">
        <v>145</v>
      </c>
      <c r="AQ145" s="84" t="s">
        <v>145</v>
      </c>
    </row>
    <row r="146" spans="1:43" ht="28.35" customHeight="1" x14ac:dyDescent="0.3">
      <c r="A146" s="15">
        <v>6</v>
      </c>
      <c r="B146" s="16" t="s">
        <v>539</v>
      </c>
      <c r="C146" s="16" t="s">
        <v>539</v>
      </c>
      <c r="D146" s="66" t="s">
        <v>540</v>
      </c>
      <c r="E146" s="18" t="s">
        <v>528</v>
      </c>
      <c r="F146" s="84" t="s">
        <v>505</v>
      </c>
      <c r="G146" s="18"/>
      <c r="H146" s="67"/>
      <c r="I146" s="130">
        <v>45717</v>
      </c>
      <c r="J146" s="131">
        <v>45748</v>
      </c>
      <c r="K146" s="127">
        <f>Tableau1[[#This Row],[Prév COPROD '#1
]]-7</f>
        <v>45448</v>
      </c>
      <c r="L146" s="127"/>
      <c r="M146" s="127">
        <f>IF(Tableau1[[#This Row],[Date d''ouverture ou de réingénierie (début session SAFRAN)]]="","Renseigner Date ouverture ou réingénierie",Tableau1[[#This Row],[Date d''ouverture ou de réingénierie (début session SAFRAN)]]-120)</f>
        <v>45455</v>
      </c>
      <c r="N146" s="90">
        <f>Tableau1[[#This Row],[Prév COPROD '#1
]]+3</f>
        <v>45458</v>
      </c>
      <c r="O146" s="90">
        <f>Tableau1[[#This Row],[Prév COPROD '#1
]]+3</f>
        <v>45458</v>
      </c>
      <c r="P146" s="90">
        <f>Tableau1[[#This Row],[Prév COPROD '#1
]]+7</f>
        <v>45462</v>
      </c>
      <c r="Q146" s="70">
        <f>Tableau1[[#This Row],[Date d''ouverture ou de réingénierie (début session SAFRAN)]]-35</f>
        <v>45540</v>
      </c>
      <c r="R146" s="67">
        <v>45575</v>
      </c>
      <c r="S146" s="67"/>
      <c r="T146" s="90"/>
      <c r="U146" s="97"/>
      <c r="V146" s="67"/>
      <c r="W146" s="67"/>
      <c r="X146" s="74"/>
      <c r="Y146" s="74"/>
      <c r="Z146" s="74"/>
      <c r="AA146" s="74"/>
      <c r="AB146" s="74"/>
      <c r="AC146" s="74"/>
      <c r="AD146" s="67"/>
      <c r="AE146" s="67"/>
      <c r="AF146" s="15" t="s">
        <v>77</v>
      </c>
      <c r="AG146" s="15" t="s">
        <v>329</v>
      </c>
      <c r="AH146" s="17" t="s">
        <v>461</v>
      </c>
      <c r="AI146" s="82" t="s">
        <v>91</v>
      </c>
      <c r="AJ146" s="18" t="s">
        <v>81</v>
      </c>
      <c r="AK146" s="82"/>
      <c r="AL146" s="82"/>
      <c r="AM146" s="15" t="s">
        <v>84</v>
      </c>
      <c r="AN146" s="15" t="s">
        <v>85</v>
      </c>
      <c r="AO146" s="16" t="s">
        <v>145</v>
      </c>
      <c r="AP146" s="15" t="s">
        <v>77</v>
      </c>
      <c r="AQ146" s="15" t="s">
        <v>145</v>
      </c>
    </row>
    <row r="147" spans="1:43" ht="28.35" customHeight="1" x14ac:dyDescent="0.3">
      <c r="A147" s="15">
        <v>6</v>
      </c>
      <c r="B147" s="16" t="s">
        <v>541</v>
      </c>
      <c r="C147" s="16" t="s">
        <v>541</v>
      </c>
      <c r="D147" s="66" t="s">
        <v>542</v>
      </c>
      <c r="E147" s="18" t="s">
        <v>528</v>
      </c>
      <c r="F147" s="84" t="s">
        <v>505</v>
      </c>
      <c r="G147" s="18"/>
      <c r="H147" s="67"/>
      <c r="I147" s="130">
        <v>45717</v>
      </c>
      <c r="J147" s="131">
        <v>45748</v>
      </c>
      <c r="K147" s="127">
        <f>Tableau1[[#This Row],[Prév COPROD '#1
]]-7</f>
        <v>45518</v>
      </c>
      <c r="L147" s="127"/>
      <c r="M147" s="127">
        <f>IF(Tableau1[[#This Row],[Date d''ouverture ou de réingénierie (début session SAFRAN)]]="","Renseigner Date ouverture ou réingénierie",Tableau1[[#This Row],[Date d''ouverture ou de réingénierie (début session SAFRAN)]]-120)</f>
        <v>45525</v>
      </c>
      <c r="N147" s="90">
        <f>Tableau1[[#This Row],[Prév COPROD '#1
]]+3</f>
        <v>45528</v>
      </c>
      <c r="O147" s="127">
        <f>Tableau1[[#This Row],[Prév COPROD '#1
]]+3</f>
        <v>45528</v>
      </c>
      <c r="P147" s="90">
        <f>Tableau1[[#This Row],[Prév COPROD '#1
]]+7</f>
        <v>45532</v>
      </c>
      <c r="Q147" s="70">
        <f>Tableau1[[#This Row],[Date d''ouverture ou de réingénierie (début session SAFRAN)]]-35</f>
        <v>45610</v>
      </c>
      <c r="R147" s="67">
        <v>45645</v>
      </c>
      <c r="S147" s="67"/>
      <c r="T147" s="90"/>
      <c r="U147" s="97"/>
      <c r="V147" s="67"/>
      <c r="W147" s="67"/>
      <c r="X147" s="74"/>
      <c r="Y147" s="74"/>
      <c r="Z147" s="74"/>
      <c r="AA147" s="74"/>
      <c r="AB147" s="74"/>
      <c r="AC147" s="74"/>
      <c r="AD147" s="67"/>
      <c r="AE147" s="67"/>
      <c r="AF147" s="15" t="s">
        <v>77</v>
      </c>
      <c r="AG147" s="15" t="s">
        <v>329</v>
      </c>
      <c r="AH147" s="17" t="s">
        <v>461</v>
      </c>
      <c r="AI147" s="82" t="s">
        <v>91</v>
      </c>
      <c r="AJ147" s="18" t="s">
        <v>81</v>
      </c>
      <c r="AK147" s="98"/>
      <c r="AL147" s="98"/>
      <c r="AM147" s="15" t="s">
        <v>84</v>
      </c>
      <c r="AN147" s="15" t="s">
        <v>85</v>
      </c>
      <c r="AO147" s="16" t="s">
        <v>145</v>
      </c>
      <c r="AP147" s="15" t="s">
        <v>77</v>
      </c>
      <c r="AQ147" s="15" t="s">
        <v>145</v>
      </c>
    </row>
    <row r="148" spans="1:43" ht="28.35" customHeight="1" x14ac:dyDescent="0.3">
      <c r="A148" s="15">
        <v>6</v>
      </c>
      <c r="B148" s="16" t="s">
        <v>543</v>
      </c>
      <c r="C148" s="16" t="s">
        <v>543</v>
      </c>
      <c r="D148" s="66" t="s">
        <v>544</v>
      </c>
      <c r="E148" s="18" t="s">
        <v>528</v>
      </c>
      <c r="F148" s="84" t="s">
        <v>505</v>
      </c>
      <c r="G148" s="18"/>
      <c r="H148" s="67">
        <v>45563</v>
      </c>
      <c r="I148" s="130">
        <v>45717</v>
      </c>
      <c r="J148" s="131">
        <v>45748</v>
      </c>
      <c r="K148" s="127">
        <f>Tableau1[[#This Row],[Prév COPROD '#1
]]-7</f>
        <v>45308</v>
      </c>
      <c r="L148" s="127"/>
      <c r="M148" s="127">
        <f>IF(Tableau1[[#This Row],[Date d''ouverture ou de réingénierie (début session SAFRAN)]]="","Renseigner Date ouverture ou réingénierie",Tableau1[[#This Row],[Date d''ouverture ou de réingénierie (début session SAFRAN)]]-120)</f>
        <v>45315</v>
      </c>
      <c r="N148" s="90">
        <f>Tableau1[[#This Row],[Prév COPROD '#1
]]+3</f>
        <v>45318</v>
      </c>
      <c r="O148" s="90">
        <f>Tableau1[[#This Row],[Prév COPROD '#1
]]+3</f>
        <v>45318</v>
      </c>
      <c r="P148" s="90">
        <f>Tableau1[[#This Row],[Prév COPROD '#1
]]+7</f>
        <v>45322</v>
      </c>
      <c r="Q148" s="70">
        <f>Tableau1[[#This Row],[Date d''ouverture ou de réingénierie (début session SAFRAN)]]-35</f>
        <v>45400</v>
      </c>
      <c r="R148" s="96">
        <v>45435</v>
      </c>
      <c r="S148" s="96"/>
      <c r="T148" s="90"/>
      <c r="U148" s="97"/>
      <c r="V148" s="96"/>
      <c r="W148" s="96"/>
      <c r="X148" s="77"/>
      <c r="Y148" s="77"/>
      <c r="Z148" s="77"/>
      <c r="AA148" s="77"/>
      <c r="AB148" s="77"/>
      <c r="AC148" s="77"/>
      <c r="AD148" s="96"/>
      <c r="AE148" s="96"/>
      <c r="AF148" s="15" t="s">
        <v>77</v>
      </c>
      <c r="AG148" s="15" t="s">
        <v>329</v>
      </c>
      <c r="AH148" s="17" t="s">
        <v>461</v>
      </c>
      <c r="AI148" s="82" t="s">
        <v>91</v>
      </c>
      <c r="AJ148" s="18" t="s">
        <v>81</v>
      </c>
      <c r="AK148" s="82"/>
      <c r="AL148" s="82"/>
      <c r="AM148" s="15" t="s">
        <v>84</v>
      </c>
      <c r="AN148" s="15" t="s">
        <v>85</v>
      </c>
      <c r="AO148" s="16" t="s">
        <v>145</v>
      </c>
      <c r="AP148" s="15" t="s">
        <v>77</v>
      </c>
      <c r="AQ148" s="15" t="s">
        <v>145</v>
      </c>
    </row>
    <row r="149" spans="1:43" s="124" customFormat="1" ht="28.35" customHeight="1" x14ac:dyDescent="0.3">
      <c r="A149" s="84">
        <v>6</v>
      </c>
      <c r="B149" s="119" t="s">
        <v>545</v>
      </c>
      <c r="C149" s="119" t="s">
        <v>545</v>
      </c>
      <c r="D149" s="125" t="s">
        <v>546</v>
      </c>
      <c r="E149" s="121" t="s">
        <v>528</v>
      </c>
      <c r="F149" s="84"/>
      <c r="G149" s="121"/>
      <c r="H149" s="96"/>
      <c r="I149" s="130">
        <v>45717</v>
      </c>
      <c r="J149" s="131">
        <v>45748</v>
      </c>
      <c r="K149" s="127" t="e">
        <f>Tableau1[[#This Row],[Prév COPROD '#1
]]-7</f>
        <v>#VALUE!</v>
      </c>
      <c r="L149" s="127"/>
      <c r="M149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149" s="90" t="e">
        <f>Tableau1[[#This Row],[Prév COPROD '#1
]]+3</f>
        <v>#VALUE!</v>
      </c>
      <c r="O149" s="90" t="e">
        <f>Tableau1[[#This Row],[Prév COPROD '#1
]]+3</f>
        <v>#VALUE!</v>
      </c>
      <c r="P149" s="90" t="e">
        <f>Tableau1[[#This Row],[Prév COPROD '#1
]]+7</f>
        <v>#VALUE!</v>
      </c>
      <c r="Q149" s="70" t="e">
        <f>Tableau1[[#This Row],[Date d''ouverture ou de réingénierie (début session SAFRAN)]]-35</f>
        <v>#VALUE!</v>
      </c>
      <c r="R149" s="96" t="s">
        <v>536</v>
      </c>
      <c r="S149" s="96"/>
      <c r="T149" s="90"/>
      <c r="U149" s="97"/>
      <c r="V149" s="96"/>
      <c r="W149" s="96"/>
      <c r="X149" s="77"/>
      <c r="Y149" s="77"/>
      <c r="Z149" s="77"/>
      <c r="AA149" s="77"/>
      <c r="AB149" s="77"/>
      <c r="AC149" s="77"/>
      <c r="AD149" s="96"/>
      <c r="AE149" s="96"/>
      <c r="AF149" s="84" t="s">
        <v>77</v>
      </c>
      <c r="AG149" s="84" t="s">
        <v>329</v>
      </c>
      <c r="AH149" s="122" t="s">
        <v>461</v>
      </c>
      <c r="AI149" s="123" t="s">
        <v>91</v>
      </c>
      <c r="AJ149" s="121" t="s">
        <v>81</v>
      </c>
      <c r="AK149" s="126"/>
      <c r="AL149" s="126"/>
      <c r="AM149" s="84" t="s">
        <v>84</v>
      </c>
      <c r="AN149" s="84" t="s">
        <v>85</v>
      </c>
      <c r="AO149" s="119" t="s">
        <v>145</v>
      </c>
      <c r="AP149" s="84" t="s">
        <v>77</v>
      </c>
      <c r="AQ149" s="84" t="s">
        <v>145</v>
      </c>
    </row>
    <row r="150" spans="1:43" s="124" customFormat="1" ht="35.85" customHeight="1" x14ac:dyDescent="0.3">
      <c r="A150" s="84">
        <v>6</v>
      </c>
      <c r="B150" s="119" t="s">
        <v>547</v>
      </c>
      <c r="C150" s="119" t="s">
        <v>547</v>
      </c>
      <c r="D150" s="125" t="s">
        <v>548</v>
      </c>
      <c r="E150" s="121" t="s">
        <v>528</v>
      </c>
      <c r="F150" s="84"/>
      <c r="G150" s="121"/>
      <c r="H150" s="96"/>
      <c r="I150" s="130">
        <v>45717</v>
      </c>
      <c r="J150" s="131">
        <v>45748</v>
      </c>
      <c r="K150" s="127" t="e">
        <f>Tableau1[[#This Row],[Prév COPROD '#1
]]-7</f>
        <v>#VALUE!</v>
      </c>
      <c r="L150" s="127"/>
      <c r="M150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150" s="90" t="e">
        <f>Tableau1[[#This Row],[Prév COPROD '#1
]]+3</f>
        <v>#VALUE!</v>
      </c>
      <c r="O150" s="90" t="e">
        <f>Tableau1[[#This Row],[Prév COPROD '#1
]]+3</f>
        <v>#VALUE!</v>
      </c>
      <c r="P150" s="90" t="e">
        <f>Tableau1[[#This Row],[Prév COPROD '#1
]]+7</f>
        <v>#VALUE!</v>
      </c>
      <c r="Q150" s="70" t="e">
        <f>Tableau1[[#This Row],[Date d''ouverture ou de réingénierie (début session SAFRAN)]]-35</f>
        <v>#VALUE!</v>
      </c>
      <c r="R150" s="96" t="s">
        <v>536</v>
      </c>
      <c r="S150" s="96"/>
      <c r="T150" s="90"/>
      <c r="U150" s="97"/>
      <c r="V150" s="96"/>
      <c r="W150" s="96"/>
      <c r="X150" s="77"/>
      <c r="Y150" s="77"/>
      <c r="Z150" s="77"/>
      <c r="AA150" s="77"/>
      <c r="AB150" s="77"/>
      <c r="AC150" s="77"/>
      <c r="AD150" s="96"/>
      <c r="AE150" s="96"/>
      <c r="AF150" s="84" t="s">
        <v>77</v>
      </c>
      <c r="AG150" s="84" t="s">
        <v>329</v>
      </c>
      <c r="AH150" s="122" t="s">
        <v>461</v>
      </c>
      <c r="AI150" s="123" t="s">
        <v>91</v>
      </c>
      <c r="AJ150" s="121" t="s">
        <v>81</v>
      </c>
      <c r="AK150" s="123"/>
      <c r="AL150" s="123"/>
      <c r="AM150" s="84" t="s">
        <v>84</v>
      </c>
      <c r="AN150" s="84" t="s">
        <v>85</v>
      </c>
      <c r="AO150" s="119" t="s">
        <v>145</v>
      </c>
      <c r="AP150" s="84" t="s">
        <v>77</v>
      </c>
      <c r="AQ150" s="84" t="s">
        <v>145</v>
      </c>
    </row>
    <row r="151" spans="1:43" ht="27.6" x14ac:dyDescent="0.3">
      <c r="A151" s="15">
        <v>6</v>
      </c>
      <c r="B151" s="16" t="s">
        <v>549</v>
      </c>
      <c r="C151" s="16" t="s">
        <v>549</v>
      </c>
      <c r="D151" s="66" t="s">
        <v>550</v>
      </c>
      <c r="E151" s="18" t="s">
        <v>551</v>
      </c>
      <c r="F151" s="84" t="s">
        <v>505</v>
      </c>
      <c r="G151" s="18"/>
      <c r="H151" s="67"/>
      <c r="I151" s="130">
        <v>45717</v>
      </c>
      <c r="J151" s="131">
        <v>45748</v>
      </c>
      <c r="K151" s="127">
        <f>Tableau1[[#This Row],[Prév COPROD '#1
]]-7</f>
        <v>45495</v>
      </c>
      <c r="L151" s="127"/>
      <c r="M151" s="127">
        <f>IF(Tableau1[[#This Row],[Date d''ouverture ou de réingénierie (début session SAFRAN)]]="","Renseigner Date ouverture ou réingénierie",Tableau1[[#This Row],[Date d''ouverture ou de réingénierie (début session SAFRAN)]]-120)</f>
        <v>45502</v>
      </c>
      <c r="N151" s="90">
        <f>Tableau1[[#This Row],[Prév COPROD '#1
]]+3</f>
        <v>45505</v>
      </c>
      <c r="O151" s="127">
        <f>Tableau1[[#This Row],[Prév COPROD '#1
]]+3</f>
        <v>45505</v>
      </c>
      <c r="P151" s="90">
        <f>Tableau1[[#This Row],[Prév COPROD '#1
]]+7</f>
        <v>45509</v>
      </c>
      <c r="Q151" s="70">
        <f>Tableau1[[#This Row],[Date d''ouverture ou de réingénierie (début session SAFRAN)]]-35</f>
        <v>45587</v>
      </c>
      <c r="R151" s="96">
        <v>45622</v>
      </c>
      <c r="S151" s="96">
        <v>45930</v>
      </c>
      <c r="T151" s="90"/>
      <c r="U151" s="97"/>
      <c r="V151" s="129">
        <v>45987</v>
      </c>
      <c r="W151" s="136">
        <v>46048</v>
      </c>
      <c r="X151" s="128">
        <v>46037</v>
      </c>
      <c r="Y151" s="74"/>
      <c r="Z151" s="74"/>
      <c r="AA151" s="74"/>
      <c r="AB151" s="74"/>
      <c r="AC151" s="74"/>
      <c r="AD151" s="136">
        <v>46026</v>
      </c>
      <c r="AE151" s="136">
        <v>46115</v>
      </c>
      <c r="AF151" s="15" t="s">
        <v>77</v>
      </c>
      <c r="AG151" s="15" t="s">
        <v>329</v>
      </c>
      <c r="AH151" s="17" t="s">
        <v>461</v>
      </c>
      <c r="AI151" s="82" t="s">
        <v>121</v>
      </c>
      <c r="AJ151" s="18" t="s">
        <v>424</v>
      </c>
      <c r="AK151" s="82"/>
      <c r="AL151" s="82"/>
      <c r="AM151" s="15" t="s">
        <v>95</v>
      </c>
      <c r="AN151" s="15" t="s">
        <v>85</v>
      </c>
      <c r="AO151" s="16" t="s">
        <v>145</v>
      </c>
      <c r="AP151" s="15" t="s">
        <v>145</v>
      </c>
      <c r="AQ151" s="15" t="s">
        <v>145</v>
      </c>
    </row>
    <row r="152" spans="1:43" ht="27.6" x14ac:dyDescent="0.3">
      <c r="A152" s="15">
        <v>6</v>
      </c>
      <c r="B152" s="16" t="s">
        <v>552</v>
      </c>
      <c r="C152" s="16" t="s">
        <v>552</v>
      </c>
      <c r="D152" s="66" t="s">
        <v>553</v>
      </c>
      <c r="E152" s="18" t="s">
        <v>551</v>
      </c>
      <c r="F152" s="84" t="s">
        <v>505</v>
      </c>
      <c r="G152" s="18"/>
      <c r="H152" s="67"/>
      <c r="I152" s="130">
        <v>45717</v>
      </c>
      <c r="J152" s="131">
        <v>45748</v>
      </c>
      <c r="K152" s="127">
        <f>Tableau1[[#This Row],[Prév COPROD '#1
]]-7</f>
        <v>45495</v>
      </c>
      <c r="L152" s="127"/>
      <c r="M152" s="127">
        <f>IF(Tableau1[[#This Row],[Date d''ouverture ou de réingénierie (début session SAFRAN)]]="","Renseigner Date ouverture ou réingénierie",Tableau1[[#This Row],[Date d''ouverture ou de réingénierie (début session SAFRAN)]]-120)</f>
        <v>45502</v>
      </c>
      <c r="N152" s="90">
        <f>Tableau1[[#This Row],[Prév COPROD '#1
]]+3</f>
        <v>45505</v>
      </c>
      <c r="O152" s="127">
        <f>Tableau1[[#This Row],[Prév COPROD '#1
]]+3</f>
        <v>45505</v>
      </c>
      <c r="P152" s="90">
        <f>Tableau1[[#This Row],[Prév COPROD '#1
]]+7</f>
        <v>45509</v>
      </c>
      <c r="Q152" s="70">
        <f>Tableau1[[#This Row],[Date d''ouverture ou de réingénierie (début session SAFRAN)]]-35</f>
        <v>45587</v>
      </c>
      <c r="R152" s="96">
        <v>45622</v>
      </c>
      <c r="S152" s="96">
        <v>45930</v>
      </c>
      <c r="T152" s="90"/>
      <c r="U152" s="97"/>
      <c r="V152" s="129">
        <v>45987</v>
      </c>
      <c r="W152" s="136">
        <v>46048</v>
      </c>
      <c r="X152" s="128">
        <v>46037</v>
      </c>
      <c r="Y152" s="74"/>
      <c r="Z152" s="74"/>
      <c r="AA152" s="74"/>
      <c r="AB152" s="74"/>
      <c r="AC152" s="74"/>
      <c r="AD152" s="136">
        <v>46026</v>
      </c>
      <c r="AE152" s="136">
        <v>46115</v>
      </c>
      <c r="AF152" s="15" t="s">
        <v>77</v>
      </c>
      <c r="AG152" s="15" t="s">
        <v>329</v>
      </c>
      <c r="AH152" s="17" t="s">
        <v>461</v>
      </c>
      <c r="AI152" s="82" t="s">
        <v>121</v>
      </c>
      <c r="AJ152" s="18" t="s">
        <v>424</v>
      </c>
      <c r="AK152" s="82"/>
      <c r="AL152" s="82"/>
      <c r="AM152" s="15" t="s">
        <v>95</v>
      </c>
      <c r="AN152" s="15" t="s">
        <v>85</v>
      </c>
      <c r="AO152" s="16" t="s">
        <v>145</v>
      </c>
      <c r="AP152" s="15" t="s">
        <v>145</v>
      </c>
      <c r="AQ152" s="15" t="s">
        <v>145</v>
      </c>
    </row>
    <row r="153" spans="1:43" ht="28.35" customHeight="1" x14ac:dyDescent="0.3">
      <c r="A153" s="15">
        <v>6</v>
      </c>
      <c r="B153" s="16" t="s">
        <v>554</v>
      </c>
      <c r="C153" s="16" t="s">
        <v>554</v>
      </c>
      <c r="D153" s="66" t="s">
        <v>555</v>
      </c>
      <c r="E153" s="18" t="s">
        <v>551</v>
      </c>
      <c r="F153" s="84" t="s">
        <v>505</v>
      </c>
      <c r="G153" s="18"/>
      <c r="H153" s="67"/>
      <c r="I153" s="130">
        <v>45717</v>
      </c>
      <c r="J153" s="131">
        <v>45748</v>
      </c>
      <c r="K153" s="127">
        <f>Tableau1[[#This Row],[Prév COPROD '#1
]]-7</f>
        <v>45495</v>
      </c>
      <c r="L153" s="127"/>
      <c r="M153" s="127">
        <f>IF(Tableau1[[#This Row],[Date d''ouverture ou de réingénierie (début session SAFRAN)]]="","Renseigner Date ouverture ou réingénierie",Tableau1[[#This Row],[Date d''ouverture ou de réingénierie (début session SAFRAN)]]-120)</f>
        <v>45502</v>
      </c>
      <c r="N153" s="90">
        <f>Tableau1[[#This Row],[Prév COPROD '#1
]]+3</f>
        <v>45505</v>
      </c>
      <c r="O153" s="127">
        <f>Tableau1[[#This Row],[Prév COPROD '#1
]]+3</f>
        <v>45505</v>
      </c>
      <c r="P153" s="90">
        <f>Tableau1[[#This Row],[Prév COPROD '#1
]]+7</f>
        <v>45509</v>
      </c>
      <c r="Q153" s="70">
        <f>Tableau1[[#This Row],[Date d''ouverture ou de réingénierie (début session SAFRAN)]]-35</f>
        <v>45587</v>
      </c>
      <c r="R153" s="96">
        <v>45622</v>
      </c>
      <c r="S153" s="96">
        <v>45930</v>
      </c>
      <c r="T153" s="90"/>
      <c r="U153" s="97"/>
      <c r="V153" s="129">
        <v>45987</v>
      </c>
      <c r="W153" s="136">
        <v>46048</v>
      </c>
      <c r="X153" s="128">
        <v>46037</v>
      </c>
      <c r="Y153" s="74"/>
      <c r="Z153" s="74"/>
      <c r="AA153" s="74"/>
      <c r="AB153" s="74"/>
      <c r="AC153" s="74"/>
      <c r="AD153" s="136">
        <v>46026</v>
      </c>
      <c r="AE153" s="136">
        <v>46115</v>
      </c>
      <c r="AF153" s="15" t="s">
        <v>77</v>
      </c>
      <c r="AG153" s="15" t="s">
        <v>329</v>
      </c>
      <c r="AH153" s="17" t="s">
        <v>461</v>
      </c>
      <c r="AI153" s="82" t="s">
        <v>121</v>
      </c>
      <c r="AJ153" s="18" t="s">
        <v>424</v>
      </c>
      <c r="AK153" s="82"/>
      <c r="AL153" s="82"/>
      <c r="AM153" s="15" t="s">
        <v>95</v>
      </c>
      <c r="AN153" s="15" t="s">
        <v>85</v>
      </c>
      <c r="AO153" s="16" t="s">
        <v>145</v>
      </c>
      <c r="AP153" s="15" t="s">
        <v>145</v>
      </c>
      <c r="AQ153" s="15" t="s">
        <v>145</v>
      </c>
    </row>
    <row r="154" spans="1:43" ht="28.35" customHeight="1" x14ac:dyDescent="0.3">
      <c r="A154" s="15">
        <v>6</v>
      </c>
      <c r="B154" s="16" t="s">
        <v>556</v>
      </c>
      <c r="C154" s="16" t="s">
        <v>556</v>
      </c>
      <c r="D154" s="66" t="s">
        <v>557</v>
      </c>
      <c r="E154" s="18" t="s">
        <v>551</v>
      </c>
      <c r="F154" s="84" t="s">
        <v>505</v>
      </c>
      <c r="G154" s="18"/>
      <c r="H154" s="67"/>
      <c r="I154" s="130">
        <v>45717</v>
      </c>
      <c r="J154" s="131">
        <v>45748</v>
      </c>
      <c r="K154" s="127">
        <f>Tableau1[[#This Row],[Prév COPROD '#1
]]-7</f>
        <v>45495</v>
      </c>
      <c r="L154" s="127"/>
      <c r="M154" s="127">
        <f>IF(Tableau1[[#This Row],[Date d''ouverture ou de réingénierie (début session SAFRAN)]]="","Renseigner Date ouverture ou réingénierie",Tableau1[[#This Row],[Date d''ouverture ou de réingénierie (début session SAFRAN)]]-120)</f>
        <v>45502</v>
      </c>
      <c r="N154" s="90">
        <f>Tableau1[[#This Row],[Prév COPROD '#1
]]+3</f>
        <v>45505</v>
      </c>
      <c r="O154" s="127">
        <f>Tableau1[[#This Row],[Prév COPROD '#1
]]+3</f>
        <v>45505</v>
      </c>
      <c r="P154" s="90">
        <f>Tableau1[[#This Row],[Prév COPROD '#1
]]+7</f>
        <v>45509</v>
      </c>
      <c r="Q154" s="70">
        <f>Tableau1[[#This Row],[Date d''ouverture ou de réingénierie (début session SAFRAN)]]-35</f>
        <v>45587</v>
      </c>
      <c r="R154" s="96">
        <v>45622</v>
      </c>
      <c r="S154" s="96">
        <v>45930</v>
      </c>
      <c r="T154" s="90"/>
      <c r="U154" s="97"/>
      <c r="V154" s="129">
        <v>45987</v>
      </c>
      <c r="W154" s="136">
        <v>46048</v>
      </c>
      <c r="X154" s="128">
        <v>46037</v>
      </c>
      <c r="Y154" s="74"/>
      <c r="Z154" s="74"/>
      <c r="AA154" s="74"/>
      <c r="AB154" s="74"/>
      <c r="AC154" s="74"/>
      <c r="AD154" s="136">
        <v>46026</v>
      </c>
      <c r="AE154" s="136">
        <v>46115</v>
      </c>
      <c r="AF154" s="15" t="s">
        <v>77</v>
      </c>
      <c r="AG154" s="15" t="s">
        <v>329</v>
      </c>
      <c r="AH154" s="17" t="s">
        <v>461</v>
      </c>
      <c r="AI154" s="82" t="s">
        <v>121</v>
      </c>
      <c r="AJ154" s="18" t="s">
        <v>424</v>
      </c>
      <c r="AK154" s="82"/>
      <c r="AL154" s="82"/>
      <c r="AM154" s="15" t="s">
        <v>95</v>
      </c>
      <c r="AN154" s="15" t="s">
        <v>85</v>
      </c>
      <c r="AO154" s="16" t="s">
        <v>145</v>
      </c>
      <c r="AP154" s="15" t="s">
        <v>145</v>
      </c>
      <c r="AQ154" s="15" t="s">
        <v>145</v>
      </c>
    </row>
    <row r="155" spans="1:43" ht="28.35" customHeight="1" x14ac:dyDescent="0.3">
      <c r="A155" s="16">
        <v>6</v>
      </c>
      <c r="B155" s="105" t="s">
        <v>558</v>
      </c>
      <c r="C155" s="65" t="s">
        <v>558</v>
      </c>
      <c r="D155" s="87" t="s">
        <v>559</v>
      </c>
      <c r="E155" s="18" t="s">
        <v>560</v>
      </c>
      <c r="F155" s="138">
        <v>1</v>
      </c>
      <c r="G155" s="18"/>
      <c r="H155" s="67"/>
      <c r="I155" s="130">
        <v>45717</v>
      </c>
      <c r="J155" s="131">
        <v>45748</v>
      </c>
      <c r="K155" s="127" t="e">
        <f>Tableau1[[#This Row],[Prév COPROD '#1
]]-7</f>
        <v>#VALUE!</v>
      </c>
      <c r="L155" s="127"/>
      <c r="M155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155" s="69" t="e">
        <f>Tableau1[[#This Row],[Prév COPROD '#1
]]+3</f>
        <v>#VALUE!</v>
      </c>
      <c r="O155" s="69" t="e">
        <f>Tableau1[[#This Row],[Prév COPROD '#1
]]+3</f>
        <v>#VALUE!</v>
      </c>
      <c r="P155" s="69" t="e">
        <f>Tableau1[[#This Row],[Prév COPROD '#1
]]+7</f>
        <v>#VALUE!</v>
      </c>
      <c r="Q155" s="70" t="e">
        <f>Tableau1[[#This Row],[Date d''ouverture ou de réingénierie (début session SAFRAN)]]-35</f>
        <v>#VALUE!</v>
      </c>
      <c r="R155" s="74" t="s">
        <v>535</v>
      </c>
      <c r="S155" s="67"/>
      <c r="T155" s="80"/>
      <c r="U155" s="80"/>
      <c r="V155" s="67"/>
      <c r="W155" s="67"/>
      <c r="X155" s="74"/>
      <c r="Y155" s="74"/>
      <c r="Z155" s="74"/>
      <c r="AA155" s="74"/>
      <c r="AB155" s="74"/>
      <c r="AC155" s="74"/>
      <c r="AD155" s="67"/>
      <c r="AE155" s="67"/>
      <c r="AF155" s="15" t="s">
        <v>145</v>
      </c>
      <c r="AG155" s="16" t="s">
        <v>561</v>
      </c>
      <c r="AH155" s="17" t="s">
        <v>461</v>
      </c>
      <c r="AI155" s="82" t="s">
        <v>104</v>
      </c>
      <c r="AJ155" s="18" t="s">
        <v>472</v>
      </c>
      <c r="AK155" s="82"/>
      <c r="AL155" s="82"/>
      <c r="AM155" s="15" t="s">
        <v>84</v>
      </c>
      <c r="AN155" s="16" t="s">
        <v>85</v>
      </c>
      <c r="AO155" s="16" t="s">
        <v>163</v>
      </c>
      <c r="AP155" s="15" t="s">
        <v>145</v>
      </c>
      <c r="AQ155" s="16" t="s">
        <v>145</v>
      </c>
    </row>
    <row r="156" spans="1:43" ht="28.35" customHeight="1" x14ac:dyDescent="0.3">
      <c r="A156" s="15">
        <v>6</v>
      </c>
      <c r="B156" s="16" t="s">
        <v>562</v>
      </c>
      <c r="C156" s="16" t="s">
        <v>562</v>
      </c>
      <c r="D156" s="83" t="s">
        <v>563</v>
      </c>
      <c r="E156" s="18" t="s">
        <v>513</v>
      </c>
      <c r="F156" s="84" t="s">
        <v>514</v>
      </c>
      <c r="G156" s="18"/>
      <c r="H156" s="67"/>
      <c r="I156" s="130">
        <v>45717</v>
      </c>
      <c r="J156" s="131">
        <v>45748</v>
      </c>
      <c r="K156" s="127">
        <f>Tableau1[[#This Row],[Prév COPROD '#1
]]-7</f>
        <v>45230</v>
      </c>
      <c r="L156" s="127"/>
      <c r="M156" s="127">
        <f>IF(Tableau1[[#This Row],[Date d''ouverture ou de réingénierie (début session SAFRAN)]]="","Renseigner Date ouverture ou réingénierie",Tableau1[[#This Row],[Date d''ouverture ou de réingénierie (début session SAFRAN)]]-120)</f>
        <v>45237</v>
      </c>
      <c r="N156" s="69">
        <f>Tableau1[[#This Row],[Prév COPROD '#1
]]+3</f>
        <v>45240</v>
      </c>
      <c r="O156" s="90">
        <f>Tableau1[[#This Row],[Prév COPROD '#1
]]+3</f>
        <v>45240</v>
      </c>
      <c r="P156" s="69">
        <f>Tableau1[[#This Row],[Prév COPROD '#1
]]+7</f>
        <v>45244</v>
      </c>
      <c r="Q156" s="70">
        <f>Tableau1[[#This Row],[Date d''ouverture ou de réingénierie (début session SAFRAN)]]-35</f>
        <v>45322</v>
      </c>
      <c r="R156" s="67">
        <v>45357</v>
      </c>
      <c r="S156" s="99"/>
      <c r="T156" s="68"/>
      <c r="U156" s="73"/>
      <c r="V156" s="99">
        <v>45359</v>
      </c>
      <c r="W156" s="99">
        <v>45427</v>
      </c>
      <c r="X156" s="128">
        <v>45724</v>
      </c>
      <c r="Y156" s="74"/>
      <c r="Z156" s="128" t="s">
        <v>564</v>
      </c>
      <c r="AA156" s="128" t="s">
        <v>565</v>
      </c>
      <c r="AB156" s="74"/>
      <c r="AC156" s="74"/>
      <c r="AD156" s="99"/>
      <c r="AE156" s="99"/>
      <c r="AF156" s="15" t="s">
        <v>77</v>
      </c>
      <c r="AG156" s="15" t="s">
        <v>329</v>
      </c>
      <c r="AH156" s="17" t="s">
        <v>461</v>
      </c>
      <c r="AI156" s="82" t="s">
        <v>239</v>
      </c>
      <c r="AJ156" s="18" t="s">
        <v>472</v>
      </c>
      <c r="AK156" s="82"/>
      <c r="AL156" s="82"/>
      <c r="AM156" s="15" t="s">
        <v>84</v>
      </c>
      <c r="AN156" s="15" t="s">
        <v>85</v>
      </c>
      <c r="AO156" s="16" t="s">
        <v>145</v>
      </c>
      <c r="AP156" s="15" t="s">
        <v>145</v>
      </c>
      <c r="AQ156" s="15" t="s">
        <v>145</v>
      </c>
    </row>
    <row r="157" spans="1:43" ht="28.35" customHeight="1" x14ac:dyDescent="0.3">
      <c r="A157" s="15">
        <v>6</v>
      </c>
      <c r="B157" s="16" t="s">
        <v>566</v>
      </c>
      <c r="C157" s="16" t="s">
        <v>566</v>
      </c>
      <c r="D157" s="75" t="s">
        <v>567</v>
      </c>
      <c r="E157" s="18" t="s">
        <v>513</v>
      </c>
      <c r="F157" s="84" t="s">
        <v>514</v>
      </c>
      <c r="G157" s="18"/>
      <c r="H157" s="67"/>
      <c r="I157" s="130">
        <v>45717</v>
      </c>
      <c r="J157" s="131">
        <v>45748</v>
      </c>
      <c r="K157" s="127">
        <f>Tableau1[[#This Row],[Prév COPROD '#1
]]-7</f>
        <v>45181</v>
      </c>
      <c r="L157" s="127"/>
      <c r="M157" s="127">
        <f>IF(Tableau1[[#This Row],[Date d''ouverture ou de réingénierie (début session SAFRAN)]]="","Renseigner Date ouverture ou réingénierie",Tableau1[[#This Row],[Date d''ouverture ou de réingénierie (début session SAFRAN)]]-120)</f>
        <v>45188</v>
      </c>
      <c r="N157" s="69">
        <f>Tableau1[[#This Row],[Prév COPROD '#1
]]+3</f>
        <v>45191</v>
      </c>
      <c r="O157" s="90">
        <f>Tableau1[[#This Row],[Prév COPROD '#1
]]+3</f>
        <v>45191</v>
      </c>
      <c r="P157" s="69">
        <f>Tableau1[[#This Row],[Prév COPROD '#1
]]+7</f>
        <v>45195</v>
      </c>
      <c r="Q157" s="70">
        <f>Tableau1[[#This Row],[Date d''ouverture ou de réingénierie (début session SAFRAN)]]-35</f>
        <v>45273</v>
      </c>
      <c r="R157" s="67">
        <v>45308</v>
      </c>
      <c r="S157" s="99"/>
      <c r="T157" s="68"/>
      <c r="U157" s="73"/>
      <c r="V157" s="99">
        <v>45308</v>
      </c>
      <c r="W157" s="99">
        <v>45381</v>
      </c>
      <c r="X157" s="128">
        <v>45687</v>
      </c>
      <c r="Y157" s="74"/>
      <c r="Z157" s="128" t="s">
        <v>568</v>
      </c>
      <c r="AA157" s="128" t="s">
        <v>569</v>
      </c>
      <c r="AB157" s="74"/>
      <c r="AC157" s="74"/>
      <c r="AD157" s="99"/>
      <c r="AE157" s="99"/>
      <c r="AF157" s="15" t="s">
        <v>77</v>
      </c>
      <c r="AG157" s="15" t="s">
        <v>329</v>
      </c>
      <c r="AH157" s="17" t="s">
        <v>461</v>
      </c>
      <c r="AI157" s="82" t="s">
        <v>239</v>
      </c>
      <c r="AJ157" s="18" t="s">
        <v>424</v>
      </c>
      <c r="AK157" s="82"/>
      <c r="AL157" s="82"/>
      <c r="AM157" s="15" t="s">
        <v>84</v>
      </c>
      <c r="AN157" s="15" t="s">
        <v>85</v>
      </c>
      <c r="AO157" s="16" t="s">
        <v>145</v>
      </c>
      <c r="AP157" s="15" t="s">
        <v>145</v>
      </c>
      <c r="AQ157" s="15" t="s">
        <v>145</v>
      </c>
    </row>
    <row r="158" spans="1:43" ht="28.35" customHeight="1" x14ac:dyDescent="0.3">
      <c r="A158" s="15">
        <v>6</v>
      </c>
      <c r="B158" s="16" t="s">
        <v>570</v>
      </c>
      <c r="C158" s="16" t="s">
        <v>570</v>
      </c>
      <c r="D158" s="66" t="s">
        <v>571</v>
      </c>
      <c r="E158" s="18" t="s">
        <v>513</v>
      </c>
      <c r="F158" s="84" t="s">
        <v>514</v>
      </c>
      <c r="G158" s="18"/>
      <c r="H158" s="67"/>
      <c r="I158" s="130">
        <v>45717</v>
      </c>
      <c r="J158" s="131">
        <v>45748</v>
      </c>
      <c r="K158" s="127">
        <f>Tableau1[[#This Row],[Prév COPROD '#1
]]-7</f>
        <v>45270</v>
      </c>
      <c r="L158" s="127"/>
      <c r="M158" s="127">
        <f>IF(Tableau1[[#This Row],[Date d''ouverture ou de réingénierie (début session SAFRAN)]]="","Renseigner Date ouverture ou réingénierie",Tableau1[[#This Row],[Date d''ouverture ou de réingénierie (début session SAFRAN)]]-120)</f>
        <v>45277</v>
      </c>
      <c r="N158" s="69">
        <f>Tableau1[[#This Row],[Prév COPROD '#1
]]+3</f>
        <v>45280</v>
      </c>
      <c r="O158" s="90">
        <f>Tableau1[[#This Row],[Prév COPROD '#1
]]+3</f>
        <v>45280</v>
      </c>
      <c r="P158" s="69">
        <f>Tableau1[[#This Row],[Prév COPROD '#1
]]+7</f>
        <v>45284</v>
      </c>
      <c r="Q158" s="70">
        <f>Tableau1[[#This Row],[Date d''ouverture ou de réingénierie (début session SAFRAN)]]-35</f>
        <v>45362</v>
      </c>
      <c r="R158" s="67">
        <v>45397</v>
      </c>
      <c r="S158" s="99"/>
      <c r="T158" s="68"/>
      <c r="U158" s="73"/>
      <c r="V158" s="99">
        <v>45446</v>
      </c>
      <c r="W158" s="99"/>
      <c r="X158" s="128">
        <v>45765</v>
      </c>
      <c r="Y158" s="74"/>
      <c r="Z158" s="128" t="s">
        <v>572</v>
      </c>
      <c r="AA158" s="128" t="s">
        <v>573</v>
      </c>
      <c r="AB158" s="74"/>
      <c r="AC158" s="74"/>
      <c r="AD158" s="99"/>
      <c r="AE158" s="99"/>
      <c r="AF158" s="15" t="s">
        <v>77</v>
      </c>
      <c r="AG158" s="15" t="s">
        <v>329</v>
      </c>
      <c r="AH158" s="17" t="s">
        <v>461</v>
      </c>
      <c r="AI158" s="82" t="s">
        <v>239</v>
      </c>
      <c r="AJ158" s="18" t="s">
        <v>472</v>
      </c>
      <c r="AK158" s="82"/>
      <c r="AL158" s="82"/>
      <c r="AM158" s="15" t="s">
        <v>84</v>
      </c>
      <c r="AN158" s="15" t="s">
        <v>85</v>
      </c>
      <c r="AO158" s="16" t="s">
        <v>145</v>
      </c>
      <c r="AP158" s="15" t="s">
        <v>145</v>
      </c>
      <c r="AQ158" s="15" t="s">
        <v>145</v>
      </c>
    </row>
    <row r="159" spans="1:43" ht="28.35" customHeight="1" x14ac:dyDescent="0.3">
      <c r="A159" s="15">
        <v>6</v>
      </c>
      <c r="B159" s="16" t="s">
        <v>574</v>
      </c>
      <c r="C159" s="16" t="s">
        <v>574</v>
      </c>
      <c r="D159" s="83" t="s">
        <v>575</v>
      </c>
      <c r="E159" s="18" t="s">
        <v>513</v>
      </c>
      <c r="F159" s="84" t="s">
        <v>514</v>
      </c>
      <c r="G159" s="18"/>
      <c r="H159" s="67"/>
      <c r="I159" s="130">
        <v>45717</v>
      </c>
      <c r="J159" s="131">
        <v>45748</v>
      </c>
      <c r="K159" s="127" t="e">
        <f>Tableau1[[#This Row],[Prév COPROD '#1
]]-7</f>
        <v>#VALUE!</v>
      </c>
      <c r="L159" s="127"/>
      <c r="M159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159" s="69" t="e">
        <f>Tableau1[[#This Row],[Prév COPROD '#1
]]+3</f>
        <v>#VALUE!</v>
      </c>
      <c r="O159" s="90" t="e">
        <f>Tableau1[[#This Row],[Prév COPROD '#1
]]+3</f>
        <v>#VALUE!</v>
      </c>
      <c r="P159" s="69" t="e">
        <f>Tableau1[[#This Row],[Prév COPROD '#1
]]+7</f>
        <v>#VALUE!</v>
      </c>
      <c r="Q159" s="70" t="e">
        <f>Tableau1[[#This Row],[Date d''ouverture ou de réingénierie (début session SAFRAN)]]-35</f>
        <v>#VALUE!</v>
      </c>
      <c r="R159" s="67" t="s">
        <v>393</v>
      </c>
      <c r="S159" s="96"/>
      <c r="T159" s="68"/>
      <c r="U159" s="73"/>
      <c r="V159" s="96"/>
      <c r="W159" s="96"/>
      <c r="X159" s="128"/>
      <c r="Y159" s="74"/>
      <c r="Z159" s="128"/>
      <c r="AA159" s="128"/>
      <c r="AB159" s="74"/>
      <c r="AC159" s="74"/>
      <c r="AD159" s="96"/>
      <c r="AE159" s="96"/>
      <c r="AF159" s="15" t="s">
        <v>77</v>
      </c>
      <c r="AG159" s="15" t="s">
        <v>329</v>
      </c>
      <c r="AH159" s="17" t="s">
        <v>461</v>
      </c>
      <c r="AI159" s="82" t="s">
        <v>239</v>
      </c>
      <c r="AJ159" s="18" t="s">
        <v>472</v>
      </c>
      <c r="AK159" s="82"/>
      <c r="AL159" s="82"/>
      <c r="AM159" s="15" t="s">
        <v>84</v>
      </c>
      <c r="AN159" s="15" t="s">
        <v>85</v>
      </c>
      <c r="AO159" s="16" t="s">
        <v>145</v>
      </c>
      <c r="AP159" s="15" t="s">
        <v>145</v>
      </c>
      <c r="AQ159" s="15" t="s">
        <v>145</v>
      </c>
    </row>
    <row r="160" spans="1:43" ht="28.35" customHeight="1" x14ac:dyDescent="0.3">
      <c r="A160" s="15">
        <v>6</v>
      </c>
      <c r="B160" s="16" t="s">
        <v>513</v>
      </c>
      <c r="C160" s="16" t="s">
        <v>513</v>
      </c>
      <c r="D160" s="93" t="s">
        <v>576</v>
      </c>
      <c r="E160" s="18" t="s">
        <v>513</v>
      </c>
      <c r="F160" s="84" t="s">
        <v>514</v>
      </c>
      <c r="G160" s="18"/>
      <c r="H160" s="67"/>
      <c r="I160" s="130">
        <v>45717</v>
      </c>
      <c r="J160" s="131">
        <v>45748</v>
      </c>
      <c r="K160" s="127">
        <f>Tableau1[[#This Row],[Prév COPROD '#1
]]-7</f>
        <v>45328</v>
      </c>
      <c r="L160" s="127"/>
      <c r="M160" s="127">
        <f>IF(Tableau1[[#This Row],[Date d''ouverture ou de réingénierie (début session SAFRAN)]]="","Renseigner Date ouverture ou réingénierie",Tableau1[[#This Row],[Date d''ouverture ou de réingénierie (début session SAFRAN)]]-120)</f>
        <v>45335</v>
      </c>
      <c r="N160" s="69">
        <f>Tableau1[[#This Row],[Prév COPROD '#1
]]+3</f>
        <v>45338</v>
      </c>
      <c r="O160" s="90">
        <f>Tableau1[[#This Row],[Prév COPROD '#1
]]+3</f>
        <v>45338</v>
      </c>
      <c r="P160" s="69">
        <f>Tableau1[[#This Row],[Prév COPROD '#1
]]+7</f>
        <v>45342</v>
      </c>
      <c r="Q160" s="70">
        <f>Tableau1[[#This Row],[Date d''ouverture ou de réingénierie (début session SAFRAN)]]-35</f>
        <v>45420</v>
      </c>
      <c r="R160" s="67">
        <v>45455</v>
      </c>
      <c r="S160" s="99"/>
      <c r="T160" s="68"/>
      <c r="U160" s="73"/>
      <c r="V160" s="99">
        <v>45457</v>
      </c>
      <c r="W160" s="99">
        <v>45476</v>
      </c>
      <c r="X160" s="128">
        <v>45822</v>
      </c>
      <c r="Y160" s="74"/>
      <c r="Z160" s="128" t="s">
        <v>577</v>
      </c>
      <c r="AA160" s="128" t="s">
        <v>578</v>
      </c>
      <c r="AB160" s="74"/>
      <c r="AC160" s="74"/>
      <c r="AD160" s="99"/>
      <c r="AE160" s="99"/>
      <c r="AF160" s="15" t="s">
        <v>77</v>
      </c>
      <c r="AG160" s="15" t="s">
        <v>329</v>
      </c>
      <c r="AH160" s="17" t="s">
        <v>461</v>
      </c>
      <c r="AI160" s="82" t="s">
        <v>239</v>
      </c>
      <c r="AJ160" s="18" t="s">
        <v>424</v>
      </c>
      <c r="AK160" s="82"/>
      <c r="AL160" s="82"/>
      <c r="AM160" s="15" t="s">
        <v>84</v>
      </c>
      <c r="AN160" s="15" t="s">
        <v>85</v>
      </c>
      <c r="AO160" s="16" t="s">
        <v>145</v>
      </c>
      <c r="AP160" s="15" t="s">
        <v>145</v>
      </c>
      <c r="AQ160" s="15" t="s">
        <v>145</v>
      </c>
    </row>
    <row r="161" spans="1:43" ht="28.35" customHeight="1" x14ac:dyDescent="0.3">
      <c r="A161" s="15">
        <v>6</v>
      </c>
      <c r="B161" s="16" t="s">
        <v>579</v>
      </c>
      <c r="C161" s="16" t="s">
        <v>579</v>
      </c>
      <c r="D161" s="83" t="s">
        <v>580</v>
      </c>
      <c r="E161" s="18" t="s">
        <v>513</v>
      </c>
      <c r="F161" s="84" t="s">
        <v>514</v>
      </c>
      <c r="G161" s="18"/>
      <c r="H161" s="67"/>
      <c r="I161" s="130">
        <v>45717</v>
      </c>
      <c r="J161" s="131">
        <v>45748</v>
      </c>
      <c r="K161" s="127">
        <f>Tableau1[[#This Row],[Prév COPROD '#1
]]-7</f>
        <v>45300</v>
      </c>
      <c r="L161" s="127"/>
      <c r="M161" s="127">
        <f>IF(Tableau1[[#This Row],[Date d''ouverture ou de réingénierie (début session SAFRAN)]]="","Renseigner Date ouverture ou réingénierie",Tableau1[[#This Row],[Date d''ouverture ou de réingénierie (début session SAFRAN)]]-120)</f>
        <v>45307</v>
      </c>
      <c r="N161" s="69">
        <f>Tableau1[[#This Row],[Prév COPROD '#1
]]+3</f>
        <v>45310</v>
      </c>
      <c r="O161" s="90">
        <f>Tableau1[[#This Row],[Prév COPROD '#1
]]+3</f>
        <v>45310</v>
      </c>
      <c r="P161" s="69">
        <f>Tableau1[[#This Row],[Prév COPROD '#1
]]+7</f>
        <v>45314</v>
      </c>
      <c r="Q161" s="70">
        <f>Tableau1[[#This Row],[Date d''ouverture ou de réingénierie (début session SAFRAN)]]-35</f>
        <v>45392</v>
      </c>
      <c r="R161" s="67">
        <v>45427</v>
      </c>
      <c r="S161" s="99"/>
      <c r="T161" s="68"/>
      <c r="U161" s="73"/>
      <c r="V161" s="99">
        <v>45436</v>
      </c>
      <c r="W161" s="99">
        <v>45459</v>
      </c>
      <c r="X161" s="128">
        <v>45797</v>
      </c>
      <c r="Y161" s="74"/>
      <c r="Z161" s="128" t="s">
        <v>581</v>
      </c>
      <c r="AA161" s="128" t="s">
        <v>582</v>
      </c>
      <c r="AB161" s="74"/>
      <c r="AC161" s="74"/>
      <c r="AD161" s="99"/>
      <c r="AE161" s="99"/>
      <c r="AF161" s="15" t="s">
        <v>77</v>
      </c>
      <c r="AG161" s="15" t="s">
        <v>329</v>
      </c>
      <c r="AH161" s="17" t="s">
        <v>461</v>
      </c>
      <c r="AI161" s="82" t="s">
        <v>239</v>
      </c>
      <c r="AJ161" s="18" t="s">
        <v>472</v>
      </c>
      <c r="AK161" s="82"/>
      <c r="AL161" s="82"/>
      <c r="AM161" s="15" t="s">
        <v>84</v>
      </c>
      <c r="AN161" s="15" t="s">
        <v>85</v>
      </c>
      <c r="AO161" s="16" t="s">
        <v>145</v>
      </c>
      <c r="AP161" s="15" t="s">
        <v>145</v>
      </c>
      <c r="AQ161" s="15" t="s">
        <v>145</v>
      </c>
    </row>
    <row r="162" spans="1:43" ht="28.35" customHeight="1" x14ac:dyDescent="0.3">
      <c r="A162" s="15">
        <v>6</v>
      </c>
      <c r="B162" s="16" t="s">
        <v>583</v>
      </c>
      <c r="C162" s="16" t="s">
        <v>583</v>
      </c>
      <c r="D162" s="93" t="s">
        <v>584</v>
      </c>
      <c r="E162" s="18" t="s">
        <v>513</v>
      </c>
      <c r="F162" s="84" t="s">
        <v>514</v>
      </c>
      <c r="G162" s="18"/>
      <c r="H162" s="67"/>
      <c r="I162" s="130">
        <v>45717</v>
      </c>
      <c r="J162" s="131">
        <v>45748</v>
      </c>
      <c r="K162" s="127">
        <f>Tableau1[[#This Row],[Prév COPROD '#1
]]-7</f>
        <v>45307</v>
      </c>
      <c r="L162" s="127"/>
      <c r="M162" s="127">
        <f>IF(Tableau1[[#This Row],[Date d''ouverture ou de réingénierie (début session SAFRAN)]]="","Renseigner Date ouverture ou réingénierie",Tableau1[[#This Row],[Date d''ouverture ou de réingénierie (début session SAFRAN)]]-120)</f>
        <v>45314</v>
      </c>
      <c r="N162" s="69">
        <f>Tableau1[[#This Row],[Prév COPROD '#1
]]+3</f>
        <v>45317</v>
      </c>
      <c r="O162" s="90">
        <f>Tableau1[[#This Row],[Prév COPROD '#1
]]+3</f>
        <v>45317</v>
      </c>
      <c r="P162" s="69">
        <f>Tableau1[[#This Row],[Prév COPROD '#1
]]+7</f>
        <v>45321</v>
      </c>
      <c r="Q162" s="70">
        <f>Tableau1[[#This Row],[Date d''ouverture ou de réingénierie (début session SAFRAN)]]-35</f>
        <v>45399</v>
      </c>
      <c r="R162" s="67">
        <v>45434</v>
      </c>
      <c r="S162" s="99"/>
      <c r="T162" s="68"/>
      <c r="U162" s="73"/>
      <c r="V162" s="99">
        <v>45445</v>
      </c>
      <c r="W162" s="99">
        <v>45469</v>
      </c>
      <c r="X162" s="128">
        <v>45801</v>
      </c>
      <c r="Y162" s="74"/>
      <c r="Z162" s="128" t="s">
        <v>585</v>
      </c>
      <c r="AA162" s="128" t="s">
        <v>586</v>
      </c>
      <c r="AB162" s="74"/>
      <c r="AC162" s="74"/>
      <c r="AD162" s="99"/>
      <c r="AE162" s="99"/>
      <c r="AF162" s="15" t="s">
        <v>77</v>
      </c>
      <c r="AG162" s="15" t="s">
        <v>329</v>
      </c>
      <c r="AH162" s="17" t="s">
        <v>461</v>
      </c>
      <c r="AI162" s="82" t="s">
        <v>239</v>
      </c>
      <c r="AJ162" s="18" t="s">
        <v>105</v>
      </c>
      <c r="AK162" s="82"/>
      <c r="AL162" s="82"/>
      <c r="AM162" s="15" t="s">
        <v>84</v>
      </c>
      <c r="AN162" s="15" t="s">
        <v>85</v>
      </c>
      <c r="AO162" s="16" t="s">
        <v>145</v>
      </c>
      <c r="AP162" s="15" t="s">
        <v>145</v>
      </c>
      <c r="AQ162" s="15" t="s">
        <v>145</v>
      </c>
    </row>
    <row r="163" spans="1:43" ht="28.35" customHeight="1" x14ac:dyDescent="0.3">
      <c r="A163" s="15">
        <v>6</v>
      </c>
      <c r="B163" s="100" t="s">
        <v>587</v>
      </c>
      <c r="C163" s="100" t="s">
        <v>587</v>
      </c>
      <c r="D163" s="101" t="s">
        <v>588</v>
      </c>
      <c r="E163" s="18" t="s">
        <v>513</v>
      </c>
      <c r="F163" s="84" t="s">
        <v>514</v>
      </c>
      <c r="G163" s="18"/>
      <c r="H163" s="67"/>
      <c r="I163" s="130">
        <v>45717</v>
      </c>
      <c r="J163" s="131">
        <v>45748</v>
      </c>
      <c r="K163" s="141">
        <f>Tableau1[[#This Row],[Prév COPROD '#1
]]-7</f>
        <v>45326</v>
      </c>
      <c r="L163" s="141"/>
      <c r="M163" s="127">
        <f>IF(Tableau1[[#This Row],[Date d''ouverture ou de réingénierie (début session SAFRAN)]]="","Renseigner Date ouverture ou réingénierie",Tableau1[[#This Row],[Date d''ouverture ou de réingénierie (début session SAFRAN)]]-120)</f>
        <v>45333</v>
      </c>
      <c r="N163" s="95">
        <f>Tableau1[[#This Row],[Prév COPROD '#1
]]+3</f>
        <v>45336</v>
      </c>
      <c r="O163" s="102">
        <f>Tableau1[[#This Row],[Prév COPROD '#1
]]+3</f>
        <v>45336</v>
      </c>
      <c r="P163" s="95">
        <f>Tableau1[[#This Row],[Prév COPROD '#1
]]+7</f>
        <v>45340</v>
      </c>
      <c r="Q163" s="70">
        <f>Tableau1[[#This Row],[Date d''ouverture ou de réingénierie (début session SAFRAN)]]-35</f>
        <v>45418</v>
      </c>
      <c r="R163" s="67">
        <v>45453</v>
      </c>
      <c r="S163" s="99"/>
      <c r="T163" s="68"/>
      <c r="U163" s="73"/>
      <c r="V163" s="99">
        <v>45453</v>
      </c>
      <c r="W163" s="99">
        <v>45478</v>
      </c>
      <c r="X163" s="128">
        <v>45822</v>
      </c>
      <c r="Y163" s="74"/>
      <c r="Z163" s="128" t="s">
        <v>589</v>
      </c>
      <c r="AA163" s="128" t="s">
        <v>590</v>
      </c>
      <c r="AB163" s="74"/>
      <c r="AC163" s="74"/>
      <c r="AD163" s="99"/>
      <c r="AE163" s="99"/>
      <c r="AF163" s="15" t="s">
        <v>77</v>
      </c>
      <c r="AG163" s="15" t="s">
        <v>329</v>
      </c>
      <c r="AH163" s="17" t="s">
        <v>461</v>
      </c>
      <c r="AI163" s="82" t="s">
        <v>239</v>
      </c>
      <c r="AJ163" s="18" t="s">
        <v>472</v>
      </c>
      <c r="AK163" s="82"/>
      <c r="AL163" s="82"/>
      <c r="AM163" s="15" t="s">
        <v>84</v>
      </c>
      <c r="AN163" s="15" t="s">
        <v>85</v>
      </c>
      <c r="AO163" s="16" t="s">
        <v>145</v>
      </c>
      <c r="AP163" s="15" t="s">
        <v>145</v>
      </c>
      <c r="AQ163" s="15" t="s">
        <v>145</v>
      </c>
    </row>
    <row r="164" spans="1:43" ht="28.35" customHeight="1" x14ac:dyDescent="0.3">
      <c r="A164" s="16">
        <v>6</v>
      </c>
      <c r="B164" s="16" t="s">
        <v>591</v>
      </c>
      <c r="C164" s="16" t="s">
        <v>591</v>
      </c>
      <c r="D164" s="83" t="s">
        <v>592</v>
      </c>
      <c r="E164" s="18" t="s">
        <v>593</v>
      </c>
      <c r="F164" s="84" t="s">
        <v>154</v>
      </c>
      <c r="G164" s="18"/>
      <c r="H164" s="77">
        <v>45566</v>
      </c>
      <c r="I164" s="130">
        <v>45717</v>
      </c>
      <c r="J164" s="131">
        <v>45748</v>
      </c>
      <c r="K164" s="127" t="e">
        <f>Tableau1[[#This Row],[Prév COPROD '#1
]]-7</f>
        <v>#VALUE!</v>
      </c>
      <c r="L164" s="127"/>
      <c r="M164" s="127" t="e">
        <f>IF(Tableau1[[#This Row],[Date d''ouverture ou de réingénierie (début session SAFRAN)]]="","Renseigner Date ouverture ou réingénierie",Tableau1[[#This Row],[Date d''ouverture ou de réingénierie (début session SAFRAN)]]-120)</f>
        <v>#VALUE!</v>
      </c>
      <c r="N164" s="68" t="e">
        <f>Tableau1[[#This Row],[Prév COPROD '#1
]]+3</f>
        <v>#VALUE!</v>
      </c>
      <c r="O164" s="68" t="e">
        <f>Tableau1[[#This Row],[Prév COPROD '#1
]]+3</f>
        <v>#VALUE!</v>
      </c>
      <c r="P164" s="68" t="e">
        <f>Tableau1[[#This Row],[Prév COPROD '#1
]]+7</f>
        <v>#VALUE!</v>
      </c>
      <c r="Q164" s="70" t="e">
        <f>Tableau1[[#This Row],[Date d''ouverture ou de réingénierie (début session SAFRAN)]]-35</f>
        <v>#VALUE!</v>
      </c>
      <c r="R164" s="78" t="s">
        <v>423</v>
      </c>
      <c r="S164" s="78"/>
      <c r="T164" s="68"/>
      <c r="U164" s="73"/>
      <c r="V164" s="78"/>
      <c r="W164" s="78"/>
      <c r="X164" s="78"/>
      <c r="Y164" s="78"/>
      <c r="Z164" s="78"/>
      <c r="AA164" s="78"/>
      <c r="AB164" s="78"/>
      <c r="AC164" s="78"/>
      <c r="AD164" s="78"/>
      <c r="AE164" s="78"/>
      <c r="AF164" s="16" t="s">
        <v>145</v>
      </c>
      <c r="AG164" s="16" t="s">
        <v>78</v>
      </c>
      <c r="AH164" s="17" t="s">
        <v>461</v>
      </c>
      <c r="AI164" s="82" t="s">
        <v>239</v>
      </c>
      <c r="AJ164" s="18" t="s">
        <v>105</v>
      </c>
      <c r="AK164" s="82"/>
      <c r="AL164" s="82"/>
      <c r="AM164" s="15" t="s">
        <v>95</v>
      </c>
      <c r="AN164" s="15" t="s">
        <v>594</v>
      </c>
      <c r="AO164" s="16" t="s">
        <v>145</v>
      </c>
      <c r="AP164" s="15" t="s">
        <v>77</v>
      </c>
      <c r="AQ164" s="16" t="s">
        <v>77</v>
      </c>
    </row>
    <row r="165" spans="1:43" ht="28.35" customHeight="1" x14ac:dyDescent="0.3">
      <c r="A165" s="16">
        <v>6</v>
      </c>
      <c r="B165" s="16" t="s">
        <v>399</v>
      </c>
      <c r="C165" s="65" t="s">
        <v>595</v>
      </c>
      <c r="D165" s="66" t="s">
        <v>596</v>
      </c>
      <c r="E165" s="18" t="s">
        <v>593</v>
      </c>
      <c r="F165" s="84" t="s">
        <v>244</v>
      </c>
      <c r="G165" s="18"/>
      <c r="H165" s="74">
        <v>45621</v>
      </c>
      <c r="I165" s="130">
        <v>45717</v>
      </c>
      <c r="J165" s="131">
        <v>45748</v>
      </c>
      <c r="K165" s="127">
        <f>Tableau1[[#This Row],[Prév COPROD '#1
]]-7</f>
        <v>45257</v>
      </c>
      <c r="L165" s="127"/>
      <c r="M165" s="127">
        <f>IF(Tableau1[[#This Row],[Date d''ouverture ou de réingénierie (début session SAFRAN)]]="","Renseigner Date ouverture ou réingénierie",Tableau1[[#This Row],[Date d''ouverture ou de réingénierie (début session SAFRAN)]]-120)</f>
        <v>45264</v>
      </c>
      <c r="N165" s="69">
        <f>Tableau1[[#This Row],[Prév COPROD '#1
]]+3</f>
        <v>45267</v>
      </c>
      <c r="O165" s="127">
        <f>Tableau1[[#This Row],[Prév COPROD '#1
]]+3</f>
        <v>45267</v>
      </c>
      <c r="P165" s="69">
        <f>Tableau1[[#This Row],[Prév COPROD '#1
]]+7</f>
        <v>45271</v>
      </c>
      <c r="Q165" s="70">
        <f>Tableau1[[#This Row],[Date d''ouverture ou de réingénierie (début session SAFRAN)]]-35</f>
        <v>45349</v>
      </c>
      <c r="R165" s="74">
        <v>45384</v>
      </c>
      <c r="S165" s="74" t="s">
        <v>73</v>
      </c>
      <c r="T165" s="68"/>
      <c r="U165" s="73"/>
      <c r="V165" s="128">
        <v>45749</v>
      </c>
      <c r="W165" s="74"/>
      <c r="X165" s="74"/>
      <c r="Y165" s="74"/>
      <c r="Z165" s="74"/>
      <c r="AA165" s="74"/>
      <c r="AB165" s="74"/>
      <c r="AC165" s="74"/>
      <c r="AD165" s="74"/>
      <c r="AE165" s="74"/>
      <c r="AF165" s="16" t="s">
        <v>145</v>
      </c>
      <c r="AG165" s="16" t="s">
        <v>78</v>
      </c>
      <c r="AH165" s="17" t="s">
        <v>461</v>
      </c>
      <c r="AI165" s="82" t="s">
        <v>239</v>
      </c>
      <c r="AJ165" s="18" t="s">
        <v>92</v>
      </c>
      <c r="AK165" s="82"/>
      <c r="AL165" s="82"/>
      <c r="AM165" s="15" t="s">
        <v>84</v>
      </c>
      <c r="AN165" s="15" t="s">
        <v>85</v>
      </c>
      <c r="AO165" s="16" t="s">
        <v>145</v>
      </c>
      <c r="AP165" s="15" t="s">
        <v>77</v>
      </c>
      <c r="AQ165" s="15" t="s">
        <v>145</v>
      </c>
    </row>
    <row r="166" spans="1:43" ht="28.35" customHeight="1" x14ac:dyDescent="0.3">
      <c r="A166" s="16">
        <v>6</v>
      </c>
      <c r="B166" s="16" t="s">
        <v>224</v>
      </c>
      <c r="C166" s="65" t="s">
        <v>597</v>
      </c>
      <c r="D166" s="66" t="s">
        <v>598</v>
      </c>
      <c r="E166" s="18" t="s">
        <v>593</v>
      </c>
      <c r="F166" s="84" t="s">
        <v>244</v>
      </c>
      <c r="G166" s="18"/>
      <c r="H166" s="74">
        <v>45614</v>
      </c>
      <c r="I166" s="130">
        <v>45717</v>
      </c>
      <c r="J166" s="131">
        <v>45748</v>
      </c>
      <c r="K166" s="127">
        <f>Tableau1[[#This Row],[Prév COPROD '#1
]]-7</f>
        <v>45257</v>
      </c>
      <c r="L166" s="127"/>
      <c r="M166" s="127">
        <f>IF(Tableau1[[#This Row],[Date d''ouverture ou de réingénierie (début session SAFRAN)]]="","Renseigner Date ouverture ou réingénierie",Tableau1[[#This Row],[Date d''ouverture ou de réingénierie (début session SAFRAN)]]-120)</f>
        <v>45264</v>
      </c>
      <c r="N166" s="68">
        <f>Tableau1[[#This Row],[Prév COPROD '#1
]]+3</f>
        <v>45267</v>
      </c>
      <c r="O166" s="68">
        <f>Tableau1[[#This Row],[Prév COPROD '#1
]]+3</f>
        <v>45267</v>
      </c>
      <c r="P166" s="68">
        <f>Tableau1[[#This Row],[Prév COPROD '#1
]]+7</f>
        <v>45271</v>
      </c>
      <c r="Q166" s="70">
        <f>Tableau1[[#This Row],[Date d''ouverture ou de réingénierie (début session SAFRAN)]]-35</f>
        <v>45349</v>
      </c>
      <c r="R166" s="74">
        <v>45384</v>
      </c>
      <c r="S166" s="74" t="s">
        <v>73</v>
      </c>
      <c r="T166" s="68"/>
      <c r="U166" s="73"/>
      <c r="V166" s="128">
        <v>45749</v>
      </c>
      <c r="W166" s="74"/>
      <c r="X166" s="74"/>
      <c r="Y166" s="74"/>
      <c r="Z166" s="74"/>
      <c r="AA166" s="74"/>
      <c r="AB166" s="74"/>
      <c r="AC166" s="74"/>
      <c r="AD166" s="74"/>
      <c r="AE166" s="74"/>
      <c r="AF166" s="16" t="s">
        <v>145</v>
      </c>
      <c r="AG166" s="16" t="s">
        <v>78</v>
      </c>
      <c r="AH166" s="17" t="s">
        <v>461</v>
      </c>
      <c r="AI166" s="82" t="s">
        <v>239</v>
      </c>
      <c r="AJ166" s="18" t="s">
        <v>92</v>
      </c>
      <c r="AK166" s="82"/>
      <c r="AL166" s="82"/>
      <c r="AM166" s="15" t="s">
        <v>84</v>
      </c>
      <c r="AN166" s="15" t="s">
        <v>85</v>
      </c>
      <c r="AO166" s="16" t="s">
        <v>145</v>
      </c>
      <c r="AP166" s="15" t="s">
        <v>77</v>
      </c>
      <c r="AQ166" s="15" t="s">
        <v>145</v>
      </c>
    </row>
    <row r="167" spans="1:43" ht="28.35" customHeight="1" x14ac:dyDescent="0.3">
      <c r="A167" s="16">
        <v>6</v>
      </c>
      <c r="B167" s="16" t="s">
        <v>209</v>
      </c>
      <c r="C167" s="65" t="s">
        <v>599</v>
      </c>
      <c r="D167" s="66" t="s">
        <v>600</v>
      </c>
      <c r="E167" s="18" t="s">
        <v>601</v>
      </c>
      <c r="F167" s="84" t="s">
        <v>244</v>
      </c>
      <c r="G167" s="18"/>
      <c r="H167" s="74"/>
      <c r="I167" s="130">
        <v>45717</v>
      </c>
      <c r="J167" s="131">
        <v>45748</v>
      </c>
      <c r="K167" s="127">
        <f>Tableau1[[#This Row],[Prév COPROD '#1
]]-7</f>
        <v>45257</v>
      </c>
      <c r="L167" s="127"/>
      <c r="M167" s="127">
        <f>IF(Tableau1[[#This Row],[Date d''ouverture ou de réingénierie (début session SAFRAN)]]="","Renseigner Date ouverture ou réingénierie",Tableau1[[#This Row],[Date d''ouverture ou de réingénierie (début session SAFRAN)]]-120)</f>
        <v>45264</v>
      </c>
      <c r="N167" s="68">
        <f>Tableau1[[#This Row],[Prév COPROD '#1
]]+3</f>
        <v>45267</v>
      </c>
      <c r="O167" s="68">
        <f>Tableau1[[#This Row],[Prév COPROD '#1
]]+3</f>
        <v>45267</v>
      </c>
      <c r="P167" s="68">
        <f>Tableau1[[#This Row],[Prév COPROD '#1
]]+7</f>
        <v>45271</v>
      </c>
      <c r="Q167" s="70">
        <f>Tableau1[[#This Row],[Date d''ouverture ou de réingénierie (début session SAFRAN)]]-35</f>
        <v>45349</v>
      </c>
      <c r="R167" s="77">
        <v>45384</v>
      </c>
      <c r="S167" s="77" t="s">
        <v>73</v>
      </c>
      <c r="T167" s="68"/>
      <c r="U167" s="73"/>
      <c r="V167" s="128">
        <v>45749</v>
      </c>
      <c r="W167" s="77"/>
      <c r="X167" s="77"/>
      <c r="Y167" s="77"/>
      <c r="Z167" s="77"/>
      <c r="AA167" s="77"/>
      <c r="AB167" s="77"/>
      <c r="AC167" s="77"/>
      <c r="AD167" s="77"/>
      <c r="AE167" s="77"/>
      <c r="AF167" s="16" t="s">
        <v>145</v>
      </c>
      <c r="AG167" s="16" t="s">
        <v>78</v>
      </c>
      <c r="AH167" s="17" t="s">
        <v>461</v>
      </c>
      <c r="AI167" s="18" t="s">
        <v>109</v>
      </c>
      <c r="AJ167" s="18" t="s">
        <v>424</v>
      </c>
      <c r="AK167" s="82"/>
      <c r="AL167" s="82"/>
      <c r="AM167" s="15" t="s">
        <v>84</v>
      </c>
      <c r="AN167" s="15" t="s">
        <v>85</v>
      </c>
      <c r="AO167" s="16" t="s">
        <v>145</v>
      </c>
      <c r="AP167" s="15" t="s">
        <v>77</v>
      </c>
      <c r="AQ167" s="15" t="s">
        <v>145</v>
      </c>
    </row>
    <row r="168" spans="1:43" ht="28.35" customHeight="1" x14ac:dyDescent="0.3">
      <c r="A168" s="16">
        <v>6</v>
      </c>
      <c r="B168" s="16" t="s">
        <v>221</v>
      </c>
      <c r="C168" s="65" t="s">
        <v>602</v>
      </c>
      <c r="D168" s="66" t="s">
        <v>603</v>
      </c>
      <c r="E168" s="18" t="s">
        <v>601</v>
      </c>
      <c r="F168" s="84" t="s">
        <v>244</v>
      </c>
      <c r="G168" s="18"/>
      <c r="H168" s="74"/>
      <c r="I168" s="130">
        <v>45717</v>
      </c>
      <c r="J168" s="131">
        <v>45748</v>
      </c>
      <c r="K168" s="127">
        <f>Tableau1[[#This Row],[Prév COPROD '#1
]]-7</f>
        <v>45257</v>
      </c>
      <c r="L168" s="127"/>
      <c r="M168" s="127">
        <f>IF(Tableau1[[#This Row],[Date d''ouverture ou de réingénierie (début session SAFRAN)]]="","Renseigner Date ouverture ou réingénierie",Tableau1[[#This Row],[Date d''ouverture ou de réingénierie (début session SAFRAN)]]-120)</f>
        <v>45264</v>
      </c>
      <c r="N168" s="68">
        <f>Tableau1[[#This Row],[Prév COPROD '#1
]]+3</f>
        <v>45267</v>
      </c>
      <c r="O168" s="68">
        <f>Tableau1[[#This Row],[Prév COPROD '#1
]]+3</f>
        <v>45267</v>
      </c>
      <c r="P168" s="68">
        <f>Tableau1[[#This Row],[Prév COPROD '#1
]]+7</f>
        <v>45271</v>
      </c>
      <c r="Q168" s="70">
        <f>Tableau1[[#This Row],[Date d''ouverture ou de réingénierie (début session SAFRAN)]]-35</f>
        <v>45349</v>
      </c>
      <c r="R168" s="77">
        <v>45384</v>
      </c>
      <c r="S168" s="77" t="s">
        <v>73</v>
      </c>
      <c r="T168" s="68"/>
      <c r="U168" s="73"/>
      <c r="V168" s="128">
        <v>45749</v>
      </c>
      <c r="W168" s="77"/>
      <c r="X168" s="77"/>
      <c r="Y168" s="77"/>
      <c r="Z168" s="77"/>
      <c r="AA168" s="77"/>
      <c r="AB168" s="77"/>
      <c r="AC168" s="77"/>
      <c r="AD168" s="77"/>
      <c r="AE168" s="77"/>
      <c r="AF168" s="16" t="s">
        <v>145</v>
      </c>
      <c r="AG168" s="16" t="s">
        <v>78</v>
      </c>
      <c r="AH168" s="17" t="s">
        <v>461</v>
      </c>
      <c r="AI168" s="18" t="s">
        <v>109</v>
      </c>
      <c r="AJ168" s="18" t="s">
        <v>424</v>
      </c>
      <c r="AK168" s="82"/>
      <c r="AL168" s="82"/>
      <c r="AM168" s="15" t="s">
        <v>84</v>
      </c>
      <c r="AN168" s="15" t="s">
        <v>85</v>
      </c>
      <c r="AO168" s="16" t="s">
        <v>145</v>
      </c>
      <c r="AP168" s="15" t="s">
        <v>77</v>
      </c>
      <c r="AQ168" s="15" t="s">
        <v>145</v>
      </c>
    </row>
    <row r="169" spans="1:43" ht="28.35" customHeight="1" x14ac:dyDescent="0.3">
      <c r="A169" s="16">
        <v>6</v>
      </c>
      <c r="B169" s="16" t="s">
        <v>230</v>
      </c>
      <c r="C169" s="65" t="s">
        <v>604</v>
      </c>
      <c r="D169" s="83" t="s">
        <v>605</v>
      </c>
      <c r="E169" s="18" t="s">
        <v>601</v>
      </c>
      <c r="F169" s="84" t="s">
        <v>244</v>
      </c>
      <c r="G169" s="18"/>
      <c r="H169" s="74"/>
      <c r="I169" s="130">
        <v>45717</v>
      </c>
      <c r="J169" s="131">
        <v>45748</v>
      </c>
      <c r="K169" s="127">
        <f>Tableau1[[#This Row],[Prév COPROD '#1
]]-7</f>
        <v>45257</v>
      </c>
      <c r="L169" s="127"/>
      <c r="M169" s="127">
        <f>IF(Tableau1[[#This Row],[Date d''ouverture ou de réingénierie (début session SAFRAN)]]="","Renseigner Date ouverture ou réingénierie",Tableau1[[#This Row],[Date d''ouverture ou de réingénierie (début session SAFRAN)]]-120)</f>
        <v>45264</v>
      </c>
      <c r="N169" s="68">
        <f>Tableau1[[#This Row],[Prév COPROD '#1
]]+3</f>
        <v>45267</v>
      </c>
      <c r="O169" s="68">
        <f>Tableau1[[#This Row],[Prév COPROD '#1
]]+3</f>
        <v>45267</v>
      </c>
      <c r="P169" s="68">
        <f>Tableau1[[#This Row],[Prév COPROD '#1
]]+7</f>
        <v>45271</v>
      </c>
      <c r="Q169" s="70">
        <f>Tableau1[[#This Row],[Date d''ouverture ou de réingénierie (début session SAFRAN)]]-35</f>
        <v>45349</v>
      </c>
      <c r="R169" s="77">
        <v>45384</v>
      </c>
      <c r="S169" s="77" t="s">
        <v>73</v>
      </c>
      <c r="T169" s="68"/>
      <c r="U169" s="73"/>
      <c r="V169" s="128">
        <v>45749</v>
      </c>
      <c r="W169" s="77"/>
      <c r="X169" s="77"/>
      <c r="Y169" s="77"/>
      <c r="Z169" s="77"/>
      <c r="AA169" s="77"/>
      <c r="AB169" s="77"/>
      <c r="AC169" s="77"/>
      <c r="AD169" s="77"/>
      <c r="AE169" s="77"/>
      <c r="AF169" s="16" t="s">
        <v>145</v>
      </c>
      <c r="AG169" s="16" t="s">
        <v>78</v>
      </c>
      <c r="AH169" s="17" t="s">
        <v>461</v>
      </c>
      <c r="AI169" s="18" t="s">
        <v>109</v>
      </c>
      <c r="AJ169" s="18" t="s">
        <v>424</v>
      </c>
      <c r="AK169" s="82"/>
      <c r="AL169" s="82"/>
      <c r="AM169" s="15" t="s">
        <v>84</v>
      </c>
      <c r="AN169" s="15" t="s">
        <v>85</v>
      </c>
      <c r="AO169" s="16" t="s">
        <v>145</v>
      </c>
      <c r="AP169" s="15" t="s">
        <v>77</v>
      </c>
      <c r="AQ169" s="15" t="s">
        <v>145</v>
      </c>
    </row>
    <row r="170" spans="1:43" ht="27.9" customHeight="1" x14ac:dyDescent="0.3">
      <c r="A170" s="16">
        <v>6</v>
      </c>
      <c r="B170" s="105" t="s">
        <v>215</v>
      </c>
      <c r="C170" s="65" t="s">
        <v>606</v>
      </c>
      <c r="D170" s="83" t="s">
        <v>607</v>
      </c>
      <c r="E170" s="18" t="s">
        <v>601</v>
      </c>
      <c r="F170" s="84" t="s">
        <v>244</v>
      </c>
      <c r="G170" s="18"/>
      <c r="H170" s="74"/>
      <c r="I170" s="130">
        <v>45717</v>
      </c>
      <c r="J170" s="131">
        <v>45748</v>
      </c>
      <c r="K170" s="127">
        <f>Tableau1[[#This Row],[Prév COPROD '#1
]]-7</f>
        <v>45257</v>
      </c>
      <c r="L170" s="127"/>
      <c r="M170" s="127">
        <f>IF(Tableau1[[#This Row],[Date d''ouverture ou de réingénierie (début session SAFRAN)]]="","Renseigner Date ouverture ou réingénierie",Tableau1[[#This Row],[Date d''ouverture ou de réingénierie (début session SAFRAN)]]-120)</f>
        <v>45264</v>
      </c>
      <c r="N170" s="68">
        <f>Tableau1[[#This Row],[Prév COPROD '#1
]]+3</f>
        <v>45267</v>
      </c>
      <c r="O170" s="68">
        <f>Tableau1[[#This Row],[Prév COPROD '#1
]]+3</f>
        <v>45267</v>
      </c>
      <c r="P170" s="68">
        <f>Tableau1[[#This Row],[Prév COPROD '#1
]]+7</f>
        <v>45271</v>
      </c>
      <c r="Q170" s="70">
        <f>Tableau1[[#This Row],[Date d''ouverture ou de réingénierie (début session SAFRAN)]]-35</f>
        <v>45349</v>
      </c>
      <c r="R170" s="77">
        <v>45384</v>
      </c>
      <c r="S170" s="77" t="s">
        <v>73</v>
      </c>
      <c r="T170" s="68"/>
      <c r="U170" s="73"/>
      <c r="V170" s="128">
        <v>45749</v>
      </c>
      <c r="W170" s="77"/>
      <c r="X170" s="77"/>
      <c r="Y170" s="77"/>
      <c r="Z170" s="77"/>
      <c r="AA170" s="77"/>
      <c r="AB170" s="77"/>
      <c r="AC170" s="77"/>
      <c r="AD170" s="77"/>
      <c r="AE170" s="77"/>
      <c r="AF170" s="16" t="s">
        <v>145</v>
      </c>
      <c r="AG170" s="16" t="s">
        <v>78</v>
      </c>
      <c r="AH170" s="17" t="s">
        <v>461</v>
      </c>
      <c r="AI170" s="18" t="s">
        <v>109</v>
      </c>
      <c r="AJ170" s="18" t="s">
        <v>424</v>
      </c>
      <c r="AK170" s="82"/>
      <c r="AL170" s="82"/>
      <c r="AM170" s="15" t="s">
        <v>84</v>
      </c>
      <c r="AN170" s="15" t="s">
        <v>85</v>
      </c>
      <c r="AO170" s="16" t="s">
        <v>145</v>
      </c>
      <c r="AP170" s="15" t="s">
        <v>77</v>
      </c>
      <c r="AQ170" s="15" t="s">
        <v>145</v>
      </c>
    </row>
    <row r="171" spans="1:43" s="43" customFormat="1" ht="28.35" customHeight="1" x14ac:dyDescent="0.3">
      <c r="A171" s="16">
        <v>6</v>
      </c>
      <c r="B171" s="105" t="s">
        <v>401</v>
      </c>
      <c r="C171" s="65" t="s">
        <v>608</v>
      </c>
      <c r="D171" s="83" t="s">
        <v>609</v>
      </c>
      <c r="E171" s="18" t="s">
        <v>610</v>
      </c>
      <c r="F171" s="84" t="s">
        <v>244</v>
      </c>
      <c r="G171" s="18"/>
      <c r="H171" s="74">
        <v>45341</v>
      </c>
      <c r="I171" s="130">
        <v>45717</v>
      </c>
      <c r="J171" s="131">
        <v>45748</v>
      </c>
      <c r="K171" s="127">
        <f>Tableau1[[#This Row],[Prév COPROD '#1
]]-7</f>
        <v>45257</v>
      </c>
      <c r="L171" s="127"/>
      <c r="M171" s="127">
        <f>IF(Tableau1[[#This Row],[Date d''ouverture ou de réingénierie (début session SAFRAN)]]="","Renseigner Date ouverture ou réingénierie",Tableau1[[#This Row],[Date d''ouverture ou de réingénierie (début session SAFRAN)]]-120)</f>
        <v>45264</v>
      </c>
      <c r="N171" s="69">
        <f>Tableau1[[#This Row],[Prév COPROD '#1
]]+3</f>
        <v>45267</v>
      </c>
      <c r="O171" s="127">
        <f>Tableau1[[#This Row],[Prév COPROD '#1
]]+3</f>
        <v>45267</v>
      </c>
      <c r="P171" s="69">
        <f>Tableau1[[#This Row],[Prév COPROD '#1
]]+7</f>
        <v>45271</v>
      </c>
      <c r="Q171" s="70">
        <f>Tableau1[[#This Row],[Date d''ouverture ou de réingénierie (début session SAFRAN)]]-35</f>
        <v>45349</v>
      </c>
      <c r="R171" s="74">
        <v>45384</v>
      </c>
      <c r="S171" s="74" t="s">
        <v>73</v>
      </c>
      <c r="T171" s="68"/>
      <c r="U171" s="73"/>
      <c r="V171" s="128">
        <v>45749</v>
      </c>
      <c r="W171" s="74"/>
      <c r="X171" s="74"/>
      <c r="Y171" s="74"/>
      <c r="Z171" s="74"/>
      <c r="AA171" s="74"/>
      <c r="AB171" s="74"/>
      <c r="AC171" s="74"/>
      <c r="AD171" s="74"/>
      <c r="AE171" s="74"/>
      <c r="AF171" s="16" t="s">
        <v>145</v>
      </c>
      <c r="AG171" s="16" t="s">
        <v>78</v>
      </c>
      <c r="AH171" s="17" t="s">
        <v>461</v>
      </c>
      <c r="AI171" s="82" t="s">
        <v>239</v>
      </c>
      <c r="AJ171" s="18" t="s">
        <v>92</v>
      </c>
      <c r="AK171" s="82"/>
      <c r="AL171" s="82"/>
      <c r="AM171" s="15" t="s">
        <v>84</v>
      </c>
      <c r="AN171" s="15" t="s">
        <v>85</v>
      </c>
      <c r="AO171" s="16" t="s">
        <v>145</v>
      </c>
      <c r="AP171" s="15" t="s">
        <v>77</v>
      </c>
      <c r="AQ171" s="15" t="s">
        <v>77</v>
      </c>
    </row>
    <row r="172" spans="1:43" ht="28.35" customHeight="1" x14ac:dyDescent="0.3">
      <c r="A172" s="16">
        <v>6</v>
      </c>
      <c r="B172" s="105" t="s">
        <v>403</v>
      </c>
      <c r="C172" s="65" t="s">
        <v>611</v>
      </c>
      <c r="D172" s="83" t="s">
        <v>612</v>
      </c>
      <c r="E172" s="18" t="s">
        <v>610</v>
      </c>
      <c r="F172" s="138" t="s">
        <v>244</v>
      </c>
      <c r="G172" s="18"/>
      <c r="H172" s="74">
        <v>45306</v>
      </c>
      <c r="I172" s="130">
        <v>45717</v>
      </c>
      <c r="J172" s="131">
        <v>45748</v>
      </c>
      <c r="K172" s="127">
        <f>Tableau1[[#This Row],[Prév COPROD '#1
]]-7</f>
        <v>45257</v>
      </c>
      <c r="L172" s="127"/>
      <c r="M172" s="127">
        <f>IF(Tableau1[[#This Row],[Date d''ouverture ou de réingénierie (début session SAFRAN)]]="","Renseigner Date ouverture ou réingénierie",Tableau1[[#This Row],[Date d''ouverture ou de réingénierie (début session SAFRAN)]]-120)</f>
        <v>45264</v>
      </c>
      <c r="N172" s="69">
        <f>Tableau1[[#This Row],[Prév COPROD '#1
]]+3</f>
        <v>45267</v>
      </c>
      <c r="O172" s="127">
        <f>Tableau1[[#This Row],[Prév COPROD '#1
]]+3</f>
        <v>45267</v>
      </c>
      <c r="P172" s="69">
        <f>Tableau1[[#This Row],[Prév COPROD '#1
]]+7</f>
        <v>45271</v>
      </c>
      <c r="Q172" s="70">
        <f>Tableau1[[#This Row],[Date d''ouverture ou de réingénierie (début session SAFRAN)]]-35</f>
        <v>45349</v>
      </c>
      <c r="R172" s="74">
        <v>45384</v>
      </c>
      <c r="S172" s="74" t="s">
        <v>73</v>
      </c>
      <c r="T172" s="80"/>
      <c r="U172" s="80"/>
      <c r="V172" s="128">
        <v>45749</v>
      </c>
      <c r="W172" s="74"/>
      <c r="X172" s="74"/>
      <c r="Y172" s="74"/>
      <c r="Z172" s="74"/>
      <c r="AA172" s="74"/>
      <c r="AB172" s="74"/>
      <c r="AC172" s="74"/>
      <c r="AD172" s="74"/>
      <c r="AE172" s="74"/>
      <c r="AF172" s="16" t="s">
        <v>145</v>
      </c>
      <c r="AG172" s="16" t="s">
        <v>78</v>
      </c>
      <c r="AH172" s="17" t="s">
        <v>461</v>
      </c>
      <c r="AI172" s="82" t="s">
        <v>239</v>
      </c>
      <c r="AJ172" s="18" t="s">
        <v>92</v>
      </c>
      <c r="AK172" s="82"/>
      <c r="AL172" s="82"/>
      <c r="AM172" s="15" t="s">
        <v>84</v>
      </c>
      <c r="AN172" s="15" t="s">
        <v>85</v>
      </c>
      <c r="AO172" s="16" t="s">
        <v>145</v>
      </c>
      <c r="AP172" s="15" t="s">
        <v>77</v>
      </c>
      <c r="AQ172" s="15" t="s">
        <v>77</v>
      </c>
    </row>
    <row r="173" spans="1:43" ht="28.35" customHeight="1" x14ac:dyDescent="0.3">
      <c r="A173" s="16">
        <v>6</v>
      </c>
      <c r="B173" s="105" t="s">
        <v>265</v>
      </c>
      <c r="C173" s="65" t="s">
        <v>613</v>
      </c>
      <c r="D173" s="66" t="s">
        <v>614</v>
      </c>
      <c r="E173" s="18" t="s">
        <v>615</v>
      </c>
      <c r="F173" s="138" t="s">
        <v>244</v>
      </c>
      <c r="G173" s="18"/>
      <c r="H173" s="77"/>
      <c r="I173" s="130">
        <v>45717</v>
      </c>
      <c r="J173" s="131">
        <v>45748</v>
      </c>
      <c r="K173" s="127">
        <f>Tableau1[[#This Row],[Prév COPROD '#1
]]-7</f>
        <v>45410</v>
      </c>
      <c r="L173" s="127"/>
      <c r="M173" s="127">
        <f>IF(Tableau1[[#This Row],[Date d''ouverture ou de réingénierie (début session SAFRAN)]]="","Renseigner Date ouverture ou réingénierie",Tableau1[[#This Row],[Date d''ouverture ou de réingénierie (début session SAFRAN)]]-120)</f>
        <v>45417</v>
      </c>
      <c r="N173" s="69">
        <f>Tableau1[[#This Row],[Prév COPROD '#1
]]+3</f>
        <v>45420</v>
      </c>
      <c r="O173" s="127">
        <f>Tableau1[[#This Row],[Prév COPROD '#1
]]+3</f>
        <v>45420</v>
      </c>
      <c r="P173" s="69">
        <f>Tableau1[[#This Row],[Prév COPROD '#1
]]+7</f>
        <v>45424</v>
      </c>
      <c r="Q173" s="70">
        <f>Tableau1[[#This Row],[Date d''ouverture ou de réingénierie (début session SAFRAN)]]-35</f>
        <v>45502</v>
      </c>
      <c r="R173" s="74">
        <v>45537</v>
      </c>
      <c r="S173" s="74"/>
      <c r="T173" s="80"/>
      <c r="U173" s="80"/>
      <c r="V173" s="74"/>
      <c r="W173" s="74"/>
      <c r="X173" s="74"/>
      <c r="Y173" s="74"/>
      <c r="Z173" s="74"/>
      <c r="AA173" s="74"/>
      <c r="AB173" s="74"/>
      <c r="AC173" s="74"/>
      <c r="AD173" s="74"/>
      <c r="AE173" s="74"/>
      <c r="AF173" s="16" t="s">
        <v>145</v>
      </c>
      <c r="AG173" s="16" t="s">
        <v>78</v>
      </c>
      <c r="AH173" s="17" t="s">
        <v>461</v>
      </c>
      <c r="AI173" s="82" t="s">
        <v>104</v>
      </c>
      <c r="AJ173" s="18" t="s">
        <v>424</v>
      </c>
      <c r="AK173" s="82"/>
      <c r="AL173" s="82"/>
      <c r="AM173" s="15" t="s">
        <v>84</v>
      </c>
      <c r="AN173" s="15" t="s">
        <v>85</v>
      </c>
      <c r="AO173" s="16" t="s">
        <v>145</v>
      </c>
      <c r="AP173" s="15" t="s">
        <v>77</v>
      </c>
      <c r="AQ173" s="15" t="s">
        <v>77</v>
      </c>
    </row>
    <row r="174" spans="1:43" ht="28.35" customHeight="1" x14ac:dyDescent="0.3">
      <c r="A174" s="16">
        <v>6</v>
      </c>
      <c r="B174" s="105" t="s">
        <v>212</v>
      </c>
      <c r="C174" s="65" t="s">
        <v>616</v>
      </c>
      <c r="D174" s="87" t="s">
        <v>617</v>
      </c>
      <c r="E174" s="18" t="s">
        <v>560</v>
      </c>
      <c r="F174" s="138" t="s">
        <v>388</v>
      </c>
      <c r="G174" s="18"/>
      <c r="H174" s="67"/>
      <c r="I174" s="130">
        <v>45717</v>
      </c>
      <c r="J174" s="131">
        <v>45748</v>
      </c>
      <c r="K174" s="127">
        <f>Tableau1[[#This Row],[Prév COPROD '#1
]]-7</f>
        <v>45287</v>
      </c>
      <c r="L174" s="127"/>
      <c r="M174" s="127">
        <f>IF(Tableau1[[#This Row],[Date d''ouverture ou de réingénierie (début session SAFRAN)]]="","Renseigner Date ouverture ou réingénierie",Tableau1[[#This Row],[Date d''ouverture ou de réingénierie (début session SAFRAN)]]-120)</f>
        <v>45294</v>
      </c>
      <c r="N174" s="69">
        <f>Tableau1[[#This Row],[Prév COPROD '#1
]]+3</f>
        <v>45297</v>
      </c>
      <c r="O174" s="127">
        <f>Tableau1[[#This Row],[Prév COPROD '#1
]]+3</f>
        <v>45297</v>
      </c>
      <c r="P174" s="69">
        <f>Tableau1[[#This Row],[Prév COPROD '#1
]]+7</f>
        <v>45301</v>
      </c>
      <c r="Q174" s="70">
        <f>Tableau1[[#This Row],[Date d''ouverture ou de réingénierie (début session SAFRAN)]]-35</f>
        <v>45379</v>
      </c>
      <c r="R174" s="74">
        <v>45414</v>
      </c>
      <c r="S174" s="67" t="s">
        <v>73</v>
      </c>
      <c r="T174" s="80"/>
      <c r="U174" s="80"/>
      <c r="V174" s="134">
        <v>45779</v>
      </c>
      <c r="W174" s="67" t="s">
        <v>73</v>
      </c>
      <c r="X174" s="74"/>
      <c r="Y174" s="74"/>
      <c r="Z174" s="74"/>
      <c r="AA174" s="128" t="s">
        <v>157</v>
      </c>
      <c r="AB174" s="74"/>
      <c r="AC174" s="74"/>
      <c r="AD174" s="67"/>
      <c r="AE174" s="67"/>
      <c r="AF174" s="15" t="s">
        <v>145</v>
      </c>
      <c r="AG174" s="16" t="s">
        <v>78</v>
      </c>
      <c r="AH174" s="17" t="s">
        <v>461</v>
      </c>
      <c r="AI174" s="82" t="s">
        <v>285</v>
      </c>
      <c r="AJ174" s="18" t="s">
        <v>105</v>
      </c>
      <c r="AK174" s="82"/>
      <c r="AL174" s="82"/>
      <c r="AM174" s="15" t="s">
        <v>95</v>
      </c>
      <c r="AN174" s="16" t="s">
        <v>618</v>
      </c>
      <c r="AO174" s="16" t="s">
        <v>145</v>
      </c>
      <c r="AP174" s="15" t="s">
        <v>77</v>
      </c>
      <c r="AQ174" s="16" t="s">
        <v>145</v>
      </c>
    </row>
    <row r="175" spans="1:43" ht="38.4" customHeight="1" x14ac:dyDescent="0.3">
      <c r="A175" s="16">
        <v>6</v>
      </c>
      <c r="B175" s="105" t="s">
        <v>159</v>
      </c>
      <c r="C175" s="65" t="s">
        <v>619</v>
      </c>
      <c r="D175" s="87" t="s">
        <v>620</v>
      </c>
      <c r="E175" s="18" t="s">
        <v>560</v>
      </c>
      <c r="F175" s="138" t="s">
        <v>388</v>
      </c>
      <c r="G175" s="18"/>
      <c r="H175" s="67"/>
      <c r="I175" s="130">
        <v>45717</v>
      </c>
      <c r="J175" s="131">
        <v>45748</v>
      </c>
      <c r="K175" s="127">
        <f>Tableau1[[#This Row],[Prév COPROD '#1
]]-7</f>
        <v>45287</v>
      </c>
      <c r="L175" s="127"/>
      <c r="M175" s="127">
        <f>IF(Tableau1[[#This Row],[Date d''ouverture ou de réingénierie (début session SAFRAN)]]="","Renseigner Date ouverture ou réingénierie",Tableau1[[#This Row],[Date d''ouverture ou de réingénierie (début session SAFRAN)]]-120)</f>
        <v>45294</v>
      </c>
      <c r="N175" s="69">
        <f>Tableau1[[#This Row],[Prév COPROD '#1
]]+3</f>
        <v>45297</v>
      </c>
      <c r="O175" s="127">
        <f>Tableau1[[#This Row],[Prév COPROD '#1
]]+3</f>
        <v>45297</v>
      </c>
      <c r="P175" s="69">
        <f>Tableau1[[#This Row],[Prév COPROD '#1
]]+7</f>
        <v>45301</v>
      </c>
      <c r="Q175" s="70">
        <f>Tableau1[[#This Row],[Date d''ouverture ou de réingénierie (début session SAFRAN)]]-35</f>
        <v>45379</v>
      </c>
      <c r="R175" s="74">
        <v>45414</v>
      </c>
      <c r="S175" s="67" t="s">
        <v>73</v>
      </c>
      <c r="T175" s="80"/>
      <c r="U175" s="80"/>
      <c r="V175" s="134">
        <v>45779</v>
      </c>
      <c r="W175" s="67" t="s">
        <v>73</v>
      </c>
      <c r="X175" s="74"/>
      <c r="Y175" s="74"/>
      <c r="Z175" s="74"/>
      <c r="AA175" s="128" t="s">
        <v>157</v>
      </c>
      <c r="AB175" s="74"/>
      <c r="AC175" s="74"/>
      <c r="AD175" s="67"/>
      <c r="AE175" s="67"/>
      <c r="AF175" s="15" t="s">
        <v>145</v>
      </c>
      <c r="AG175" s="16" t="s">
        <v>78</v>
      </c>
      <c r="AH175" s="17" t="s">
        <v>461</v>
      </c>
      <c r="AI175" s="82" t="s">
        <v>285</v>
      </c>
      <c r="AJ175" s="18" t="s">
        <v>105</v>
      </c>
      <c r="AK175" s="82"/>
      <c r="AL175" s="82"/>
      <c r="AM175" s="15" t="s">
        <v>95</v>
      </c>
      <c r="AN175" s="16" t="s">
        <v>618</v>
      </c>
      <c r="AO175" s="16" t="s">
        <v>145</v>
      </c>
      <c r="AP175" s="15" t="s">
        <v>77</v>
      </c>
      <c r="AQ175" s="16" t="s">
        <v>77</v>
      </c>
    </row>
    <row r="176" spans="1:43" ht="38.4" customHeight="1" x14ac:dyDescent="0.3">
      <c r="A176" s="16">
        <v>6</v>
      </c>
      <c r="B176" s="105" t="s">
        <v>621</v>
      </c>
      <c r="C176" s="65" t="s">
        <v>622</v>
      </c>
      <c r="D176" s="87" t="s">
        <v>623</v>
      </c>
      <c r="E176" s="18" t="s">
        <v>560</v>
      </c>
      <c r="F176" s="138" t="s">
        <v>388</v>
      </c>
      <c r="G176" s="18"/>
      <c r="H176" s="67"/>
      <c r="I176" s="130">
        <v>45717</v>
      </c>
      <c r="J176" s="131">
        <v>45748</v>
      </c>
      <c r="K176" s="127">
        <f>Tableau1[[#This Row],[Prév COPROD '#1
]]-7</f>
        <v>45287</v>
      </c>
      <c r="L176" s="127"/>
      <c r="M176" s="127">
        <f>IF(Tableau1[[#This Row],[Date d''ouverture ou de réingénierie (début session SAFRAN)]]="","Renseigner Date ouverture ou réingénierie",Tableau1[[#This Row],[Date d''ouverture ou de réingénierie (début session SAFRAN)]]-120)</f>
        <v>45294</v>
      </c>
      <c r="N176" s="69">
        <f>Tableau1[[#This Row],[Prév COPROD '#1
]]+3</f>
        <v>45297</v>
      </c>
      <c r="O176" s="127">
        <f>Tableau1[[#This Row],[Prév COPROD '#1
]]+3</f>
        <v>45297</v>
      </c>
      <c r="P176" s="69">
        <f>Tableau1[[#This Row],[Prév COPROD '#1
]]+7</f>
        <v>45301</v>
      </c>
      <c r="Q176" s="70">
        <f>Tableau1[[#This Row],[Date d''ouverture ou de réingénierie (début session SAFRAN)]]-35</f>
        <v>45379</v>
      </c>
      <c r="R176" s="74">
        <v>45414</v>
      </c>
      <c r="S176" s="67" t="s">
        <v>73</v>
      </c>
      <c r="T176" s="80"/>
      <c r="U176" s="80"/>
      <c r="V176" s="134">
        <v>45779</v>
      </c>
      <c r="W176" s="67" t="s">
        <v>73</v>
      </c>
      <c r="X176" s="74"/>
      <c r="Y176" s="74"/>
      <c r="Z176" s="74"/>
      <c r="AA176" s="128" t="s">
        <v>157</v>
      </c>
      <c r="AB176" s="74"/>
      <c r="AC176" s="74"/>
      <c r="AD176" s="67"/>
      <c r="AE176" s="67"/>
      <c r="AF176" s="15" t="s">
        <v>145</v>
      </c>
      <c r="AG176" s="16" t="s">
        <v>78</v>
      </c>
      <c r="AH176" s="17" t="s">
        <v>461</v>
      </c>
      <c r="AI176" s="82" t="s">
        <v>285</v>
      </c>
      <c r="AJ176" s="18" t="s">
        <v>105</v>
      </c>
      <c r="AK176" s="82"/>
      <c r="AL176" s="82"/>
      <c r="AM176" s="15" t="s">
        <v>95</v>
      </c>
      <c r="AN176" s="16" t="s">
        <v>624</v>
      </c>
      <c r="AO176" s="16" t="s">
        <v>145</v>
      </c>
      <c r="AP176" s="15" t="s">
        <v>77</v>
      </c>
      <c r="AQ176" s="16" t="s">
        <v>77</v>
      </c>
    </row>
    <row r="177" spans="1:43" ht="38.4" customHeight="1" x14ac:dyDescent="0.3">
      <c r="A177" s="16">
        <v>6</v>
      </c>
      <c r="B177" s="105" t="s">
        <v>625</v>
      </c>
      <c r="C177" s="65" t="s">
        <v>626</v>
      </c>
      <c r="D177" s="87" t="s">
        <v>627</v>
      </c>
      <c r="E177" s="18" t="s">
        <v>560</v>
      </c>
      <c r="F177" s="138" t="s">
        <v>388</v>
      </c>
      <c r="G177" s="18"/>
      <c r="H177" s="67"/>
      <c r="I177" s="130">
        <v>45717</v>
      </c>
      <c r="J177" s="131">
        <v>45748</v>
      </c>
      <c r="K177" s="127">
        <f>Tableau1[[#This Row],[Prév COPROD '#1
]]-7</f>
        <v>45287</v>
      </c>
      <c r="L177" s="127"/>
      <c r="M177" s="127">
        <f>IF(Tableau1[[#This Row],[Date d''ouverture ou de réingénierie (début session SAFRAN)]]="","Renseigner Date ouverture ou réingénierie",Tableau1[[#This Row],[Date d''ouverture ou de réingénierie (début session SAFRAN)]]-120)</f>
        <v>45294</v>
      </c>
      <c r="N177" s="69">
        <f>Tableau1[[#This Row],[Prév COPROD '#1
]]+3</f>
        <v>45297</v>
      </c>
      <c r="O177" s="127">
        <f>Tableau1[[#This Row],[Prév COPROD '#1
]]+3</f>
        <v>45297</v>
      </c>
      <c r="P177" s="69">
        <f>Tableau1[[#This Row],[Prév COPROD '#1
]]+7</f>
        <v>45301</v>
      </c>
      <c r="Q177" s="70">
        <f>Tableau1[[#This Row],[Date d''ouverture ou de réingénierie (début session SAFRAN)]]-35</f>
        <v>45379</v>
      </c>
      <c r="R177" s="67">
        <v>45414</v>
      </c>
      <c r="S177" s="67" t="s">
        <v>73</v>
      </c>
      <c r="T177" s="80"/>
      <c r="U177" s="80"/>
      <c r="V177" s="134">
        <v>45779</v>
      </c>
      <c r="W177" s="67" t="s">
        <v>73</v>
      </c>
      <c r="X177" s="128">
        <v>45909</v>
      </c>
      <c r="Y177" s="74"/>
      <c r="Z177" s="74"/>
      <c r="AA177" s="128" t="s">
        <v>157</v>
      </c>
      <c r="AB177" s="74"/>
      <c r="AC177" s="74"/>
      <c r="AD177" s="67"/>
      <c r="AE177" s="67"/>
      <c r="AF177" s="15" t="s">
        <v>145</v>
      </c>
      <c r="AG177" s="16" t="s">
        <v>78</v>
      </c>
      <c r="AH177" s="17" t="s">
        <v>461</v>
      </c>
      <c r="AI177" s="82" t="s">
        <v>113</v>
      </c>
      <c r="AJ177" s="18" t="s">
        <v>99</v>
      </c>
      <c r="AK177" s="82"/>
      <c r="AL177" s="82"/>
      <c r="AM177" s="15" t="s">
        <v>95</v>
      </c>
      <c r="AN177" s="15" t="s">
        <v>628</v>
      </c>
      <c r="AO177" s="16" t="s">
        <v>145</v>
      </c>
      <c r="AP177" s="15" t="s">
        <v>77</v>
      </c>
      <c r="AQ177" s="16" t="s">
        <v>77</v>
      </c>
    </row>
    <row r="178" spans="1:43" ht="32.4" customHeight="1" x14ac:dyDescent="0.3">
      <c r="A178" s="16">
        <v>6</v>
      </c>
      <c r="B178" s="105" t="s">
        <v>629</v>
      </c>
      <c r="C178" s="65" t="s">
        <v>630</v>
      </c>
      <c r="D178" s="87" t="s">
        <v>631</v>
      </c>
      <c r="E178" s="18" t="s">
        <v>560</v>
      </c>
      <c r="F178" s="84" t="s">
        <v>388</v>
      </c>
      <c r="G178" s="18"/>
      <c r="H178" s="67"/>
      <c r="I178" s="130">
        <v>45717</v>
      </c>
      <c r="J178" s="131">
        <v>45748</v>
      </c>
      <c r="K178" s="127">
        <f>Tableau1[[#This Row],[Prév COPROD '#1
]]-7</f>
        <v>45287</v>
      </c>
      <c r="L178" s="127"/>
      <c r="M178" s="127">
        <f>IF(Tableau1[[#This Row],[Date d''ouverture ou de réingénierie (début session SAFRAN)]]="","Renseigner Date ouverture ou réingénierie",Tableau1[[#This Row],[Date d''ouverture ou de réingénierie (début session SAFRAN)]]-120)</f>
        <v>45294</v>
      </c>
      <c r="N178" s="69">
        <f>Tableau1[[#This Row],[Prév COPROD '#1
]]+3</f>
        <v>45297</v>
      </c>
      <c r="O178" s="127">
        <f>Tableau1[[#This Row],[Prév COPROD '#1
]]+3</f>
        <v>45297</v>
      </c>
      <c r="P178" s="69">
        <f>Tableau1[[#This Row],[Prév COPROD '#1
]]+7</f>
        <v>45301</v>
      </c>
      <c r="Q178" s="70">
        <f>Tableau1[[#This Row],[Date d''ouverture ou de réingénierie (début session SAFRAN)]]-35</f>
        <v>45379</v>
      </c>
      <c r="R178" s="67">
        <v>45414</v>
      </c>
      <c r="S178" s="67" t="s">
        <v>73</v>
      </c>
      <c r="T178" s="68"/>
      <c r="U178" s="73"/>
      <c r="V178" s="134">
        <v>45779</v>
      </c>
      <c r="W178" s="67" t="s">
        <v>73</v>
      </c>
      <c r="X178" s="128">
        <v>45909</v>
      </c>
      <c r="Y178" s="74"/>
      <c r="Z178" s="74"/>
      <c r="AA178" s="128" t="s">
        <v>157</v>
      </c>
      <c r="AB178" s="74"/>
      <c r="AC178" s="74"/>
      <c r="AD178" s="67"/>
      <c r="AE178" s="67"/>
      <c r="AF178" s="15" t="s">
        <v>145</v>
      </c>
      <c r="AG178" s="16" t="s">
        <v>78</v>
      </c>
      <c r="AH178" s="17" t="s">
        <v>461</v>
      </c>
      <c r="AI178" s="82" t="s">
        <v>113</v>
      </c>
      <c r="AJ178" s="18" t="s">
        <v>99</v>
      </c>
      <c r="AK178" s="82"/>
      <c r="AL178" s="82"/>
      <c r="AM178" s="15" t="s">
        <v>95</v>
      </c>
      <c r="AN178" s="15" t="s">
        <v>628</v>
      </c>
      <c r="AO178" s="16" t="s">
        <v>145</v>
      </c>
      <c r="AP178" s="15" t="s">
        <v>77</v>
      </c>
      <c r="AQ178" s="16" t="s">
        <v>77</v>
      </c>
    </row>
    <row r="179" spans="1:43" ht="32.4" customHeight="1" x14ac:dyDescent="0.3">
      <c r="A179" s="16">
        <v>6</v>
      </c>
      <c r="B179" s="105" t="s">
        <v>632</v>
      </c>
      <c r="C179" s="65" t="s">
        <v>633</v>
      </c>
      <c r="D179" s="66" t="s">
        <v>634</v>
      </c>
      <c r="E179" s="18" t="s">
        <v>560</v>
      </c>
      <c r="F179" s="84" t="s">
        <v>388</v>
      </c>
      <c r="G179" s="18"/>
      <c r="H179" s="67"/>
      <c r="I179" s="130">
        <v>45717</v>
      </c>
      <c r="J179" s="131">
        <v>45748</v>
      </c>
      <c r="K179" s="127">
        <f>Tableau1[[#This Row],[Prév COPROD '#1
]]-7</f>
        <v>45287</v>
      </c>
      <c r="L179" s="127"/>
      <c r="M179" s="127">
        <f>IF(Tableau1[[#This Row],[Date d''ouverture ou de réingénierie (début session SAFRAN)]]="","Renseigner Date ouverture ou réingénierie",Tableau1[[#This Row],[Date d''ouverture ou de réingénierie (début session SAFRAN)]]-120)</f>
        <v>45294</v>
      </c>
      <c r="N179" s="69">
        <f>Tableau1[[#This Row],[Prév COPROD '#1
]]+3</f>
        <v>45297</v>
      </c>
      <c r="O179" s="127">
        <f>Tableau1[[#This Row],[Prév COPROD '#1
]]+3</f>
        <v>45297</v>
      </c>
      <c r="P179" s="69">
        <f>Tableau1[[#This Row],[Prév COPROD '#1
]]+7</f>
        <v>45301</v>
      </c>
      <c r="Q179" s="70">
        <f>Tableau1[[#This Row],[Date d''ouverture ou de réingénierie (début session SAFRAN)]]-35</f>
        <v>45379</v>
      </c>
      <c r="R179" s="74">
        <v>45414</v>
      </c>
      <c r="S179" s="67" t="s">
        <v>73</v>
      </c>
      <c r="T179" s="68"/>
      <c r="U179" s="73"/>
      <c r="V179" s="134">
        <v>45779</v>
      </c>
      <c r="W179" s="67" t="s">
        <v>73</v>
      </c>
      <c r="X179" s="128">
        <v>45843</v>
      </c>
      <c r="Y179" s="74"/>
      <c r="Z179" s="128" t="s">
        <v>635</v>
      </c>
      <c r="AA179" s="128" t="s">
        <v>157</v>
      </c>
      <c r="AB179" s="74"/>
      <c r="AC179" s="74"/>
      <c r="AD179" s="67"/>
      <c r="AE179" s="67"/>
      <c r="AF179" s="15" t="s">
        <v>145</v>
      </c>
      <c r="AG179" s="16" t="s">
        <v>78</v>
      </c>
      <c r="AH179" s="17" t="s">
        <v>461</v>
      </c>
      <c r="AI179" s="82" t="s">
        <v>285</v>
      </c>
      <c r="AJ179" s="18" t="s">
        <v>424</v>
      </c>
      <c r="AK179" s="82"/>
      <c r="AL179" s="82"/>
      <c r="AM179" s="15" t="s">
        <v>95</v>
      </c>
      <c r="AN179" s="16" t="s">
        <v>636</v>
      </c>
      <c r="AO179" s="16" t="s">
        <v>145</v>
      </c>
      <c r="AP179" s="15" t="s">
        <v>77</v>
      </c>
      <c r="AQ179" s="16" t="s">
        <v>77</v>
      </c>
    </row>
    <row r="180" spans="1:43" ht="32.4" customHeight="1" x14ac:dyDescent="0.3">
      <c r="A180" s="16">
        <v>6</v>
      </c>
      <c r="B180" s="105" t="s">
        <v>637</v>
      </c>
      <c r="C180" s="65" t="s">
        <v>638</v>
      </c>
      <c r="D180" s="66" t="s">
        <v>639</v>
      </c>
      <c r="E180" s="18" t="s">
        <v>560</v>
      </c>
      <c r="F180" s="84" t="s">
        <v>388</v>
      </c>
      <c r="G180" s="18"/>
      <c r="H180" s="67"/>
      <c r="I180" s="130">
        <v>45717</v>
      </c>
      <c r="J180" s="131">
        <v>45748</v>
      </c>
      <c r="K180" s="127">
        <f>Tableau1[[#This Row],[Prév COPROD '#1
]]-7</f>
        <v>45287</v>
      </c>
      <c r="L180" s="127"/>
      <c r="M180" s="127">
        <f>IF(Tableau1[[#This Row],[Date d''ouverture ou de réingénierie (début session SAFRAN)]]="","Renseigner Date ouverture ou réingénierie",Tableau1[[#This Row],[Date d''ouverture ou de réingénierie (début session SAFRAN)]]-120)</f>
        <v>45294</v>
      </c>
      <c r="N180" s="69">
        <f>Tableau1[[#This Row],[Prév COPROD '#1
]]+3</f>
        <v>45297</v>
      </c>
      <c r="O180" s="127">
        <f>Tableau1[[#This Row],[Prév COPROD '#1
]]+3</f>
        <v>45297</v>
      </c>
      <c r="P180" s="69">
        <f>Tableau1[[#This Row],[Prév COPROD '#1
]]+7</f>
        <v>45301</v>
      </c>
      <c r="Q180" s="70">
        <f>Tableau1[[#This Row],[Date d''ouverture ou de réingénierie (début session SAFRAN)]]-35</f>
        <v>45379</v>
      </c>
      <c r="R180" s="74">
        <v>45414</v>
      </c>
      <c r="S180" s="67" t="s">
        <v>73</v>
      </c>
      <c r="T180" s="68"/>
      <c r="U180" s="73"/>
      <c r="V180" s="134">
        <v>45779</v>
      </c>
      <c r="W180" s="67" t="s">
        <v>73</v>
      </c>
      <c r="X180" s="128">
        <v>45843</v>
      </c>
      <c r="Y180" s="74"/>
      <c r="Z180" s="128" t="s">
        <v>635</v>
      </c>
      <c r="AA180" s="128" t="s">
        <v>157</v>
      </c>
      <c r="AB180" s="74"/>
      <c r="AC180" s="74"/>
      <c r="AD180" s="67"/>
      <c r="AE180" s="67"/>
      <c r="AF180" s="15" t="s">
        <v>145</v>
      </c>
      <c r="AG180" s="16" t="s">
        <v>78</v>
      </c>
      <c r="AH180" s="17" t="s">
        <v>461</v>
      </c>
      <c r="AI180" s="82" t="s">
        <v>285</v>
      </c>
      <c r="AJ180" s="18" t="s">
        <v>424</v>
      </c>
      <c r="AK180" s="82"/>
      <c r="AL180" s="82"/>
      <c r="AM180" s="15" t="s">
        <v>95</v>
      </c>
      <c r="AN180" s="16" t="s">
        <v>640</v>
      </c>
      <c r="AO180" s="16" t="s">
        <v>145</v>
      </c>
      <c r="AP180" s="15" t="s">
        <v>77</v>
      </c>
      <c r="AQ180" s="16" t="s">
        <v>77</v>
      </c>
    </row>
    <row r="181" spans="1:43" ht="82.8" x14ac:dyDescent="0.3">
      <c r="A181" s="16">
        <v>6</v>
      </c>
      <c r="B181" s="105" t="s">
        <v>641</v>
      </c>
      <c r="C181" s="65" t="s">
        <v>642</v>
      </c>
      <c r="D181" s="66" t="s">
        <v>643</v>
      </c>
      <c r="E181" s="18" t="s">
        <v>560</v>
      </c>
      <c r="F181" s="84" t="s">
        <v>388</v>
      </c>
      <c r="G181" s="18"/>
      <c r="H181" s="67"/>
      <c r="I181" s="130">
        <v>45717</v>
      </c>
      <c r="J181" s="131">
        <v>45748</v>
      </c>
      <c r="K181" s="127">
        <f>Tableau1[[#This Row],[Prév COPROD '#1
]]-7</f>
        <v>45287</v>
      </c>
      <c r="L181" s="127"/>
      <c r="M181" s="127">
        <f>IF(Tableau1[[#This Row],[Date d''ouverture ou de réingénierie (début session SAFRAN)]]="","Renseigner Date ouverture ou réingénierie",Tableau1[[#This Row],[Date d''ouverture ou de réingénierie (début session SAFRAN)]]-120)</f>
        <v>45294</v>
      </c>
      <c r="N181" s="69">
        <f>Tableau1[[#This Row],[Prév COPROD '#1
]]+3</f>
        <v>45297</v>
      </c>
      <c r="O181" s="127">
        <f>Tableau1[[#This Row],[Prév COPROD '#1
]]+3</f>
        <v>45297</v>
      </c>
      <c r="P181" s="69">
        <f>Tableau1[[#This Row],[Prév COPROD '#1
]]+7</f>
        <v>45301</v>
      </c>
      <c r="Q181" s="70">
        <f>Tableau1[[#This Row],[Date d''ouverture ou de réingénierie (début session SAFRAN)]]-35</f>
        <v>45379</v>
      </c>
      <c r="R181" s="74">
        <v>45414</v>
      </c>
      <c r="S181" s="67" t="s">
        <v>73</v>
      </c>
      <c r="T181" s="68"/>
      <c r="U181" s="73"/>
      <c r="V181" s="134">
        <v>45779</v>
      </c>
      <c r="W181" s="67" t="s">
        <v>73</v>
      </c>
      <c r="X181" s="128">
        <v>45843</v>
      </c>
      <c r="Y181" s="74"/>
      <c r="Z181" s="128" t="s">
        <v>635</v>
      </c>
      <c r="AA181" s="128" t="s">
        <v>157</v>
      </c>
      <c r="AB181" s="74"/>
      <c r="AC181" s="74"/>
      <c r="AD181" s="67"/>
      <c r="AE181" s="67"/>
      <c r="AF181" s="15" t="s">
        <v>145</v>
      </c>
      <c r="AG181" s="16" t="s">
        <v>78</v>
      </c>
      <c r="AH181" s="17" t="s">
        <v>461</v>
      </c>
      <c r="AI181" s="82" t="s">
        <v>285</v>
      </c>
      <c r="AJ181" s="18" t="s">
        <v>424</v>
      </c>
      <c r="AK181" s="82"/>
      <c r="AL181" s="82"/>
      <c r="AM181" s="15" t="s">
        <v>95</v>
      </c>
      <c r="AN181" s="16" t="s">
        <v>636</v>
      </c>
      <c r="AO181" s="16" t="s">
        <v>145</v>
      </c>
      <c r="AP181" s="15" t="s">
        <v>77</v>
      </c>
      <c r="AQ181" s="16" t="s">
        <v>145</v>
      </c>
    </row>
    <row r="182" spans="1:43" ht="82.8" x14ac:dyDescent="0.3">
      <c r="A182" s="16">
        <v>6</v>
      </c>
      <c r="B182" s="105" t="s">
        <v>644</v>
      </c>
      <c r="C182" s="65" t="s">
        <v>645</v>
      </c>
      <c r="D182" s="66" t="s">
        <v>646</v>
      </c>
      <c r="E182" s="18" t="s">
        <v>560</v>
      </c>
      <c r="F182" s="84" t="s">
        <v>388</v>
      </c>
      <c r="G182" s="18"/>
      <c r="H182" s="67"/>
      <c r="I182" s="130">
        <v>45717</v>
      </c>
      <c r="J182" s="131">
        <v>45748</v>
      </c>
      <c r="K182" s="127">
        <f>Tableau1[[#This Row],[Prév COPROD '#1
]]-7</f>
        <v>45287</v>
      </c>
      <c r="L182" s="127"/>
      <c r="M182" s="127">
        <f>IF(Tableau1[[#This Row],[Date d''ouverture ou de réingénierie (début session SAFRAN)]]="","Renseigner Date ouverture ou réingénierie",Tableau1[[#This Row],[Date d''ouverture ou de réingénierie (début session SAFRAN)]]-120)</f>
        <v>45294</v>
      </c>
      <c r="N182" s="69">
        <f>Tableau1[[#This Row],[Prév COPROD '#1
]]+3</f>
        <v>45297</v>
      </c>
      <c r="O182" s="127">
        <f>Tableau1[[#This Row],[Prév COPROD '#1
]]+3</f>
        <v>45297</v>
      </c>
      <c r="P182" s="69">
        <f>Tableau1[[#This Row],[Prév COPROD '#1
]]+7</f>
        <v>45301</v>
      </c>
      <c r="Q182" s="70">
        <f>Tableau1[[#This Row],[Date d''ouverture ou de réingénierie (début session SAFRAN)]]-35</f>
        <v>45379</v>
      </c>
      <c r="R182" s="74">
        <v>45414</v>
      </c>
      <c r="S182" s="67" t="s">
        <v>73</v>
      </c>
      <c r="T182" s="68"/>
      <c r="U182" s="73"/>
      <c r="V182" s="134">
        <v>45779</v>
      </c>
      <c r="W182" s="67" t="s">
        <v>73</v>
      </c>
      <c r="X182" s="128">
        <v>45843</v>
      </c>
      <c r="Y182" s="74"/>
      <c r="Z182" s="128" t="s">
        <v>635</v>
      </c>
      <c r="AA182" s="128" t="s">
        <v>157</v>
      </c>
      <c r="AB182" s="74"/>
      <c r="AC182" s="74"/>
      <c r="AD182" s="67"/>
      <c r="AE182" s="67"/>
      <c r="AF182" s="15" t="s">
        <v>145</v>
      </c>
      <c r="AG182" s="16" t="s">
        <v>78</v>
      </c>
      <c r="AH182" s="17" t="s">
        <v>461</v>
      </c>
      <c r="AI182" s="82" t="s">
        <v>285</v>
      </c>
      <c r="AJ182" s="18" t="s">
        <v>424</v>
      </c>
      <c r="AK182" s="82"/>
      <c r="AL182" s="82"/>
      <c r="AM182" s="15" t="s">
        <v>95</v>
      </c>
      <c r="AN182" s="16" t="s">
        <v>640</v>
      </c>
      <c r="AO182" s="16" t="s">
        <v>145</v>
      </c>
      <c r="AP182" s="15" t="s">
        <v>77</v>
      </c>
      <c r="AQ182" s="16" t="s">
        <v>145</v>
      </c>
    </row>
    <row r="183" spans="1:43" ht="28.35" customHeight="1" x14ac:dyDescent="0.3">
      <c r="A183" s="7">
        <v>6</v>
      </c>
      <c r="B183" s="109" t="s">
        <v>647</v>
      </c>
      <c r="C183" s="110" t="s">
        <v>648</v>
      </c>
      <c r="D183" s="111" t="s">
        <v>649</v>
      </c>
      <c r="E183" s="9" t="s">
        <v>560</v>
      </c>
      <c r="F183" s="139" t="s">
        <v>388</v>
      </c>
      <c r="G183" s="9"/>
      <c r="H183" s="112"/>
      <c r="I183" s="130">
        <v>45717</v>
      </c>
      <c r="J183" s="131">
        <v>45748</v>
      </c>
      <c r="K183" s="130">
        <f>Tableau1[[#This Row],[Prév COPROD '#1
]]-7</f>
        <v>45287</v>
      </c>
      <c r="L183" s="130"/>
      <c r="M183" s="127">
        <f>IF(Tableau1[[#This Row],[Date d''ouverture ou de réingénierie (début session SAFRAN)]]="","Renseigner Date ouverture ou réingénierie",Tableau1[[#This Row],[Date d''ouverture ou de réingénierie (début session SAFRAN)]]-120)</f>
        <v>45294</v>
      </c>
      <c r="N183" s="113">
        <f>Tableau1[[#This Row],[Prév COPROD '#1
]]+3</f>
        <v>45297</v>
      </c>
      <c r="O183" s="130">
        <f>Tableau1[[#This Row],[Prév COPROD '#1
]]+3</f>
        <v>45297</v>
      </c>
      <c r="P183" s="113">
        <f>Tableau1[[#This Row],[Prév COPROD '#1
]]+7</f>
        <v>45301</v>
      </c>
      <c r="Q183" s="70">
        <f>Tableau1[[#This Row],[Date d''ouverture ou de réingénierie (début session SAFRAN)]]-35</f>
        <v>45379</v>
      </c>
      <c r="R183" s="114">
        <v>45414</v>
      </c>
      <c r="S183" s="114"/>
      <c r="T183" s="115"/>
      <c r="U183" s="80"/>
      <c r="V183" s="134">
        <v>45779</v>
      </c>
      <c r="W183" s="114"/>
      <c r="X183" s="112"/>
      <c r="Y183" s="112"/>
      <c r="Z183" s="112"/>
      <c r="AA183" s="112"/>
      <c r="AB183" s="112"/>
      <c r="AC183" s="112"/>
      <c r="AD183" s="88"/>
      <c r="AE183" s="114"/>
      <c r="AF183" s="6" t="s">
        <v>145</v>
      </c>
      <c r="AG183" s="7" t="s">
        <v>78</v>
      </c>
      <c r="AH183" s="116" t="s">
        <v>389</v>
      </c>
      <c r="AI183" s="117" t="s">
        <v>285</v>
      </c>
      <c r="AJ183" s="116" t="s">
        <v>650</v>
      </c>
      <c r="AK183" s="117"/>
      <c r="AL183" s="117"/>
      <c r="AM183" s="6" t="s">
        <v>95</v>
      </c>
      <c r="AN183" s="6" t="s">
        <v>85</v>
      </c>
      <c r="AO183" s="7" t="s">
        <v>163</v>
      </c>
      <c r="AP183" s="6" t="s">
        <v>77</v>
      </c>
      <c r="AQ183" s="7" t="s">
        <v>145</v>
      </c>
    </row>
    <row r="184" spans="1:43" ht="28.35" customHeight="1" x14ac:dyDescent="0.3">
      <c r="A184" s="7">
        <v>6</v>
      </c>
      <c r="B184" s="109" t="s">
        <v>73</v>
      </c>
      <c r="C184" s="110" t="s">
        <v>651</v>
      </c>
      <c r="D184" s="111" t="s">
        <v>652</v>
      </c>
      <c r="E184" s="9" t="s">
        <v>653</v>
      </c>
      <c r="F184" s="139" t="s">
        <v>654</v>
      </c>
      <c r="G184" s="9"/>
      <c r="H184" s="112"/>
      <c r="I184" s="113"/>
      <c r="J184" s="70"/>
      <c r="K184" s="113">
        <f>Tableau1[[#This Row],[Prév COPROD '#1
]]-7</f>
        <v>45590</v>
      </c>
      <c r="L184" s="113"/>
      <c r="M184" s="127">
        <f>IF(Tableau1[[#This Row],[Date d''ouverture ou de réingénierie (début session SAFRAN)]]="","Renseigner Date ouverture ou réingénierie",Tableau1[[#This Row],[Date d''ouverture ou de réingénierie (début session SAFRAN)]]-120)</f>
        <v>45597</v>
      </c>
      <c r="N184" s="113">
        <f>Tableau1[[#This Row],[Prév COPROD '#1
]]+3</f>
        <v>45600</v>
      </c>
      <c r="O184" s="113">
        <f>Tableau1[[#This Row],[Prév COPROD '#1
]]+3</f>
        <v>45600</v>
      </c>
      <c r="P184" s="113">
        <f>Tableau1[[#This Row],[Prév COPROD '#1
]]+7</f>
        <v>45604</v>
      </c>
      <c r="Q184" s="70">
        <f>Tableau1[[#This Row],[Date d''ouverture ou de réingénierie (début session SAFRAN)]]-35</f>
        <v>45682</v>
      </c>
      <c r="R184" s="114">
        <v>45717</v>
      </c>
      <c r="S184" s="114"/>
      <c r="T184" s="115"/>
      <c r="U184" s="80"/>
      <c r="V184" s="114"/>
      <c r="W184" s="114"/>
      <c r="X184" s="112"/>
      <c r="Y184" s="112"/>
      <c r="Z184" s="112"/>
      <c r="AA184" s="112"/>
      <c r="AB184" s="112"/>
      <c r="AC184" s="112"/>
      <c r="AD184" s="88"/>
      <c r="AE184" s="114"/>
      <c r="AF184" s="6" t="s">
        <v>145</v>
      </c>
      <c r="AG184" s="7" t="s">
        <v>78</v>
      </c>
      <c r="AH184" s="116" t="s">
        <v>655</v>
      </c>
      <c r="AI184" s="117" t="s">
        <v>656</v>
      </c>
      <c r="AJ184" s="116" t="s">
        <v>657</v>
      </c>
      <c r="AK184" s="117"/>
      <c r="AL184" s="117"/>
      <c r="AM184" s="6" t="s">
        <v>84</v>
      </c>
      <c r="AN184" s="6" t="s">
        <v>85</v>
      </c>
      <c r="AO184" s="7" t="s">
        <v>145</v>
      </c>
      <c r="AP184" s="6" t="s">
        <v>77</v>
      </c>
      <c r="AQ184" s="7"/>
    </row>
    <row r="185" spans="1:43" ht="28.35" customHeight="1" x14ac:dyDescent="0.3">
      <c r="A185" s="7">
        <v>6</v>
      </c>
      <c r="B185" s="109" t="s">
        <v>73</v>
      </c>
      <c r="C185" s="110" t="s">
        <v>658</v>
      </c>
      <c r="D185" s="111" t="s">
        <v>659</v>
      </c>
      <c r="E185" s="9" t="s">
        <v>653</v>
      </c>
      <c r="F185" s="139" t="s">
        <v>654</v>
      </c>
      <c r="G185" s="9"/>
      <c r="H185" s="112"/>
      <c r="I185" s="113"/>
      <c r="J185" s="70"/>
      <c r="K185" s="113" t="e">
        <f>Tableau1[[#This Row],[Prév COPROD '#1
]]-7</f>
        <v>#VALUE!</v>
      </c>
      <c r="L185" s="113"/>
      <c r="M185" s="127" t="str">
        <f>IF(Tableau1[[#This Row],[Date d''ouverture ou de réingénierie (début session SAFRAN)]]="","Renseigner Date ouverture ou réingénierie",Tableau1[[#This Row],[Date d''ouverture ou de réingénierie (début session SAFRAN)]]-120)</f>
        <v>Renseigner Date ouverture ou réingénierie</v>
      </c>
      <c r="N185" s="113" t="e">
        <f>Tableau1[[#This Row],[Prév COPROD '#1
]]+3</f>
        <v>#VALUE!</v>
      </c>
      <c r="O185" s="113" t="e">
        <f>Tableau1[[#This Row],[Prév COPROD '#1
]]+3</f>
        <v>#VALUE!</v>
      </c>
      <c r="P185" s="113" t="e">
        <f>Tableau1[[#This Row],[Prév COPROD '#1
]]+7</f>
        <v>#VALUE!</v>
      </c>
      <c r="Q185" s="70">
        <f>Tableau1[[#This Row],[Date d''ouverture ou de réingénierie (début session SAFRAN)]]-35</f>
        <v>-35</v>
      </c>
      <c r="S185" s="114"/>
      <c r="T185" s="115"/>
      <c r="U185" s="80"/>
      <c r="V185" s="114"/>
      <c r="W185" s="114"/>
      <c r="X185" s="112"/>
      <c r="Y185" s="112"/>
      <c r="Z185" s="112"/>
      <c r="AA185" s="112"/>
      <c r="AB185" s="112"/>
      <c r="AC185" s="112"/>
      <c r="AD185" s="88"/>
      <c r="AE185" s="114"/>
      <c r="AF185" s="6" t="s">
        <v>145</v>
      </c>
      <c r="AG185" s="7" t="s">
        <v>78</v>
      </c>
      <c r="AH185" s="116" t="s">
        <v>655</v>
      </c>
      <c r="AI185" s="117" t="s">
        <v>656</v>
      </c>
      <c r="AJ185" s="116" t="s">
        <v>657</v>
      </c>
      <c r="AK185" s="117"/>
      <c r="AL185" s="117"/>
      <c r="AM185" s="6" t="s">
        <v>84</v>
      </c>
      <c r="AN185" s="6" t="s">
        <v>85</v>
      </c>
      <c r="AO185" s="7" t="s">
        <v>145</v>
      </c>
      <c r="AP185" s="6" t="s">
        <v>77</v>
      </c>
      <c r="AQ185" s="7"/>
    </row>
    <row r="186" spans="1:43" ht="28.35" customHeight="1" x14ac:dyDescent="0.3">
      <c r="A186" s="7">
        <v>6</v>
      </c>
      <c r="B186" s="109" t="s">
        <v>73</v>
      </c>
      <c r="C186" s="110" t="s">
        <v>660</v>
      </c>
      <c r="D186" s="111" t="s">
        <v>661</v>
      </c>
      <c r="E186" s="9" t="s">
        <v>653</v>
      </c>
      <c r="F186" s="139" t="s">
        <v>654</v>
      </c>
      <c r="G186" s="9"/>
      <c r="H186" s="112"/>
      <c r="I186" s="113"/>
      <c r="J186" s="70"/>
      <c r="K186" s="113" t="e">
        <f>Tableau1[[#This Row],[Prév COPROD '#1
]]-7</f>
        <v>#VALUE!</v>
      </c>
      <c r="L186" s="113"/>
      <c r="M186" s="127" t="str">
        <f>IF(Tableau1[[#This Row],[Date d''ouverture ou de réingénierie (début session SAFRAN)]]="","Renseigner Date ouverture ou réingénierie",Tableau1[[#This Row],[Date d''ouverture ou de réingénierie (début session SAFRAN)]]-120)</f>
        <v>Renseigner Date ouverture ou réingénierie</v>
      </c>
      <c r="N186" s="113" t="e">
        <f>Tableau1[[#This Row],[Prév COPROD '#1
]]+3</f>
        <v>#VALUE!</v>
      </c>
      <c r="O186" s="113" t="e">
        <f>Tableau1[[#This Row],[Prév COPROD '#1
]]+3</f>
        <v>#VALUE!</v>
      </c>
      <c r="P186" s="113" t="e">
        <f>Tableau1[[#This Row],[Prév COPROD '#1
]]+7</f>
        <v>#VALUE!</v>
      </c>
      <c r="Q186" s="70">
        <f>Tableau1[[#This Row],[Date d''ouverture ou de réingénierie (début session SAFRAN)]]-35</f>
        <v>-35</v>
      </c>
      <c r="S186" s="114"/>
      <c r="T186" s="115"/>
      <c r="U186" s="80"/>
      <c r="V186" s="114"/>
      <c r="W186" s="114"/>
      <c r="X186" s="112"/>
      <c r="Y186" s="112"/>
      <c r="Z186" s="112"/>
      <c r="AA186" s="112"/>
      <c r="AB186" s="112"/>
      <c r="AC186" s="112"/>
      <c r="AD186" s="88"/>
      <c r="AE186" s="114"/>
      <c r="AF186" s="6" t="s">
        <v>145</v>
      </c>
      <c r="AG186" s="7" t="s">
        <v>78</v>
      </c>
      <c r="AH186" s="116" t="s">
        <v>655</v>
      </c>
      <c r="AI186" s="117" t="s">
        <v>656</v>
      </c>
      <c r="AJ186" s="116" t="s">
        <v>139</v>
      </c>
      <c r="AK186" s="117"/>
      <c r="AL186" s="117"/>
      <c r="AM186" s="6" t="s">
        <v>84</v>
      </c>
      <c r="AN186" s="6" t="s">
        <v>85</v>
      </c>
      <c r="AO186" s="7" t="s">
        <v>145</v>
      </c>
      <c r="AP186" s="6" t="s">
        <v>77</v>
      </c>
      <c r="AQ186" s="7"/>
    </row>
    <row r="187" spans="1:43" ht="28.35" customHeight="1" x14ac:dyDescent="0.3">
      <c r="A187" s="7">
        <v>6</v>
      </c>
      <c r="B187" s="109" t="s">
        <v>73</v>
      </c>
      <c r="C187" s="110" t="s">
        <v>662</v>
      </c>
      <c r="D187" s="111" t="s">
        <v>663</v>
      </c>
      <c r="E187" s="9" t="s">
        <v>653</v>
      </c>
      <c r="F187" s="139" t="s">
        <v>654</v>
      </c>
      <c r="G187" s="9"/>
      <c r="H187" s="112"/>
      <c r="I187" s="113"/>
      <c r="J187" s="70"/>
      <c r="K187" s="113" t="e">
        <f>Tableau1[[#This Row],[Prév COPROD '#1
]]-7</f>
        <v>#VALUE!</v>
      </c>
      <c r="L187" s="113"/>
      <c r="M187" s="127" t="str">
        <f>IF(Tableau1[[#This Row],[Date d''ouverture ou de réingénierie (début session SAFRAN)]]="","Renseigner Date ouverture ou réingénierie",Tableau1[[#This Row],[Date d''ouverture ou de réingénierie (début session SAFRAN)]]-120)</f>
        <v>Renseigner Date ouverture ou réingénierie</v>
      </c>
      <c r="N187" s="113" t="e">
        <f>Tableau1[[#This Row],[Prév COPROD '#1
]]+3</f>
        <v>#VALUE!</v>
      </c>
      <c r="O187" s="113" t="e">
        <f>Tableau1[[#This Row],[Prév COPROD '#1
]]+3</f>
        <v>#VALUE!</v>
      </c>
      <c r="P187" s="113" t="e">
        <f>Tableau1[[#This Row],[Prév COPROD '#1
]]+7</f>
        <v>#VALUE!</v>
      </c>
      <c r="Q187" s="70">
        <f>Tableau1[[#This Row],[Date d''ouverture ou de réingénierie (début session SAFRAN)]]-35</f>
        <v>-35</v>
      </c>
      <c r="S187" s="114"/>
      <c r="T187" s="115"/>
      <c r="U187" s="80"/>
      <c r="V187" s="114"/>
      <c r="W187" s="114"/>
      <c r="X187" s="112"/>
      <c r="Y187" s="112"/>
      <c r="Z187" s="112"/>
      <c r="AA187" s="112"/>
      <c r="AB187" s="112"/>
      <c r="AC187" s="112"/>
      <c r="AD187" s="88"/>
      <c r="AE187" s="114"/>
      <c r="AF187" s="6" t="s">
        <v>145</v>
      </c>
      <c r="AG187" s="7" t="s">
        <v>78</v>
      </c>
      <c r="AH187" s="116" t="s">
        <v>655</v>
      </c>
      <c r="AI187" s="117" t="s">
        <v>656</v>
      </c>
      <c r="AJ187" s="116" t="s">
        <v>139</v>
      </c>
      <c r="AK187" s="117"/>
      <c r="AL187" s="117"/>
      <c r="AM187" s="6" t="s">
        <v>84</v>
      </c>
      <c r="AN187" s="6" t="s">
        <v>85</v>
      </c>
      <c r="AO187" s="7" t="s">
        <v>145</v>
      </c>
      <c r="AP187" s="6" t="s">
        <v>77</v>
      </c>
      <c r="AQ187" s="7"/>
    </row>
    <row r="188" spans="1:43" ht="28.35" customHeight="1" x14ac:dyDescent="0.3">
      <c r="A188" s="7">
        <v>6</v>
      </c>
      <c r="B188" s="109" t="s">
        <v>73</v>
      </c>
      <c r="C188" s="110" t="s">
        <v>664</v>
      </c>
      <c r="D188" s="111" t="s">
        <v>665</v>
      </c>
      <c r="E188" s="9" t="s">
        <v>653</v>
      </c>
      <c r="F188" s="139" t="s">
        <v>654</v>
      </c>
      <c r="G188" s="9"/>
      <c r="H188" s="112"/>
      <c r="I188" s="113"/>
      <c r="J188" s="70"/>
      <c r="K188" s="113" t="e">
        <f>Tableau1[[#This Row],[Prév COPROD '#1
]]-7</f>
        <v>#VALUE!</v>
      </c>
      <c r="L188" s="113"/>
      <c r="M188" s="127" t="str">
        <f>IF(Tableau1[[#This Row],[Date d''ouverture ou de réingénierie (début session SAFRAN)]]="","Renseigner Date ouverture ou réingénierie",Tableau1[[#This Row],[Date d''ouverture ou de réingénierie (début session SAFRAN)]]-120)</f>
        <v>Renseigner Date ouverture ou réingénierie</v>
      </c>
      <c r="N188" s="113" t="e">
        <f>Tableau1[[#This Row],[Prév COPROD '#1
]]+3</f>
        <v>#VALUE!</v>
      </c>
      <c r="O188" s="113" t="e">
        <f>Tableau1[[#This Row],[Prév COPROD '#1
]]+3</f>
        <v>#VALUE!</v>
      </c>
      <c r="P188" s="113" t="e">
        <f>Tableau1[[#This Row],[Prév COPROD '#1
]]+7</f>
        <v>#VALUE!</v>
      </c>
      <c r="Q188" s="70">
        <f>Tableau1[[#This Row],[Date d''ouverture ou de réingénierie (début session SAFRAN)]]-35</f>
        <v>-35</v>
      </c>
      <c r="S188" s="114"/>
      <c r="T188" s="115"/>
      <c r="U188" s="80"/>
      <c r="V188" s="114"/>
      <c r="W188" s="114"/>
      <c r="X188" s="112"/>
      <c r="Y188" s="112"/>
      <c r="Z188" s="112"/>
      <c r="AA188" s="112"/>
      <c r="AB188" s="112"/>
      <c r="AC188" s="112"/>
      <c r="AD188" s="88"/>
      <c r="AE188" s="114"/>
      <c r="AF188" s="6" t="s">
        <v>145</v>
      </c>
      <c r="AG188" s="7" t="s">
        <v>78</v>
      </c>
      <c r="AH188" s="116" t="s">
        <v>655</v>
      </c>
      <c r="AI188" s="117" t="s">
        <v>121</v>
      </c>
      <c r="AJ188" s="116" t="s">
        <v>122</v>
      </c>
      <c r="AK188" s="117"/>
      <c r="AL188" s="117"/>
      <c r="AM188" s="6" t="s">
        <v>84</v>
      </c>
      <c r="AN188" s="6" t="s">
        <v>85</v>
      </c>
      <c r="AO188" s="7" t="s">
        <v>145</v>
      </c>
      <c r="AP188" s="6" t="s">
        <v>77</v>
      </c>
      <c r="AQ188" s="7"/>
    </row>
    <row r="189" spans="1:43" ht="28.35" customHeight="1" x14ac:dyDescent="0.3">
      <c r="A189" s="7">
        <v>6</v>
      </c>
      <c r="B189" s="109" t="s">
        <v>73</v>
      </c>
      <c r="C189" s="110" t="s">
        <v>666</v>
      </c>
      <c r="D189" s="111" t="s">
        <v>667</v>
      </c>
      <c r="E189" s="9" t="s">
        <v>653</v>
      </c>
      <c r="F189" s="139" t="s">
        <v>654</v>
      </c>
      <c r="G189" s="9"/>
      <c r="H189" s="112"/>
      <c r="I189" s="113"/>
      <c r="J189" s="70"/>
      <c r="K189" s="113" t="e">
        <f>Tableau1[[#This Row],[Prév COPROD '#1
]]-7</f>
        <v>#VALUE!</v>
      </c>
      <c r="L189" s="113"/>
      <c r="M189" s="127" t="str">
        <f>IF(Tableau1[[#This Row],[Date d''ouverture ou de réingénierie (début session SAFRAN)]]="","Renseigner Date ouverture ou réingénierie",Tableau1[[#This Row],[Date d''ouverture ou de réingénierie (début session SAFRAN)]]-120)</f>
        <v>Renseigner Date ouverture ou réingénierie</v>
      </c>
      <c r="N189" s="113" t="e">
        <f>Tableau1[[#This Row],[Prév COPROD '#1
]]+3</f>
        <v>#VALUE!</v>
      </c>
      <c r="O189" s="113" t="e">
        <f>Tableau1[[#This Row],[Prév COPROD '#1
]]+3</f>
        <v>#VALUE!</v>
      </c>
      <c r="P189" s="113" t="e">
        <f>Tableau1[[#This Row],[Prév COPROD '#1
]]+7</f>
        <v>#VALUE!</v>
      </c>
      <c r="Q189" s="70">
        <f>Tableau1[[#This Row],[Date d''ouverture ou de réingénierie (début session SAFRAN)]]-35</f>
        <v>-35</v>
      </c>
      <c r="S189" s="114"/>
      <c r="T189" s="115"/>
      <c r="U189" s="80"/>
      <c r="V189" s="114"/>
      <c r="W189" s="114"/>
      <c r="X189" s="112"/>
      <c r="Y189" s="112"/>
      <c r="Z189" s="112"/>
      <c r="AA189" s="112"/>
      <c r="AB189" s="112"/>
      <c r="AC189" s="112"/>
      <c r="AD189" s="88"/>
      <c r="AE189" s="114"/>
      <c r="AF189" s="6" t="s">
        <v>145</v>
      </c>
      <c r="AG189" s="7" t="s">
        <v>78</v>
      </c>
      <c r="AH189" s="116" t="s">
        <v>655</v>
      </c>
      <c r="AI189" s="117" t="s">
        <v>121</v>
      </c>
      <c r="AJ189" s="116" t="s">
        <v>122</v>
      </c>
      <c r="AK189" s="117"/>
      <c r="AL189" s="117"/>
      <c r="AM189" s="6" t="s">
        <v>84</v>
      </c>
      <c r="AN189" s="6" t="s">
        <v>85</v>
      </c>
      <c r="AO189" s="7" t="s">
        <v>145</v>
      </c>
      <c r="AP189" s="6" t="s">
        <v>77</v>
      </c>
      <c r="AQ189" s="7"/>
    </row>
  </sheetData>
  <sheetProtection formatCells="0" formatColumns="0" formatRows="0" deleteColumns="0" deleteRows="0" sort="0" autoFilter="0" pivotTables="0"/>
  <customSheetViews>
    <customSheetView guid="{27C2CC58-0B68-4235-86F1-0A08536D497D}" scale="87" showAutoFilter="1" hiddenColumns="1">
      <pane ySplit="4" topLeftCell="A162" activePane="bottomLeft" state="frozen"/>
      <selection pane="bottomLeft" activeCell="G165" sqref="G165"/>
      <pageMargins left="0" right="0" top="0" bottom="0" header="0" footer="0"/>
      <pageSetup paperSize="9" orientation="portrait" r:id="rId1"/>
      <autoFilter ref="A4:AG181" xr:uid="{56177DA3-692F-4611-92B3-7B0D7C7D2E78}"/>
    </customSheetView>
    <customSheetView guid="{2CF5A8DC-AB32-4066-A714-8B7204416197}" scale="87" hiddenColumns="1">
      <pane xSplit="11" ySplit="3" topLeftCell="L81" activePane="bottomRight" state="frozen"/>
      <selection pane="bottomRight" activeCell="J89" sqref="J89"/>
      <pageMargins left="0" right="0" top="0" bottom="0" header="0" footer="0"/>
      <pageSetup paperSize="9" orientation="portrait" r:id="rId2"/>
    </customSheetView>
    <customSheetView guid="{9C36C54E-4377-4E91-8E2F-3050CB561BB0}" scale="87" showAutoFilter="1" hiddenColumns="1">
      <pane xSplit="11" ySplit="180" topLeftCell="L216" activePane="bottomRight" state="frozen"/>
      <selection pane="bottomRight" activeCell="H183" sqref="H183"/>
      <pageMargins left="0" right="0" top="0" bottom="0" header="0" footer="0"/>
      <pageSetup paperSize="9" orientation="portrait" r:id="rId3"/>
      <autoFilter ref="A4:AC182" xr:uid="{D507F5CC-F603-4E21-BFF6-4F044F80A599}"/>
    </customSheetView>
    <customSheetView guid="{A70FE1BF-D7BD-49DC-8B71-7C5D260D1E49}" scale="87" hiddenColumns="1">
      <pane xSplit="11" ySplit="3" topLeftCell="T152" activePane="bottomRight" state="frozen"/>
      <selection pane="bottomRight" activeCell="I135" sqref="I135"/>
      <pageMargins left="0" right="0" top="0" bottom="0" header="0" footer="0"/>
      <pageSetup paperSize="9" orientation="portrait" r:id="rId4"/>
    </customSheetView>
    <customSheetView guid="{F9868FD7-75D8-4913-ADA2-033446896F31}" scale="87" hiddenColumns="1">
      <pane xSplit="13" ySplit="3" topLeftCell="AA8" activePane="bottomRight" state="frozen"/>
      <selection pane="bottomRight" activeCell="I20" sqref="I20"/>
      <pageMargins left="0" right="0" top="0" bottom="0" header="0" footer="0"/>
      <pageSetup paperSize="9" orientation="portrait" r:id="rId5"/>
    </customSheetView>
    <customSheetView guid="{BB1122FE-9762-4723-858C-6AB45CD73F06}" scale="60" filter="1" showAutoFilter="1" hiddenColumns="1">
      <selection activeCell="H128" sqref="H128"/>
      <pageMargins left="0" right="0" top="0" bottom="0" header="0" footer="0"/>
      <pageSetup paperSize="9" orientation="portrait" r:id="rId6"/>
      <autoFilter ref="A4:AD182" xr:uid="{5BD92835-55E8-496B-919B-4FB6B6B938DF}">
        <filterColumn colId="17">
          <filters>
            <filter val="BREUIL Cyril"/>
          </filters>
        </filterColumn>
      </autoFilter>
    </customSheetView>
    <customSheetView guid="{2D53ED75-9146-4C9E-A145-C2F03FD5BAAF}" scale="75" showAutoFilter="1" hiddenColumns="1">
      <pane xSplit="11" ySplit="181" topLeftCell="L210" activePane="bottomRight" state="frozen"/>
      <selection pane="bottomRight" activeCell="I31" sqref="I31"/>
      <pageMargins left="0" right="0" top="0" bottom="0" header="0" footer="0"/>
      <pageSetup paperSize="9" orientation="portrait" r:id="rId7"/>
      <autoFilter ref="A4:AB182" xr:uid="{0537167C-310F-4C00-B571-8D1371A9E665}"/>
    </customSheetView>
    <customSheetView guid="{604EC5B2-AA2A-4473-B2DB-627DEF33E7AB}" scale="87" hiddenColumns="1">
      <pane ySplit="4" topLeftCell="A27" activePane="bottomLeft" state="frozen"/>
      <selection pane="bottomLeft" activeCell="H35" sqref="H35"/>
      <pageMargins left="0" right="0" top="0" bottom="0" header="0" footer="0"/>
      <pageSetup paperSize="9" orientation="portrait" r:id="rId8"/>
    </customSheetView>
    <customSheetView guid="{21C3256B-7BDD-4629-9207-B0986F093016}" scale="110" filter="1" showAutoFilter="1" hiddenColumns="1">
      <pane xSplit="11" ySplit="181" topLeftCell="L184" activePane="bottomRight" state="frozen"/>
      <selection pane="bottomRight" activeCell="J144" sqref="J144:J145"/>
      <pageMargins left="0" right="0" top="0" bottom="0" header="0" footer="0"/>
      <pageSetup paperSize="9" orientation="portrait" r:id="rId9"/>
      <autoFilter ref="A4:AB182" xr:uid="{4D59E105-FA28-4C39-B673-24C040BF4BB9}">
        <filterColumn colId="17">
          <filters>
            <filter val="MONIOT Thomas"/>
          </filters>
        </filterColumn>
      </autoFilter>
    </customSheetView>
    <customSheetView guid="{5A336CEE-0D71-4DDE-A945-F8D472A3D09A}" scale="60" filter="1" showAutoFilter="1" hiddenColumns="1">
      <selection activeCell="H177" sqref="H177"/>
      <pageMargins left="0" right="0" top="0" bottom="0" header="0" footer="0"/>
      <pageSetup paperSize="9" orientation="portrait" r:id="rId10"/>
      <autoFilter ref="A4:AD182" xr:uid="{749A82AA-99F9-4566-932A-C1DA5F24DB18}">
        <filterColumn colId="3">
          <filters>
            <filter val="Devoirs supplémentaires Anglais"/>
            <filter val="Devoirs supplémentaires asmissibilité EPS"/>
            <filter val="Devoirs supplémentaires Espagnol"/>
            <filter val="Devoirs supplémentaires Histoire Géographie"/>
            <filter val="Devoirs supplémentaires Lettres"/>
            <filter val="Devoirs supplémentaires Mathématiques"/>
            <filter val="Devoirs supplémentaires philosophie"/>
            <filter val="Devoirs supplémentaires SVT"/>
          </filters>
        </filterColumn>
      </autoFilter>
    </customSheetView>
    <customSheetView guid="{A1A0163B-55FE-4D81-912A-5C3E16FD52D2}" scale="90" showAutoFilter="1" hiddenColumns="1" topLeftCell="E1">
      <selection activeCell="J184" sqref="J184"/>
      <pageMargins left="0" right="0" top="0" bottom="0" header="0" footer="0"/>
      <pageSetup paperSize="9" orientation="portrait" r:id="rId11"/>
      <autoFilter ref="A4:AD182" xr:uid="{0552267C-7D4F-4D2E-A4AB-846DEFE46688}"/>
    </customSheetView>
    <customSheetView guid="{148B1EF7-83ED-4CE7-B473-CDC9420A7D90}" scale="87" hiddenColumns="1">
      <pane xSplit="11" ySplit="3" topLeftCell="L4" activePane="bottomRight" state="frozen"/>
      <selection pane="bottomRight" activeCell="D62" sqref="D62"/>
      <pageMargins left="0" right="0" top="0" bottom="0" header="0" footer="0"/>
      <pageSetup paperSize="9" orientation="portrait" r:id="rId12"/>
    </customSheetView>
    <customSheetView guid="{34ACC420-4F0D-480D-A04D-5D1A6815A6D4}" scale="90" showAutoFilter="1" hiddenColumns="1" topLeftCell="A41">
      <selection activeCell="H56" sqref="H56"/>
      <pageMargins left="0" right="0" top="0" bottom="0" header="0" footer="0"/>
      <pageSetup paperSize="9" orientation="portrait" r:id="rId13"/>
      <autoFilter ref="A4:AC182" xr:uid="{92317462-B8C5-4E81-B1E0-74BED65B280E}"/>
    </customSheetView>
    <customSheetView guid="{FE819147-6F9D-4C7D-A289-25724EDB3859}" scale="57" showPageBreaks="1" showRowCol="0" hiddenColumns="1">
      <pane xSplit="11" ySplit="180" topLeftCell="W182" activePane="bottomRight" state="frozen"/>
      <selection pane="bottomRight" activeCell="G18" sqref="G18"/>
      <pageMargins left="0" right="0" top="0" bottom="0" header="0" footer="0"/>
      <pageSetup paperSize="9" orientation="portrait" r:id="rId14"/>
    </customSheetView>
    <customSheetView guid="{7FF02A74-B90E-41C5-BD7B-96E435A63BB4}" scale="70" showAutoFilter="1" hiddenColumns="1">
      <pane xSplit="11" ySplit="181" topLeftCell="L192" activePane="bottomRight" state="frozen"/>
      <selection pane="bottomRight" activeCell="I16" sqref="I16"/>
      <pageMargins left="0" right="0" top="0" bottom="0" header="0" footer="0"/>
      <pageSetup paperSize="9" orientation="portrait" r:id="rId15"/>
      <autoFilter ref="A4:AC182" xr:uid="{F6AC3E75-B9A4-4A52-84BF-FABECF9453BC}"/>
    </customSheetView>
    <customSheetView guid="{82252AB2-B211-45FB-964E-B2B3D47C46B5}" scale="87" showAutoFilter="1" hiddenColumns="1">
      <pane xSplit="9.8735177865612656" ySplit="179" topLeftCell="K182" activePane="bottomRight" state="frozen"/>
      <selection pane="bottomRight" activeCell="G5" sqref="G5"/>
      <pageMargins left="0" right="0" top="0" bottom="0" header="0" footer="0"/>
      <pageSetup paperSize="9" orientation="portrait" r:id="rId16"/>
      <autoFilter ref="A4:AC182" xr:uid="{7CC7D7E9-A478-4B16-90F6-A5A128AC59FB}"/>
    </customSheetView>
  </customSheetViews>
  <phoneticPr fontId="4" type="noConversion"/>
  <pageMargins left="0.7" right="0.7" top="0.75" bottom="0.75" header="0.3" footer="0.3"/>
  <pageSetup paperSize="9" orientation="portrait" r:id="rId17"/>
  <legacyDrawing r:id="rId18"/>
  <tableParts count="1">
    <tablePart r:id="rId1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CC1464-A0E6-4774-8C0C-DBE6EC49ACAC}">
  <dimension ref="A1:C180"/>
  <sheetViews>
    <sheetView workbookViewId="0">
      <selection activeCell="C9" sqref="C9"/>
    </sheetView>
  </sheetViews>
  <sheetFormatPr baseColWidth="10" defaultColWidth="11.44140625" defaultRowHeight="14.4" x14ac:dyDescent="0.3"/>
  <cols>
    <col min="3" max="3" width="116.44140625" bestFit="1" customWidth="1"/>
  </cols>
  <sheetData>
    <row r="1" spans="1:3" x14ac:dyDescent="0.3">
      <c r="A1" s="53" t="s">
        <v>668</v>
      </c>
      <c r="B1" s="53" t="s">
        <v>669</v>
      </c>
      <c r="C1" s="53" t="s">
        <v>670</v>
      </c>
    </row>
    <row r="2" spans="1:3" x14ac:dyDescent="0.3">
      <c r="A2" s="54" t="s">
        <v>671</v>
      </c>
      <c r="B2" s="54">
        <v>1</v>
      </c>
      <c r="C2" s="54" t="s">
        <v>386</v>
      </c>
    </row>
    <row r="3" spans="1:3" x14ac:dyDescent="0.3">
      <c r="A3" s="54" t="s">
        <v>672</v>
      </c>
      <c r="B3" s="54">
        <v>2</v>
      </c>
      <c r="C3" s="54" t="s">
        <v>391</v>
      </c>
    </row>
    <row r="4" spans="1:3" x14ac:dyDescent="0.3">
      <c r="A4" s="54" t="s">
        <v>673</v>
      </c>
      <c r="B4" s="54">
        <v>3</v>
      </c>
      <c r="C4" s="54" t="s">
        <v>201</v>
      </c>
    </row>
    <row r="5" spans="1:3" x14ac:dyDescent="0.3">
      <c r="A5" s="54" t="s">
        <v>674</v>
      </c>
      <c r="B5" s="54">
        <v>4</v>
      </c>
      <c r="C5" s="54" t="s">
        <v>392</v>
      </c>
    </row>
    <row r="6" spans="1:3" x14ac:dyDescent="0.3">
      <c r="A6" s="54" t="s">
        <v>675</v>
      </c>
      <c r="B6" s="54">
        <v>5</v>
      </c>
      <c r="C6" s="54" t="s">
        <v>395</v>
      </c>
    </row>
    <row r="7" spans="1:3" x14ac:dyDescent="0.3">
      <c r="A7" s="54" t="s">
        <v>676</v>
      </c>
      <c r="B7" s="54">
        <v>6</v>
      </c>
      <c r="C7" s="54" t="s">
        <v>396</v>
      </c>
    </row>
    <row r="8" spans="1:3" x14ac:dyDescent="0.3">
      <c r="A8" s="54" t="s">
        <v>677</v>
      </c>
      <c r="B8" s="54">
        <v>7</v>
      </c>
      <c r="C8" s="54" t="s">
        <v>397</v>
      </c>
    </row>
    <row r="9" spans="1:3" x14ac:dyDescent="0.3">
      <c r="A9" s="54" t="s">
        <v>678</v>
      </c>
      <c r="B9" s="54">
        <v>8</v>
      </c>
      <c r="C9" s="54" t="s">
        <v>398</v>
      </c>
    </row>
    <row r="10" spans="1:3" x14ac:dyDescent="0.3">
      <c r="A10" s="54" t="s">
        <v>679</v>
      </c>
      <c r="B10" s="54">
        <v>9</v>
      </c>
      <c r="C10" s="54" t="s">
        <v>680</v>
      </c>
    </row>
    <row r="11" spans="1:3" x14ac:dyDescent="0.3">
      <c r="A11" s="54" t="s">
        <v>681</v>
      </c>
      <c r="B11" s="54">
        <v>10</v>
      </c>
      <c r="C11" s="54" t="s">
        <v>373</v>
      </c>
    </row>
    <row r="12" spans="1:3" x14ac:dyDescent="0.3">
      <c r="A12" s="54" t="s">
        <v>682</v>
      </c>
      <c r="B12" s="54">
        <v>11</v>
      </c>
      <c r="C12" s="54" t="s">
        <v>379</v>
      </c>
    </row>
    <row r="13" spans="1:3" x14ac:dyDescent="0.3">
      <c r="A13" s="54" t="s">
        <v>683</v>
      </c>
      <c r="B13" s="54">
        <v>12</v>
      </c>
      <c r="C13" s="54" t="s">
        <v>380</v>
      </c>
    </row>
    <row r="14" spans="1:3" x14ac:dyDescent="0.3">
      <c r="A14" s="54" t="s">
        <v>684</v>
      </c>
      <c r="B14" s="54">
        <v>13</v>
      </c>
      <c r="C14" s="54" t="s">
        <v>512</v>
      </c>
    </row>
    <row r="15" spans="1:3" x14ac:dyDescent="0.3">
      <c r="A15" s="54" t="s">
        <v>685</v>
      </c>
      <c r="B15" s="54">
        <v>14</v>
      </c>
      <c r="C15" s="54" t="s">
        <v>324</v>
      </c>
    </row>
    <row r="16" spans="1:3" x14ac:dyDescent="0.3">
      <c r="A16" s="54" t="s">
        <v>686</v>
      </c>
      <c r="B16" s="54">
        <v>15</v>
      </c>
      <c r="C16" s="54" t="s">
        <v>337</v>
      </c>
    </row>
    <row r="17" spans="1:3" x14ac:dyDescent="0.3">
      <c r="A17" s="54" t="s">
        <v>687</v>
      </c>
      <c r="B17" s="54">
        <v>16</v>
      </c>
      <c r="C17" s="54" t="s">
        <v>342</v>
      </c>
    </row>
    <row r="18" spans="1:3" x14ac:dyDescent="0.3">
      <c r="A18" s="54" t="s">
        <v>688</v>
      </c>
      <c r="B18" s="54">
        <v>17</v>
      </c>
      <c r="C18" s="54" t="s">
        <v>345</v>
      </c>
    </row>
    <row r="19" spans="1:3" x14ac:dyDescent="0.3">
      <c r="A19" s="54" t="s">
        <v>689</v>
      </c>
      <c r="B19" s="54">
        <v>18</v>
      </c>
      <c r="C19" s="54" t="s">
        <v>400</v>
      </c>
    </row>
    <row r="20" spans="1:3" x14ac:dyDescent="0.3">
      <c r="A20" s="54" t="s">
        <v>690</v>
      </c>
      <c r="B20" s="54">
        <v>19</v>
      </c>
      <c r="C20" s="54" t="s">
        <v>226</v>
      </c>
    </row>
    <row r="21" spans="1:3" x14ac:dyDescent="0.3">
      <c r="A21" s="54" t="s">
        <v>691</v>
      </c>
      <c r="B21" s="54">
        <v>20</v>
      </c>
      <c r="C21" s="54" t="s">
        <v>204</v>
      </c>
    </row>
    <row r="22" spans="1:3" x14ac:dyDescent="0.3">
      <c r="A22" s="54" t="s">
        <v>692</v>
      </c>
      <c r="B22" s="54">
        <v>21</v>
      </c>
      <c r="C22" s="54" t="s">
        <v>229</v>
      </c>
    </row>
    <row r="23" spans="1:3" x14ac:dyDescent="0.3">
      <c r="A23" s="54" t="s">
        <v>693</v>
      </c>
      <c r="B23" s="54">
        <v>22</v>
      </c>
      <c r="C23" s="54" t="s">
        <v>211</v>
      </c>
    </row>
    <row r="24" spans="1:3" x14ac:dyDescent="0.3">
      <c r="A24" s="54" t="s">
        <v>694</v>
      </c>
      <c r="B24" s="54">
        <v>23</v>
      </c>
      <c r="C24" s="54" t="s">
        <v>695</v>
      </c>
    </row>
    <row r="25" spans="1:3" x14ac:dyDescent="0.3">
      <c r="A25" s="54" t="s">
        <v>696</v>
      </c>
      <c r="B25" s="54">
        <v>24</v>
      </c>
      <c r="C25" s="54" t="s">
        <v>232</v>
      </c>
    </row>
    <row r="26" spans="1:3" x14ac:dyDescent="0.3">
      <c r="A26" s="54" t="s">
        <v>697</v>
      </c>
      <c r="B26" s="54">
        <v>25</v>
      </c>
      <c r="C26" s="54" t="s">
        <v>217</v>
      </c>
    </row>
    <row r="27" spans="1:3" x14ac:dyDescent="0.3">
      <c r="A27" s="54" t="s">
        <v>698</v>
      </c>
      <c r="B27" s="54">
        <v>26</v>
      </c>
      <c r="C27" s="54" t="s">
        <v>235</v>
      </c>
    </row>
    <row r="28" spans="1:3" x14ac:dyDescent="0.3">
      <c r="A28" s="54" t="s">
        <v>699</v>
      </c>
      <c r="B28" s="54">
        <v>27</v>
      </c>
      <c r="C28" s="54" t="s">
        <v>220</v>
      </c>
    </row>
    <row r="29" spans="1:3" x14ac:dyDescent="0.3">
      <c r="A29" s="54" t="s">
        <v>700</v>
      </c>
      <c r="B29" s="54">
        <v>28</v>
      </c>
      <c r="C29" s="54" t="s">
        <v>238</v>
      </c>
    </row>
    <row r="30" spans="1:3" x14ac:dyDescent="0.3">
      <c r="A30" s="54" t="s">
        <v>701</v>
      </c>
      <c r="B30" s="54">
        <v>29</v>
      </c>
      <c r="C30" s="54" t="s">
        <v>702</v>
      </c>
    </row>
    <row r="31" spans="1:3" x14ac:dyDescent="0.3">
      <c r="A31" s="54" t="s">
        <v>703</v>
      </c>
      <c r="B31" s="54">
        <v>30</v>
      </c>
      <c r="C31" s="54" t="s">
        <v>161</v>
      </c>
    </row>
    <row r="32" spans="1:3" x14ac:dyDescent="0.3">
      <c r="A32" s="54" t="s">
        <v>704</v>
      </c>
      <c r="B32" s="54">
        <v>31</v>
      </c>
      <c r="C32" s="54" t="s">
        <v>402</v>
      </c>
    </row>
    <row r="33" spans="1:3" x14ac:dyDescent="0.3">
      <c r="A33" s="54" t="s">
        <v>705</v>
      </c>
      <c r="B33" s="54">
        <v>32</v>
      </c>
      <c r="C33" s="54" t="s">
        <v>404</v>
      </c>
    </row>
    <row r="34" spans="1:3" x14ac:dyDescent="0.3">
      <c r="A34" s="54" t="s">
        <v>706</v>
      </c>
      <c r="B34" s="54">
        <v>33</v>
      </c>
      <c r="C34" s="54" t="s">
        <v>407</v>
      </c>
    </row>
    <row r="35" spans="1:3" x14ac:dyDescent="0.3">
      <c r="A35" s="54" t="s">
        <v>707</v>
      </c>
      <c r="B35" s="54">
        <v>34</v>
      </c>
      <c r="C35" s="54" t="s">
        <v>409</v>
      </c>
    </row>
    <row r="36" spans="1:3" x14ac:dyDescent="0.3">
      <c r="A36" s="54" t="s">
        <v>708</v>
      </c>
      <c r="B36" s="54">
        <v>35</v>
      </c>
      <c r="C36" s="54" t="s">
        <v>411</v>
      </c>
    </row>
    <row r="37" spans="1:3" x14ac:dyDescent="0.3">
      <c r="A37" s="54" t="s">
        <v>709</v>
      </c>
      <c r="B37" s="54">
        <v>36</v>
      </c>
      <c r="C37" s="54" t="s">
        <v>413</v>
      </c>
    </row>
    <row r="38" spans="1:3" x14ac:dyDescent="0.3">
      <c r="A38" s="54" t="s">
        <v>710</v>
      </c>
      <c r="B38" s="54">
        <v>37</v>
      </c>
      <c r="C38" s="54" t="s">
        <v>415</v>
      </c>
    </row>
    <row r="39" spans="1:3" x14ac:dyDescent="0.3">
      <c r="A39" s="54" t="s">
        <v>711</v>
      </c>
      <c r="B39" s="54">
        <v>38</v>
      </c>
      <c r="C39" s="54" t="s">
        <v>417</v>
      </c>
    </row>
    <row r="40" spans="1:3" x14ac:dyDescent="0.3">
      <c r="A40" s="54" t="s">
        <v>712</v>
      </c>
      <c r="B40" s="54">
        <v>39</v>
      </c>
      <c r="C40" s="54" t="s">
        <v>267</v>
      </c>
    </row>
    <row r="41" spans="1:3" x14ac:dyDescent="0.3">
      <c r="A41" s="54" t="s">
        <v>713</v>
      </c>
      <c r="B41" s="54">
        <v>40</v>
      </c>
      <c r="C41" s="54" t="s">
        <v>315</v>
      </c>
    </row>
    <row r="42" spans="1:3" x14ac:dyDescent="0.3">
      <c r="A42" s="54" t="s">
        <v>714</v>
      </c>
      <c r="B42" s="54">
        <v>41</v>
      </c>
      <c r="C42" s="54" t="s">
        <v>249</v>
      </c>
    </row>
    <row r="43" spans="1:3" x14ac:dyDescent="0.3">
      <c r="A43" s="54" t="s">
        <v>715</v>
      </c>
      <c r="B43" s="54">
        <v>42</v>
      </c>
      <c r="C43" s="54" t="s">
        <v>303</v>
      </c>
    </row>
    <row r="44" spans="1:3" x14ac:dyDescent="0.3">
      <c r="A44" s="54" t="s">
        <v>716</v>
      </c>
      <c r="B44" s="54">
        <v>43</v>
      </c>
      <c r="C44" s="54" t="s">
        <v>270</v>
      </c>
    </row>
    <row r="45" spans="1:3" x14ac:dyDescent="0.3">
      <c r="A45" s="54" t="s">
        <v>717</v>
      </c>
      <c r="B45" s="54">
        <v>44</v>
      </c>
      <c r="C45" s="54" t="s">
        <v>318</v>
      </c>
    </row>
    <row r="46" spans="1:3" x14ac:dyDescent="0.3">
      <c r="A46" s="54" t="s">
        <v>718</v>
      </c>
      <c r="B46" s="54">
        <v>45</v>
      </c>
      <c r="C46" s="54" t="s">
        <v>255</v>
      </c>
    </row>
    <row r="47" spans="1:3" x14ac:dyDescent="0.3">
      <c r="A47" s="54" t="s">
        <v>719</v>
      </c>
      <c r="B47" s="54">
        <v>46</v>
      </c>
      <c r="C47" s="54" t="s">
        <v>306</v>
      </c>
    </row>
    <row r="48" spans="1:3" x14ac:dyDescent="0.3">
      <c r="A48" s="54" t="s">
        <v>720</v>
      </c>
      <c r="B48" s="54">
        <v>47</v>
      </c>
      <c r="C48" s="54" t="s">
        <v>264</v>
      </c>
    </row>
    <row r="49" spans="1:3" x14ac:dyDescent="0.3">
      <c r="A49" s="54" t="s">
        <v>721</v>
      </c>
      <c r="B49" s="54">
        <v>48</v>
      </c>
      <c r="C49" s="54" t="s">
        <v>312</v>
      </c>
    </row>
    <row r="50" spans="1:3" x14ac:dyDescent="0.3">
      <c r="A50" s="54" t="s">
        <v>722</v>
      </c>
      <c r="B50" s="54">
        <v>49</v>
      </c>
      <c r="C50" s="54" t="s">
        <v>278</v>
      </c>
    </row>
    <row r="51" spans="1:3" x14ac:dyDescent="0.3">
      <c r="A51" s="54" t="s">
        <v>723</v>
      </c>
      <c r="B51" s="54">
        <v>50</v>
      </c>
      <c r="C51" s="54" t="s">
        <v>321</v>
      </c>
    </row>
    <row r="52" spans="1:3" x14ac:dyDescent="0.3">
      <c r="A52" s="54" t="s">
        <v>724</v>
      </c>
      <c r="B52" s="54">
        <v>51</v>
      </c>
      <c r="C52" s="54" t="s">
        <v>261</v>
      </c>
    </row>
    <row r="53" spans="1:3" x14ac:dyDescent="0.3">
      <c r="A53" s="54" t="s">
        <v>725</v>
      </c>
      <c r="B53" s="54">
        <v>52</v>
      </c>
      <c r="C53" s="54" t="s">
        <v>281</v>
      </c>
    </row>
    <row r="54" spans="1:3" x14ac:dyDescent="0.3">
      <c r="A54" s="54" t="s">
        <v>726</v>
      </c>
      <c r="B54" s="54">
        <v>53</v>
      </c>
      <c r="C54" s="54" t="s">
        <v>275</v>
      </c>
    </row>
    <row r="55" spans="1:3" x14ac:dyDescent="0.3">
      <c r="A55" s="54" t="s">
        <v>727</v>
      </c>
      <c r="B55" s="54">
        <v>54</v>
      </c>
      <c r="C55" s="54" t="s">
        <v>294</v>
      </c>
    </row>
    <row r="56" spans="1:3" x14ac:dyDescent="0.3">
      <c r="A56" s="54" t="s">
        <v>728</v>
      </c>
      <c r="B56" s="54">
        <v>55</v>
      </c>
      <c r="C56" s="54" t="s">
        <v>297</v>
      </c>
    </row>
    <row r="57" spans="1:3" x14ac:dyDescent="0.3">
      <c r="A57" s="54" t="s">
        <v>729</v>
      </c>
      <c r="B57" s="54">
        <v>56</v>
      </c>
      <c r="C57" s="54" t="s">
        <v>252</v>
      </c>
    </row>
    <row r="58" spans="1:3" x14ac:dyDescent="0.3">
      <c r="A58" s="54" t="s">
        <v>730</v>
      </c>
      <c r="B58" s="54">
        <v>57</v>
      </c>
      <c r="C58" s="54" t="s">
        <v>288</v>
      </c>
    </row>
    <row r="59" spans="1:3" x14ac:dyDescent="0.3">
      <c r="A59" s="54" t="s">
        <v>731</v>
      </c>
      <c r="B59" s="54">
        <v>58</v>
      </c>
      <c r="C59" s="54" t="s">
        <v>284</v>
      </c>
    </row>
    <row r="60" spans="1:3" x14ac:dyDescent="0.3">
      <c r="A60" s="54" t="s">
        <v>732</v>
      </c>
      <c r="B60" s="54">
        <v>59</v>
      </c>
      <c r="C60" s="54" t="s">
        <v>258</v>
      </c>
    </row>
    <row r="61" spans="1:3" x14ac:dyDescent="0.3">
      <c r="A61" s="54" t="s">
        <v>733</v>
      </c>
      <c r="B61" s="54">
        <v>60</v>
      </c>
      <c r="C61" s="54" t="s">
        <v>309</v>
      </c>
    </row>
    <row r="62" spans="1:3" x14ac:dyDescent="0.3">
      <c r="A62" s="54" t="s">
        <v>734</v>
      </c>
      <c r="B62" s="54">
        <v>61</v>
      </c>
      <c r="C62" s="54" t="s">
        <v>291</v>
      </c>
    </row>
    <row r="63" spans="1:3" x14ac:dyDescent="0.3">
      <c r="A63" s="54" t="s">
        <v>735</v>
      </c>
      <c r="B63" s="54">
        <v>62</v>
      </c>
      <c r="C63" s="54" t="s">
        <v>300</v>
      </c>
    </row>
    <row r="64" spans="1:3" x14ac:dyDescent="0.3">
      <c r="A64" s="54" t="s">
        <v>736</v>
      </c>
      <c r="B64" s="54">
        <v>63</v>
      </c>
      <c r="C64" s="54" t="s">
        <v>737</v>
      </c>
    </row>
    <row r="65" spans="1:3" x14ac:dyDescent="0.3">
      <c r="A65" s="54" t="s">
        <v>738</v>
      </c>
      <c r="B65" s="54">
        <v>64</v>
      </c>
      <c r="C65" s="54" t="s">
        <v>382</v>
      </c>
    </row>
    <row r="66" spans="1:3" x14ac:dyDescent="0.3">
      <c r="A66" s="54" t="s">
        <v>739</v>
      </c>
      <c r="B66" s="54">
        <v>65</v>
      </c>
      <c r="C66" s="54" t="s">
        <v>419</v>
      </c>
    </row>
    <row r="67" spans="1:3" x14ac:dyDescent="0.3">
      <c r="A67" s="54" t="s">
        <v>740</v>
      </c>
      <c r="B67" s="54">
        <v>66</v>
      </c>
      <c r="C67" s="54" t="s">
        <v>741</v>
      </c>
    </row>
    <row r="68" spans="1:3" x14ac:dyDescent="0.3">
      <c r="A68" s="54" t="s">
        <v>742</v>
      </c>
      <c r="B68" s="54">
        <v>67</v>
      </c>
      <c r="C68" s="54" t="s">
        <v>190</v>
      </c>
    </row>
    <row r="69" spans="1:3" x14ac:dyDescent="0.3">
      <c r="A69" s="54" t="s">
        <v>743</v>
      </c>
      <c r="B69" s="54">
        <v>68</v>
      </c>
      <c r="C69" s="54" t="s">
        <v>744</v>
      </c>
    </row>
    <row r="70" spans="1:3" x14ac:dyDescent="0.3">
      <c r="A70" s="54" t="s">
        <v>745</v>
      </c>
      <c r="B70" s="54">
        <v>69</v>
      </c>
      <c r="C70" s="54" t="s">
        <v>384</v>
      </c>
    </row>
    <row r="71" spans="1:3" x14ac:dyDescent="0.3">
      <c r="A71" s="54" t="s">
        <v>746</v>
      </c>
      <c r="B71" s="54">
        <v>70</v>
      </c>
      <c r="C71" s="54" t="s">
        <v>181</v>
      </c>
    </row>
    <row r="72" spans="1:3" x14ac:dyDescent="0.3">
      <c r="A72" s="54" t="s">
        <v>747</v>
      </c>
      <c r="B72" s="54">
        <v>71</v>
      </c>
      <c r="C72" s="54" t="s">
        <v>184</v>
      </c>
    </row>
    <row r="73" spans="1:3" x14ac:dyDescent="0.3">
      <c r="A73" s="54" t="s">
        <v>748</v>
      </c>
      <c r="B73" s="54">
        <v>72</v>
      </c>
      <c r="C73" s="54" t="s">
        <v>175</v>
      </c>
    </row>
    <row r="74" spans="1:3" x14ac:dyDescent="0.3">
      <c r="A74" s="54" t="s">
        <v>749</v>
      </c>
      <c r="B74" s="54">
        <v>73</v>
      </c>
      <c r="C74" s="54" t="s">
        <v>193</v>
      </c>
    </row>
    <row r="75" spans="1:3" x14ac:dyDescent="0.3">
      <c r="A75" s="54" t="s">
        <v>750</v>
      </c>
      <c r="B75" s="54">
        <v>74</v>
      </c>
      <c r="C75" s="54" t="s">
        <v>199</v>
      </c>
    </row>
    <row r="76" spans="1:3" x14ac:dyDescent="0.3">
      <c r="A76" s="54" t="s">
        <v>751</v>
      </c>
      <c r="B76" s="54">
        <v>75</v>
      </c>
      <c r="C76" s="54" t="s">
        <v>196</v>
      </c>
    </row>
    <row r="77" spans="1:3" x14ac:dyDescent="0.3">
      <c r="A77" s="54" t="s">
        <v>752</v>
      </c>
      <c r="B77" s="54">
        <v>76</v>
      </c>
      <c r="C77" s="54" t="s">
        <v>152</v>
      </c>
    </row>
    <row r="78" spans="1:3" x14ac:dyDescent="0.3">
      <c r="A78" s="54" t="s">
        <v>753</v>
      </c>
      <c r="B78" s="54">
        <v>77</v>
      </c>
      <c r="C78" s="54" t="s">
        <v>169</v>
      </c>
    </row>
    <row r="79" spans="1:3" x14ac:dyDescent="0.3">
      <c r="A79" s="54" t="s">
        <v>754</v>
      </c>
      <c r="B79" s="54">
        <v>78</v>
      </c>
      <c r="C79" s="54" t="s">
        <v>178</v>
      </c>
    </row>
    <row r="80" spans="1:3" x14ac:dyDescent="0.3">
      <c r="A80" s="54" t="s">
        <v>755</v>
      </c>
      <c r="B80" s="54">
        <v>79</v>
      </c>
      <c r="C80" s="54" t="s">
        <v>166</v>
      </c>
    </row>
    <row r="81" spans="1:3" x14ac:dyDescent="0.3">
      <c r="A81" s="54" t="s">
        <v>756</v>
      </c>
      <c r="B81" s="54">
        <v>80</v>
      </c>
      <c r="C81" s="54" t="s">
        <v>70</v>
      </c>
    </row>
    <row r="82" spans="1:3" x14ac:dyDescent="0.3">
      <c r="A82" s="54" t="s">
        <v>757</v>
      </c>
      <c r="B82" s="54">
        <v>81</v>
      </c>
      <c r="C82" s="54" t="s">
        <v>758</v>
      </c>
    </row>
    <row r="83" spans="1:3" x14ac:dyDescent="0.3">
      <c r="A83" s="54" t="s">
        <v>759</v>
      </c>
      <c r="B83" s="54">
        <v>82</v>
      </c>
      <c r="C83" s="54" t="s">
        <v>132</v>
      </c>
    </row>
    <row r="84" spans="1:3" x14ac:dyDescent="0.3">
      <c r="A84" s="54" t="s">
        <v>760</v>
      </c>
      <c r="B84" s="54">
        <v>83</v>
      </c>
      <c r="C84" s="54" t="s">
        <v>761</v>
      </c>
    </row>
    <row r="85" spans="1:3" x14ac:dyDescent="0.3">
      <c r="A85" s="54" t="s">
        <v>762</v>
      </c>
      <c r="B85" s="54">
        <v>84</v>
      </c>
      <c r="C85" s="54" t="s">
        <v>120</v>
      </c>
    </row>
    <row r="86" spans="1:3" x14ac:dyDescent="0.3">
      <c r="A86" s="54" t="s">
        <v>763</v>
      </c>
      <c r="B86" s="54">
        <v>85</v>
      </c>
      <c r="C86" s="54" t="s">
        <v>764</v>
      </c>
    </row>
    <row r="87" spans="1:3" x14ac:dyDescent="0.3">
      <c r="A87" s="54" t="s">
        <v>765</v>
      </c>
      <c r="B87" s="54">
        <v>86</v>
      </c>
      <c r="C87" s="54" t="s">
        <v>766</v>
      </c>
    </row>
    <row r="88" spans="1:3" x14ac:dyDescent="0.3">
      <c r="A88" s="54" t="s">
        <v>767</v>
      </c>
      <c r="B88" s="54">
        <v>87</v>
      </c>
      <c r="C88" s="54" t="s">
        <v>768</v>
      </c>
    </row>
    <row r="89" spans="1:3" x14ac:dyDescent="0.3">
      <c r="A89" s="54" t="s">
        <v>769</v>
      </c>
      <c r="B89" s="54">
        <v>88</v>
      </c>
      <c r="C89" s="54" t="s">
        <v>770</v>
      </c>
    </row>
    <row r="90" spans="1:3" x14ac:dyDescent="0.3">
      <c r="A90" s="54" t="s">
        <v>771</v>
      </c>
      <c r="B90" s="54">
        <v>89</v>
      </c>
      <c r="C90" s="54" t="s">
        <v>112</v>
      </c>
    </row>
    <row r="91" spans="1:3" x14ac:dyDescent="0.3">
      <c r="A91" s="54" t="s">
        <v>772</v>
      </c>
      <c r="B91" s="54">
        <v>90</v>
      </c>
      <c r="C91" s="54" t="s">
        <v>135</v>
      </c>
    </row>
    <row r="92" spans="1:3" x14ac:dyDescent="0.3">
      <c r="A92" s="54" t="s">
        <v>773</v>
      </c>
      <c r="B92" s="54">
        <v>91</v>
      </c>
      <c r="C92" s="54" t="s">
        <v>148</v>
      </c>
    </row>
    <row r="93" spans="1:3" x14ac:dyDescent="0.3">
      <c r="A93" s="54" t="s">
        <v>774</v>
      </c>
      <c r="B93" s="54">
        <v>92</v>
      </c>
      <c r="C93" s="54" t="s">
        <v>143</v>
      </c>
    </row>
    <row r="94" spans="1:3" x14ac:dyDescent="0.3">
      <c r="A94" s="54" t="s">
        <v>775</v>
      </c>
      <c r="B94" s="54">
        <v>93</v>
      </c>
      <c r="C94" s="54" t="s">
        <v>88</v>
      </c>
    </row>
    <row r="95" spans="1:3" x14ac:dyDescent="0.3">
      <c r="A95" s="54" t="s">
        <v>776</v>
      </c>
      <c r="B95" s="54">
        <v>94</v>
      </c>
      <c r="C95" s="54" t="s">
        <v>363</v>
      </c>
    </row>
    <row r="96" spans="1:3" x14ac:dyDescent="0.3">
      <c r="A96" s="54" t="s">
        <v>777</v>
      </c>
      <c r="B96" s="54">
        <v>95</v>
      </c>
      <c r="C96" s="54" t="s">
        <v>349</v>
      </c>
    </row>
    <row r="97" spans="1:3" x14ac:dyDescent="0.3">
      <c r="A97" s="54" t="s">
        <v>778</v>
      </c>
      <c r="B97" s="54">
        <v>96</v>
      </c>
      <c r="C97" s="54" t="s">
        <v>360</v>
      </c>
    </row>
    <row r="98" spans="1:3" x14ac:dyDescent="0.3">
      <c r="A98" s="54" t="s">
        <v>779</v>
      </c>
      <c r="B98" s="54">
        <v>97</v>
      </c>
      <c r="C98" s="54" t="s">
        <v>372</v>
      </c>
    </row>
    <row r="99" spans="1:3" x14ac:dyDescent="0.3">
      <c r="A99" s="54" t="s">
        <v>780</v>
      </c>
      <c r="B99" s="54">
        <v>98</v>
      </c>
      <c r="C99" s="54" t="s">
        <v>366</v>
      </c>
    </row>
    <row r="100" spans="1:3" x14ac:dyDescent="0.3">
      <c r="A100" s="54" t="s">
        <v>781</v>
      </c>
      <c r="B100" s="54">
        <v>99</v>
      </c>
      <c r="C100" s="54" t="s">
        <v>103</v>
      </c>
    </row>
    <row r="101" spans="1:3" x14ac:dyDescent="0.3">
      <c r="A101" s="54" t="s">
        <v>782</v>
      </c>
      <c r="B101" s="54">
        <v>100</v>
      </c>
      <c r="C101" s="54" t="s">
        <v>369</v>
      </c>
    </row>
    <row r="102" spans="1:3" x14ac:dyDescent="0.3">
      <c r="A102" s="54" t="s">
        <v>783</v>
      </c>
      <c r="B102" s="54">
        <v>101</v>
      </c>
      <c r="C102" s="54" t="s">
        <v>116</v>
      </c>
    </row>
    <row r="103" spans="1:3" x14ac:dyDescent="0.3">
      <c r="A103" s="54" t="s">
        <v>784</v>
      </c>
      <c r="B103" s="54">
        <v>102</v>
      </c>
      <c r="C103" s="54" t="s">
        <v>98</v>
      </c>
    </row>
    <row r="104" spans="1:3" x14ac:dyDescent="0.3">
      <c r="A104" s="54" t="s">
        <v>785</v>
      </c>
      <c r="B104" s="54">
        <v>103</v>
      </c>
      <c r="C104" s="54" t="s">
        <v>138</v>
      </c>
    </row>
    <row r="105" spans="1:3" x14ac:dyDescent="0.3">
      <c r="A105" s="54" t="s">
        <v>786</v>
      </c>
      <c r="B105" s="54">
        <v>104</v>
      </c>
      <c r="C105" s="54" t="s">
        <v>458</v>
      </c>
    </row>
    <row r="106" spans="1:3" x14ac:dyDescent="0.3">
      <c r="A106" s="54" t="s">
        <v>787</v>
      </c>
      <c r="B106" s="54">
        <v>105</v>
      </c>
      <c r="C106" s="54" t="s">
        <v>462</v>
      </c>
    </row>
    <row r="107" spans="1:3" x14ac:dyDescent="0.3">
      <c r="A107" s="54" t="s">
        <v>788</v>
      </c>
      <c r="B107" s="54">
        <v>106</v>
      </c>
      <c r="C107" s="54" t="s">
        <v>596</v>
      </c>
    </row>
    <row r="108" spans="1:3" x14ac:dyDescent="0.3">
      <c r="A108" s="54" t="s">
        <v>789</v>
      </c>
      <c r="B108" s="54">
        <v>107</v>
      </c>
      <c r="C108" s="54" t="s">
        <v>598</v>
      </c>
    </row>
    <row r="109" spans="1:3" x14ac:dyDescent="0.3">
      <c r="A109" s="54" t="s">
        <v>790</v>
      </c>
      <c r="B109" s="54">
        <v>108</v>
      </c>
      <c r="C109" s="54" t="s">
        <v>600</v>
      </c>
    </row>
    <row r="110" spans="1:3" x14ac:dyDescent="0.3">
      <c r="A110" s="54" t="s">
        <v>791</v>
      </c>
      <c r="B110" s="54">
        <v>109</v>
      </c>
      <c r="C110" s="54" t="s">
        <v>603</v>
      </c>
    </row>
    <row r="111" spans="1:3" x14ac:dyDescent="0.3">
      <c r="A111" s="54" t="s">
        <v>792</v>
      </c>
      <c r="B111" s="54">
        <v>110</v>
      </c>
      <c r="C111" s="54" t="s">
        <v>605</v>
      </c>
    </row>
    <row r="112" spans="1:3" x14ac:dyDescent="0.3">
      <c r="A112" s="54" t="s">
        <v>793</v>
      </c>
      <c r="B112" s="54">
        <v>111</v>
      </c>
      <c r="C112" s="54" t="s">
        <v>607</v>
      </c>
    </row>
    <row r="113" spans="1:3" x14ac:dyDescent="0.3">
      <c r="A113" s="54" t="s">
        <v>794</v>
      </c>
      <c r="B113" s="54">
        <v>112</v>
      </c>
      <c r="C113" s="54" t="s">
        <v>469</v>
      </c>
    </row>
    <row r="114" spans="1:3" x14ac:dyDescent="0.3">
      <c r="A114" s="54" t="s">
        <v>795</v>
      </c>
      <c r="B114" s="54">
        <v>113</v>
      </c>
      <c r="C114" s="54" t="s">
        <v>796</v>
      </c>
    </row>
    <row r="115" spans="1:3" x14ac:dyDescent="0.3">
      <c r="A115" s="54" t="s">
        <v>797</v>
      </c>
      <c r="B115" s="54">
        <v>114</v>
      </c>
      <c r="C115" s="54" t="s">
        <v>798</v>
      </c>
    </row>
    <row r="116" spans="1:3" x14ac:dyDescent="0.3">
      <c r="A116" s="54" t="s">
        <v>799</v>
      </c>
      <c r="B116" s="54">
        <v>115</v>
      </c>
      <c r="C116" s="54" t="s">
        <v>800</v>
      </c>
    </row>
    <row r="117" spans="1:3" x14ac:dyDescent="0.3">
      <c r="A117" s="54" t="s">
        <v>801</v>
      </c>
      <c r="B117" s="54">
        <v>116</v>
      </c>
      <c r="C117" s="54" t="s">
        <v>634</v>
      </c>
    </row>
    <row r="118" spans="1:3" x14ac:dyDescent="0.3">
      <c r="A118" s="54" t="s">
        <v>802</v>
      </c>
      <c r="B118" s="54">
        <v>117</v>
      </c>
      <c r="C118" s="54" t="s">
        <v>639</v>
      </c>
    </row>
    <row r="119" spans="1:3" x14ac:dyDescent="0.3">
      <c r="A119" s="54" t="s">
        <v>803</v>
      </c>
      <c r="B119" s="54">
        <v>118</v>
      </c>
      <c r="C119" s="54" t="s">
        <v>643</v>
      </c>
    </row>
    <row r="120" spans="1:3" x14ac:dyDescent="0.3">
      <c r="A120" s="54" t="s">
        <v>804</v>
      </c>
      <c r="B120" s="54">
        <v>119</v>
      </c>
      <c r="C120" s="54" t="s">
        <v>646</v>
      </c>
    </row>
    <row r="121" spans="1:3" x14ac:dyDescent="0.3">
      <c r="A121" s="54" t="s">
        <v>805</v>
      </c>
      <c r="B121" s="54">
        <v>120</v>
      </c>
      <c r="C121" s="54" t="s">
        <v>609</v>
      </c>
    </row>
    <row r="122" spans="1:3" x14ac:dyDescent="0.3">
      <c r="A122" s="54" t="s">
        <v>806</v>
      </c>
      <c r="B122" s="54">
        <v>121</v>
      </c>
      <c r="C122" s="54" t="s">
        <v>612</v>
      </c>
    </row>
    <row r="123" spans="1:3" x14ac:dyDescent="0.3">
      <c r="A123" s="54" t="s">
        <v>807</v>
      </c>
      <c r="B123" s="54">
        <v>122</v>
      </c>
      <c r="C123" s="54" t="s">
        <v>614</v>
      </c>
    </row>
    <row r="124" spans="1:3" x14ac:dyDescent="0.3">
      <c r="A124" s="54" t="s">
        <v>808</v>
      </c>
      <c r="B124" s="54">
        <v>123</v>
      </c>
      <c r="C124" s="54" t="s">
        <v>468</v>
      </c>
    </row>
    <row r="125" spans="1:3" x14ac:dyDescent="0.3">
      <c r="A125" s="54" t="s">
        <v>809</v>
      </c>
      <c r="B125" s="54">
        <v>124</v>
      </c>
      <c r="C125" s="54" t="s">
        <v>464</v>
      </c>
    </row>
    <row r="126" spans="1:3" x14ac:dyDescent="0.3">
      <c r="A126" s="54" t="s">
        <v>810</v>
      </c>
      <c r="B126" s="54">
        <v>125</v>
      </c>
      <c r="C126" s="54" t="s">
        <v>466</v>
      </c>
    </row>
    <row r="127" spans="1:3" x14ac:dyDescent="0.3">
      <c r="A127" s="54" t="s">
        <v>811</v>
      </c>
      <c r="B127" s="54">
        <v>126</v>
      </c>
      <c r="C127" s="54" t="s">
        <v>475</v>
      </c>
    </row>
    <row r="128" spans="1:3" x14ac:dyDescent="0.3">
      <c r="A128" s="54" t="s">
        <v>812</v>
      </c>
      <c r="B128" s="54">
        <v>127</v>
      </c>
      <c r="C128" s="54" t="s">
        <v>477</v>
      </c>
    </row>
    <row r="129" spans="1:3" x14ac:dyDescent="0.3">
      <c r="A129" s="54" t="s">
        <v>813</v>
      </c>
      <c r="B129" s="54">
        <v>128</v>
      </c>
      <c r="C129" s="54" t="s">
        <v>478</v>
      </c>
    </row>
    <row r="130" spans="1:3" x14ac:dyDescent="0.3">
      <c r="A130" s="54" t="s">
        <v>814</v>
      </c>
      <c r="B130" s="54">
        <v>129</v>
      </c>
      <c r="C130" s="54" t="s">
        <v>479</v>
      </c>
    </row>
    <row r="131" spans="1:3" x14ac:dyDescent="0.3">
      <c r="A131" s="54" t="s">
        <v>815</v>
      </c>
      <c r="B131" s="54">
        <v>130</v>
      </c>
      <c r="C131" s="54" t="s">
        <v>421</v>
      </c>
    </row>
    <row r="132" spans="1:3" x14ac:dyDescent="0.3">
      <c r="A132" s="54" t="s">
        <v>816</v>
      </c>
      <c r="B132" s="54">
        <v>131</v>
      </c>
      <c r="C132" s="54" t="s">
        <v>484</v>
      </c>
    </row>
    <row r="133" spans="1:3" x14ac:dyDescent="0.3">
      <c r="A133" s="54" t="s">
        <v>817</v>
      </c>
      <c r="B133" s="54">
        <v>132</v>
      </c>
      <c r="C133" s="54" t="s">
        <v>489</v>
      </c>
    </row>
    <row r="134" spans="1:3" x14ac:dyDescent="0.3">
      <c r="A134" s="54" t="s">
        <v>818</v>
      </c>
      <c r="B134" s="54">
        <v>133</v>
      </c>
      <c r="C134" s="54" t="s">
        <v>819</v>
      </c>
    </row>
    <row r="135" spans="1:3" x14ac:dyDescent="0.3">
      <c r="A135" s="54" t="s">
        <v>820</v>
      </c>
      <c r="B135" s="54">
        <v>134</v>
      </c>
      <c r="C135" s="54" t="s">
        <v>491</v>
      </c>
    </row>
    <row r="136" spans="1:3" x14ac:dyDescent="0.3">
      <c r="A136" s="54" t="s">
        <v>821</v>
      </c>
      <c r="B136" s="54">
        <v>135</v>
      </c>
      <c r="C136" s="54" t="s">
        <v>493</v>
      </c>
    </row>
    <row r="137" spans="1:3" x14ac:dyDescent="0.3">
      <c r="A137" s="54" t="s">
        <v>822</v>
      </c>
      <c r="B137" s="54">
        <v>136</v>
      </c>
      <c r="C137" s="54" t="s">
        <v>495</v>
      </c>
    </row>
    <row r="138" spans="1:3" x14ac:dyDescent="0.3">
      <c r="A138" s="54" t="s">
        <v>823</v>
      </c>
      <c r="B138" s="54">
        <v>137</v>
      </c>
      <c r="C138" s="54" t="s">
        <v>497</v>
      </c>
    </row>
    <row r="139" spans="1:3" x14ac:dyDescent="0.3">
      <c r="A139" s="54" t="s">
        <v>824</v>
      </c>
      <c r="B139" s="54">
        <v>138</v>
      </c>
      <c r="C139" s="54" t="s">
        <v>503</v>
      </c>
    </row>
    <row r="140" spans="1:3" x14ac:dyDescent="0.3">
      <c r="A140" s="54" t="s">
        <v>825</v>
      </c>
      <c r="B140" s="54">
        <v>139</v>
      </c>
      <c r="C140" s="54" t="s">
        <v>507</v>
      </c>
    </row>
    <row r="141" spans="1:3" x14ac:dyDescent="0.3">
      <c r="A141" s="54" t="s">
        <v>826</v>
      </c>
      <c r="B141" s="54">
        <v>140</v>
      </c>
      <c r="C141" s="54" t="s">
        <v>509</v>
      </c>
    </row>
    <row r="142" spans="1:3" x14ac:dyDescent="0.3">
      <c r="A142" s="54" t="s">
        <v>827</v>
      </c>
      <c r="B142" s="54">
        <v>141</v>
      </c>
      <c r="C142" s="54" t="s">
        <v>527</v>
      </c>
    </row>
    <row r="143" spans="1:3" x14ac:dyDescent="0.3">
      <c r="A143" s="54" t="s">
        <v>828</v>
      </c>
      <c r="B143" s="54">
        <v>142</v>
      </c>
      <c r="C143" s="54" t="s">
        <v>530</v>
      </c>
    </row>
    <row r="144" spans="1:3" x14ac:dyDescent="0.3">
      <c r="A144" s="54" t="s">
        <v>829</v>
      </c>
      <c r="B144" s="54">
        <v>143</v>
      </c>
      <c r="C144" s="54" t="s">
        <v>532</v>
      </c>
    </row>
    <row r="145" spans="1:3" x14ac:dyDescent="0.3">
      <c r="A145" s="54" t="s">
        <v>830</v>
      </c>
      <c r="B145" s="54">
        <v>144</v>
      </c>
      <c r="C145" s="54" t="s">
        <v>534</v>
      </c>
    </row>
    <row r="146" spans="1:3" x14ac:dyDescent="0.3">
      <c r="A146" s="54" t="s">
        <v>831</v>
      </c>
      <c r="B146" s="54">
        <v>145</v>
      </c>
      <c r="C146" s="54" t="s">
        <v>538</v>
      </c>
    </row>
    <row r="147" spans="1:3" x14ac:dyDescent="0.3">
      <c r="A147" s="54" t="s">
        <v>832</v>
      </c>
      <c r="B147" s="54">
        <v>146</v>
      </c>
      <c r="C147" s="54" t="s">
        <v>550</v>
      </c>
    </row>
    <row r="148" spans="1:3" x14ac:dyDescent="0.3">
      <c r="A148" s="54" t="s">
        <v>833</v>
      </c>
      <c r="B148" s="54">
        <v>147</v>
      </c>
      <c r="C148" s="54" t="s">
        <v>553</v>
      </c>
    </row>
    <row r="149" spans="1:3" x14ac:dyDescent="0.3">
      <c r="A149" s="54" t="s">
        <v>834</v>
      </c>
      <c r="B149" s="54">
        <v>148</v>
      </c>
      <c r="C149" s="54" t="s">
        <v>835</v>
      </c>
    </row>
    <row r="150" spans="1:3" x14ac:dyDescent="0.3">
      <c r="A150" s="54" t="s">
        <v>836</v>
      </c>
      <c r="B150" s="54">
        <v>149</v>
      </c>
      <c r="C150" s="54" t="s">
        <v>557</v>
      </c>
    </row>
    <row r="151" spans="1:3" x14ac:dyDescent="0.3">
      <c r="A151" s="54" t="s">
        <v>837</v>
      </c>
      <c r="B151" s="54">
        <v>150</v>
      </c>
      <c r="C151" s="54" t="s">
        <v>559</v>
      </c>
    </row>
    <row r="152" spans="1:3" x14ac:dyDescent="0.3">
      <c r="A152" s="54" t="s">
        <v>838</v>
      </c>
      <c r="B152" s="54">
        <v>151</v>
      </c>
      <c r="C152" s="54" t="s">
        <v>540</v>
      </c>
    </row>
    <row r="153" spans="1:3" x14ac:dyDescent="0.3">
      <c r="A153" s="54" t="s">
        <v>839</v>
      </c>
      <c r="B153" s="54">
        <v>152</v>
      </c>
      <c r="C153" s="54" t="s">
        <v>542</v>
      </c>
    </row>
    <row r="154" spans="1:3" x14ac:dyDescent="0.3">
      <c r="A154" s="54" t="s">
        <v>840</v>
      </c>
      <c r="B154" s="54">
        <v>153</v>
      </c>
      <c r="C154" s="54" t="s">
        <v>544</v>
      </c>
    </row>
    <row r="155" spans="1:3" x14ac:dyDescent="0.3">
      <c r="A155" s="54" t="s">
        <v>841</v>
      </c>
      <c r="B155" s="54">
        <v>154</v>
      </c>
      <c r="C155" s="54" t="s">
        <v>546</v>
      </c>
    </row>
    <row r="156" spans="1:3" x14ac:dyDescent="0.3">
      <c r="A156" s="54" t="s">
        <v>842</v>
      </c>
      <c r="B156" s="54">
        <v>155</v>
      </c>
      <c r="C156" s="54" t="s">
        <v>548</v>
      </c>
    </row>
    <row r="157" spans="1:3" x14ac:dyDescent="0.3">
      <c r="A157" s="54" t="s">
        <v>843</v>
      </c>
      <c r="B157" s="54">
        <v>156</v>
      </c>
      <c r="C157" s="54" t="s">
        <v>426</v>
      </c>
    </row>
    <row r="158" spans="1:3" x14ac:dyDescent="0.3">
      <c r="A158" s="54" t="s">
        <v>844</v>
      </c>
      <c r="B158" s="54">
        <v>157</v>
      </c>
      <c r="C158" s="54" t="s">
        <v>430</v>
      </c>
    </row>
    <row r="159" spans="1:3" x14ac:dyDescent="0.3">
      <c r="A159" s="54" t="s">
        <v>845</v>
      </c>
      <c r="B159" s="54">
        <v>158</v>
      </c>
      <c r="C159" s="54" t="s">
        <v>432</v>
      </c>
    </row>
    <row r="160" spans="1:3" x14ac:dyDescent="0.3">
      <c r="A160" s="54" t="s">
        <v>846</v>
      </c>
      <c r="B160" s="54">
        <v>159</v>
      </c>
      <c r="C160" s="54" t="s">
        <v>592</v>
      </c>
    </row>
    <row r="161" spans="1:3" x14ac:dyDescent="0.3">
      <c r="A161" s="54" t="s">
        <v>847</v>
      </c>
      <c r="B161" s="54">
        <v>160</v>
      </c>
      <c r="C161" s="54" t="s">
        <v>481</v>
      </c>
    </row>
    <row r="162" spans="1:3" x14ac:dyDescent="0.3">
      <c r="A162" s="54" t="s">
        <v>848</v>
      </c>
      <c r="B162" s="54">
        <v>161</v>
      </c>
      <c r="C162" s="54" t="s">
        <v>627</v>
      </c>
    </row>
    <row r="163" spans="1:3" x14ac:dyDescent="0.3">
      <c r="A163" s="54" t="s">
        <v>849</v>
      </c>
      <c r="B163" s="54">
        <v>162</v>
      </c>
      <c r="C163" s="54" t="s">
        <v>631</v>
      </c>
    </row>
    <row r="164" spans="1:3" x14ac:dyDescent="0.3">
      <c r="A164" s="54" t="s">
        <v>850</v>
      </c>
      <c r="B164" s="54">
        <v>163</v>
      </c>
      <c r="C164" s="54" t="s">
        <v>435</v>
      </c>
    </row>
    <row r="165" spans="1:3" x14ac:dyDescent="0.3">
      <c r="A165" s="54" t="s">
        <v>851</v>
      </c>
      <c r="B165" s="54">
        <v>164</v>
      </c>
      <c r="C165" s="54" t="s">
        <v>443</v>
      </c>
    </row>
    <row r="166" spans="1:3" x14ac:dyDescent="0.3">
      <c r="A166" s="54" t="s">
        <v>852</v>
      </c>
      <c r="B166" s="54">
        <v>165</v>
      </c>
      <c r="C166" s="54" t="s">
        <v>446</v>
      </c>
    </row>
    <row r="167" spans="1:3" x14ac:dyDescent="0.3">
      <c r="A167" s="54" t="s">
        <v>853</v>
      </c>
      <c r="B167" s="54">
        <v>166</v>
      </c>
      <c r="C167" s="54" t="s">
        <v>454</v>
      </c>
    </row>
    <row r="168" spans="1:3" x14ac:dyDescent="0.3">
      <c r="A168" s="54" t="s">
        <v>854</v>
      </c>
      <c r="B168" s="54">
        <v>167</v>
      </c>
      <c r="C168" s="54" t="s">
        <v>449</v>
      </c>
    </row>
    <row r="169" spans="1:3" x14ac:dyDescent="0.3">
      <c r="A169" s="54" t="s">
        <v>855</v>
      </c>
      <c r="B169" s="54">
        <v>168</v>
      </c>
      <c r="C169" s="54" t="s">
        <v>457</v>
      </c>
    </row>
    <row r="170" spans="1:3" x14ac:dyDescent="0.3">
      <c r="A170" s="54" t="s">
        <v>856</v>
      </c>
      <c r="B170" s="54">
        <v>169</v>
      </c>
      <c r="C170" s="54" t="s">
        <v>649</v>
      </c>
    </row>
    <row r="171" spans="1:3" x14ac:dyDescent="0.3">
      <c r="A171" s="54" t="s">
        <v>857</v>
      </c>
      <c r="B171" s="54">
        <v>170</v>
      </c>
      <c r="C171" s="54" t="s">
        <v>563</v>
      </c>
    </row>
    <row r="172" spans="1:3" x14ac:dyDescent="0.3">
      <c r="A172" s="54" t="s">
        <v>858</v>
      </c>
      <c r="B172" s="54">
        <v>171</v>
      </c>
      <c r="C172" s="54" t="s">
        <v>567</v>
      </c>
    </row>
    <row r="173" spans="1:3" x14ac:dyDescent="0.3">
      <c r="A173" s="54" t="s">
        <v>859</v>
      </c>
      <c r="B173" s="54">
        <v>172</v>
      </c>
      <c r="C173" s="54" t="s">
        <v>571</v>
      </c>
    </row>
    <row r="174" spans="1:3" x14ac:dyDescent="0.3">
      <c r="A174" s="54" t="s">
        <v>860</v>
      </c>
      <c r="B174" s="54">
        <v>173</v>
      </c>
      <c r="C174" s="54" t="s">
        <v>861</v>
      </c>
    </row>
    <row r="175" spans="1:3" x14ac:dyDescent="0.3">
      <c r="A175" s="54" t="s">
        <v>862</v>
      </c>
      <c r="B175" s="54">
        <v>174</v>
      </c>
      <c r="C175" s="54" t="s">
        <v>576</v>
      </c>
    </row>
    <row r="176" spans="1:3" x14ac:dyDescent="0.3">
      <c r="A176" s="54" t="s">
        <v>863</v>
      </c>
      <c r="B176" s="54">
        <v>175</v>
      </c>
      <c r="C176" s="54" t="s">
        <v>580</v>
      </c>
    </row>
    <row r="177" spans="1:3" x14ac:dyDescent="0.3">
      <c r="A177" s="54" t="s">
        <v>864</v>
      </c>
      <c r="B177" s="54">
        <v>176</v>
      </c>
      <c r="C177" s="54" t="s">
        <v>584</v>
      </c>
    </row>
    <row r="178" spans="1:3" x14ac:dyDescent="0.3">
      <c r="A178" s="54" t="s">
        <v>865</v>
      </c>
      <c r="B178" s="54">
        <v>177</v>
      </c>
      <c r="C178" s="54" t="s">
        <v>588</v>
      </c>
    </row>
    <row r="179" spans="1:3" x14ac:dyDescent="0.3">
      <c r="A179" s="54" t="s">
        <v>866</v>
      </c>
      <c r="B179" s="54">
        <v>178</v>
      </c>
      <c r="C179" s="54" t="s">
        <v>519</v>
      </c>
    </row>
    <row r="180" spans="1:3" x14ac:dyDescent="0.3">
      <c r="A180" s="54" t="s">
        <v>867</v>
      </c>
      <c r="B180" s="54">
        <v>179</v>
      </c>
      <c r="C180" s="54" t="s">
        <v>524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7BD003-3FAE-4E18-9C72-95B066ECF10D}">
  <dimension ref="A1:D178"/>
  <sheetViews>
    <sheetView workbookViewId="0">
      <selection activeCell="B4" sqref="B4"/>
    </sheetView>
  </sheetViews>
  <sheetFormatPr baseColWidth="10" defaultColWidth="11.44140625" defaultRowHeight="14.4" x14ac:dyDescent="0.3"/>
  <cols>
    <col min="4" max="4" width="23.5546875" customWidth="1"/>
  </cols>
  <sheetData>
    <row r="1" spans="1:4" ht="41.4" x14ac:dyDescent="0.3">
      <c r="A1" s="14" t="s">
        <v>868</v>
      </c>
      <c r="B1" s="13" t="s">
        <v>25</v>
      </c>
      <c r="C1" s="14" t="s">
        <v>869</v>
      </c>
      <c r="D1" s="14" t="s">
        <v>870</v>
      </c>
    </row>
    <row r="2" spans="1:4" x14ac:dyDescent="0.3">
      <c r="A2" s="16" t="s">
        <v>671</v>
      </c>
      <c r="B2" s="19">
        <v>1</v>
      </c>
      <c r="C2" s="20" t="s">
        <v>385</v>
      </c>
      <c r="D2" s="18" t="s">
        <v>387</v>
      </c>
    </row>
    <row r="3" spans="1:4" x14ac:dyDescent="0.3">
      <c r="A3" s="16" t="s">
        <v>672</v>
      </c>
      <c r="B3" s="19">
        <v>1</v>
      </c>
      <c r="C3" s="20" t="s">
        <v>390</v>
      </c>
      <c r="D3" s="18" t="s">
        <v>387</v>
      </c>
    </row>
    <row r="4" spans="1:4" x14ac:dyDescent="0.3">
      <c r="A4" s="16" t="s">
        <v>673</v>
      </c>
      <c r="B4" s="15">
        <v>1</v>
      </c>
      <c r="C4" s="16">
        <v>161</v>
      </c>
      <c r="D4" s="17" t="s">
        <v>871</v>
      </c>
    </row>
    <row r="5" spans="1:4" x14ac:dyDescent="0.3">
      <c r="A5" s="16" t="s">
        <v>674</v>
      </c>
      <c r="B5" s="15">
        <v>1</v>
      </c>
      <c r="C5" s="16">
        <v>231</v>
      </c>
      <c r="D5" s="18" t="s">
        <v>387</v>
      </c>
    </row>
    <row r="6" spans="1:4" x14ac:dyDescent="0.3">
      <c r="A6" s="16" t="s">
        <v>675</v>
      </c>
      <c r="B6" s="15">
        <v>1</v>
      </c>
      <c r="C6" s="16">
        <v>232</v>
      </c>
      <c r="D6" s="18" t="s">
        <v>387</v>
      </c>
    </row>
    <row r="7" spans="1:4" x14ac:dyDescent="0.3">
      <c r="A7" s="16" t="s">
        <v>676</v>
      </c>
      <c r="B7" s="19">
        <v>1</v>
      </c>
      <c r="C7" s="20">
        <v>235</v>
      </c>
      <c r="D7" s="18" t="s">
        <v>387</v>
      </c>
    </row>
    <row r="8" spans="1:4" x14ac:dyDescent="0.3">
      <c r="A8" s="16" t="s">
        <v>677</v>
      </c>
      <c r="B8" s="19">
        <v>1</v>
      </c>
      <c r="C8" s="20">
        <v>236</v>
      </c>
      <c r="D8" s="18" t="s">
        <v>387</v>
      </c>
    </row>
    <row r="9" spans="1:4" x14ac:dyDescent="0.3">
      <c r="A9" s="16" t="s">
        <v>678</v>
      </c>
      <c r="B9" s="19">
        <v>1</v>
      </c>
      <c r="C9" s="20">
        <v>266</v>
      </c>
      <c r="D9" s="18" t="s">
        <v>387</v>
      </c>
    </row>
    <row r="10" spans="1:4" x14ac:dyDescent="0.3">
      <c r="A10" s="16" t="s">
        <v>681</v>
      </c>
      <c r="B10" s="15">
        <v>1</v>
      </c>
      <c r="C10" s="16">
        <v>660</v>
      </c>
      <c r="D10" s="17" t="s">
        <v>374</v>
      </c>
    </row>
    <row r="11" spans="1:4" x14ac:dyDescent="0.3">
      <c r="A11" s="16" t="s">
        <v>682</v>
      </c>
      <c r="B11" s="20">
        <v>1</v>
      </c>
      <c r="C11" s="20">
        <v>664</v>
      </c>
      <c r="D11" s="21" t="s">
        <v>374</v>
      </c>
    </row>
    <row r="12" spans="1:4" x14ac:dyDescent="0.3">
      <c r="A12" s="16" t="s">
        <v>683</v>
      </c>
      <c r="B12" s="16">
        <v>1</v>
      </c>
      <c r="C12" s="16">
        <v>669</v>
      </c>
      <c r="D12" s="17" t="s">
        <v>374</v>
      </c>
    </row>
    <row r="13" spans="1:4" x14ac:dyDescent="0.3">
      <c r="A13" s="16" t="s">
        <v>684</v>
      </c>
      <c r="B13" s="15">
        <v>6</v>
      </c>
      <c r="C13" s="16" t="s">
        <v>510</v>
      </c>
      <c r="D13" s="18" t="s">
        <v>513</v>
      </c>
    </row>
    <row r="14" spans="1:4" x14ac:dyDescent="0.3">
      <c r="A14" s="16" t="s">
        <v>685</v>
      </c>
      <c r="B14" s="19">
        <v>1</v>
      </c>
      <c r="C14" s="20" t="s">
        <v>322</v>
      </c>
      <c r="D14" s="21" t="s">
        <v>330</v>
      </c>
    </row>
    <row r="15" spans="1:4" x14ac:dyDescent="0.3">
      <c r="A15" s="16" t="s">
        <v>872</v>
      </c>
      <c r="B15" s="15">
        <v>1</v>
      </c>
      <c r="C15" s="16" t="s">
        <v>332</v>
      </c>
      <c r="D15" s="21" t="s">
        <v>330</v>
      </c>
    </row>
    <row r="16" spans="1:4" x14ac:dyDescent="0.3">
      <c r="A16" s="16" t="s">
        <v>686</v>
      </c>
      <c r="B16" s="19">
        <v>1</v>
      </c>
      <c r="C16" s="20" t="s">
        <v>335</v>
      </c>
      <c r="D16" s="21" t="s">
        <v>330</v>
      </c>
    </row>
    <row r="17" spans="1:4" x14ac:dyDescent="0.3">
      <c r="A17" s="16" t="s">
        <v>686</v>
      </c>
      <c r="B17" s="15">
        <v>1</v>
      </c>
      <c r="C17" s="16" t="s">
        <v>335</v>
      </c>
      <c r="D17" s="21" t="s">
        <v>330</v>
      </c>
    </row>
    <row r="18" spans="1:4" x14ac:dyDescent="0.3">
      <c r="A18" s="16" t="s">
        <v>687</v>
      </c>
      <c r="B18" s="19">
        <v>1</v>
      </c>
      <c r="C18" s="20" t="s">
        <v>340</v>
      </c>
      <c r="D18" s="21" t="s">
        <v>330</v>
      </c>
    </row>
    <row r="19" spans="1:4" x14ac:dyDescent="0.3">
      <c r="A19" s="16" t="s">
        <v>688</v>
      </c>
      <c r="B19" s="15">
        <v>1</v>
      </c>
      <c r="C19" s="16" t="s">
        <v>343</v>
      </c>
      <c r="D19" s="21" t="s">
        <v>330</v>
      </c>
    </row>
    <row r="20" spans="1:4" x14ac:dyDescent="0.3">
      <c r="A20" s="16" t="s">
        <v>689</v>
      </c>
      <c r="B20" s="15">
        <v>1</v>
      </c>
      <c r="C20" s="16" t="s">
        <v>399</v>
      </c>
      <c r="D20" s="18" t="s">
        <v>387</v>
      </c>
    </row>
    <row r="21" spans="1:4" x14ac:dyDescent="0.3">
      <c r="A21" s="16" t="s">
        <v>690</v>
      </c>
      <c r="B21" s="19">
        <v>1</v>
      </c>
      <c r="C21" s="20" t="s">
        <v>224</v>
      </c>
      <c r="D21" s="17" t="s">
        <v>873</v>
      </c>
    </row>
    <row r="22" spans="1:4" x14ac:dyDescent="0.3">
      <c r="A22" s="16" t="s">
        <v>691</v>
      </c>
      <c r="B22" s="25">
        <v>1</v>
      </c>
      <c r="C22" s="26" t="s">
        <v>202</v>
      </c>
      <c r="D22" s="17" t="s">
        <v>873</v>
      </c>
    </row>
    <row r="23" spans="1:4" x14ac:dyDescent="0.3">
      <c r="A23" s="16" t="s">
        <v>692</v>
      </c>
      <c r="B23" s="19">
        <v>1</v>
      </c>
      <c r="C23" s="20" t="s">
        <v>227</v>
      </c>
      <c r="D23" s="17" t="s">
        <v>873</v>
      </c>
    </row>
    <row r="24" spans="1:4" x14ac:dyDescent="0.3">
      <c r="A24" s="16" t="s">
        <v>693</v>
      </c>
      <c r="B24" s="28">
        <v>1</v>
      </c>
      <c r="C24" s="36" t="s">
        <v>209</v>
      </c>
      <c r="D24" s="17" t="s">
        <v>873</v>
      </c>
    </row>
    <row r="25" spans="1:4" x14ac:dyDescent="0.3">
      <c r="A25" s="16" t="s">
        <v>694</v>
      </c>
      <c r="B25" s="15">
        <v>1</v>
      </c>
      <c r="C25" s="16" t="s">
        <v>221</v>
      </c>
      <c r="D25" s="17" t="s">
        <v>873</v>
      </c>
    </row>
    <row r="26" spans="1:4" x14ac:dyDescent="0.3">
      <c r="A26" s="16" t="s">
        <v>696</v>
      </c>
      <c r="B26" s="15">
        <v>1</v>
      </c>
      <c r="C26" s="16" t="s">
        <v>230</v>
      </c>
      <c r="D26" s="17" t="s">
        <v>873</v>
      </c>
    </row>
    <row r="27" spans="1:4" x14ac:dyDescent="0.3">
      <c r="A27" s="16" t="s">
        <v>697</v>
      </c>
      <c r="B27" s="19">
        <v>1</v>
      </c>
      <c r="C27" s="20" t="s">
        <v>215</v>
      </c>
      <c r="D27" s="17" t="s">
        <v>873</v>
      </c>
    </row>
    <row r="28" spans="1:4" x14ac:dyDescent="0.3">
      <c r="A28" s="16" t="s">
        <v>698</v>
      </c>
      <c r="B28" s="25">
        <v>1</v>
      </c>
      <c r="C28" s="26" t="s">
        <v>233</v>
      </c>
      <c r="D28" s="17" t="s">
        <v>873</v>
      </c>
    </row>
    <row r="29" spans="1:4" x14ac:dyDescent="0.3">
      <c r="A29" s="16" t="s">
        <v>699</v>
      </c>
      <c r="B29" s="15">
        <v>1</v>
      </c>
      <c r="C29" s="16" t="s">
        <v>218</v>
      </c>
      <c r="D29" s="17" t="s">
        <v>873</v>
      </c>
    </row>
    <row r="30" spans="1:4" x14ac:dyDescent="0.3">
      <c r="A30" s="16" t="s">
        <v>700</v>
      </c>
      <c r="B30" s="15">
        <v>1</v>
      </c>
      <c r="C30" s="16" t="s">
        <v>236</v>
      </c>
      <c r="D30" s="17" t="s">
        <v>873</v>
      </c>
    </row>
    <row r="31" spans="1:4" x14ac:dyDescent="0.3">
      <c r="A31" s="16" t="s">
        <v>701</v>
      </c>
      <c r="B31" s="15">
        <v>1</v>
      </c>
      <c r="C31" s="16" t="s">
        <v>212</v>
      </c>
      <c r="D31" s="17" t="s">
        <v>873</v>
      </c>
    </row>
    <row r="32" spans="1:4" x14ac:dyDescent="0.3">
      <c r="A32" s="16" t="s">
        <v>703</v>
      </c>
      <c r="B32" s="19">
        <v>1</v>
      </c>
      <c r="C32" s="20" t="s">
        <v>159</v>
      </c>
      <c r="D32" s="17" t="s">
        <v>871</v>
      </c>
    </row>
    <row r="33" spans="1:4" x14ac:dyDescent="0.3">
      <c r="A33" s="16" t="s">
        <v>704</v>
      </c>
      <c r="B33" s="15">
        <v>1</v>
      </c>
      <c r="C33" s="16" t="s">
        <v>401</v>
      </c>
      <c r="D33" s="18" t="s">
        <v>387</v>
      </c>
    </row>
    <row r="34" spans="1:4" x14ac:dyDescent="0.3">
      <c r="A34" s="16" t="s">
        <v>705</v>
      </c>
      <c r="B34" s="19">
        <v>1</v>
      </c>
      <c r="C34" s="20" t="s">
        <v>403</v>
      </c>
      <c r="D34" s="18" t="s">
        <v>387</v>
      </c>
    </row>
    <row r="35" spans="1:4" x14ac:dyDescent="0.3">
      <c r="A35" s="16" t="s">
        <v>706</v>
      </c>
      <c r="B35" s="15">
        <v>1</v>
      </c>
      <c r="C35" s="16" t="s">
        <v>406</v>
      </c>
      <c r="D35" s="18" t="s">
        <v>387</v>
      </c>
    </row>
    <row r="36" spans="1:4" x14ac:dyDescent="0.3">
      <c r="A36" s="16" t="s">
        <v>707</v>
      </c>
      <c r="B36" s="15">
        <v>1</v>
      </c>
      <c r="C36" s="16" t="s">
        <v>408</v>
      </c>
      <c r="D36" s="18" t="s">
        <v>387</v>
      </c>
    </row>
    <row r="37" spans="1:4" x14ac:dyDescent="0.3">
      <c r="A37" s="16" t="s">
        <v>708</v>
      </c>
      <c r="B37" s="19">
        <v>1</v>
      </c>
      <c r="C37" s="20" t="s">
        <v>410</v>
      </c>
      <c r="D37" s="18" t="s">
        <v>387</v>
      </c>
    </row>
    <row r="38" spans="1:4" x14ac:dyDescent="0.3">
      <c r="A38" s="16" t="s">
        <v>709</v>
      </c>
      <c r="B38" s="15">
        <v>1</v>
      </c>
      <c r="C38" s="16" t="s">
        <v>412</v>
      </c>
      <c r="D38" s="18" t="s">
        <v>387</v>
      </c>
    </row>
    <row r="39" spans="1:4" x14ac:dyDescent="0.3">
      <c r="A39" s="16" t="s">
        <v>710</v>
      </c>
      <c r="B39" s="19">
        <v>1</v>
      </c>
      <c r="C39" s="20" t="s">
        <v>414</v>
      </c>
      <c r="D39" s="18" t="s">
        <v>387</v>
      </c>
    </row>
    <row r="40" spans="1:4" x14ac:dyDescent="0.3">
      <c r="A40" s="16" t="s">
        <v>711</v>
      </c>
      <c r="B40" s="15">
        <v>1</v>
      </c>
      <c r="C40" s="16" t="s">
        <v>416</v>
      </c>
      <c r="D40" s="18" t="s">
        <v>387</v>
      </c>
    </row>
    <row r="41" spans="1:4" x14ac:dyDescent="0.3">
      <c r="A41" s="16" t="s">
        <v>712</v>
      </c>
      <c r="B41" s="15">
        <v>1</v>
      </c>
      <c r="C41" s="16" t="s">
        <v>265</v>
      </c>
      <c r="D41" s="17" t="s">
        <v>873</v>
      </c>
    </row>
    <row r="42" spans="1:4" x14ac:dyDescent="0.3">
      <c r="A42" s="16" t="s">
        <v>713</v>
      </c>
      <c r="B42" s="19">
        <v>1</v>
      </c>
      <c r="C42" s="20" t="s">
        <v>313</v>
      </c>
      <c r="D42" s="17" t="s">
        <v>873</v>
      </c>
    </row>
    <row r="43" spans="1:4" x14ac:dyDescent="0.3">
      <c r="A43" s="16" t="s">
        <v>714</v>
      </c>
      <c r="B43" s="28">
        <v>1</v>
      </c>
      <c r="C43" s="29" t="s">
        <v>247</v>
      </c>
      <c r="D43" s="17" t="s">
        <v>873</v>
      </c>
    </row>
    <row r="44" spans="1:4" x14ac:dyDescent="0.3">
      <c r="A44" s="16" t="s">
        <v>715</v>
      </c>
      <c r="B44" s="16">
        <v>1</v>
      </c>
      <c r="C44" s="16" t="s">
        <v>301</v>
      </c>
      <c r="D44" s="17" t="s">
        <v>873</v>
      </c>
    </row>
    <row r="45" spans="1:4" x14ac:dyDescent="0.3">
      <c r="A45" s="16" t="s">
        <v>716</v>
      </c>
      <c r="B45" s="15">
        <v>1</v>
      </c>
      <c r="C45" s="16" t="s">
        <v>268</v>
      </c>
      <c r="D45" s="17" t="s">
        <v>873</v>
      </c>
    </row>
    <row r="46" spans="1:4" x14ac:dyDescent="0.3">
      <c r="A46" s="16" t="s">
        <v>717</v>
      </c>
      <c r="B46" s="19">
        <v>1</v>
      </c>
      <c r="C46" s="20" t="s">
        <v>316</v>
      </c>
      <c r="D46" s="17" t="s">
        <v>873</v>
      </c>
    </row>
    <row r="47" spans="1:4" x14ac:dyDescent="0.3">
      <c r="A47" s="16" t="s">
        <v>718</v>
      </c>
      <c r="B47" s="25">
        <v>1</v>
      </c>
      <c r="C47" s="35" t="s">
        <v>253</v>
      </c>
      <c r="D47" s="17" t="s">
        <v>873</v>
      </c>
    </row>
    <row r="48" spans="1:4" x14ac:dyDescent="0.3">
      <c r="A48" s="16" t="s">
        <v>719</v>
      </c>
      <c r="B48" s="16">
        <v>1</v>
      </c>
      <c r="C48" s="16" t="s">
        <v>304</v>
      </c>
      <c r="D48" s="17" t="s">
        <v>873</v>
      </c>
    </row>
    <row r="49" spans="1:4" x14ac:dyDescent="0.3">
      <c r="A49" s="16" t="s">
        <v>720</v>
      </c>
      <c r="B49" s="19">
        <v>1</v>
      </c>
      <c r="C49" s="20" t="s">
        <v>262</v>
      </c>
      <c r="D49" s="17" t="s">
        <v>873</v>
      </c>
    </row>
    <row r="50" spans="1:4" x14ac:dyDescent="0.3">
      <c r="A50" s="16" t="s">
        <v>721</v>
      </c>
      <c r="B50" s="19">
        <v>1</v>
      </c>
      <c r="C50" s="20" t="s">
        <v>310</v>
      </c>
      <c r="D50" s="17" t="s">
        <v>873</v>
      </c>
    </row>
    <row r="51" spans="1:4" x14ac:dyDescent="0.3">
      <c r="A51" s="16" t="s">
        <v>722</v>
      </c>
      <c r="B51" s="19">
        <v>1</v>
      </c>
      <c r="C51" s="20" t="s">
        <v>276</v>
      </c>
      <c r="D51" s="17" t="s">
        <v>873</v>
      </c>
    </row>
    <row r="52" spans="1:4" x14ac:dyDescent="0.3">
      <c r="A52" s="16" t="s">
        <v>723</v>
      </c>
      <c r="B52" s="19">
        <v>1</v>
      </c>
      <c r="C52" s="20" t="s">
        <v>319</v>
      </c>
      <c r="D52" s="17" t="s">
        <v>873</v>
      </c>
    </row>
    <row r="53" spans="1:4" x14ac:dyDescent="0.3">
      <c r="A53" s="16" t="s">
        <v>724</v>
      </c>
      <c r="B53" s="15">
        <v>1</v>
      </c>
      <c r="C53" s="16" t="s">
        <v>259</v>
      </c>
      <c r="D53" s="17" t="s">
        <v>873</v>
      </c>
    </row>
    <row r="54" spans="1:4" x14ac:dyDescent="0.3">
      <c r="A54" s="16" t="s">
        <v>725</v>
      </c>
      <c r="B54" s="28">
        <v>1</v>
      </c>
      <c r="C54" s="29" t="s">
        <v>279</v>
      </c>
      <c r="D54" s="17" t="s">
        <v>873</v>
      </c>
    </row>
    <row r="55" spans="1:4" x14ac:dyDescent="0.3">
      <c r="A55" s="16" t="s">
        <v>726</v>
      </c>
      <c r="B55" s="15">
        <v>1</v>
      </c>
      <c r="C55" s="16" t="s">
        <v>273</v>
      </c>
      <c r="D55" s="17" t="s">
        <v>873</v>
      </c>
    </row>
    <row r="56" spans="1:4" x14ac:dyDescent="0.3">
      <c r="A56" s="16" t="s">
        <v>727</v>
      </c>
      <c r="B56" s="28">
        <v>1</v>
      </c>
      <c r="C56" s="29" t="s">
        <v>292</v>
      </c>
      <c r="D56" s="17" t="s">
        <v>873</v>
      </c>
    </row>
    <row r="57" spans="1:4" x14ac:dyDescent="0.3">
      <c r="A57" s="16" t="s">
        <v>728</v>
      </c>
      <c r="B57" s="25">
        <v>1</v>
      </c>
      <c r="C57" s="26" t="s">
        <v>295</v>
      </c>
      <c r="D57" s="17" t="s">
        <v>873</v>
      </c>
    </row>
    <row r="58" spans="1:4" x14ac:dyDescent="0.3">
      <c r="A58" s="16" t="s">
        <v>729</v>
      </c>
      <c r="B58" s="19">
        <v>1</v>
      </c>
      <c r="C58" s="20" t="s">
        <v>250</v>
      </c>
      <c r="D58" s="17" t="s">
        <v>873</v>
      </c>
    </row>
    <row r="59" spans="1:4" x14ac:dyDescent="0.3">
      <c r="A59" s="16" t="s">
        <v>730</v>
      </c>
      <c r="B59" s="19">
        <v>1</v>
      </c>
      <c r="C59" s="20" t="s">
        <v>286</v>
      </c>
      <c r="D59" s="17" t="s">
        <v>873</v>
      </c>
    </row>
    <row r="60" spans="1:4" x14ac:dyDescent="0.3">
      <c r="A60" s="16" t="s">
        <v>731</v>
      </c>
      <c r="B60" s="25">
        <v>1</v>
      </c>
      <c r="C60" s="26" t="s">
        <v>282</v>
      </c>
      <c r="D60" s="17" t="s">
        <v>873</v>
      </c>
    </row>
    <row r="61" spans="1:4" x14ac:dyDescent="0.3">
      <c r="A61" s="16" t="s">
        <v>732</v>
      </c>
      <c r="B61" s="19">
        <v>1</v>
      </c>
      <c r="C61" s="20" t="s">
        <v>256</v>
      </c>
      <c r="D61" s="17" t="s">
        <v>873</v>
      </c>
    </row>
    <row r="62" spans="1:4" x14ac:dyDescent="0.3">
      <c r="A62" s="16" t="s">
        <v>733</v>
      </c>
      <c r="B62" s="19">
        <v>1</v>
      </c>
      <c r="C62" s="20" t="s">
        <v>307</v>
      </c>
      <c r="D62" s="17" t="s">
        <v>873</v>
      </c>
    </row>
    <row r="63" spans="1:4" x14ac:dyDescent="0.3">
      <c r="A63" s="16" t="s">
        <v>734</v>
      </c>
      <c r="B63" s="19">
        <v>1</v>
      </c>
      <c r="C63" s="20" t="s">
        <v>289</v>
      </c>
      <c r="D63" s="17" t="s">
        <v>873</v>
      </c>
    </row>
    <row r="64" spans="1:4" x14ac:dyDescent="0.3">
      <c r="A64" s="16" t="s">
        <v>735</v>
      </c>
      <c r="B64" s="16">
        <v>1</v>
      </c>
      <c r="C64" s="16" t="s">
        <v>298</v>
      </c>
      <c r="D64" s="17" t="s">
        <v>873</v>
      </c>
    </row>
    <row r="65" spans="1:4" x14ac:dyDescent="0.3">
      <c r="A65" s="16" t="s">
        <v>736</v>
      </c>
      <c r="B65" s="19">
        <v>1</v>
      </c>
      <c r="C65" s="20" t="s">
        <v>240</v>
      </c>
      <c r="D65" s="17" t="s">
        <v>873</v>
      </c>
    </row>
    <row r="66" spans="1:4" x14ac:dyDescent="0.3">
      <c r="A66" s="16" t="s">
        <v>738</v>
      </c>
      <c r="B66" s="19">
        <v>1</v>
      </c>
      <c r="C66" s="20" t="s">
        <v>381</v>
      </c>
      <c r="D66" s="22" t="s">
        <v>374</v>
      </c>
    </row>
    <row r="67" spans="1:4" x14ac:dyDescent="0.3">
      <c r="A67" s="16" t="s">
        <v>739</v>
      </c>
      <c r="B67" s="19">
        <v>1</v>
      </c>
      <c r="C67" s="20" t="s">
        <v>418</v>
      </c>
      <c r="D67" s="18" t="s">
        <v>387</v>
      </c>
    </row>
    <row r="68" spans="1:4" x14ac:dyDescent="0.3">
      <c r="A68" s="16" t="s">
        <v>740</v>
      </c>
      <c r="B68" s="19">
        <v>1</v>
      </c>
      <c r="C68" s="20" t="s">
        <v>185</v>
      </c>
      <c r="D68" s="17" t="s">
        <v>871</v>
      </c>
    </row>
    <row r="69" spans="1:4" x14ac:dyDescent="0.3">
      <c r="A69" s="16" t="s">
        <v>742</v>
      </c>
      <c r="B69" s="19">
        <v>1</v>
      </c>
      <c r="C69" s="20" t="s">
        <v>188</v>
      </c>
      <c r="D69" s="17" t="s">
        <v>871</v>
      </c>
    </row>
    <row r="70" spans="1:4" x14ac:dyDescent="0.3">
      <c r="A70" s="16" t="s">
        <v>743</v>
      </c>
      <c r="B70" s="15">
        <v>1</v>
      </c>
      <c r="C70" s="16" t="s">
        <v>170</v>
      </c>
      <c r="D70" s="17" t="s">
        <v>871</v>
      </c>
    </row>
    <row r="71" spans="1:4" x14ac:dyDescent="0.3">
      <c r="A71" s="16" t="s">
        <v>745</v>
      </c>
      <c r="B71" s="16">
        <v>1</v>
      </c>
      <c r="C71" s="16" t="s">
        <v>383</v>
      </c>
      <c r="D71" s="17" t="s">
        <v>374</v>
      </c>
    </row>
    <row r="72" spans="1:4" x14ac:dyDescent="0.3">
      <c r="A72" s="16" t="s">
        <v>746</v>
      </c>
      <c r="B72" s="15">
        <v>1</v>
      </c>
      <c r="C72" s="16" t="s">
        <v>179</v>
      </c>
      <c r="D72" s="17" t="s">
        <v>871</v>
      </c>
    </row>
    <row r="73" spans="1:4" x14ac:dyDescent="0.3">
      <c r="A73" s="16" t="s">
        <v>747</v>
      </c>
      <c r="B73" s="19">
        <v>1</v>
      </c>
      <c r="C73" s="20" t="s">
        <v>182</v>
      </c>
      <c r="D73" s="17" t="s">
        <v>871</v>
      </c>
    </row>
    <row r="74" spans="1:4" x14ac:dyDescent="0.3">
      <c r="A74" s="16" t="s">
        <v>748</v>
      </c>
      <c r="B74" s="15">
        <v>1</v>
      </c>
      <c r="C74" s="16" t="s">
        <v>173</v>
      </c>
      <c r="D74" s="17" t="s">
        <v>871</v>
      </c>
    </row>
    <row r="75" spans="1:4" x14ac:dyDescent="0.3">
      <c r="A75" s="16" t="s">
        <v>749</v>
      </c>
      <c r="B75" s="19">
        <v>1</v>
      </c>
      <c r="C75" s="20" t="s">
        <v>191</v>
      </c>
      <c r="D75" s="17" t="s">
        <v>871</v>
      </c>
    </row>
    <row r="76" spans="1:4" x14ac:dyDescent="0.3">
      <c r="A76" s="16" t="s">
        <v>750</v>
      </c>
      <c r="B76" s="25">
        <v>1</v>
      </c>
      <c r="C76" s="26" t="s">
        <v>197</v>
      </c>
      <c r="D76" s="17" t="s">
        <v>871</v>
      </c>
    </row>
    <row r="77" spans="1:4" x14ac:dyDescent="0.3">
      <c r="A77" s="16" t="s">
        <v>751</v>
      </c>
      <c r="B77" s="15">
        <v>1</v>
      </c>
      <c r="C77" s="16" t="s">
        <v>194</v>
      </c>
      <c r="D77" s="17" t="s">
        <v>871</v>
      </c>
    </row>
    <row r="78" spans="1:4" x14ac:dyDescent="0.3">
      <c r="A78" s="16" t="s">
        <v>752</v>
      </c>
      <c r="B78" s="28">
        <v>1</v>
      </c>
      <c r="C78" s="29" t="s">
        <v>150</v>
      </c>
      <c r="D78" s="17" t="s">
        <v>871</v>
      </c>
    </row>
    <row r="79" spans="1:4" x14ac:dyDescent="0.3">
      <c r="A79" s="16" t="s">
        <v>753</v>
      </c>
      <c r="B79" s="25">
        <v>1</v>
      </c>
      <c r="C79" s="35" t="s">
        <v>167</v>
      </c>
      <c r="D79" s="17" t="s">
        <v>871</v>
      </c>
    </row>
    <row r="80" spans="1:4" x14ac:dyDescent="0.3">
      <c r="A80" s="16" t="s">
        <v>754</v>
      </c>
      <c r="B80" s="15">
        <v>1</v>
      </c>
      <c r="C80" s="16" t="s">
        <v>176</v>
      </c>
      <c r="D80" s="17" t="s">
        <v>871</v>
      </c>
    </row>
    <row r="81" spans="1:4" x14ac:dyDescent="0.3">
      <c r="A81" s="16" t="s">
        <v>755</v>
      </c>
      <c r="B81" s="15">
        <v>1</v>
      </c>
      <c r="C81" s="16" t="s">
        <v>164</v>
      </c>
      <c r="D81" s="17" t="s">
        <v>871</v>
      </c>
    </row>
    <row r="82" spans="1:4" x14ac:dyDescent="0.3">
      <c r="A82" s="16" t="s">
        <v>756</v>
      </c>
      <c r="B82" s="15">
        <v>1</v>
      </c>
      <c r="C82" s="16" t="s">
        <v>68</v>
      </c>
      <c r="D82" s="17" t="s">
        <v>871</v>
      </c>
    </row>
    <row r="83" spans="1:4" x14ac:dyDescent="0.3">
      <c r="A83" s="16" t="s">
        <v>757</v>
      </c>
      <c r="B83" s="15">
        <v>1</v>
      </c>
      <c r="C83" s="16" t="s">
        <v>124</v>
      </c>
      <c r="D83" s="17" t="s">
        <v>871</v>
      </c>
    </row>
    <row r="84" spans="1:4" x14ac:dyDescent="0.3">
      <c r="A84" s="16" t="s">
        <v>759</v>
      </c>
      <c r="B84" s="15">
        <v>1</v>
      </c>
      <c r="C84" s="16" t="s">
        <v>130</v>
      </c>
      <c r="D84" s="17" t="s">
        <v>871</v>
      </c>
    </row>
    <row r="85" spans="1:4" x14ac:dyDescent="0.3">
      <c r="A85" s="16" t="s">
        <v>760</v>
      </c>
      <c r="B85" s="19">
        <v>1</v>
      </c>
      <c r="C85" s="20" t="s">
        <v>106</v>
      </c>
      <c r="D85" s="17" t="s">
        <v>871</v>
      </c>
    </row>
    <row r="86" spans="1:4" x14ac:dyDescent="0.3">
      <c r="A86" s="16" t="s">
        <v>762</v>
      </c>
      <c r="B86" s="15">
        <v>1</v>
      </c>
      <c r="C86" s="16" t="s">
        <v>118</v>
      </c>
      <c r="D86" s="17" t="s">
        <v>871</v>
      </c>
    </row>
    <row r="87" spans="1:4" x14ac:dyDescent="0.3">
      <c r="A87" s="16" t="s">
        <v>771</v>
      </c>
      <c r="B87" s="19">
        <v>1</v>
      </c>
      <c r="C87" s="20" t="s">
        <v>110</v>
      </c>
      <c r="D87" s="17" t="s">
        <v>871</v>
      </c>
    </row>
    <row r="88" spans="1:4" x14ac:dyDescent="0.3">
      <c r="A88" s="16" t="s">
        <v>772</v>
      </c>
      <c r="B88" s="15">
        <v>1</v>
      </c>
      <c r="C88" s="16" t="s">
        <v>133</v>
      </c>
      <c r="D88" s="17" t="s">
        <v>871</v>
      </c>
    </row>
    <row r="89" spans="1:4" x14ac:dyDescent="0.3">
      <c r="A89" s="16" t="s">
        <v>773</v>
      </c>
      <c r="B89" s="28">
        <v>1</v>
      </c>
      <c r="C89" s="29" t="s">
        <v>146</v>
      </c>
      <c r="D89" s="17" t="s">
        <v>871</v>
      </c>
    </row>
    <row r="90" spans="1:4" x14ac:dyDescent="0.3">
      <c r="A90" s="16" t="s">
        <v>774</v>
      </c>
      <c r="B90" s="19">
        <v>1</v>
      </c>
      <c r="C90" s="20" t="s">
        <v>141</v>
      </c>
      <c r="D90" s="17" t="s">
        <v>871</v>
      </c>
    </row>
    <row r="91" spans="1:4" x14ac:dyDescent="0.3">
      <c r="A91" s="16" t="s">
        <v>775</v>
      </c>
      <c r="B91" s="25">
        <v>1</v>
      </c>
      <c r="C91" s="26" t="s">
        <v>86</v>
      </c>
      <c r="D91" s="17" t="s">
        <v>871</v>
      </c>
    </row>
    <row r="92" spans="1:4" x14ac:dyDescent="0.3">
      <c r="A92" s="16" t="s">
        <v>776</v>
      </c>
      <c r="B92" s="19">
        <v>1</v>
      </c>
      <c r="C92" s="20" t="s">
        <v>361</v>
      </c>
      <c r="D92" s="21" t="s">
        <v>350</v>
      </c>
    </row>
    <row r="93" spans="1:4" x14ac:dyDescent="0.3">
      <c r="A93" s="16" t="s">
        <v>777</v>
      </c>
      <c r="B93" s="15">
        <v>1</v>
      </c>
      <c r="C93" s="16" t="s">
        <v>347</v>
      </c>
      <c r="D93" s="17" t="s">
        <v>350</v>
      </c>
    </row>
    <row r="94" spans="1:4" x14ac:dyDescent="0.3">
      <c r="A94" s="16" t="s">
        <v>778</v>
      </c>
      <c r="B94" s="19">
        <v>1</v>
      </c>
      <c r="C94" s="20" t="s">
        <v>358</v>
      </c>
      <c r="D94" s="21" t="s">
        <v>350</v>
      </c>
    </row>
    <row r="95" spans="1:4" x14ac:dyDescent="0.3">
      <c r="A95" s="16" t="s">
        <v>779</v>
      </c>
      <c r="B95" s="15">
        <v>1</v>
      </c>
      <c r="C95" s="16" t="s">
        <v>370</v>
      </c>
      <c r="D95" s="17" t="s">
        <v>350</v>
      </c>
    </row>
    <row r="96" spans="1:4" x14ac:dyDescent="0.3">
      <c r="A96" s="16" t="s">
        <v>780</v>
      </c>
      <c r="B96" s="19">
        <v>1</v>
      </c>
      <c r="C96" s="20" t="s">
        <v>364</v>
      </c>
      <c r="D96" s="21" t="s">
        <v>350</v>
      </c>
    </row>
    <row r="97" spans="1:4" x14ac:dyDescent="0.3">
      <c r="A97" s="16" t="s">
        <v>781</v>
      </c>
      <c r="B97" s="28">
        <v>1</v>
      </c>
      <c r="C97" s="36" t="s">
        <v>101</v>
      </c>
      <c r="D97" s="17" t="s">
        <v>871</v>
      </c>
    </row>
    <row r="98" spans="1:4" x14ac:dyDescent="0.3">
      <c r="A98" s="16" t="s">
        <v>782</v>
      </c>
      <c r="B98" s="15">
        <v>1</v>
      </c>
      <c r="C98" s="16" t="s">
        <v>367</v>
      </c>
      <c r="D98" s="17" t="s">
        <v>350</v>
      </c>
    </row>
    <row r="99" spans="1:4" x14ac:dyDescent="0.3">
      <c r="A99" s="16" t="s">
        <v>783</v>
      </c>
      <c r="B99" s="19">
        <v>1</v>
      </c>
      <c r="C99" s="20" t="s">
        <v>114</v>
      </c>
      <c r="D99" s="17" t="s">
        <v>871</v>
      </c>
    </row>
    <row r="100" spans="1:4" x14ac:dyDescent="0.3">
      <c r="A100" s="16" t="s">
        <v>784</v>
      </c>
      <c r="B100" s="19">
        <v>1</v>
      </c>
      <c r="C100" s="20" t="s">
        <v>96</v>
      </c>
      <c r="D100" s="17" t="s">
        <v>871</v>
      </c>
    </row>
    <row r="101" spans="1:4" x14ac:dyDescent="0.3">
      <c r="A101" s="16" t="s">
        <v>785</v>
      </c>
      <c r="B101" s="19">
        <v>1</v>
      </c>
      <c r="C101" s="20" t="s">
        <v>136</v>
      </c>
      <c r="D101" s="17" t="s">
        <v>871</v>
      </c>
    </row>
    <row r="102" spans="1:4" x14ac:dyDescent="0.3">
      <c r="A102" s="16" t="s">
        <v>786</v>
      </c>
      <c r="B102" s="16">
        <v>6</v>
      </c>
      <c r="C102" s="24" t="s">
        <v>340</v>
      </c>
      <c r="D102" s="18" t="s">
        <v>459</v>
      </c>
    </row>
    <row r="103" spans="1:4" x14ac:dyDescent="0.3">
      <c r="A103" s="16" t="s">
        <v>787</v>
      </c>
      <c r="B103" s="20">
        <v>6</v>
      </c>
      <c r="C103" s="23" t="s">
        <v>343</v>
      </c>
      <c r="D103" s="22" t="s">
        <v>459</v>
      </c>
    </row>
    <row r="104" spans="1:4" x14ac:dyDescent="0.3">
      <c r="A104" s="16" t="s">
        <v>788</v>
      </c>
      <c r="B104" s="16">
        <v>6</v>
      </c>
      <c r="C104" s="16" t="s">
        <v>399</v>
      </c>
      <c r="D104" s="22" t="s">
        <v>874</v>
      </c>
    </row>
    <row r="105" spans="1:4" x14ac:dyDescent="0.3">
      <c r="A105" s="16" t="s">
        <v>789</v>
      </c>
      <c r="B105" s="20">
        <v>6</v>
      </c>
      <c r="C105" s="20" t="s">
        <v>224</v>
      </c>
      <c r="D105" s="22" t="s">
        <v>874</v>
      </c>
    </row>
    <row r="106" spans="1:4" x14ac:dyDescent="0.3">
      <c r="A106" s="16" t="s">
        <v>790</v>
      </c>
      <c r="B106" s="16">
        <v>6</v>
      </c>
      <c r="C106" s="16" t="s">
        <v>209</v>
      </c>
      <c r="D106" s="18" t="s">
        <v>601</v>
      </c>
    </row>
    <row r="107" spans="1:4" x14ac:dyDescent="0.3">
      <c r="A107" s="16" t="s">
        <v>791</v>
      </c>
      <c r="B107" s="20">
        <v>6</v>
      </c>
      <c r="C107" s="20" t="s">
        <v>221</v>
      </c>
      <c r="D107" s="22" t="s">
        <v>601</v>
      </c>
    </row>
    <row r="108" spans="1:4" x14ac:dyDescent="0.3">
      <c r="A108" s="16" t="s">
        <v>792</v>
      </c>
      <c r="B108" s="16">
        <v>6</v>
      </c>
      <c r="C108" s="16" t="s">
        <v>230</v>
      </c>
      <c r="D108" s="18" t="s">
        <v>601</v>
      </c>
    </row>
    <row r="109" spans="1:4" x14ac:dyDescent="0.3">
      <c r="A109" s="16" t="s">
        <v>793</v>
      </c>
      <c r="B109" s="20">
        <v>6</v>
      </c>
      <c r="C109" s="20" t="s">
        <v>215</v>
      </c>
      <c r="D109" s="22" t="s">
        <v>601</v>
      </c>
    </row>
    <row r="110" spans="1:4" x14ac:dyDescent="0.3">
      <c r="A110" s="16" t="s">
        <v>794</v>
      </c>
      <c r="B110" s="16">
        <v>6</v>
      </c>
      <c r="C110" s="16" t="s">
        <v>233</v>
      </c>
      <c r="D110" s="18" t="s">
        <v>470</v>
      </c>
    </row>
    <row r="111" spans="1:4" x14ac:dyDescent="0.3">
      <c r="A111" s="16" t="s">
        <v>795</v>
      </c>
      <c r="B111" s="20">
        <v>6</v>
      </c>
      <c r="C111" s="20" t="s">
        <v>212</v>
      </c>
      <c r="D111" s="22" t="s">
        <v>560</v>
      </c>
    </row>
    <row r="112" spans="1:4" x14ac:dyDescent="0.3">
      <c r="A112" s="16" t="s">
        <v>797</v>
      </c>
      <c r="B112" s="16">
        <v>6</v>
      </c>
      <c r="C112" s="16" t="s">
        <v>159</v>
      </c>
      <c r="D112" s="18" t="s">
        <v>560</v>
      </c>
    </row>
    <row r="113" spans="1:4" x14ac:dyDescent="0.3">
      <c r="A113" s="16" t="s">
        <v>799</v>
      </c>
      <c r="B113" s="20">
        <v>6</v>
      </c>
      <c r="C113" s="20" t="s">
        <v>621</v>
      </c>
      <c r="D113" s="22" t="s">
        <v>560</v>
      </c>
    </row>
    <row r="114" spans="1:4" x14ac:dyDescent="0.3">
      <c r="A114" s="16" t="s">
        <v>801</v>
      </c>
      <c r="B114" s="16">
        <v>6</v>
      </c>
      <c r="C114" s="16" t="s">
        <v>632</v>
      </c>
      <c r="D114" s="18" t="s">
        <v>560</v>
      </c>
    </row>
    <row r="115" spans="1:4" x14ac:dyDescent="0.3">
      <c r="A115" s="16" t="s">
        <v>802</v>
      </c>
      <c r="B115" s="20">
        <v>6</v>
      </c>
      <c r="C115" s="20" t="s">
        <v>637</v>
      </c>
      <c r="D115" s="22" t="s">
        <v>560</v>
      </c>
    </row>
    <row r="116" spans="1:4" x14ac:dyDescent="0.3">
      <c r="A116" s="16" t="s">
        <v>803</v>
      </c>
      <c r="B116" s="16">
        <v>6</v>
      </c>
      <c r="C116" s="16" t="s">
        <v>641</v>
      </c>
      <c r="D116" s="18" t="s">
        <v>560</v>
      </c>
    </row>
    <row r="117" spans="1:4" x14ac:dyDescent="0.3">
      <c r="A117" s="16" t="s">
        <v>804</v>
      </c>
      <c r="B117" s="20">
        <v>6</v>
      </c>
      <c r="C117" s="20" t="s">
        <v>644</v>
      </c>
      <c r="D117" s="22" t="s">
        <v>560</v>
      </c>
    </row>
    <row r="118" spans="1:4" x14ac:dyDescent="0.3">
      <c r="A118" s="16" t="s">
        <v>805</v>
      </c>
      <c r="B118" s="16">
        <v>6</v>
      </c>
      <c r="C118" s="16" t="s">
        <v>401</v>
      </c>
      <c r="D118" s="18" t="s">
        <v>610</v>
      </c>
    </row>
    <row r="119" spans="1:4" x14ac:dyDescent="0.3">
      <c r="A119" s="16" t="s">
        <v>806</v>
      </c>
      <c r="B119" s="20">
        <v>6</v>
      </c>
      <c r="C119" s="20" t="s">
        <v>403</v>
      </c>
      <c r="D119" s="22" t="s">
        <v>610</v>
      </c>
    </row>
    <row r="120" spans="1:4" x14ac:dyDescent="0.3">
      <c r="A120" s="16" t="s">
        <v>807</v>
      </c>
      <c r="B120" s="29">
        <v>6</v>
      </c>
      <c r="C120" s="29" t="s">
        <v>265</v>
      </c>
      <c r="D120" s="30" t="s">
        <v>615</v>
      </c>
    </row>
    <row r="121" spans="1:4" x14ac:dyDescent="0.3">
      <c r="A121" s="16" t="s">
        <v>808</v>
      </c>
      <c r="B121" s="25">
        <v>6</v>
      </c>
      <c r="C121" s="31" t="s">
        <v>253</v>
      </c>
      <c r="D121" s="27" t="s">
        <v>459</v>
      </c>
    </row>
    <row r="122" spans="1:4" x14ac:dyDescent="0.3">
      <c r="A122" s="16" t="s">
        <v>809</v>
      </c>
      <c r="B122" s="25">
        <v>6</v>
      </c>
      <c r="C122" s="31" t="s">
        <v>276</v>
      </c>
      <c r="D122" s="27" t="s">
        <v>459</v>
      </c>
    </row>
    <row r="123" spans="1:4" x14ac:dyDescent="0.3">
      <c r="A123" s="16" t="s">
        <v>810</v>
      </c>
      <c r="B123" s="28">
        <v>6</v>
      </c>
      <c r="C123" s="32" t="s">
        <v>259</v>
      </c>
      <c r="D123" s="30" t="s">
        <v>459</v>
      </c>
    </row>
    <row r="124" spans="1:4" x14ac:dyDescent="0.3">
      <c r="A124" s="16" t="s">
        <v>811</v>
      </c>
      <c r="B124" s="19">
        <v>6</v>
      </c>
      <c r="C124" s="23" t="s">
        <v>474</v>
      </c>
      <c r="D124" s="22" t="s">
        <v>470</v>
      </c>
    </row>
    <row r="125" spans="1:4" x14ac:dyDescent="0.3">
      <c r="A125" s="16" t="s">
        <v>812</v>
      </c>
      <c r="B125" s="15">
        <v>6</v>
      </c>
      <c r="C125" s="24" t="s">
        <v>167</v>
      </c>
      <c r="D125" s="18" t="s">
        <v>470</v>
      </c>
    </row>
    <row r="126" spans="1:4" x14ac:dyDescent="0.3">
      <c r="A126" s="16" t="s">
        <v>813</v>
      </c>
      <c r="B126" s="19">
        <v>6</v>
      </c>
      <c r="C126" s="23" t="s">
        <v>176</v>
      </c>
      <c r="D126" s="22" t="s">
        <v>470</v>
      </c>
    </row>
    <row r="127" spans="1:4" x14ac:dyDescent="0.3">
      <c r="A127" s="16" t="s">
        <v>814</v>
      </c>
      <c r="B127" s="15">
        <v>6</v>
      </c>
      <c r="C127" s="24" t="s">
        <v>164</v>
      </c>
      <c r="D127" s="18" t="s">
        <v>470</v>
      </c>
    </row>
    <row r="128" spans="1:4" x14ac:dyDescent="0.3">
      <c r="A128" s="16" t="s">
        <v>815</v>
      </c>
      <c r="B128" s="16">
        <v>6</v>
      </c>
      <c r="C128" s="16" t="s">
        <v>420</v>
      </c>
      <c r="D128" s="18" t="s">
        <v>387</v>
      </c>
    </row>
    <row r="129" spans="1:4" x14ac:dyDescent="0.3">
      <c r="A129" s="16" t="s">
        <v>816</v>
      </c>
      <c r="B129" s="15">
        <v>6</v>
      </c>
      <c r="C129" s="16" t="s">
        <v>483</v>
      </c>
      <c r="D129" s="18" t="s">
        <v>485</v>
      </c>
    </row>
    <row r="130" spans="1:4" x14ac:dyDescent="0.3">
      <c r="A130" s="16" t="s">
        <v>817</v>
      </c>
      <c r="B130" s="19">
        <v>6</v>
      </c>
      <c r="C130" s="20" t="s">
        <v>488</v>
      </c>
      <c r="D130" s="22" t="s">
        <v>485</v>
      </c>
    </row>
    <row r="131" spans="1:4" x14ac:dyDescent="0.3">
      <c r="A131" s="16" t="s">
        <v>820</v>
      </c>
      <c r="B131" s="15">
        <v>6</v>
      </c>
      <c r="C131" s="16" t="s">
        <v>490</v>
      </c>
      <c r="D131" s="18" t="s">
        <v>485</v>
      </c>
    </row>
    <row r="132" spans="1:4" x14ac:dyDescent="0.3">
      <c r="A132" s="16" t="s">
        <v>821</v>
      </c>
      <c r="B132" s="19">
        <v>6</v>
      </c>
      <c r="C132" s="20" t="s">
        <v>492</v>
      </c>
      <c r="D132" s="22" t="s">
        <v>485</v>
      </c>
    </row>
    <row r="133" spans="1:4" x14ac:dyDescent="0.3">
      <c r="A133" s="16" t="s">
        <v>822</v>
      </c>
      <c r="B133" s="15">
        <v>6</v>
      </c>
      <c r="C133" s="16" t="s">
        <v>494</v>
      </c>
      <c r="D133" s="18" t="s">
        <v>485</v>
      </c>
    </row>
    <row r="134" spans="1:4" x14ac:dyDescent="0.3">
      <c r="A134" s="16" t="s">
        <v>823</v>
      </c>
      <c r="B134" s="20">
        <v>6</v>
      </c>
      <c r="C134" s="20" t="s">
        <v>496</v>
      </c>
      <c r="D134" s="22" t="s">
        <v>485</v>
      </c>
    </row>
    <row r="135" spans="1:4" x14ac:dyDescent="0.3">
      <c r="A135" s="16" t="s">
        <v>875</v>
      </c>
      <c r="B135" s="15">
        <v>6</v>
      </c>
      <c r="C135" s="16" t="s">
        <v>498</v>
      </c>
      <c r="D135" s="18" t="s">
        <v>485</v>
      </c>
    </row>
    <row r="136" spans="1:4" x14ac:dyDescent="0.3">
      <c r="A136" s="16" t="s">
        <v>876</v>
      </c>
      <c r="B136" s="19">
        <v>6</v>
      </c>
      <c r="C136" s="20" t="s">
        <v>500</v>
      </c>
      <c r="D136" s="22" t="s">
        <v>485</v>
      </c>
    </row>
    <row r="137" spans="1:4" x14ac:dyDescent="0.3">
      <c r="A137" s="16" t="s">
        <v>824</v>
      </c>
      <c r="B137" s="19">
        <v>6</v>
      </c>
      <c r="C137" s="52" t="s">
        <v>502</v>
      </c>
      <c r="D137" s="22" t="s">
        <v>504</v>
      </c>
    </row>
    <row r="138" spans="1:4" x14ac:dyDescent="0.3">
      <c r="A138" s="16" t="s">
        <v>825</v>
      </c>
      <c r="B138" s="15">
        <v>6</v>
      </c>
      <c r="C138" s="16" t="s">
        <v>506</v>
      </c>
      <c r="D138" s="18" t="s">
        <v>504</v>
      </c>
    </row>
    <row r="139" spans="1:4" x14ac:dyDescent="0.3">
      <c r="A139" s="16" t="s">
        <v>826</v>
      </c>
      <c r="B139" s="19">
        <v>6</v>
      </c>
      <c r="C139" s="20" t="s">
        <v>508</v>
      </c>
      <c r="D139" s="22" t="s">
        <v>504</v>
      </c>
    </row>
    <row r="140" spans="1:4" x14ac:dyDescent="0.3">
      <c r="A140" s="16" t="s">
        <v>827</v>
      </c>
      <c r="B140" s="19">
        <v>6</v>
      </c>
      <c r="C140" s="23" t="s">
        <v>526</v>
      </c>
      <c r="D140" s="22" t="s">
        <v>528</v>
      </c>
    </row>
    <row r="141" spans="1:4" x14ac:dyDescent="0.3">
      <c r="A141" s="16" t="s">
        <v>828</v>
      </c>
      <c r="B141" s="15">
        <v>6</v>
      </c>
      <c r="C141" s="16" t="s">
        <v>529</v>
      </c>
      <c r="D141" s="18" t="s">
        <v>528</v>
      </c>
    </row>
    <row r="142" spans="1:4" x14ac:dyDescent="0.3">
      <c r="A142" s="16" t="s">
        <v>829</v>
      </c>
      <c r="B142" s="19">
        <v>6</v>
      </c>
      <c r="C142" s="20" t="s">
        <v>531</v>
      </c>
      <c r="D142" s="22" t="s">
        <v>528</v>
      </c>
    </row>
    <row r="143" spans="1:4" x14ac:dyDescent="0.3">
      <c r="A143" s="16" t="s">
        <v>830</v>
      </c>
      <c r="B143" s="15">
        <v>6</v>
      </c>
      <c r="C143" s="16" t="s">
        <v>533</v>
      </c>
      <c r="D143" s="18" t="s">
        <v>528</v>
      </c>
    </row>
    <row r="144" spans="1:4" x14ac:dyDescent="0.3">
      <c r="A144" s="16" t="s">
        <v>831</v>
      </c>
      <c r="B144" s="19">
        <v>6</v>
      </c>
      <c r="C144" s="20" t="s">
        <v>537</v>
      </c>
      <c r="D144" s="22" t="s">
        <v>528</v>
      </c>
    </row>
    <row r="145" spans="1:4" x14ac:dyDescent="0.3">
      <c r="A145" s="16" t="s">
        <v>832</v>
      </c>
      <c r="B145" s="15">
        <v>6</v>
      </c>
      <c r="C145" s="16" t="s">
        <v>549</v>
      </c>
      <c r="D145" s="18" t="s">
        <v>551</v>
      </c>
    </row>
    <row r="146" spans="1:4" x14ac:dyDescent="0.3">
      <c r="A146" s="16" t="s">
        <v>833</v>
      </c>
      <c r="B146" s="19">
        <v>6</v>
      </c>
      <c r="C146" s="20" t="s">
        <v>552</v>
      </c>
      <c r="D146" s="22" t="s">
        <v>551</v>
      </c>
    </row>
    <row r="147" spans="1:4" x14ac:dyDescent="0.3">
      <c r="A147" s="16" t="s">
        <v>834</v>
      </c>
      <c r="B147" s="15">
        <v>6</v>
      </c>
      <c r="C147" s="16" t="s">
        <v>554</v>
      </c>
      <c r="D147" s="18" t="s">
        <v>551</v>
      </c>
    </row>
    <row r="148" spans="1:4" x14ac:dyDescent="0.3">
      <c r="A148" s="16" t="s">
        <v>836</v>
      </c>
      <c r="B148" s="19">
        <v>6</v>
      </c>
      <c r="C148" s="20" t="s">
        <v>556</v>
      </c>
      <c r="D148" s="22" t="s">
        <v>551</v>
      </c>
    </row>
    <row r="149" spans="1:4" x14ac:dyDescent="0.3">
      <c r="A149" s="16" t="s">
        <v>837</v>
      </c>
      <c r="B149" s="41">
        <v>6</v>
      </c>
      <c r="C149" s="37" t="s">
        <v>558</v>
      </c>
      <c r="D149" s="42" t="s">
        <v>560</v>
      </c>
    </row>
    <row r="150" spans="1:4" x14ac:dyDescent="0.3">
      <c r="A150" s="16" t="s">
        <v>838</v>
      </c>
      <c r="B150" s="15">
        <v>6</v>
      </c>
      <c r="C150" s="16" t="s">
        <v>539</v>
      </c>
      <c r="D150" s="18" t="s">
        <v>528</v>
      </c>
    </row>
    <row r="151" spans="1:4" x14ac:dyDescent="0.3">
      <c r="A151" s="16" t="s">
        <v>839</v>
      </c>
      <c r="B151" s="19">
        <v>6</v>
      </c>
      <c r="C151" s="20" t="s">
        <v>541</v>
      </c>
      <c r="D151" s="22" t="s">
        <v>528</v>
      </c>
    </row>
    <row r="152" spans="1:4" x14ac:dyDescent="0.3">
      <c r="A152" s="16" t="s">
        <v>840</v>
      </c>
      <c r="B152" s="15">
        <v>6</v>
      </c>
      <c r="C152" s="16" t="s">
        <v>543</v>
      </c>
      <c r="D152" s="18" t="s">
        <v>528</v>
      </c>
    </row>
    <row r="153" spans="1:4" x14ac:dyDescent="0.3">
      <c r="A153" s="16" t="s">
        <v>841</v>
      </c>
      <c r="B153" s="19">
        <v>6</v>
      </c>
      <c r="C153" s="20" t="s">
        <v>545</v>
      </c>
      <c r="D153" s="22" t="s">
        <v>528</v>
      </c>
    </row>
    <row r="154" spans="1:4" x14ac:dyDescent="0.3">
      <c r="A154" s="16" t="s">
        <v>842</v>
      </c>
      <c r="B154" s="15">
        <v>6</v>
      </c>
      <c r="C154" s="16" t="s">
        <v>547</v>
      </c>
      <c r="D154" s="18" t="s">
        <v>528</v>
      </c>
    </row>
    <row r="155" spans="1:4" x14ac:dyDescent="0.3">
      <c r="A155" s="16" t="s">
        <v>843</v>
      </c>
      <c r="B155" s="20">
        <v>6</v>
      </c>
      <c r="C155" s="20" t="s">
        <v>425</v>
      </c>
      <c r="D155" s="18" t="s">
        <v>387</v>
      </c>
    </row>
    <row r="156" spans="1:4" x14ac:dyDescent="0.3">
      <c r="A156" s="16" t="s">
        <v>844</v>
      </c>
      <c r="B156" s="20">
        <v>6</v>
      </c>
      <c r="C156" s="20" t="s">
        <v>429</v>
      </c>
      <c r="D156" s="18" t="s">
        <v>387</v>
      </c>
    </row>
    <row r="157" spans="1:4" x14ac:dyDescent="0.3">
      <c r="A157" s="16" t="s">
        <v>845</v>
      </c>
      <c r="B157" s="16">
        <v>6</v>
      </c>
      <c r="C157" s="16" t="s">
        <v>431</v>
      </c>
      <c r="D157" s="18" t="s">
        <v>387</v>
      </c>
    </row>
    <row r="158" spans="1:4" x14ac:dyDescent="0.3">
      <c r="A158" s="16" t="s">
        <v>846</v>
      </c>
      <c r="B158" s="20">
        <v>6</v>
      </c>
      <c r="C158" s="20" t="s">
        <v>591</v>
      </c>
      <c r="D158" s="22" t="s">
        <v>874</v>
      </c>
    </row>
    <row r="159" spans="1:4" x14ac:dyDescent="0.3">
      <c r="A159" s="16" t="s">
        <v>847</v>
      </c>
      <c r="B159" s="20">
        <v>6</v>
      </c>
      <c r="C159" s="20" t="s">
        <v>480</v>
      </c>
      <c r="D159" s="22" t="s">
        <v>470</v>
      </c>
    </row>
    <row r="160" spans="1:4" x14ac:dyDescent="0.3">
      <c r="A160" s="16" t="s">
        <v>848</v>
      </c>
      <c r="B160" s="16">
        <v>6</v>
      </c>
      <c r="C160" s="16" t="s">
        <v>625</v>
      </c>
      <c r="D160" s="18" t="s">
        <v>560</v>
      </c>
    </row>
    <row r="161" spans="1:4" x14ac:dyDescent="0.3">
      <c r="A161" s="16" t="s">
        <v>849</v>
      </c>
      <c r="B161" s="20">
        <v>6</v>
      </c>
      <c r="C161" s="20" t="s">
        <v>629</v>
      </c>
      <c r="D161" s="22" t="s">
        <v>560</v>
      </c>
    </row>
    <row r="162" spans="1:4" x14ac:dyDescent="0.3">
      <c r="A162" s="16" t="s">
        <v>850</v>
      </c>
      <c r="B162" s="19">
        <v>6</v>
      </c>
      <c r="C162" s="23" t="s">
        <v>433</v>
      </c>
      <c r="D162" s="22" t="s">
        <v>436</v>
      </c>
    </row>
    <row r="163" spans="1:4" x14ac:dyDescent="0.3">
      <c r="A163" s="16" t="s">
        <v>851</v>
      </c>
      <c r="B163" s="15">
        <v>6</v>
      </c>
      <c r="C163" s="24" t="s">
        <v>441</v>
      </c>
      <c r="D163" s="18" t="s">
        <v>436</v>
      </c>
    </row>
    <row r="164" spans="1:4" x14ac:dyDescent="0.3">
      <c r="A164" s="16" t="s">
        <v>852</v>
      </c>
      <c r="B164" s="19">
        <v>6</v>
      </c>
      <c r="C164" s="23" t="s">
        <v>444</v>
      </c>
      <c r="D164" s="22" t="s">
        <v>436</v>
      </c>
    </row>
    <row r="165" spans="1:4" x14ac:dyDescent="0.3">
      <c r="A165" s="16" t="s">
        <v>853</v>
      </c>
      <c r="B165" s="15">
        <v>6</v>
      </c>
      <c r="C165" s="16" t="s">
        <v>452</v>
      </c>
      <c r="D165" s="18" t="s">
        <v>436</v>
      </c>
    </row>
    <row r="166" spans="1:4" x14ac:dyDescent="0.3">
      <c r="A166" s="16" t="s">
        <v>854</v>
      </c>
      <c r="B166" s="19">
        <v>6</v>
      </c>
      <c r="C166" s="20" t="s">
        <v>447</v>
      </c>
      <c r="D166" s="22" t="s">
        <v>436</v>
      </c>
    </row>
    <row r="167" spans="1:4" x14ac:dyDescent="0.3">
      <c r="A167" s="16" t="s">
        <v>855</v>
      </c>
      <c r="B167" s="15">
        <v>6</v>
      </c>
      <c r="C167" s="16" t="s">
        <v>455</v>
      </c>
      <c r="D167" s="18" t="s">
        <v>436</v>
      </c>
    </row>
    <row r="168" spans="1:4" x14ac:dyDescent="0.3">
      <c r="A168" s="16" t="s">
        <v>856</v>
      </c>
      <c r="B168" s="16">
        <v>6</v>
      </c>
      <c r="C168" s="16" t="s">
        <v>647</v>
      </c>
      <c r="D168" s="18" t="s">
        <v>560</v>
      </c>
    </row>
    <row r="169" spans="1:4" x14ac:dyDescent="0.3">
      <c r="A169" s="16" t="s">
        <v>857</v>
      </c>
      <c r="B169" s="15">
        <v>6</v>
      </c>
      <c r="C169" s="16" t="s">
        <v>562</v>
      </c>
      <c r="D169" s="18" t="s">
        <v>513</v>
      </c>
    </row>
    <row r="170" spans="1:4" x14ac:dyDescent="0.3">
      <c r="A170" s="16" t="s">
        <v>858</v>
      </c>
      <c r="B170" s="19">
        <v>6</v>
      </c>
      <c r="C170" s="20" t="s">
        <v>566</v>
      </c>
      <c r="D170" s="22" t="s">
        <v>513</v>
      </c>
    </row>
    <row r="171" spans="1:4" x14ac:dyDescent="0.3">
      <c r="A171" s="16" t="s">
        <v>859</v>
      </c>
      <c r="B171" s="15">
        <v>6</v>
      </c>
      <c r="C171" s="16" t="s">
        <v>570</v>
      </c>
      <c r="D171" s="18" t="s">
        <v>513</v>
      </c>
    </row>
    <row r="172" spans="1:4" x14ac:dyDescent="0.3">
      <c r="A172" s="16" t="s">
        <v>860</v>
      </c>
      <c r="B172" s="19">
        <v>6</v>
      </c>
      <c r="C172" s="20" t="s">
        <v>574</v>
      </c>
      <c r="D172" s="22" t="s">
        <v>513</v>
      </c>
    </row>
    <row r="173" spans="1:4" x14ac:dyDescent="0.3">
      <c r="A173" s="16" t="s">
        <v>862</v>
      </c>
      <c r="B173" s="15">
        <v>6</v>
      </c>
      <c r="C173" s="16" t="s">
        <v>513</v>
      </c>
      <c r="D173" s="18" t="s">
        <v>513</v>
      </c>
    </row>
    <row r="174" spans="1:4" x14ac:dyDescent="0.3">
      <c r="A174" s="16" t="s">
        <v>863</v>
      </c>
      <c r="B174" s="19">
        <v>6</v>
      </c>
      <c r="C174" s="20" t="s">
        <v>579</v>
      </c>
      <c r="D174" s="22" t="s">
        <v>513</v>
      </c>
    </row>
    <row r="175" spans="1:4" x14ac:dyDescent="0.3">
      <c r="A175" s="16" t="s">
        <v>864</v>
      </c>
      <c r="B175" s="15">
        <v>6</v>
      </c>
      <c r="C175" s="16" t="s">
        <v>583</v>
      </c>
      <c r="D175" s="18" t="s">
        <v>513</v>
      </c>
    </row>
    <row r="176" spans="1:4" x14ac:dyDescent="0.3">
      <c r="A176" s="16" t="s">
        <v>865</v>
      </c>
      <c r="B176" s="19">
        <v>6</v>
      </c>
      <c r="C176" s="20" t="s">
        <v>587</v>
      </c>
      <c r="D176" s="22" t="s">
        <v>513</v>
      </c>
    </row>
    <row r="177" spans="1:4" x14ac:dyDescent="0.3">
      <c r="A177" s="16" t="s">
        <v>866</v>
      </c>
      <c r="B177" s="19">
        <v>6</v>
      </c>
      <c r="C177" s="20" t="s">
        <v>517</v>
      </c>
      <c r="D177" s="22" t="s">
        <v>513</v>
      </c>
    </row>
    <row r="178" spans="1:4" x14ac:dyDescent="0.3">
      <c r="A178" s="16" t="s">
        <v>867</v>
      </c>
      <c r="B178" s="6">
        <v>6</v>
      </c>
      <c r="C178" s="7" t="s">
        <v>522</v>
      </c>
      <c r="D178" s="9" t="s">
        <v>513</v>
      </c>
    </row>
  </sheetData>
  <autoFilter ref="A1:D178" xr:uid="{467BD003-3FAE-4E18-9C72-95B066ECF10D}">
    <sortState xmlns:xlrd2="http://schemas.microsoft.com/office/spreadsheetml/2017/richdata2" ref="A2:D178">
      <sortCondition ref="A1:A178"/>
    </sortState>
  </autoFilter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5A016D-2C8C-45C8-A0D0-8044465CC14E}">
  <dimension ref="A2:A12"/>
  <sheetViews>
    <sheetView workbookViewId="0">
      <selection activeCell="E18" sqref="E18"/>
    </sheetView>
  </sheetViews>
  <sheetFormatPr baseColWidth="10" defaultColWidth="11.44140625" defaultRowHeight="14.4" x14ac:dyDescent="0.3"/>
  <sheetData>
    <row r="2" spans="1:1" x14ac:dyDescent="0.3">
      <c r="A2" t="s">
        <v>877</v>
      </c>
    </row>
    <row r="4" spans="1:1" x14ac:dyDescent="0.3">
      <c r="A4" t="s">
        <v>878</v>
      </c>
    </row>
    <row r="6" spans="1:1" x14ac:dyDescent="0.3">
      <c r="A6" t="s">
        <v>879</v>
      </c>
    </row>
    <row r="8" spans="1:1" x14ac:dyDescent="0.3">
      <c r="A8" t="s">
        <v>880</v>
      </c>
    </row>
    <row r="10" spans="1:1" x14ac:dyDescent="0.3">
      <c r="A10" t="s">
        <v>881</v>
      </c>
    </row>
    <row r="12" spans="1:1" x14ac:dyDescent="0.3">
      <c r="A12" t="s">
        <v>882</v>
      </c>
    </row>
  </sheetData>
  <customSheetViews>
    <customSheetView guid="{27C2CC58-0B68-4235-86F1-0A08536D497D}" state="hidden">
      <selection activeCell="E18" sqref="E18"/>
      <pageMargins left="0" right="0" top="0" bottom="0" header="0" footer="0"/>
    </customSheetView>
    <customSheetView guid="{2CF5A8DC-AB32-4066-A714-8B7204416197}" state="hidden">
      <selection activeCell="E18" sqref="E18"/>
      <pageMargins left="0" right="0" top="0" bottom="0" header="0" footer="0"/>
    </customSheetView>
    <customSheetView guid="{9C36C54E-4377-4E91-8E2F-3050CB561BB0}" state="hidden">
      <selection activeCell="E18" sqref="E18"/>
      <pageMargins left="0" right="0" top="0" bottom="0" header="0" footer="0"/>
    </customSheetView>
    <customSheetView guid="{A70FE1BF-D7BD-49DC-8B71-7C5D260D1E49}" state="hidden">
      <selection activeCell="E18" sqref="E18"/>
      <pageMargins left="0" right="0" top="0" bottom="0" header="0" footer="0"/>
    </customSheetView>
    <customSheetView guid="{F9868FD7-75D8-4913-ADA2-033446896F31}" state="hidden">
      <selection activeCell="E18" sqref="E18"/>
      <pageMargins left="0" right="0" top="0" bottom="0" header="0" footer="0"/>
    </customSheetView>
    <customSheetView guid="{BB1122FE-9762-4723-858C-6AB45CD73F06}" state="hidden">
      <selection activeCell="E18" sqref="E18"/>
      <pageMargins left="0" right="0" top="0" bottom="0" header="0" footer="0"/>
    </customSheetView>
    <customSheetView guid="{2D53ED75-9146-4C9E-A145-C2F03FD5BAAF}" state="hidden">
      <selection activeCell="E18" sqref="E18"/>
      <pageMargins left="0" right="0" top="0" bottom="0" header="0" footer="0"/>
    </customSheetView>
    <customSheetView guid="{604EC5B2-AA2A-4473-B2DB-627DEF33E7AB}" state="hidden">
      <selection activeCell="E18" sqref="E18"/>
      <pageMargins left="0" right="0" top="0" bottom="0" header="0" footer="0"/>
    </customSheetView>
    <customSheetView guid="{21C3256B-7BDD-4629-9207-B0986F093016}" state="hidden">
      <selection activeCell="E18" sqref="E18"/>
      <pageMargins left="0" right="0" top="0" bottom="0" header="0" footer="0"/>
    </customSheetView>
    <customSheetView guid="{5A336CEE-0D71-4DDE-A945-F8D472A3D09A}" state="hidden">
      <selection activeCell="E18" sqref="E18"/>
      <pageMargins left="0" right="0" top="0" bottom="0" header="0" footer="0"/>
    </customSheetView>
    <customSheetView guid="{A1A0163B-55FE-4D81-912A-5C3E16FD52D2}" state="hidden">
      <selection activeCell="E18" sqref="E18"/>
      <pageMargins left="0" right="0" top="0" bottom="0" header="0" footer="0"/>
    </customSheetView>
    <customSheetView guid="{148B1EF7-83ED-4CE7-B473-CDC9420A7D90}" state="hidden">
      <selection activeCell="E18" sqref="E18"/>
      <pageMargins left="0" right="0" top="0" bottom="0" header="0" footer="0"/>
    </customSheetView>
    <customSheetView guid="{34ACC420-4F0D-480D-A04D-5D1A6815A6D4}" state="hidden">
      <selection activeCell="E18" sqref="E18"/>
      <pageMargins left="0" right="0" top="0" bottom="0" header="0" footer="0"/>
    </customSheetView>
    <customSheetView guid="{FE819147-6F9D-4C7D-A289-25724EDB3859}" state="hidden">
      <selection activeCell="E18" sqref="E18"/>
      <pageMargins left="0" right="0" top="0" bottom="0" header="0" footer="0"/>
    </customSheetView>
    <customSheetView guid="{7FF02A74-B90E-41C5-BD7B-96E435A63BB4}" state="hidden">
      <selection activeCell="E18" sqref="E18"/>
      <pageMargins left="0" right="0" top="0" bottom="0" header="0" footer="0"/>
    </customSheetView>
    <customSheetView guid="{82252AB2-B211-45FB-964E-B2B3D47C46B5}" state="hidden">
      <selection activeCell="E18" sqref="E18"/>
      <pageMargins left="0" right="0" top="0" bottom="0" header="0" footer="0"/>
    </customSheetView>
  </customSheetView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62F0151E4B63343953A01078B687A65" ma:contentTypeVersion="6" ma:contentTypeDescription="Crée un document." ma:contentTypeScope="" ma:versionID="5481c7d49188f4a2753e1e6a4e53aeca">
  <xsd:schema xmlns:xsd="http://www.w3.org/2001/XMLSchema" xmlns:xs="http://www.w3.org/2001/XMLSchema" xmlns:p="http://schemas.microsoft.com/office/2006/metadata/properties" xmlns:ns2="3c17b3db-6a96-40f8-ba52-765431b1b9e4" xmlns:ns3="fd90a4f5-c8c1-4506-a7a5-3434ffc0fd4c" targetNamespace="http://schemas.microsoft.com/office/2006/metadata/properties" ma:root="true" ma:fieldsID="715884c62ac2b28644bfd7ca82f51695" ns2:_="" ns3:_="">
    <xsd:import namespace="3c17b3db-6a96-40f8-ba52-765431b1b9e4"/>
    <xsd:import namespace="fd90a4f5-c8c1-4506-a7a5-3434ffc0fd4c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c17b3db-6a96-40f8-ba52-765431b1b9e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d90a4f5-c8c1-4506-a7a5-3434ffc0fd4c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fd90a4f5-c8c1-4506-a7a5-3434ffc0fd4c">
      <UserInfo>
        <DisplayName>Bouaziz Lycette</DisplayName>
        <AccountId>14</AccountId>
        <AccountType/>
      </UserInfo>
      <UserInfo>
        <DisplayName>Duc Geoffrey</DisplayName>
        <AccountId>20</AccountId>
        <AccountType/>
      </UserInfo>
    </SharedWithUsers>
  </documentManagement>
</p:properties>
</file>

<file path=customXml/itemProps1.xml><?xml version="1.0" encoding="utf-8"?>
<ds:datastoreItem xmlns:ds="http://schemas.openxmlformats.org/officeDocument/2006/customXml" ds:itemID="{6B778E35-9C8F-4A9C-8330-CFC825503DCB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BEEC0029-756E-4E70-A8D2-90D38B54E51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c17b3db-6a96-40f8-ba52-765431b1b9e4"/>
    <ds:schemaRef ds:uri="fd90a4f5-c8c1-4506-a7a5-3434ffc0fd4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8D35A0F8-C830-4DB9-AAA5-0A31A71E16E2}">
  <ds:schemaRefs>
    <ds:schemaRef ds:uri="http://schemas.microsoft.com/office/2006/metadata/properties"/>
    <ds:schemaRef ds:uri="http://schemas.microsoft.com/office/infopath/2007/PartnerControls"/>
    <ds:schemaRef ds:uri="fd90a4f5-c8c1-4506-a7a5-3434ffc0fd4c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Offre UO CSC 2024-2025</vt:lpstr>
      <vt:lpstr>Feuil2</vt:lpstr>
      <vt:lpstr>Feuil3</vt:lpstr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Caille Xavier</dc:creator>
  <cp:keywords/>
  <dc:description/>
  <cp:lastModifiedBy>Haddid Aurelie</cp:lastModifiedBy>
  <cp:revision/>
  <dcterms:created xsi:type="dcterms:W3CDTF">2018-04-11T12:42:41Z</dcterms:created>
  <dcterms:modified xsi:type="dcterms:W3CDTF">2024-11-16T17:44:50Z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0x010100A62F0151E4B63343953A01078B687A65</vt:lpwstr>
  </property>
  <property fmtid="{D5CDD505-2E9C-101B-9397-08002B2CF9AE}" pid="3" name="Order">
    <vt:r8>42000</vt:r8>
  </property>
  <property fmtid="{D5CDD505-2E9C-101B-9397-08002B2CF9AE}" pid="4" name="xd_Signature">
    <vt:bool>false</vt:bool>
  </property>
  <property fmtid="{D5CDD505-2E9C-101B-9397-08002B2CF9AE}" pid="5" name="xd_ProgID">
    <vt:lpwstr/>
  </property>
  <property fmtid="{D5CDD505-2E9C-101B-9397-08002B2CF9AE}" pid="6" name="_ExtendedDescription">
    <vt:lpwstr/>
  </property>
  <property fmtid="{D5CDD505-2E9C-101B-9397-08002B2CF9AE}" pid="7" name="TriggerFlowInfo">
    <vt:lpwstr/>
  </property>
  <property fmtid="{D5CDD505-2E9C-101B-9397-08002B2CF9AE}" pid="8" name="ComplianceAssetId">
    <vt:lpwstr/>
  </property>
  <property fmtid="{D5CDD505-2E9C-101B-9397-08002B2CF9AE}" pid="9" name="TemplateUrl">
    <vt:lpwstr/>
  </property>
  <property fmtid="{D5CDD505-2E9C-101B-9397-08002B2CF9AE}" pid="10" name="MediaServiceImageTags">
    <vt:lpwstr/>
  </property>
</Properties>
</file>