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cned-my.sharepoint.com/personal/aurelie_haddid_cned_org/Documents/Bureau/Test Monday/Macro test/"/>
    </mc:Choice>
  </mc:AlternateContent>
  <xr:revisionPtr revIDLastSave="3" documentId="8_{75331B89-D410-48D9-82F6-0E0BBE71384E}" xr6:coauthVersionLast="47" xr6:coauthVersionMax="47" xr10:uidLastSave="{9D72A4CA-59DF-46C7-8100-128168AA25B2}"/>
  <bookViews>
    <workbookView xWindow="-108" yWindow="-108" windowWidth="23256" windowHeight="13896" xr2:uid="{00000000-000D-0000-FFFF-FFFF00000000}"/>
  </bookViews>
  <sheets>
    <sheet name="suivi de fabrication " sheetId="1" r:id="rId1"/>
    <sheet name="synthèse" sheetId="2" r:id="rId2"/>
  </sheets>
  <definedNames>
    <definedName name="_xlnm._FilterDatabase" localSheetId="0" hidden="1">'suivi de fabrication '!$A$1:$AB$26</definedName>
  </definedName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27" i="1" l="1"/>
  <c r="V27" i="1"/>
  <c r="W27" i="1"/>
  <c r="U27" i="1"/>
  <c r="AB27" i="1"/>
</calcChain>
</file>

<file path=xl/sharedStrings.xml><?xml version="1.0" encoding="utf-8"?>
<sst xmlns="http://schemas.openxmlformats.org/spreadsheetml/2006/main" count="636" uniqueCount="138">
  <si>
    <t>Suivi de fabrication 24-25</t>
  </si>
  <si>
    <t>6-D23 Assistant Banque de France (AO)</t>
  </si>
  <si>
    <t>Name</t>
  </si>
  <si>
    <t>Intervenants Conception</t>
  </si>
  <si>
    <t>6-3L23_Étude de dossier</t>
  </si>
  <si>
    <t/>
  </si>
  <si>
    <t>Libellé article</t>
  </si>
  <si>
    <t>Libellé abrégé article</t>
  </si>
  <si>
    <t>CPF</t>
  </si>
  <si>
    <t>Nb h apprenant</t>
  </si>
  <si>
    <t>C. Mère</t>
  </si>
  <si>
    <t>C. Fille (PA)</t>
  </si>
  <si>
    <t>Type (Nouveau, Reconduit, Modifié)</t>
  </si>
  <si>
    <t>Nb pages source Word/PDF</t>
  </si>
  <si>
    <t>Nb pages source CEN</t>
  </si>
  <si>
    <t>Nb éléments Moodle</t>
  </si>
  <si>
    <t>Prév fin de conception</t>
  </si>
  <si>
    <t>Prév livraison auteur</t>
  </si>
  <si>
    <t>Prév intégration LMS</t>
  </si>
  <si>
    <t>Budget prév. commandes auteurs</t>
  </si>
  <si>
    <t>Budget rectificatif (suivi mai N+1)</t>
  </si>
  <si>
    <t>Montant commande réel engagé</t>
  </si>
  <si>
    <t>Formule 2</t>
  </si>
  <si>
    <t>Formule A</t>
  </si>
  <si>
    <t>Formule B</t>
  </si>
  <si>
    <t>Formule C</t>
  </si>
  <si>
    <t>Dup. of Formule C</t>
  </si>
  <si>
    <t>63L23DVWB0325</t>
  </si>
  <si>
    <t>Devoir 3_Étude de dossier</t>
  </si>
  <si>
    <t>63L23DVWB0325_Devoir3_Etude de dossier</t>
  </si>
  <si>
    <t>4</t>
  </si>
  <si>
    <t>6-D23</t>
  </si>
  <si>
    <t>6-K23</t>
  </si>
  <si>
    <t>Nouveau</t>
  </si>
  <si>
    <t>Hélène Meyer-Grosperrin</t>
  </si>
  <si>
    <t>22</t>
  </si>
  <si>
    <t>Dans les temps</t>
  </si>
  <si>
    <t>ça marche</t>
  </si>
  <si>
    <t>63L23CTWB0325</t>
  </si>
  <si>
    <t>Corrigé 3_Étude de dossier</t>
  </si>
  <si>
    <t>63L23DVWB0325_CorrigeDevoir3_Etude de dossier</t>
  </si>
  <si>
    <t>10</t>
  </si>
  <si>
    <t>63L23DVWB0425</t>
  </si>
  <si>
    <t>Devoir 4_Étude de dossier</t>
  </si>
  <si>
    <t>63L23DVWB0425_Devoir4_Etude de dossier</t>
  </si>
  <si>
    <t>63L23CTWB0425</t>
  </si>
  <si>
    <t>Corrigé 4_Étude de dossier</t>
  </si>
  <si>
    <t>63L23DVWB0425_CorrigeDevoir4_Etude de dossier</t>
  </si>
  <si>
    <t>Duplicate of 1-C31 Capes externe italien</t>
  </si>
  <si>
    <t>1-IT01_Œuvres au programme</t>
  </si>
  <si>
    <t>1IT01MKWB0126</t>
  </si>
  <si>
    <t>Fiche de synthèse 1 : Nouvelle œuvre</t>
  </si>
  <si>
    <t>1IT01MKWB0126_Synthese1_OeuvresAuProgramme</t>
  </si>
  <si>
    <t>1-C31</t>
  </si>
  <si>
    <t>Kévin Tabary</t>
  </si>
  <si>
    <t>8</t>
  </si>
  <si>
    <t>1IT01QCWB0126</t>
  </si>
  <si>
    <t>QCM : Œuvre 1</t>
  </si>
  <si>
    <t>1IT01QCWB0126_QCM_Oeuvre1</t>
  </si>
  <si>
    <t>30</t>
  </si>
  <si>
    <t>1IT01TEWB0126</t>
  </si>
  <si>
    <t>Admissibilité 1 Cours 1 : Nouvelle œuvre</t>
  </si>
  <si>
    <t>1F060TEWB0126_Cours1_Admissibilite1</t>
  </si>
  <si>
    <t>1-F061_Admissibilité 2: Épreuve disciplinaire appliquée</t>
  </si>
  <si>
    <t>1F061CTWB0126</t>
  </si>
  <si>
    <t>Corrigé du devoir n°1</t>
  </si>
  <si>
    <t>1F061CTWB0126_Corrige1_Admissibilite2</t>
  </si>
  <si>
    <t>20</t>
  </si>
  <si>
    <t>1F061CTWB0326</t>
  </si>
  <si>
    <t>Épreuve blanche corrigé</t>
  </si>
  <si>
    <t>1F061CTWB0326_Corrige_EpreuveBlanche_Admissibilite2</t>
  </si>
  <si>
    <t>1F061DVWB0126</t>
  </si>
  <si>
    <t>Enoncé du devoir n°1</t>
  </si>
  <si>
    <t>1F061DVWB0126_Devoir1_Admissibilite2</t>
  </si>
  <si>
    <t>1F061DVWB0326</t>
  </si>
  <si>
    <t>Épreuve Blanche devoir</t>
  </si>
  <si>
    <t>1F061DVWB0326_Devoir_EpreuveBlanche_Admissibilite2</t>
  </si>
  <si>
    <t>1-F060_Admissibilité 1: Épreuve disciplinaire</t>
  </si>
  <si>
    <t>1F060CTWB0126</t>
  </si>
  <si>
    <t>Proposition de corrigé du devoir n°1</t>
  </si>
  <si>
    <t>1F060CTWB0126_Corrige1_Admissibilite1</t>
  </si>
  <si>
    <t>1F060CTWB0226</t>
  </si>
  <si>
    <t>Proposition de corrigé du devoir n°2</t>
  </si>
  <si>
    <t>1F060CTWB0226_Corrige2_Admissibilite1</t>
  </si>
  <si>
    <t>1F060CTWB0326</t>
  </si>
  <si>
    <t>Proposition de corrigé épreuve blanche</t>
  </si>
  <si>
    <t>1F060CTWB0326_Corrige_EpreuveBlanche_Admissibilite1</t>
  </si>
  <si>
    <t>1F060DVWB0126</t>
  </si>
  <si>
    <t>Devoir n°1 : Œuvre 1</t>
  </si>
  <si>
    <t>1F060DVWB0126_Devoir1_Admissibilite1</t>
  </si>
  <si>
    <t>1F060DVWB0225</t>
  </si>
  <si>
    <t>Devoir n°2 : Œuvre 2</t>
  </si>
  <si>
    <t>1F060DVWB0225_Devoir2_Admissibilite1</t>
  </si>
  <si>
    <t>1F060DVWB0325</t>
  </si>
  <si>
    <t>Sujet Epreuve blanche</t>
  </si>
  <si>
    <t>1F060DVWB0325_Devoir_EpreuveBlanche_Admissibilite1</t>
  </si>
  <si>
    <t>1-F062_Admission 1: Épreuve de Leçon</t>
  </si>
  <si>
    <t>1F062CTWB0126</t>
  </si>
  <si>
    <t>1F062CTWB0126_Corrige1_Admission1</t>
  </si>
  <si>
    <t>16</t>
  </si>
  <si>
    <t>1F062DVWB0126</t>
  </si>
  <si>
    <t>Devoir n°1</t>
  </si>
  <si>
    <t>1F062DVWB0126_Devoir1_Admission1</t>
  </si>
  <si>
    <t>1F062DVWB0326</t>
  </si>
  <si>
    <t>Sujet épreuve blanche - Admission 1</t>
  </si>
  <si>
    <t>1F062DVWB0326_Devoir3_Admission1</t>
  </si>
  <si>
    <t>1F062CTWB0326</t>
  </si>
  <si>
    <t>Corrigé épreuve blanche - Admission 1</t>
  </si>
  <si>
    <t>1F062CTWB0326_Corrige3_Admission1</t>
  </si>
  <si>
    <t>1-F063_Admission 2: Épreuve d'entretien</t>
  </si>
  <si>
    <t>1F062DVWB0325_Corrige3_Admission1</t>
  </si>
  <si>
    <t>1F063TCWB0226</t>
  </si>
  <si>
    <t>Entraînement 2 : Mises en situation d'enseignement</t>
  </si>
  <si>
    <t>1F063TCWB0225_Entrainement2_MisesEnSituationEnseignement_Admission2</t>
  </si>
  <si>
    <t>25</t>
  </si>
  <si>
    <t>1F063DVWB0126</t>
  </si>
  <si>
    <t>1F063DVWB0126_Devoir1_Admission2</t>
  </si>
  <si>
    <t>7</t>
  </si>
  <si>
    <t>1F063CTWB0126</t>
  </si>
  <si>
    <t>Corrigé du devoir N°1</t>
  </si>
  <si>
    <t>1F063CTWB0126_Corrige1_Admission2</t>
  </si>
  <si>
    <t>Numérotation tableau</t>
  </si>
  <si>
    <t>Famille</t>
  </si>
  <si>
    <t>Groupe</t>
  </si>
  <si>
    <t>AO</t>
  </si>
  <si>
    <t>CAPES</t>
  </si>
  <si>
    <t>BDF</t>
  </si>
  <si>
    <t>CAPES EXTERNE</t>
  </si>
  <si>
    <t>Étiquettes de lignes</t>
  </si>
  <si>
    <t>Total général</t>
  </si>
  <si>
    <t>Somme de Budget prév. commandes auteurs</t>
  </si>
  <si>
    <t>Solde</t>
  </si>
  <si>
    <t>Total autorisation engagement</t>
  </si>
  <si>
    <t>Total commande réel engagé</t>
  </si>
  <si>
    <t>Total budget révisé</t>
  </si>
  <si>
    <t>Total</t>
  </si>
  <si>
    <t>Suivi de fabrication 24-252</t>
  </si>
  <si>
    <t>Résultat de la simulation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</si>
</sst>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7" x14ac:knownFonts="1">
    <font>
      <sz val="11"/>
      <name val="Arial"/>
      <family val="1"/>
    </font>
    <font>
      <b/>
      <sz val="15"/>
      <name val="Arial"/>
      <family val="1"/>
    </font>
    <font>
      <b/>
      <sz val="11"/>
      <color rgb="FF000000"/>
      <name val="Arial"/>
      <family val="1"/>
    </font>
    <font>
      <b/>
      <sz val="11"/>
      <color rgb="FF000000"/>
      <name val="Arial"/>
      <family val="1"/>
    </font>
    <font>
      <sz val="11"/>
      <color rgb="FFFFFFFF"/>
      <name val="Arial"/>
      <family val="1"/>
    </font>
    <font>
      <b/>
      <sz val="11"/>
      <color theme="1"/>
      <name val="Aptos Narrow"/>
      <family val="2"/>
      <scheme val="minor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EFEFEF"/>
      </patternFill>
    </fill>
    <fill>
      <patternFill patternType="solid">
        <fgColor rgb="FFEFEFEF"/>
      </patternFill>
    </fill>
    <fill>
      <patternFill patternType="solid">
        <fgColor rgb="FFC4C4C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ck">
        <color rgb="FFB0B0B0"/>
      </left>
      <right style="thick">
        <color rgb="FFB0B0B0"/>
      </right>
      <top style="thick">
        <color rgb="FFB0B0B0"/>
      </top>
      <bottom style="thick">
        <color rgb="FFB0B0B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Alignment="1">
      <alignment vertical="center" wrapText="1"/>
    </xf>
    <xf numFmtId="0" fontId="1" fillId="5" borderId="0" xfId="0" applyFont="1" applyFill="1" applyAlignment="1">
      <alignment vertical="center" wrapText="1"/>
    </xf>
    <xf numFmtId="0" fontId="3" fillId="3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vertical="center" wrapText="1"/>
    </xf>
    <xf numFmtId="0" fontId="2" fillId="2" borderId="0" xfId="0" applyFont="1" applyFill="1" applyAlignment="1">
      <alignment horizontal="left" vertical="center" wrapText="1"/>
    </xf>
    <xf numFmtId="0" fontId="0" fillId="0" borderId="0" xfId="0" applyAlignment="1">
      <alignment wrapText="1"/>
    </xf>
    <xf numFmtId="0" fontId="5" fillId="5" borderId="2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/>
    </xf>
    <xf numFmtId="0" fontId="6" fillId="6" borderId="0" xfId="0" applyFont="1" applyFill="1"/>
    <xf numFmtId="0" fontId="1" fillId="7" borderId="0" xfId="0" applyFont="1" applyFill="1" applyAlignment="1">
      <alignment vertical="center" wrapText="1"/>
    </xf>
  </cellXfs>
  <cellStyles count="1">
    <cellStyle name="Normal" xfId="0" builtinId="0"/>
  </cellStyles>
  <dxfs count="11"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1"/>
        <scheme val="none"/>
      </font>
      <fill>
        <patternFill patternType="solid">
          <fgColor indexed="64"/>
          <bgColor rgb="FFEFEFEF"/>
        </patternFill>
      </fill>
      <alignment horizontal="left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auret Anjatiana" refreshedDate="45568.758525462959" createdVersion="8" refreshedVersion="8" minRefreshableVersion="3" recordCount="25" xr:uid="{4302F69D-FD60-4F5C-963D-66EC087FBC7D}">
  <cacheSource type="worksheet">
    <worksheetSource ref="A1:AB26" sheet="suivi de fabrication "/>
  </cacheSource>
  <cacheFields count="28">
    <cacheField name="Suivi de fabrication 24-25" numFmtId="0">
      <sharedItems/>
    </cacheField>
    <cacheField name="Famille" numFmtId="0">
      <sharedItems count="2">
        <s v="AO"/>
        <s v="CAPES"/>
      </sharedItems>
    </cacheField>
    <cacheField name="Groupe" numFmtId="0">
      <sharedItems count="2">
        <s v="BDF"/>
        <s v="CAPES EXTERNE"/>
      </sharedItems>
    </cacheField>
    <cacheField name="Numérotation tableau" numFmtId="0">
      <sharedItems containsSemiMixedTypes="0" containsString="0" containsNumber="1" containsInteger="1" minValue="5" maxValue="44"/>
    </cacheField>
    <cacheField name="Suivi de fabrication 24-252" numFmtId="0">
      <sharedItems/>
    </cacheField>
    <cacheField name="Name" numFmtId="0">
      <sharedItems/>
    </cacheField>
    <cacheField name="Libellé article" numFmtId="0">
      <sharedItems/>
    </cacheField>
    <cacheField name="Libellé abrégé article" numFmtId="0">
      <sharedItems/>
    </cacheField>
    <cacheField name="CPF" numFmtId="0">
      <sharedItems containsNonDate="0" containsString="0" containsBlank="1"/>
    </cacheField>
    <cacheField name="Nb h apprenant" numFmtId="0">
      <sharedItems/>
    </cacheField>
    <cacheField name="C. Mère" numFmtId="0">
      <sharedItems/>
    </cacheField>
    <cacheField name="C. Fille (PA)" numFmtId="0">
      <sharedItems/>
    </cacheField>
    <cacheField name="Type (Nouveau, Reconduit, Modifié)" numFmtId="0">
      <sharedItems/>
    </cacheField>
    <cacheField name="Intervenants Conception" numFmtId="0">
      <sharedItems/>
    </cacheField>
    <cacheField name="Nb pages source Word/PDF" numFmtId="0">
      <sharedItems/>
    </cacheField>
    <cacheField name="Nb pages source CEN" numFmtId="0">
      <sharedItems/>
    </cacheField>
    <cacheField name="Nb éléments Moodle" numFmtId="0">
      <sharedItems/>
    </cacheField>
    <cacheField name="Prév fin de conception" numFmtId="164">
      <sharedItems containsNonDate="0"/>
    </cacheField>
    <cacheField name="Prév livraison auteur" numFmtId="164">
      <sharedItems containsNonDate="0" containsDate="1" containsMixedTypes="1" minDate="2024-11-19T00:00:00" maxDate="2024-12-11T00:00:00"/>
    </cacheField>
    <cacheField name="Prév intégration LMS" numFmtId="164">
      <sharedItems containsNonDate="0" containsDate="1" containsMixedTypes="1" minDate="2024-12-10T00:00:00" maxDate="2026-03-18T00:00:00"/>
    </cacheField>
    <cacheField name="Budget prév. commandes auteurs" numFmtId="0">
      <sharedItems containsMixedTypes="1" containsNumber="1" minValue="150" maxValue="700"/>
    </cacheField>
    <cacheField name="Budget rectificatif (suivi mai N+1)" numFmtId="0">
      <sharedItems/>
    </cacheField>
    <cacheField name="Montant commande réel engagé" numFmtId="0">
      <sharedItems/>
    </cacheField>
    <cacheField name="Formule 2" numFmtId="0">
      <sharedItems/>
    </cacheField>
    <cacheField name="Formule A" numFmtId="0">
      <sharedItems/>
    </cacheField>
    <cacheField name="Formule B" numFmtId="0">
      <sharedItems containsMixedTypes="1" containsNumber="1" containsInteger="1" minValue="0" maxValue="0"/>
    </cacheField>
    <cacheField name="Formule C" numFmtId="0">
      <sharedItems/>
    </cacheField>
    <cacheField name="Dup. of Formule C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s v="6-D23 Assistant Banque de France (AO)"/>
    <x v="0"/>
    <x v="0"/>
    <n v="5"/>
    <s v="6-3L23_Étude de dossier"/>
    <s v="63L23DVWB0325"/>
    <s v="Devoir 3_Étude de dossier"/>
    <s v="63L23DVWB0325_Devoir3_Etude de dossier"/>
    <m/>
    <s v="4"/>
    <s v="6-D23"/>
    <s v="6-K23"/>
    <s v="Nouveau"/>
    <s v="Hélène Meyer-Grosperrin"/>
    <s v="22"/>
    <s v=""/>
    <s v=""/>
    <s v=""/>
    <d v="2024-11-19T00:00:00"/>
    <d v="2024-12-10T00:00:00"/>
    <n v="153.41"/>
    <s v=""/>
    <s v=""/>
    <s v="Dans les temps"/>
    <s v=""/>
    <n v="0"/>
    <s v="Dans les temps"/>
    <s v="ça marche"/>
  </r>
  <r>
    <s v="6-D23 Assistant Banque de France (AO)"/>
    <x v="0"/>
    <x v="0"/>
    <n v="6"/>
    <s v="6-3L23_Étude de dossier"/>
    <s v="63L23CTWB0325"/>
    <s v="Corrigé 3_Étude de dossier"/>
    <s v="63L23DVWB0325_CorrigeDevoir3_Etude de dossier"/>
    <m/>
    <s v="4"/>
    <s v="6-D23"/>
    <s v="6-K23"/>
    <s v="Nouveau"/>
    <s v="Hélène Meyer-Grosperrin"/>
    <s v="10"/>
    <s v=""/>
    <s v=""/>
    <s v=""/>
    <d v="2024-11-26T00:00:00"/>
    <d v="2024-12-17T00:00:00"/>
    <n v="153.41"/>
    <s v=""/>
    <s v=""/>
    <s v="Dans les temps"/>
    <s v=""/>
    <n v="0"/>
    <s v="Dans les temps"/>
    <s v="ça marche"/>
  </r>
  <r>
    <s v="6-D23 Assistant Banque de France (AO)"/>
    <x v="0"/>
    <x v="0"/>
    <n v="7"/>
    <s v="6-3L23_Étude de dossier"/>
    <s v="63L23DVWB0425"/>
    <s v="Devoir 4_Étude de dossier"/>
    <s v="63L23DVWB0425_Devoir4_Etude de dossier"/>
    <m/>
    <s v="4"/>
    <s v="6-D23"/>
    <s v="6-K23"/>
    <s v="Nouveau"/>
    <s v="Hélène Meyer-Grosperrin"/>
    <s v="22"/>
    <s v=""/>
    <s v=""/>
    <s v=""/>
    <d v="2024-12-03T00:00:00"/>
    <d v="2024-12-24T00:00:00"/>
    <n v="153.41"/>
    <s v=""/>
    <s v=""/>
    <s v="Dans les temps"/>
    <s v=""/>
    <n v="0"/>
    <s v="Dans les temps"/>
    <s v="ça marche"/>
  </r>
  <r>
    <s v="6-D23 Assistant Banque de France (AO)"/>
    <x v="0"/>
    <x v="0"/>
    <n v="8"/>
    <s v="6-3L23_Étude de dossier"/>
    <s v="63L23CTWB0425"/>
    <s v="Corrigé 4_Étude de dossier"/>
    <s v="63L23DVWB0425_CorrigeDevoir4_Etude de dossier"/>
    <m/>
    <s v="4"/>
    <s v="6-D23"/>
    <s v="6-K23"/>
    <s v="Nouveau"/>
    <s v="Hélène Meyer-Grosperrin"/>
    <s v="10"/>
    <s v=""/>
    <s v=""/>
    <s v=""/>
    <d v="2024-12-10T00:00:00"/>
    <d v="2024-12-31T00:00:00"/>
    <n v="153.41"/>
    <s v=""/>
    <s v=""/>
    <s v="Dans les temps"/>
    <s v=""/>
    <n v="0"/>
    <s v="Dans les temps"/>
    <s v="ça marche"/>
  </r>
  <r>
    <s v="Duplicate of 1-C31 Capes externe italien"/>
    <x v="1"/>
    <x v="1"/>
    <n v="15"/>
    <s v="1-IT01_Œuvres au programme"/>
    <s v="1IT01MKWB0126"/>
    <s v="Fiche de synthèse 1 : Nouvelle œuvre"/>
    <s v="1IT01MKWB0126_Synthese1_OeuvresAuProgramme"/>
    <m/>
    <s v=""/>
    <s v="1-C31"/>
    <s v=""/>
    <s v="Nouveau"/>
    <s v="Kévin Tabary"/>
    <s v="8"/>
    <s v=""/>
    <s v=""/>
    <s v=""/>
    <s v=""/>
    <d v="2025-10-15T00:00:00"/>
    <n v="150"/>
    <s v=""/>
    <s v=""/>
    <s v="Dans les temps"/>
    <s v=""/>
    <s v=""/>
    <s v="Dans les temps"/>
    <s v="ça marche"/>
  </r>
  <r>
    <s v="Duplicate of 1-C31 Capes externe italien"/>
    <x v="1"/>
    <x v="1"/>
    <n v="16"/>
    <s v="1-IT01_Œuvres au programme"/>
    <s v="1IT01QCWB0126"/>
    <s v="QCM : Œuvre 1"/>
    <s v="1IT01QCWB0126_QCM_Oeuvre1"/>
    <m/>
    <s v=""/>
    <s v="1-C31"/>
    <s v=""/>
    <s v="Nouveau"/>
    <s v="Kévin Tabary"/>
    <s v="30"/>
    <s v=""/>
    <s v=""/>
    <s v=""/>
    <s v=""/>
    <d v="2025-10-15T00:00:00"/>
    <n v="200"/>
    <s v=""/>
    <s v=""/>
    <s v=""/>
    <s v=""/>
    <s v=""/>
    <s v=""/>
    <s v=""/>
  </r>
  <r>
    <s v="Duplicate of 1-C31 Capes externe italien"/>
    <x v="1"/>
    <x v="1"/>
    <n v="17"/>
    <s v="1-IT01_Œuvres au programme"/>
    <s v="1IT01TEWB0126"/>
    <s v="Admissibilité 1 Cours 1 : Nouvelle œuvre"/>
    <s v="1F060TEWB0126_Cours1_Admissibilite1"/>
    <m/>
    <s v=""/>
    <s v="1-C31"/>
    <s v=""/>
    <s v="Nouveau"/>
    <s v="Kévin Tabary"/>
    <s v=""/>
    <s v=""/>
    <s v=""/>
    <s v=""/>
    <s v=""/>
    <d v="2025-10-15T00:00:00"/>
    <n v="700"/>
    <s v=""/>
    <s v=""/>
    <s v="Dans les temps"/>
    <s v=""/>
    <s v=""/>
    <s v="Dans les temps"/>
    <s v="ça marche"/>
  </r>
  <r>
    <s v="Duplicate of 1-C31 Capes externe italien"/>
    <x v="1"/>
    <x v="1"/>
    <n v="20"/>
    <s v="1-F061_Admissibilité 2: Épreuve disciplinaire appliquée"/>
    <s v="1F061CTWB0126"/>
    <s v="Corrigé du devoir n°1"/>
    <s v="1F061CTWB0126_Corrige1_Admissibilite2"/>
    <m/>
    <s v=""/>
    <s v="1-C31"/>
    <s v=""/>
    <s v="Nouveau"/>
    <s v="Kévin Tabary"/>
    <s v="20"/>
    <s v=""/>
    <s v=""/>
    <s v=""/>
    <s v=""/>
    <d v="2025-10-15T00:00:00"/>
    <n v="200"/>
    <s v=""/>
    <s v=""/>
    <s v="Dans les temps"/>
    <s v=""/>
    <s v=""/>
    <s v="Dans les temps"/>
    <s v="ça marche"/>
  </r>
  <r>
    <s v="Duplicate of 1-C31 Capes externe italien"/>
    <x v="1"/>
    <x v="1"/>
    <n v="21"/>
    <s v="1-F061_Admissibilité 2: Épreuve disciplinaire appliquée"/>
    <s v="1F061CTWB0326"/>
    <s v="Épreuve blanche corrigé"/>
    <s v="1F061CTWB0326_Corrige_EpreuveBlanche_Admissibilite2"/>
    <m/>
    <s v=""/>
    <s v="1-C31"/>
    <s v=""/>
    <s v="Nouveau"/>
    <s v="Kévin Tabary"/>
    <s v="20"/>
    <s v=""/>
    <s v=""/>
    <s v=""/>
    <s v=""/>
    <d v="2026-01-30T00:00:00"/>
    <n v="200"/>
    <s v=""/>
    <s v=""/>
    <s v="Dans les temps"/>
    <s v=""/>
    <s v=""/>
    <s v="Dans les temps"/>
    <s v="ça marche"/>
  </r>
  <r>
    <s v="Duplicate of 1-C31 Capes externe italien"/>
    <x v="1"/>
    <x v="1"/>
    <n v="22"/>
    <s v="1-F061_Admissibilité 2: Épreuve disciplinaire appliquée"/>
    <s v="1F061DVWB0126"/>
    <s v="Enoncé du devoir n°1"/>
    <s v="1F061DVWB0126_Devoir1_Admissibilite2"/>
    <m/>
    <s v=""/>
    <s v="1-C31"/>
    <s v=""/>
    <s v="Nouveau"/>
    <s v="Kévin Tabary"/>
    <s v="20"/>
    <s v=""/>
    <s v=""/>
    <s v=""/>
    <s v=""/>
    <d v="2025-10-15T00:00:00"/>
    <n v="200"/>
    <s v=""/>
    <s v=""/>
    <s v="Dans les temps"/>
    <s v=""/>
    <s v=""/>
    <s v="Dans les temps"/>
    <s v="ça marche"/>
  </r>
  <r>
    <s v="Duplicate of 1-C31 Capes externe italien"/>
    <x v="1"/>
    <x v="1"/>
    <n v="23"/>
    <s v="1-F061_Admissibilité 2: Épreuve disciplinaire appliquée"/>
    <s v="1F061DVWB0326"/>
    <s v="Épreuve Blanche devoir"/>
    <s v="1F061DVWB0326_Devoir_EpreuveBlanche_Admissibilite2"/>
    <m/>
    <s v=""/>
    <s v="1-C31"/>
    <s v=""/>
    <s v="Nouveau"/>
    <s v="Kévin Tabary"/>
    <s v="20"/>
    <s v=""/>
    <s v=""/>
    <s v=""/>
    <s v=""/>
    <d v="2026-01-22T00:00:00"/>
    <n v="200"/>
    <s v=""/>
    <s v=""/>
    <s v="Dans les temps"/>
    <s v=""/>
    <s v=""/>
    <s v="Dans les temps"/>
    <s v="ça marche"/>
  </r>
  <r>
    <s v="Duplicate of 1-C31 Capes externe italien"/>
    <x v="1"/>
    <x v="1"/>
    <n v="26"/>
    <s v="1-F060_Admissibilité 1: Épreuve disciplinaire"/>
    <s v="1F060CTWB0126"/>
    <s v="Proposition de corrigé du devoir n°1"/>
    <s v="1F060CTWB0126_Corrige1_Admissibilite1"/>
    <m/>
    <s v=""/>
    <s v="1-C31"/>
    <s v=""/>
    <s v="Nouveau"/>
    <s v="Kévin Tabary"/>
    <s v="20"/>
    <s v=""/>
    <s v=""/>
    <s v=""/>
    <s v=""/>
    <d v="2025-10-15T00:00:00"/>
    <n v="200"/>
    <s v=""/>
    <s v=""/>
    <s v="Dans les temps"/>
    <s v=""/>
    <s v=""/>
    <s v="Dans les temps"/>
    <s v="ça marche"/>
  </r>
  <r>
    <s v="Duplicate of 1-C31 Capes externe italien"/>
    <x v="1"/>
    <x v="1"/>
    <n v="27"/>
    <s v="1-F060_Admissibilité 1: Épreuve disciplinaire"/>
    <s v="1F060CTWB0226"/>
    <s v="Proposition de corrigé du devoir n°2"/>
    <s v="1F060CTWB0226_Corrige2_Admissibilite1"/>
    <m/>
    <s v=""/>
    <s v="1-C31"/>
    <s v=""/>
    <s v="Nouveau"/>
    <s v="Kévin Tabary"/>
    <s v="20"/>
    <s v=""/>
    <s v=""/>
    <s v=""/>
    <s v=""/>
    <d v="2025-11-17T00:00:00"/>
    <n v="200"/>
    <s v=""/>
    <s v=""/>
    <s v="Dans les temps"/>
    <s v=""/>
    <s v=""/>
    <s v="Dans les temps"/>
    <s v="ça marche"/>
  </r>
  <r>
    <s v="Duplicate of 1-C31 Capes externe italien"/>
    <x v="1"/>
    <x v="1"/>
    <n v="28"/>
    <s v="1-F060_Admissibilité 1: Épreuve disciplinaire"/>
    <s v="1F060CTWB0326"/>
    <s v="Proposition de corrigé épreuve blanche"/>
    <s v="1F060CTWB0326_Corrige_EpreuveBlanche_Admissibilite1"/>
    <m/>
    <s v=""/>
    <s v="1-C31"/>
    <s v=""/>
    <s v="Nouveau"/>
    <s v="Kévin Tabary"/>
    <s v="20"/>
    <s v=""/>
    <s v=""/>
    <s v=""/>
    <s v=""/>
    <d v="2026-01-20T00:00:00"/>
    <n v="200"/>
    <s v=""/>
    <s v=""/>
    <s v="Dans les temps"/>
    <s v=""/>
    <s v=""/>
    <s v="Dans les temps"/>
    <s v="ça marche"/>
  </r>
  <r>
    <s v="Duplicate of 1-C31 Capes externe italien"/>
    <x v="1"/>
    <x v="1"/>
    <n v="29"/>
    <s v="1-F060_Admissibilité 1: Épreuve disciplinaire"/>
    <s v="1F060DVWB0126"/>
    <s v="Devoir n°1 : Œuvre 1"/>
    <s v="1F060DVWB0126_Devoir1_Admissibilite1"/>
    <m/>
    <s v=""/>
    <s v="1-C31"/>
    <s v=""/>
    <s v="Nouveau"/>
    <s v="Kévin Tabary"/>
    <s v="8"/>
    <s v=""/>
    <s v=""/>
    <s v=""/>
    <s v=""/>
    <d v="2025-10-15T00:00:00"/>
    <n v="200"/>
    <s v=""/>
    <s v=""/>
    <s v="Dans les temps"/>
    <s v=""/>
    <s v=""/>
    <s v="Dans les temps"/>
    <s v="ça marche"/>
  </r>
  <r>
    <s v="Duplicate of 1-C31 Capes externe italien"/>
    <x v="1"/>
    <x v="1"/>
    <n v="30"/>
    <s v="1-F060_Admissibilité 1: Épreuve disciplinaire"/>
    <s v="1F060DVWB0225"/>
    <s v="Devoir n°2 : Œuvre 2"/>
    <s v="1F060DVWB0225_Devoir2_Admissibilite1"/>
    <m/>
    <s v=""/>
    <s v="1-C31"/>
    <s v=""/>
    <s v="Nouveau"/>
    <s v="Kévin Tabary"/>
    <s v="8"/>
    <s v=""/>
    <s v=""/>
    <s v=""/>
    <s v=""/>
    <d v="2025-11-17T00:00:00"/>
    <n v="200"/>
    <s v=""/>
    <s v=""/>
    <s v="Dans les temps"/>
    <s v=""/>
    <s v=""/>
    <s v="Dans les temps"/>
    <s v="ça marche"/>
  </r>
  <r>
    <s v="Duplicate of 1-C31 Capes externe italien"/>
    <x v="1"/>
    <x v="1"/>
    <n v="31"/>
    <s v="1-F060_Admissibilité 1: Épreuve disciplinaire"/>
    <s v="1F060DVWB0325"/>
    <s v="Sujet Epreuve blanche"/>
    <s v="1F060DVWB0325_Devoir_EpreuveBlanche_Admissibilite1"/>
    <m/>
    <s v=""/>
    <s v="1-C31"/>
    <s v=""/>
    <s v="Nouveau"/>
    <s v="Kévin Tabary"/>
    <s v="8"/>
    <s v=""/>
    <s v=""/>
    <s v=""/>
    <s v=""/>
    <d v="2026-01-15T00:00:00"/>
    <n v="200"/>
    <s v=""/>
    <s v=""/>
    <s v="Dans les temps"/>
    <s v=""/>
    <s v=""/>
    <s v="Dans les temps"/>
    <s v="ça marche"/>
  </r>
  <r>
    <s v="Duplicate of 1-C31 Capes externe italien"/>
    <x v="1"/>
    <x v="1"/>
    <n v="34"/>
    <s v="1-F062_Admission 1: Épreuve de Leçon"/>
    <s v="1F062CTWB0126"/>
    <s v="Proposition de corrigé du devoir n°1"/>
    <s v="1F062CTWB0126_Corrige1_Admission1"/>
    <m/>
    <s v=""/>
    <s v="1-C31"/>
    <s v=""/>
    <s v="Nouveau"/>
    <s v="Kévin Tabary"/>
    <s v="16"/>
    <s v=""/>
    <s v=""/>
    <s v=""/>
    <s v=""/>
    <d v="2026-02-16T00:00:00"/>
    <n v="200"/>
    <s v=""/>
    <s v=""/>
    <s v="Dans les temps"/>
    <s v=""/>
    <s v=""/>
    <s v="Dans les temps"/>
    <s v="ça marche"/>
  </r>
  <r>
    <s v="Duplicate of 1-C31 Capes externe italien"/>
    <x v="1"/>
    <x v="1"/>
    <n v="35"/>
    <s v="1-F062_Admission 1: Épreuve de Leçon"/>
    <s v="1F062DVWB0126"/>
    <s v="Devoir n°1"/>
    <s v="1F062DVWB0126_Devoir1_Admission1"/>
    <m/>
    <s v=""/>
    <s v="1-C31"/>
    <s v=""/>
    <s v="Nouveau"/>
    <s v="Kévin Tabary"/>
    <s v="10"/>
    <s v=""/>
    <s v=""/>
    <s v=""/>
    <s v=""/>
    <d v="2026-02-16T00:00:00"/>
    <n v="200"/>
    <s v=""/>
    <s v=""/>
    <s v="Dans les temps"/>
    <s v=""/>
    <s v=""/>
    <s v="Dans les temps"/>
    <s v="ça marche"/>
  </r>
  <r>
    <s v="Duplicate of 1-C31 Capes externe italien"/>
    <x v="1"/>
    <x v="1"/>
    <n v="36"/>
    <s v="1-F062_Admission 1: Épreuve de Leçon"/>
    <s v="1F062DVWB0326"/>
    <s v="Sujet épreuve blanche - Admission 1"/>
    <s v="1F062DVWB0326_Devoir3_Admission1"/>
    <m/>
    <s v=""/>
    <s v="1-C31"/>
    <s v=""/>
    <s v="Nouveau"/>
    <s v="Kévin Tabary"/>
    <s v="10"/>
    <s v=""/>
    <s v=""/>
    <s v=""/>
    <s v=""/>
    <d v="2026-02-16T00:00:00"/>
    <n v="200"/>
    <s v=""/>
    <s v=""/>
    <s v="Dans les temps"/>
    <s v=""/>
    <s v=""/>
    <s v="Dans les temps"/>
    <s v="ça marche"/>
  </r>
  <r>
    <s v="Duplicate of 1-C31 Capes externe italien"/>
    <x v="1"/>
    <x v="1"/>
    <n v="38"/>
    <s v="1-F062_Admission 1: Épreuve de Leçon"/>
    <s v="1F062CTWB0326"/>
    <s v="Corrigé épreuve blanche - Admission 1"/>
    <s v="1F062CTWB0326_Corrige3_Admission1"/>
    <m/>
    <s v=""/>
    <s v=""/>
    <s v=""/>
    <s v="Nouveau"/>
    <s v=""/>
    <s v="16"/>
    <s v=""/>
    <s v=""/>
    <s v=""/>
    <s v=""/>
    <d v="2026-02-16T00:00:00"/>
    <n v="200"/>
    <s v=""/>
    <s v=""/>
    <s v="Dans les temps"/>
    <s v=""/>
    <s v=""/>
    <s v="Dans les temps"/>
    <s v="ça marche"/>
  </r>
  <r>
    <s v="Duplicate of 1-C31 Capes externe italien"/>
    <x v="1"/>
    <x v="1"/>
    <n v="41"/>
    <s v="1-F063_Admission 2: Épreuve d'entretien"/>
    <s v="1F062CTWB0326"/>
    <s v="Corrigé épreuve blanche - Admission 1"/>
    <s v="1F062DVWB0325_Corrige3_Admission1"/>
    <m/>
    <s v=""/>
    <s v="1-C31"/>
    <s v=""/>
    <s v="Nouveau"/>
    <s v="Kévin Tabary"/>
    <s v="16"/>
    <s v=""/>
    <s v=""/>
    <s v=""/>
    <s v=""/>
    <s v=""/>
    <s v=""/>
    <s v=""/>
    <s v=""/>
    <s v="Dans les temps"/>
    <s v=""/>
    <s v=""/>
    <s v="Dans les temps"/>
    <s v="ça marche"/>
  </r>
  <r>
    <s v="Duplicate of 1-C31 Capes externe italien"/>
    <x v="1"/>
    <x v="1"/>
    <n v="42"/>
    <s v="1-F063_Admission 2: Épreuve d'entretien"/>
    <s v="1F063TCWB0226"/>
    <s v="Entraînement 2 : Mises en situation d'enseignement"/>
    <s v="1F063TCWB0225_Entrainement2_MisesEnSituationEnseignement_Admission2"/>
    <m/>
    <s v=""/>
    <s v="1-C31"/>
    <s v=""/>
    <s v="Nouveau"/>
    <s v="Kévin Tabary"/>
    <s v="25"/>
    <s v=""/>
    <s v=""/>
    <s v=""/>
    <s v=""/>
    <d v="2025-06-11T00:00:00"/>
    <n v="300"/>
    <s v=""/>
    <s v=""/>
    <s v="Dans les temps"/>
    <s v=""/>
    <s v=""/>
    <s v="Dans les temps"/>
    <s v="ça marche"/>
  </r>
  <r>
    <s v="Duplicate of 1-C31 Capes externe italien"/>
    <x v="1"/>
    <x v="1"/>
    <n v="43"/>
    <s v="1-F063_Admission 2: Épreuve d'entretien"/>
    <s v="1F063DVWB0126"/>
    <s v="Devoir n°1"/>
    <s v="1F063DVWB0126_Devoir1_Admission2"/>
    <m/>
    <s v=""/>
    <s v=""/>
    <s v=""/>
    <s v="Nouveau"/>
    <s v=""/>
    <s v="7"/>
    <s v=""/>
    <s v=""/>
    <s v=""/>
    <s v=""/>
    <d v="2026-03-17T00:00:00"/>
    <n v="200"/>
    <s v=""/>
    <s v=""/>
    <s v="Dans les temps"/>
    <s v=""/>
    <s v=""/>
    <s v="Dans les temps"/>
    <s v="ça marche"/>
  </r>
  <r>
    <s v="Duplicate of 1-C31 Capes externe italien"/>
    <x v="1"/>
    <x v="1"/>
    <n v="44"/>
    <s v="1-F063_Admission 2: Épreuve d'entretien"/>
    <s v="1F063CTWB0126"/>
    <s v="Corrigé du devoir n°1"/>
    <s v="1F063CTWB0126_Corrige1_Admission2"/>
    <m/>
    <s v=""/>
    <s v=""/>
    <s v=""/>
    <s v="Nouveau"/>
    <s v=""/>
    <s v="8"/>
    <s v=""/>
    <s v=""/>
    <s v=""/>
    <s v=""/>
    <d v="2026-03-17T00:00:00"/>
    <n v="200"/>
    <s v=""/>
    <s v=""/>
    <s v="Dans les temps"/>
    <s v=""/>
    <s v=""/>
    <s v="Dans les temps"/>
    <s v="ça march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78E437-FFFC-460E-BD52-D54DFF03F6C1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6" firstHeaderRow="1" firstDataRow="1" firstDataCol="2"/>
  <pivotFields count="28">
    <pivotField showAll="0"/>
    <pivotField axis="axisRow" outline="0" showAll="0" defaultSubtotal="0">
      <items count="2">
        <item x="0"/>
        <item x="1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"/>
    <field x="2"/>
  </rowFields>
  <rowItems count="3">
    <i>
      <x/>
      <x/>
    </i>
    <i>
      <x v="1"/>
      <x v="1"/>
    </i>
    <i t="grand">
      <x/>
    </i>
  </rowItems>
  <colItems count="1">
    <i/>
  </colItems>
  <dataFields count="1">
    <dataField name="Somme de Budget prév. commandes auteurs" fld="20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01B42A-5259-4C75-B629-EEE6536C280B}" name="Tableau1" displayName="Tableau1" ref="A1:AB27" totalsRowCount="1" headerRowDxfId="10">
  <autoFilter ref="A1:AB26" xr:uid="{8601B42A-5259-4C75-B629-EEE6536C280B}"/>
  <tableColumns count="28">
    <tableColumn id="1" xr3:uid="{19D8880C-57A5-4633-8D1D-4772D4D409C2}" name="Suivi de fabrication 24-25" totalsRowLabel="Total"/>
    <tableColumn id="2" xr3:uid="{54D016D1-543E-4A53-9806-53A3EA43071F}" name="Famille"/>
    <tableColumn id="3" xr3:uid="{600A7DF7-88F3-45FE-AF6E-5CD3D23C3DF9}" name="Groupe"/>
    <tableColumn id="4" xr3:uid="{E0F41A6A-3EAA-4242-9952-124449E33FD2}" name="Numérotation tableau"/>
    <tableColumn id="5" xr3:uid="{0C52E555-0C7D-434F-83AA-8D51B35605FB}" name="Suivi de fabrication 24-252"/>
    <tableColumn id="6" xr3:uid="{7B63E09A-AD0C-42E8-9170-47975DEF58E6}" name="Name"/>
    <tableColumn id="7" xr3:uid="{BC1BFCC2-2559-456A-895D-66181FEA86BB}" name="Libellé article" dataDxfId="9" totalsRowDxfId="8"/>
    <tableColumn id="8" xr3:uid="{1B62D1CE-93CA-4403-9C1F-4D90A5637838}" name="Libellé abrégé article" dataDxfId="7" totalsRowDxfId="6"/>
    <tableColumn id="9" xr3:uid="{2FD76C59-E9D1-478E-B67C-308D1FDD0A87}" name="CPF"/>
    <tableColumn id="10" xr3:uid="{A3EB4F79-84B2-4DB8-88CC-D36E54FB591B}" name="Nb h apprenant"/>
    <tableColumn id="11" xr3:uid="{67EB928E-8EF8-40D0-823A-D0D262171A68}" name="C. Mère"/>
    <tableColumn id="12" xr3:uid="{F469A874-3107-46DA-99B1-AF948B9AD1C6}" name="C. Fille (PA)"/>
    <tableColumn id="13" xr3:uid="{D86A14C9-4A15-4118-8A37-29CB76C15997}" name="Type (Nouveau, Reconduit, Modifié)"/>
    <tableColumn id="14" xr3:uid="{3B8A155E-567E-4220-9916-BC647785AF1C}" name="Intervenants Conception" dataDxfId="5" totalsRowDxfId="4"/>
    <tableColumn id="15" xr3:uid="{DC1B0E46-1C87-467A-9A0E-08EDBB06DA4D}" name="Nb pages source Word/PDF"/>
    <tableColumn id="16" xr3:uid="{D61B2B55-852F-4F32-B6C4-0E240E6659EA}" name="Nb pages source CEN"/>
    <tableColumn id="17" xr3:uid="{6850B37E-1B32-4C05-B773-50E32AB5454F}" name="Nb éléments Moodle"/>
    <tableColumn id="18" xr3:uid="{0FA6272E-181A-43A4-92BC-245D432D823F}" name="Prév fin de conception"/>
    <tableColumn id="19" xr3:uid="{1839BD3D-E981-4D0F-AAB7-E4864E76081E}" name="Prév livraison auteur"/>
    <tableColumn id="20" xr3:uid="{D57ACC8F-2F47-446D-AD8E-75CC786AE605}" name="Prév intégration LMS"/>
    <tableColumn id="21" xr3:uid="{5D65B548-02F4-4483-8FBD-5E0574085657}" name="Budget prév. commandes auteurs" totalsRowFunction="sum" totalsRowDxfId="3"/>
    <tableColumn id="22" xr3:uid="{61F22627-D72D-4F7E-9066-A664FB0E16AE}" name="Budget rectificatif (suivi mai N+1)" totalsRowFunction="sum" totalsRowDxfId="2"/>
    <tableColumn id="23" xr3:uid="{663F6C10-5363-4499-BB8A-C541BD7C8FC1}" name="Montant commande réel engagé" totalsRowFunction="sum" totalsRowDxfId="1"/>
    <tableColumn id="24" xr3:uid="{4DDACA57-1510-49C7-8B05-4ECED18A7EBC}" name="Formule 2" totalsRowFunction="custom" totalsRowDxfId="0">
      <totalsRowFormula>Tableau1[[#Totals],[Budget prév. commandes auteurs]]-Tableau1[[#Totals],[Montant commande réel engagé]]</totalsRowFormula>
    </tableColumn>
    <tableColumn id="25" xr3:uid="{AD10D9E9-EC03-4A83-8E0C-2E493F7BEF34}" name="Formule A"/>
    <tableColumn id="26" xr3:uid="{AB87F25F-76A2-4532-8ABC-29D0A4E6A1EC}" name="Formule B"/>
    <tableColumn id="27" xr3:uid="{B1DD6E82-51CB-476A-B591-01F45DFB13CB}" name="Formule C"/>
    <tableColumn id="28" xr3:uid="{996D21AB-BDBE-40BC-996D-8BBE56D096F5}" name="Dup. of Formule C" totalsRowFunction="cou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showOutlineSymbols="0" showWhiteSpace="0" workbookViewId="0">
      <selection activeCell="B1" sqref="B1:C1"/>
    </sheetView>
  </sheetViews>
  <sheetFormatPr baseColWidth="10" defaultColWidth="8.796875" defaultRowHeight="13.8" x14ac:dyDescent="0.25"/>
  <cols>
    <col min="1" max="1" width="36.796875" customWidth="1"/>
    <col min="2" max="2" width="10.8984375" customWidth="1"/>
    <col min="3" max="3" width="17.796875" customWidth="1"/>
    <col min="4" max="4" width="6.296875" hidden="1" customWidth="1"/>
    <col min="5" max="5" width="44.796875" customWidth="1"/>
    <col min="6" max="6" width="19.19921875" customWidth="1"/>
    <col min="7" max="7" width="34.3984375" customWidth="1"/>
    <col min="8" max="8" width="43.59765625" customWidth="1"/>
    <col min="9" max="9" width="8.19921875" bestFit="1" customWidth="1"/>
    <col min="10" max="10" width="10.3984375" customWidth="1"/>
    <col min="11" max="11" width="10.69921875" customWidth="1"/>
    <col min="12" max="12" width="10.09765625" customWidth="1"/>
    <col min="13" max="13" width="16.5" customWidth="1"/>
    <col min="14" max="14" width="13.796875" customWidth="1"/>
    <col min="15" max="15" width="12.59765625" customWidth="1"/>
    <col min="16" max="16" width="10.69921875" customWidth="1"/>
    <col min="17" max="17" width="13.59765625" customWidth="1"/>
    <col min="18" max="18" width="14.796875" customWidth="1"/>
    <col min="19" max="19" width="21.296875" customWidth="1"/>
    <col min="20" max="20" width="13.09765625" customWidth="1"/>
    <col min="21" max="21" width="18" customWidth="1"/>
    <col min="22" max="22" width="13.3984375" customWidth="1"/>
    <col min="23" max="23" width="16.59765625" customWidth="1"/>
    <col min="24" max="24" width="14.796875" bestFit="1" customWidth="1"/>
    <col min="25" max="26" width="8" customWidth="1"/>
    <col min="27" max="27" width="14.796875" bestFit="1" customWidth="1"/>
    <col min="28" max="28" width="12.5" customWidth="1"/>
  </cols>
  <sheetData>
    <row r="1" spans="1:28" s="13" customFormat="1" ht="40.049999999999997" customHeight="1" thickBot="1" x14ac:dyDescent="0.3">
      <c r="A1" s="8" t="s">
        <v>0</v>
      </c>
      <c r="B1" s="17" t="s">
        <v>122</v>
      </c>
      <c r="C1" s="17" t="s">
        <v>123</v>
      </c>
      <c r="D1" s="9" t="s">
        <v>121</v>
      </c>
      <c r="E1" s="8" t="s">
        <v>136</v>
      </c>
      <c r="F1" s="10" t="s">
        <v>2</v>
      </c>
      <c r="G1" s="11" t="s">
        <v>6</v>
      </c>
      <c r="H1" s="11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1" t="s">
        <v>3</v>
      </c>
      <c r="O1" s="12" t="s">
        <v>13</v>
      </c>
      <c r="P1" s="12" t="s">
        <v>14</v>
      </c>
      <c r="Q1" s="12" t="s">
        <v>15</v>
      </c>
      <c r="R1" s="12" t="s">
        <v>16</v>
      </c>
      <c r="S1" s="12" t="s">
        <v>17</v>
      </c>
      <c r="T1" s="12" t="s">
        <v>18</v>
      </c>
      <c r="U1" s="12" t="s">
        <v>19</v>
      </c>
      <c r="V1" s="12" t="s">
        <v>20</v>
      </c>
      <c r="W1" s="12" t="s">
        <v>21</v>
      </c>
      <c r="X1" s="12" t="s">
        <v>22</v>
      </c>
      <c r="Y1" s="12" t="s">
        <v>23</v>
      </c>
      <c r="Z1" s="12" t="s">
        <v>24</v>
      </c>
      <c r="AA1" s="12" t="s">
        <v>25</v>
      </c>
      <c r="AB1" s="12" t="s">
        <v>26</v>
      </c>
    </row>
    <row r="2" spans="1:28" ht="19.95" customHeight="1" thickTop="1" thickBot="1" x14ac:dyDescent="0.3">
      <c r="A2" s="1" t="s">
        <v>1</v>
      </c>
      <c r="B2" s="1" t="s">
        <v>124</v>
      </c>
      <c r="C2" s="1" t="s">
        <v>126</v>
      </c>
      <c r="D2" s="1">
        <v>5</v>
      </c>
      <c r="E2" s="1" t="s">
        <v>4</v>
      </c>
      <c r="F2" s="1" t="s">
        <v>27</v>
      </c>
      <c r="G2" s="5" t="s">
        <v>28</v>
      </c>
      <c r="H2" s="5" t="s">
        <v>29</v>
      </c>
      <c r="I2" s="4"/>
      <c r="J2" s="3" t="s">
        <v>30</v>
      </c>
      <c r="K2" s="3" t="s">
        <v>31</v>
      </c>
      <c r="L2" s="3" t="s">
        <v>32</v>
      </c>
      <c r="M2" s="3" t="s">
        <v>33</v>
      </c>
      <c r="N2" s="5" t="s">
        <v>34</v>
      </c>
      <c r="O2" s="3" t="s">
        <v>35</v>
      </c>
      <c r="P2" s="3" t="s">
        <v>5</v>
      </c>
      <c r="Q2" s="3" t="s">
        <v>5</v>
      </c>
      <c r="R2" s="2" t="s">
        <v>5</v>
      </c>
      <c r="S2" s="2">
        <v>45615</v>
      </c>
      <c r="T2" s="2">
        <v>45636</v>
      </c>
      <c r="U2" s="3">
        <v>153.41</v>
      </c>
      <c r="V2" s="3" t="s">
        <v>5</v>
      </c>
      <c r="W2" s="3" t="s">
        <v>5</v>
      </c>
      <c r="X2" s="3" t="s">
        <v>36</v>
      </c>
      <c r="Y2" s="3" t="s">
        <v>5</v>
      </c>
      <c r="Z2" s="3">
        <v>0</v>
      </c>
      <c r="AA2" s="3" t="s">
        <v>36</v>
      </c>
      <c r="AB2" s="3" t="s">
        <v>37</v>
      </c>
    </row>
    <row r="3" spans="1:28" ht="19.95" customHeight="1" thickTop="1" thickBot="1" x14ac:dyDescent="0.3">
      <c r="A3" s="1" t="s">
        <v>1</v>
      </c>
      <c r="B3" s="1" t="s">
        <v>124</v>
      </c>
      <c r="C3" s="1" t="s">
        <v>126</v>
      </c>
      <c r="D3" s="1">
        <v>6</v>
      </c>
      <c r="E3" s="1" t="s">
        <v>4</v>
      </c>
      <c r="F3" s="1" t="s">
        <v>38</v>
      </c>
      <c r="G3" s="5" t="s">
        <v>39</v>
      </c>
      <c r="H3" s="5" t="s">
        <v>40</v>
      </c>
      <c r="I3" s="4"/>
      <c r="J3" s="3" t="s">
        <v>30</v>
      </c>
      <c r="K3" s="3" t="s">
        <v>31</v>
      </c>
      <c r="L3" s="3" t="s">
        <v>32</v>
      </c>
      <c r="M3" s="3" t="s">
        <v>33</v>
      </c>
      <c r="N3" s="5" t="s">
        <v>34</v>
      </c>
      <c r="O3" s="3" t="s">
        <v>41</v>
      </c>
      <c r="P3" s="3" t="s">
        <v>5</v>
      </c>
      <c r="Q3" s="3" t="s">
        <v>5</v>
      </c>
      <c r="R3" s="2" t="s">
        <v>5</v>
      </c>
      <c r="S3" s="2">
        <v>45622</v>
      </c>
      <c r="T3" s="2">
        <v>45643</v>
      </c>
      <c r="U3" s="3">
        <v>153.41</v>
      </c>
      <c r="V3" s="3" t="s">
        <v>5</v>
      </c>
      <c r="W3" s="3" t="s">
        <v>5</v>
      </c>
      <c r="X3" s="3" t="s">
        <v>36</v>
      </c>
      <c r="Y3" s="3" t="s">
        <v>5</v>
      </c>
      <c r="Z3" s="3">
        <v>0</v>
      </c>
      <c r="AA3" s="3" t="s">
        <v>36</v>
      </c>
      <c r="AB3" s="3" t="s">
        <v>37</v>
      </c>
    </row>
    <row r="4" spans="1:28" ht="19.95" customHeight="1" thickTop="1" thickBot="1" x14ac:dyDescent="0.3">
      <c r="A4" s="1" t="s">
        <v>1</v>
      </c>
      <c r="B4" s="1" t="s">
        <v>124</v>
      </c>
      <c r="C4" s="1" t="s">
        <v>126</v>
      </c>
      <c r="D4" s="1">
        <v>7</v>
      </c>
      <c r="E4" s="1" t="s">
        <v>4</v>
      </c>
      <c r="F4" s="1" t="s">
        <v>42</v>
      </c>
      <c r="G4" s="5" t="s">
        <v>43</v>
      </c>
      <c r="H4" s="5" t="s">
        <v>44</v>
      </c>
      <c r="I4" s="4"/>
      <c r="J4" s="3" t="s">
        <v>30</v>
      </c>
      <c r="K4" s="3" t="s">
        <v>31</v>
      </c>
      <c r="L4" s="3" t="s">
        <v>32</v>
      </c>
      <c r="M4" s="3" t="s">
        <v>33</v>
      </c>
      <c r="N4" s="5" t="s">
        <v>34</v>
      </c>
      <c r="O4" s="3" t="s">
        <v>35</v>
      </c>
      <c r="P4" s="3" t="s">
        <v>5</v>
      </c>
      <c r="Q4" s="3" t="s">
        <v>5</v>
      </c>
      <c r="R4" s="2" t="s">
        <v>5</v>
      </c>
      <c r="S4" s="2">
        <v>45629</v>
      </c>
      <c r="T4" s="2">
        <v>45650</v>
      </c>
      <c r="U4" s="3">
        <v>153.41</v>
      </c>
      <c r="V4" s="3" t="s">
        <v>5</v>
      </c>
      <c r="W4" s="3" t="s">
        <v>5</v>
      </c>
      <c r="X4" s="3" t="s">
        <v>36</v>
      </c>
      <c r="Y4" s="3" t="s">
        <v>5</v>
      </c>
      <c r="Z4" s="3">
        <v>0</v>
      </c>
      <c r="AA4" s="3" t="s">
        <v>36</v>
      </c>
      <c r="AB4" s="3" t="s">
        <v>37</v>
      </c>
    </row>
    <row r="5" spans="1:28" ht="19.95" customHeight="1" thickTop="1" thickBot="1" x14ac:dyDescent="0.3">
      <c r="A5" s="1" t="s">
        <v>1</v>
      </c>
      <c r="B5" s="1" t="s">
        <v>124</v>
      </c>
      <c r="C5" s="1" t="s">
        <v>126</v>
      </c>
      <c r="D5" s="1">
        <v>8</v>
      </c>
      <c r="E5" s="1" t="s">
        <v>4</v>
      </c>
      <c r="F5" s="1" t="s">
        <v>45</v>
      </c>
      <c r="G5" s="5" t="s">
        <v>46</v>
      </c>
      <c r="H5" s="5" t="s">
        <v>47</v>
      </c>
      <c r="I5" s="4"/>
      <c r="J5" s="3" t="s">
        <v>30</v>
      </c>
      <c r="K5" s="3" t="s">
        <v>31</v>
      </c>
      <c r="L5" s="3" t="s">
        <v>32</v>
      </c>
      <c r="M5" s="3" t="s">
        <v>33</v>
      </c>
      <c r="N5" s="5" t="s">
        <v>34</v>
      </c>
      <c r="O5" s="3" t="s">
        <v>41</v>
      </c>
      <c r="P5" s="3" t="s">
        <v>5</v>
      </c>
      <c r="Q5" s="3" t="s">
        <v>5</v>
      </c>
      <c r="R5" s="2" t="s">
        <v>5</v>
      </c>
      <c r="S5" s="2">
        <v>45636</v>
      </c>
      <c r="T5" s="2">
        <v>45657</v>
      </c>
      <c r="U5" s="3">
        <v>153.41</v>
      </c>
      <c r="V5" s="3" t="s">
        <v>5</v>
      </c>
      <c r="W5" s="3" t="s">
        <v>5</v>
      </c>
      <c r="X5" s="3" t="s">
        <v>36</v>
      </c>
      <c r="Y5" s="3" t="s">
        <v>5</v>
      </c>
      <c r="Z5" s="3">
        <v>0</v>
      </c>
      <c r="AA5" s="3" t="s">
        <v>36</v>
      </c>
      <c r="AB5" s="3" t="s">
        <v>37</v>
      </c>
    </row>
    <row r="6" spans="1:28" ht="19.95" customHeight="1" thickTop="1" thickBot="1" x14ac:dyDescent="0.3">
      <c r="A6" s="1" t="s">
        <v>48</v>
      </c>
      <c r="B6" s="1" t="s">
        <v>125</v>
      </c>
      <c r="C6" s="1" t="s">
        <v>127</v>
      </c>
      <c r="D6" s="1">
        <v>15</v>
      </c>
      <c r="E6" s="1" t="s">
        <v>49</v>
      </c>
      <c r="F6" s="1" t="s">
        <v>50</v>
      </c>
      <c r="G6" s="5" t="s">
        <v>51</v>
      </c>
      <c r="H6" s="5" t="s">
        <v>52</v>
      </c>
      <c r="I6" s="4"/>
      <c r="J6" s="3" t="s">
        <v>5</v>
      </c>
      <c r="K6" s="3" t="s">
        <v>53</v>
      </c>
      <c r="L6" s="3" t="s">
        <v>5</v>
      </c>
      <c r="M6" s="3" t="s">
        <v>33</v>
      </c>
      <c r="N6" s="5" t="s">
        <v>54</v>
      </c>
      <c r="O6" s="3" t="s">
        <v>55</v>
      </c>
      <c r="P6" s="3" t="s">
        <v>5</v>
      </c>
      <c r="Q6" s="3" t="s">
        <v>5</v>
      </c>
      <c r="R6" s="2" t="s">
        <v>5</v>
      </c>
      <c r="S6" s="2" t="s">
        <v>5</v>
      </c>
      <c r="T6" s="2">
        <v>45945</v>
      </c>
      <c r="U6" s="3">
        <v>150</v>
      </c>
      <c r="V6" s="3" t="s">
        <v>5</v>
      </c>
      <c r="W6" s="3" t="s">
        <v>5</v>
      </c>
      <c r="X6" s="3" t="s">
        <v>36</v>
      </c>
      <c r="Y6" s="3" t="s">
        <v>5</v>
      </c>
      <c r="Z6" s="3" t="s">
        <v>5</v>
      </c>
      <c r="AA6" s="3" t="s">
        <v>36</v>
      </c>
      <c r="AB6" s="3" t="s">
        <v>37</v>
      </c>
    </row>
    <row r="7" spans="1:28" ht="19.95" customHeight="1" thickTop="1" thickBot="1" x14ac:dyDescent="0.3">
      <c r="A7" s="1" t="s">
        <v>48</v>
      </c>
      <c r="B7" s="1" t="s">
        <v>125</v>
      </c>
      <c r="C7" s="1" t="s">
        <v>127</v>
      </c>
      <c r="D7" s="1">
        <v>16</v>
      </c>
      <c r="E7" s="1" t="s">
        <v>49</v>
      </c>
      <c r="F7" s="1" t="s">
        <v>56</v>
      </c>
      <c r="G7" s="5" t="s">
        <v>57</v>
      </c>
      <c r="H7" s="5" t="s">
        <v>58</v>
      </c>
      <c r="I7" s="4"/>
      <c r="J7" s="3" t="s">
        <v>5</v>
      </c>
      <c r="K7" s="3" t="s">
        <v>53</v>
      </c>
      <c r="L7" s="3" t="s">
        <v>5</v>
      </c>
      <c r="M7" s="3" t="s">
        <v>33</v>
      </c>
      <c r="N7" s="5" t="s">
        <v>54</v>
      </c>
      <c r="O7" s="3" t="s">
        <v>59</v>
      </c>
      <c r="P7" s="3" t="s">
        <v>5</v>
      </c>
      <c r="Q7" s="3" t="s">
        <v>5</v>
      </c>
      <c r="R7" s="2" t="s">
        <v>5</v>
      </c>
      <c r="S7" s="2" t="s">
        <v>5</v>
      </c>
      <c r="T7" s="2">
        <v>45945</v>
      </c>
      <c r="U7" s="3">
        <v>200</v>
      </c>
      <c r="V7" s="3" t="s">
        <v>5</v>
      </c>
      <c r="W7" s="3" t="s">
        <v>5</v>
      </c>
      <c r="X7" s="3" t="s">
        <v>5</v>
      </c>
      <c r="Y7" s="3" t="s">
        <v>5</v>
      </c>
      <c r="Z7" s="3" t="s">
        <v>5</v>
      </c>
      <c r="AA7" s="3" t="s">
        <v>5</v>
      </c>
      <c r="AB7" s="3" t="s">
        <v>5</v>
      </c>
    </row>
    <row r="8" spans="1:28" ht="19.95" customHeight="1" thickTop="1" thickBot="1" x14ac:dyDescent="0.3">
      <c r="A8" s="1" t="s">
        <v>48</v>
      </c>
      <c r="B8" s="1" t="s">
        <v>125</v>
      </c>
      <c r="C8" s="1" t="s">
        <v>127</v>
      </c>
      <c r="D8" s="1">
        <v>17</v>
      </c>
      <c r="E8" s="1" t="s">
        <v>49</v>
      </c>
      <c r="F8" s="1" t="s">
        <v>60</v>
      </c>
      <c r="G8" s="5" t="s">
        <v>61</v>
      </c>
      <c r="H8" s="5" t="s">
        <v>62</v>
      </c>
      <c r="I8" s="4"/>
      <c r="J8" s="3" t="s">
        <v>5</v>
      </c>
      <c r="K8" s="3" t="s">
        <v>53</v>
      </c>
      <c r="L8" s="3" t="s">
        <v>5</v>
      </c>
      <c r="M8" s="3" t="s">
        <v>33</v>
      </c>
      <c r="N8" s="5" t="s">
        <v>54</v>
      </c>
      <c r="O8" s="3" t="s">
        <v>5</v>
      </c>
      <c r="P8" s="3" t="s">
        <v>5</v>
      </c>
      <c r="Q8" s="3" t="s">
        <v>5</v>
      </c>
      <c r="R8" s="2" t="s">
        <v>5</v>
      </c>
      <c r="S8" s="2" t="s">
        <v>5</v>
      </c>
      <c r="T8" s="2">
        <v>45945</v>
      </c>
      <c r="U8" s="3">
        <v>700</v>
      </c>
      <c r="V8" s="3" t="s">
        <v>5</v>
      </c>
      <c r="W8" s="3" t="s">
        <v>5</v>
      </c>
      <c r="X8" s="3" t="s">
        <v>36</v>
      </c>
      <c r="Y8" s="3" t="s">
        <v>5</v>
      </c>
      <c r="Z8" s="3" t="s">
        <v>5</v>
      </c>
      <c r="AA8" s="3" t="s">
        <v>36</v>
      </c>
      <c r="AB8" s="3" t="s">
        <v>37</v>
      </c>
    </row>
    <row r="9" spans="1:28" ht="19.95" customHeight="1" thickTop="1" thickBot="1" x14ac:dyDescent="0.3">
      <c r="A9" s="1" t="s">
        <v>48</v>
      </c>
      <c r="B9" s="1" t="s">
        <v>125</v>
      </c>
      <c r="C9" s="1" t="s">
        <v>127</v>
      </c>
      <c r="D9" s="1">
        <v>20</v>
      </c>
      <c r="E9" s="1" t="s">
        <v>63</v>
      </c>
      <c r="F9" s="1" t="s">
        <v>64</v>
      </c>
      <c r="G9" s="5" t="s">
        <v>65</v>
      </c>
      <c r="H9" s="5" t="s">
        <v>66</v>
      </c>
      <c r="I9" s="4"/>
      <c r="J9" s="3" t="s">
        <v>5</v>
      </c>
      <c r="K9" s="3" t="s">
        <v>53</v>
      </c>
      <c r="L9" s="3" t="s">
        <v>5</v>
      </c>
      <c r="M9" s="3" t="s">
        <v>33</v>
      </c>
      <c r="N9" s="5" t="s">
        <v>54</v>
      </c>
      <c r="O9" s="3" t="s">
        <v>67</v>
      </c>
      <c r="P9" s="3" t="s">
        <v>5</v>
      </c>
      <c r="Q9" s="3" t="s">
        <v>5</v>
      </c>
      <c r="R9" s="2" t="s">
        <v>5</v>
      </c>
      <c r="S9" s="2" t="s">
        <v>5</v>
      </c>
      <c r="T9" s="2">
        <v>45945</v>
      </c>
      <c r="U9" s="3">
        <v>200</v>
      </c>
      <c r="V9" s="3" t="s">
        <v>5</v>
      </c>
      <c r="W9" s="3" t="s">
        <v>5</v>
      </c>
      <c r="X9" s="3" t="s">
        <v>36</v>
      </c>
      <c r="Y9" s="3" t="s">
        <v>5</v>
      </c>
      <c r="Z9" s="3" t="s">
        <v>5</v>
      </c>
      <c r="AA9" s="3" t="s">
        <v>36</v>
      </c>
      <c r="AB9" s="3" t="s">
        <v>37</v>
      </c>
    </row>
    <row r="10" spans="1:28" ht="19.95" customHeight="1" thickTop="1" thickBot="1" x14ac:dyDescent="0.3">
      <c r="A10" s="1" t="s">
        <v>48</v>
      </c>
      <c r="B10" s="1" t="s">
        <v>125</v>
      </c>
      <c r="C10" s="1" t="s">
        <v>127</v>
      </c>
      <c r="D10" s="1">
        <v>21</v>
      </c>
      <c r="E10" s="1" t="s">
        <v>63</v>
      </c>
      <c r="F10" s="1" t="s">
        <v>68</v>
      </c>
      <c r="G10" s="5" t="s">
        <v>69</v>
      </c>
      <c r="H10" s="5" t="s">
        <v>70</v>
      </c>
      <c r="I10" s="4"/>
      <c r="J10" s="3" t="s">
        <v>5</v>
      </c>
      <c r="K10" s="3" t="s">
        <v>53</v>
      </c>
      <c r="L10" s="3" t="s">
        <v>5</v>
      </c>
      <c r="M10" s="3" t="s">
        <v>33</v>
      </c>
      <c r="N10" s="5" t="s">
        <v>54</v>
      </c>
      <c r="O10" s="3" t="s">
        <v>67</v>
      </c>
      <c r="P10" s="3" t="s">
        <v>5</v>
      </c>
      <c r="Q10" s="3" t="s">
        <v>5</v>
      </c>
      <c r="R10" s="2" t="s">
        <v>5</v>
      </c>
      <c r="S10" s="2" t="s">
        <v>5</v>
      </c>
      <c r="T10" s="2">
        <v>46052</v>
      </c>
      <c r="U10" s="3">
        <v>200</v>
      </c>
      <c r="V10" s="3" t="s">
        <v>5</v>
      </c>
      <c r="W10" s="3" t="s">
        <v>5</v>
      </c>
      <c r="X10" s="3" t="s">
        <v>36</v>
      </c>
      <c r="Y10" s="3" t="s">
        <v>5</v>
      </c>
      <c r="Z10" s="3" t="s">
        <v>5</v>
      </c>
      <c r="AA10" s="3" t="s">
        <v>36</v>
      </c>
      <c r="AB10" s="3" t="s">
        <v>37</v>
      </c>
    </row>
    <row r="11" spans="1:28" ht="19.95" customHeight="1" thickTop="1" thickBot="1" x14ac:dyDescent="0.3">
      <c r="A11" s="1" t="s">
        <v>48</v>
      </c>
      <c r="B11" s="1" t="s">
        <v>125</v>
      </c>
      <c r="C11" s="1" t="s">
        <v>127</v>
      </c>
      <c r="D11" s="1">
        <v>22</v>
      </c>
      <c r="E11" s="1" t="s">
        <v>63</v>
      </c>
      <c r="F11" s="1" t="s">
        <v>71</v>
      </c>
      <c r="G11" s="5" t="s">
        <v>72</v>
      </c>
      <c r="H11" s="5" t="s">
        <v>73</v>
      </c>
      <c r="I11" s="4"/>
      <c r="J11" s="3" t="s">
        <v>5</v>
      </c>
      <c r="K11" s="3" t="s">
        <v>53</v>
      </c>
      <c r="L11" s="3" t="s">
        <v>5</v>
      </c>
      <c r="M11" s="3" t="s">
        <v>33</v>
      </c>
      <c r="N11" s="5" t="s">
        <v>54</v>
      </c>
      <c r="O11" s="3" t="s">
        <v>67</v>
      </c>
      <c r="P11" s="3" t="s">
        <v>5</v>
      </c>
      <c r="Q11" s="3" t="s">
        <v>5</v>
      </c>
      <c r="R11" s="2" t="s">
        <v>5</v>
      </c>
      <c r="S11" s="2" t="s">
        <v>5</v>
      </c>
      <c r="T11" s="2">
        <v>45945</v>
      </c>
      <c r="U11" s="3">
        <v>200</v>
      </c>
      <c r="V11" s="3" t="s">
        <v>5</v>
      </c>
      <c r="W11" s="3" t="s">
        <v>5</v>
      </c>
      <c r="X11" s="3" t="s">
        <v>36</v>
      </c>
      <c r="Y11" s="3" t="s">
        <v>5</v>
      </c>
      <c r="Z11" s="3" t="s">
        <v>5</v>
      </c>
      <c r="AA11" s="3" t="s">
        <v>36</v>
      </c>
      <c r="AB11" s="3" t="s">
        <v>37</v>
      </c>
    </row>
    <row r="12" spans="1:28" ht="19.95" customHeight="1" thickTop="1" thickBot="1" x14ac:dyDescent="0.3">
      <c r="A12" s="1" t="s">
        <v>48</v>
      </c>
      <c r="B12" s="1" t="s">
        <v>125</v>
      </c>
      <c r="C12" s="1" t="s">
        <v>127</v>
      </c>
      <c r="D12" s="1">
        <v>23</v>
      </c>
      <c r="E12" s="1" t="s">
        <v>63</v>
      </c>
      <c r="F12" s="1" t="s">
        <v>74</v>
      </c>
      <c r="G12" s="5" t="s">
        <v>75</v>
      </c>
      <c r="H12" s="5" t="s">
        <v>76</v>
      </c>
      <c r="I12" s="4"/>
      <c r="J12" s="3" t="s">
        <v>5</v>
      </c>
      <c r="K12" s="3" t="s">
        <v>53</v>
      </c>
      <c r="L12" s="3" t="s">
        <v>5</v>
      </c>
      <c r="M12" s="3" t="s">
        <v>33</v>
      </c>
      <c r="N12" s="5" t="s">
        <v>54</v>
      </c>
      <c r="O12" s="3" t="s">
        <v>67</v>
      </c>
      <c r="P12" s="3" t="s">
        <v>5</v>
      </c>
      <c r="Q12" s="3" t="s">
        <v>5</v>
      </c>
      <c r="R12" s="2" t="s">
        <v>5</v>
      </c>
      <c r="S12" s="2" t="s">
        <v>5</v>
      </c>
      <c r="T12" s="2">
        <v>46044</v>
      </c>
      <c r="U12" s="3">
        <v>200</v>
      </c>
      <c r="V12" s="3" t="s">
        <v>5</v>
      </c>
      <c r="W12" s="3" t="s">
        <v>5</v>
      </c>
      <c r="X12" s="3" t="s">
        <v>36</v>
      </c>
      <c r="Y12" s="3" t="s">
        <v>5</v>
      </c>
      <c r="Z12" s="3" t="s">
        <v>5</v>
      </c>
      <c r="AA12" s="3" t="s">
        <v>36</v>
      </c>
      <c r="AB12" s="3" t="s">
        <v>37</v>
      </c>
    </row>
    <row r="13" spans="1:28" ht="19.95" customHeight="1" thickTop="1" thickBot="1" x14ac:dyDescent="0.3">
      <c r="A13" s="1" t="s">
        <v>48</v>
      </c>
      <c r="B13" s="1" t="s">
        <v>125</v>
      </c>
      <c r="C13" s="1" t="s">
        <v>127</v>
      </c>
      <c r="D13" s="1">
        <v>26</v>
      </c>
      <c r="E13" s="1" t="s">
        <v>77</v>
      </c>
      <c r="F13" s="1" t="s">
        <v>78</v>
      </c>
      <c r="G13" s="5" t="s">
        <v>79</v>
      </c>
      <c r="H13" s="5" t="s">
        <v>80</v>
      </c>
      <c r="I13" s="4"/>
      <c r="J13" s="3" t="s">
        <v>5</v>
      </c>
      <c r="K13" s="3" t="s">
        <v>53</v>
      </c>
      <c r="L13" s="3" t="s">
        <v>5</v>
      </c>
      <c r="M13" s="3" t="s">
        <v>33</v>
      </c>
      <c r="N13" s="5" t="s">
        <v>54</v>
      </c>
      <c r="O13" s="3" t="s">
        <v>67</v>
      </c>
      <c r="P13" s="3" t="s">
        <v>5</v>
      </c>
      <c r="Q13" s="3" t="s">
        <v>5</v>
      </c>
      <c r="R13" s="2" t="s">
        <v>5</v>
      </c>
      <c r="S13" s="2" t="s">
        <v>5</v>
      </c>
      <c r="T13" s="2">
        <v>45945</v>
      </c>
      <c r="U13" s="3">
        <v>200</v>
      </c>
      <c r="V13" s="3" t="s">
        <v>5</v>
      </c>
      <c r="W13" s="3" t="s">
        <v>5</v>
      </c>
      <c r="X13" s="3" t="s">
        <v>36</v>
      </c>
      <c r="Y13" s="3" t="s">
        <v>5</v>
      </c>
      <c r="Z13" s="3" t="s">
        <v>5</v>
      </c>
      <c r="AA13" s="3" t="s">
        <v>36</v>
      </c>
      <c r="AB13" s="3" t="s">
        <v>37</v>
      </c>
    </row>
    <row r="14" spans="1:28" ht="19.95" customHeight="1" thickTop="1" thickBot="1" x14ac:dyDescent="0.3">
      <c r="A14" s="1" t="s">
        <v>48</v>
      </c>
      <c r="B14" s="1" t="s">
        <v>125</v>
      </c>
      <c r="C14" s="1" t="s">
        <v>127</v>
      </c>
      <c r="D14" s="1">
        <v>27</v>
      </c>
      <c r="E14" s="1" t="s">
        <v>77</v>
      </c>
      <c r="F14" s="1" t="s">
        <v>81</v>
      </c>
      <c r="G14" s="5" t="s">
        <v>82</v>
      </c>
      <c r="H14" s="5" t="s">
        <v>83</v>
      </c>
      <c r="I14" s="4"/>
      <c r="J14" s="3" t="s">
        <v>5</v>
      </c>
      <c r="K14" s="3" t="s">
        <v>53</v>
      </c>
      <c r="L14" s="3" t="s">
        <v>5</v>
      </c>
      <c r="M14" s="3" t="s">
        <v>33</v>
      </c>
      <c r="N14" s="5" t="s">
        <v>54</v>
      </c>
      <c r="O14" s="3" t="s">
        <v>67</v>
      </c>
      <c r="P14" s="3" t="s">
        <v>5</v>
      </c>
      <c r="Q14" s="3" t="s">
        <v>5</v>
      </c>
      <c r="R14" s="2" t="s">
        <v>5</v>
      </c>
      <c r="S14" s="2" t="s">
        <v>5</v>
      </c>
      <c r="T14" s="2">
        <v>45978</v>
      </c>
      <c r="U14" s="3">
        <v>200</v>
      </c>
      <c r="V14" s="3" t="s">
        <v>5</v>
      </c>
      <c r="W14" s="3" t="s">
        <v>5</v>
      </c>
      <c r="X14" s="3" t="s">
        <v>36</v>
      </c>
      <c r="Y14" s="3" t="s">
        <v>5</v>
      </c>
      <c r="Z14" s="3" t="s">
        <v>5</v>
      </c>
      <c r="AA14" s="3" t="s">
        <v>36</v>
      </c>
      <c r="AB14" s="3" t="s">
        <v>37</v>
      </c>
    </row>
    <row r="15" spans="1:28" ht="19.95" customHeight="1" thickTop="1" thickBot="1" x14ac:dyDescent="0.3">
      <c r="A15" s="1" t="s">
        <v>48</v>
      </c>
      <c r="B15" s="1" t="s">
        <v>125</v>
      </c>
      <c r="C15" s="1" t="s">
        <v>127</v>
      </c>
      <c r="D15" s="1">
        <v>28</v>
      </c>
      <c r="E15" s="1" t="s">
        <v>77</v>
      </c>
      <c r="F15" s="1" t="s">
        <v>84</v>
      </c>
      <c r="G15" s="5" t="s">
        <v>85</v>
      </c>
      <c r="H15" s="5" t="s">
        <v>86</v>
      </c>
      <c r="I15" s="4"/>
      <c r="J15" s="3" t="s">
        <v>5</v>
      </c>
      <c r="K15" s="3" t="s">
        <v>53</v>
      </c>
      <c r="L15" s="3" t="s">
        <v>5</v>
      </c>
      <c r="M15" s="3" t="s">
        <v>33</v>
      </c>
      <c r="N15" s="5" t="s">
        <v>54</v>
      </c>
      <c r="O15" s="3" t="s">
        <v>67</v>
      </c>
      <c r="P15" s="3" t="s">
        <v>5</v>
      </c>
      <c r="Q15" s="3" t="s">
        <v>5</v>
      </c>
      <c r="R15" s="2" t="s">
        <v>5</v>
      </c>
      <c r="S15" s="2" t="s">
        <v>5</v>
      </c>
      <c r="T15" s="2">
        <v>46042</v>
      </c>
      <c r="U15" s="3">
        <v>200</v>
      </c>
      <c r="V15" s="3" t="s">
        <v>5</v>
      </c>
      <c r="W15" s="3" t="s">
        <v>5</v>
      </c>
      <c r="X15" s="3" t="s">
        <v>36</v>
      </c>
      <c r="Y15" s="3" t="s">
        <v>5</v>
      </c>
      <c r="Z15" s="3" t="s">
        <v>5</v>
      </c>
      <c r="AA15" s="3" t="s">
        <v>36</v>
      </c>
      <c r="AB15" s="3" t="s">
        <v>37</v>
      </c>
    </row>
    <row r="16" spans="1:28" ht="19.95" customHeight="1" thickTop="1" thickBot="1" x14ac:dyDescent="0.3">
      <c r="A16" s="1" t="s">
        <v>48</v>
      </c>
      <c r="B16" s="1" t="s">
        <v>125</v>
      </c>
      <c r="C16" s="1" t="s">
        <v>127</v>
      </c>
      <c r="D16" s="1">
        <v>29</v>
      </c>
      <c r="E16" s="1" t="s">
        <v>77</v>
      </c>
      <c r="F16" s="1" t="s">
        <v>87</v>
      </c>
      <c r="G16" s="5" t="s">
        <v>88</v>
      </c>
      <c r="H16" s="5" t="s">
        <v>89</v>
      </c>
      <c r="I16" s="4"/>
      <c r="J16" s="3" t="s">
        <v>5</v>
      </c>
      <c r="K16" s="3" t="s">
        <v>53</v>
      </c>
      <c r="L16" s="3" t="s">
        <v>5</v>
      </c>
      <c r="M16" s="3" t="s">
        <v>33</v>
      </c>
      <c r="N16" s="5" t="s">
        <v>54</v>
      </c>
      <c r="O16" s="3" t="s">
        <v>55</v>
      </c>
      <c r="P16" s="3" t="s">
        <v>5</v>
      </c>
      <c r="Q16" s="3" t="s">
        <v>5</v>
      </c>
      <c r="R16" s="2" t="s">
        <v>5</v>
      </c>
      <c r="S16" s="2" t="s">
        <v>5</v>
      </c>
      <c r="T16" s="2">
        <v>45945</v>
      </c>
      <c r="U16" s="3">
        <v>200</v>
      </c>
      <c r="V16" s="3" t="s">
        <v>5</v>
      </c>
      <c r="W16" s="3" t="s">
        <v>5</v>
      </c>
      <c r="X16" s="3" t="s">
        <v>36</v>
      </c>
      <c r="Y16" s="3" t="s">
        <v>5</v>
      </c>
      <c r="Z16" s="3" t="s">
        <v>5</v>
      </c>
      <c r="AA16" s="3" t="s">
        <v>36</v>
      </c>
      <c r="AB16" s="3" t="s">
        <v>37</v>
      </c>
    </row>
    <row r="17" spans="1:28" ht="19.95" customHeight="1" thickTop="1" thickBot="1" x14ac:dyDescent="0.3">
      <c r="A17" s="1" t="s">
        <v>48</v>
      </c>
      <c r="B17" s="1" t="s">
        <v>125</v>
      </c>
      <c r="C17" s="1" t="s">
        <v>127</v>
      </c>
      <c r="D17" s="1">
        <v>30</v>
      </c>
      <c r="E17" s="1" t="s">
        <v>77</v>
      </c>
      <c r="F17" s="1" t="s">
        <v>90</v>
      </c>
      <c r="G17" s="5" t="s">
        <v>91</v>
      </c>
      <c r="H17" s="5" t="s">
        <v>92</v>
      </c>
      <c r="I17" s="4"/>
      <c r="J17" s="3" t="s">
        <v>5</v>
      </c>
      <c r="K17" s="3" t="s">
        <v>53</v>
      </c>
      <c r="L17" s="3" t="s">
        <v>5</v>
      </c>
      <c r="M17" s="3" t="s">
        <v>33</v>
      </c>
      <c r="N17" s="5" t="s">
        <v>54</v>
      </c>
      <c r="O17" s="3" t="s">
        <v>55</v>
      </c>
      <c r="P17" s="3" t="s">
        <v>5</v>
      </c>
      <c r="Q17" s="3" t="s">
        <v>5</v>
      </c>
      <c r="R17" s="2" t="s">
        <v>5</v>
      </c>
      <c r="S17" s="2" t="s">
        <v>5</v>
      </c>
      <c r="T17" s="2">
        <v>45978</v>
      </c>
      <c r="U17" s="3">
        <v>200</v>
      </c>
      <c r="V17" s="3" t="s">
        <v>5</v>
      </c>
      <c r="W17" s="3" t="s">
        <v>5</v>
      </c>
      <c r="X17" s="3" t="s">
        <v>36</v>
      </c>
      <c r="Y17" s="3" t="s">
        <v>5</v>
      </c>
      <c r="Z17" s="3" t="s">
        <v>5</v>
      </c>
      <c r="AA17" s="3" t="s">
        <v>36</v>
      </c>
      <c r="AB17" s="3" t="s">
        <v>37</v>
      </c>
    </row>
    <row r="18" spans="1:28" ht="19.95" customHeight="1" thickTop="1" thickBot="1" x14ac:dyDescent="0.3">
      <c r="A18" s="1" t="s">
        <v>48</v>
      </c>
      <c r="B18" s="1" t="s">
        <v>125</v>
      </c>
      <c r="C18" s="1" t="s">
        <v>127</v>
      </c>
      <c r="D18" s="1">
        <v>31</v>
      </c>
      <c r="E18" s="1" t="s">
        <v>77</v>
      </c>
      <c r="F18" s="1" t="s">
        <v>93</v>
      </c>
      <c r="G18" s="5" t="s">
        <v>94</v>
      </c>
      <c r="H18" s="5" t="s">
        <v>95</v>
      </c>
      <c r="I18" s="4"/>
      <c r="J18" s="3" t="s">
        <v>5</v>
      </c>
      <c r="K18" s="3" t="s">
        <v>53</v>
      </c>
      <c r="L18" s="3" t="s">
        <v>5</v>
      </c>
      <c r="M18" s="3" t="s">
        <v>33</v>
      </c>
      <c r="N18" s="5" t="s">
        <v>54</v>
      </c>
      <c r="O18" s="3" t="s">
        <v>55</v>
      </c>
      <c r="P18" s="3" t="s">
        <v>5</v>
      </c>
      <c r="Q18" s="3" t="s">
        <v>5</v>
      </c>
      <c r="R18" s="2" t="s">
        <v>5</v>
      </c>
      <c r="S18" s="2" t="s">
        <v>5</v>
      </c>
      <c r="T18" s="2">
        <v>46037</v>
      </c>
      <c r="U18" s="3">
        <v>200</v>
      </c>
      <c r="V18" s="3" t="s">
        <v>5</v>
      </c>
      <c r="W18" s="3" t="s">
        <v>5</v>
      </c>
      <c r="X18" s="3" t="s">
        <v>36</v>
      </c>
      <c r="Y18" s="3" t="s">
        <v>5</v>
      </c>
      <c r="Z18" s="3" t="s">
        <v>5</v>
      </c>
      <c r="AA18" s="3" t="s">
        <v>36</v>
      </c>
      <c r="AB18" s="3" t="s">
        <v>37</v>
      </c>
    </row>
    <row r="19" spans="1:28" ht="19.95" customHeight="1" thickTop="1" thickBot="1" x14ac:dyDescent="0.3">
      <c r="A19" s="1" t="s">
        <v>48</v>
      </c>
      <c r="B19" s="1" t="s">
        <v>125</v>
      </c>
      <c r="C19" s="1" t="s">
        <v>127</v>
      </c>
      <c r="D19" s="1">
        <v>34</v>
      </c>
      <c r="E19" s="1" t="s">
        <v>96</v>
      </c>
      <c r="F19" s="1" t="s">
        <v>97</v>
      </c>
      <c r="G19" s="5" t="s">
        <v>79</v>
      </c>
      <c r="H19" s="5" t="s">
        <v>98</v>
      </c>
      <c r="I19" s="4"/>
      <c r="J19" s="3" t="s">
        <v>5</v>
      </c>
      <c r="K19" s="3" t="s">
        <v>53</v>
      </c>
      <c r="L19" s="3" t="s">
        <v>5</v>
      </c>
      <c r="M19" s="3" t="s">
        <v>33</v>
      </c>
      <c r="N19" s="5" t="s">
        <v>54</v>
      </c>
      <c r="O19" s="3" t="s">
        <v>99</v>
      </c>
      <c r="P19" s="3" t="s">
        <v>5</v>
      </c>
      <c r="Q19" s="3" t="s">
        <v>5</v>
      </c>
      <c r="R19" s="2" t="s">
        <v>5</v>
      </c>
      <c r="S19" s="2" t="s">
        <v>5</v>
      </c>
      <c r="T19" s="2">
        <v>46069</v>
      </c>
      <c r="U19" s="3">
        <v>200</v>
      </c>
      <c r="V19" s="3" t="s">
        <v>5</v>
      </c>
      <c r="W19" s="3" t="s">
        <v>5</v>
      </c>
      <c r="X19" s="3" t="s">
        <v>36</v>
      </c>
      <c r="Y19" s="3" t="s">
        <v>5</v>
      </c>
      <c r="Z19" s="3" t="s">
        <v>5</v>
      </c>
      <c r="AA19" s="3" t="s">
        <v>36</v>
      </c>
      <c r="AB19" s="3" t="s">
        <v>37</v>
      </c>
    </row>
    <row r="20" spans="1:28" ht="19.95" customHeight="1" thickTop="1" thickBot="1" x14ac:dyDescent="0.3">
      <c r="A20" s="1" t="s">
        <v>48</v>
      </c>
      <c r="B20" s="1" t="s">
        <v>125</v>
      </c>
      <c r="C20" s="1" t="s">
        <v>127</v>
      </c>
      <c r="D20" s="1">
        <v>35</v>
      </c>
      <c r="E20" s="1" t="s">
        <v>96</v>
      </c>
      <c r="F20" s="1" t="s">
        <v>100</v>
      </c>
      <c r="G20" s="5" t="s">
        <v>101</v>
      </c>
      <c r="H20" s="5" t="s">
        <v>102</v>
      </c>
      <c r="I20" s="4"/>
      <c r="J20" s="3" t="s">
        <v>5</v>
      </c>
      <c r="K20" s="3" t="s">
        <v>53</v>
      </c>
      <c r="L20" s="3" t="s">
        <v>5</v>
      </c>
      <c r="M20" s="3" t="s">
        <v>33</v>
      </c>
      <c r="N20" s="5" t="s">
        <v>54</v>
      </c>
      <c r="O20" s="3" t="s">
        <v>41</v>
      </c>
      <c r="P20" s="3" t="s">
        <v>5</v>
      </c>
      <c r="Q20" s="3" t="s">
        <v>5</v>
      </c>
      <c r="R20" s="2" t="s">
        <v>5</v>
      </c>
      <c r="S20" s="2" t="s">
        <v>5</v>
      </c>
      <c r="T20" s="2">
        <v>46069</v>
      </c>
      <c r="U20" s="3">
        <v>200</v>
      </c>
      <c r="V20" s="3" t="s">
        <v>5</v>
      </c>
      <c r="W20" s="3" t="s">
        <v>5</v>
      </c>
      <c r="X20" s="3" t="s">
        <v>36</v>
      </c>
      <c r="Y20" s="3" t="s">
        <v>5</v>
      </c>
      <c r="Z20" s="3" t="s">
        <v>5</v>
      </c>
      <c r="AA20" s="3" t="s">
        <v>36</v>
      </c>
      <c r="AB20" s="3" t="s">
        <v>37</v>
      </c>
    </row>
    <row r="21" spans="1:28" ht="19.95" customHeight="1" thickTop="1" thickBot="1" x14ac:dyDescent="0.3">
      <c r="A21" s="1" t="s">
        <v>48</v>
      </c>
      <c r="B21" s="1" t="s">
        <v>125</v>
      </c>
      <c r="C21" s="1" t="s">
        <v>127</v>
      </c>
      <c r="D21" s="1">
        <v>36</v>
      </c>
      <c r="E21" s="1" t="s">
        <v>96</v>
      </c>
      <c r="F21" s="1" t="s">
        <v>103</v>
      </c>
      <c r="G21" s="5" t="s">
        <v>104</v>
      </c>
      <c r="H21" s="5" t="s">
        <v>105</v>
      </c>
      <c r="I21" s="4"/>
      <c r="J21" s="3" t="s">
        <v>5</v>
      </c>
      <c r="K21" s="3" t="s">
        <v>53</v>
      </c>
      <c r="L21" s="3" t="s">
        <v>5</v>
      </c>
      <c r="M21" s="3" t="s">
        <v>33</v>
      </c>
      <c r="N21" s="5" t="s">
        <v>54</v>
      </c>
      <c r="O21" s="3" t="s">
        <v>41</v>
      </c>
      <c r="P21" s="3" t="s">
        <v>5</v>
      </c>
      <c r="Q21" s="3" t="s">
        <v>5</v>
      </c>
      <c r="R21" s="2" t="s">
        <v>5</v>
      </c>
      <c r="S21" s="2" t="s">
        <v>5</v>
      </c>
      <c r="T21" s="2">
        <v>46069</v>
      </c>
      <c r="U21" s="3">
        <v>200</v>
      </c>
      <c r="V21" s="3" t="s">
        <v>5</v>
      </c>
      <c r="W21" s="3" t="s">
        <v>5</v>
      </c>
      <c r="X21" s="3" t="s">
        <v>36</v>
      </c>
      <c r="Y21" s="3" t="s">
        <v>5</v>
      </c>
      <c r="Z21" s="3" t="s">
        <v>5</v>
      </c>
      <c r="AA21" s="3" t="s">
        <v>36</v>
      </c>
      <c r="AB21" s="3" t="s">
        <v>37</v>
      </c>
    </row>
    <row r="22" spans="1:28" ht="19.95" customHeight="1" thickTop="1" thickBot="1" x14ac:dyDescent="0.3">
      <c r="A22" s="1" t="s">
        <v>48</v>
      </c>
      <c r="B22" s="1" t="s">
        <v>125</v>
      </c>
      <c r="C22" s="1" t="s">
        <v>127</v>
      </c>
      <c r="D22" s="1">
        <v>38</v>
      </c>
      <c r="E22" s="1" t="s">
        <v>96</v>
      </c>
      <c r="F22" s="1" t="s">
        <v>106</v>
      </c>
      <c r="G22" s="5" t="s">
        <v>107</v>
      </c>
      <c r="H22" s="5" t="s">
        <v>108</v>
      </c>
      <c r="I22" s="4"/>
      <c r="J22" s="3" t="s">
        <v>5</v>
      </c>
      <c r="K22" s="3" t="s">
        <v>5</v>
      </c>
      <c r="L22" s="3" t="s">
        <v>5</v>
      </c>
      <c r="M22" s="3" t="s">
        <v>33</v>
      </c>
      <c r="N22" s="5" t="s">
        <v>5</v>
      </c>
      <c r="O22" s="3" t="s">
        <v>99</v>
      </c>
      <c r="P22" s="3" t="s">
        <v>5</v>
      </c>
      <c r="Q22" s="3" t="s">
        <v>5</v>
      </c>
      <c r="R22" s="2" t="s">
        <v>5</v>
      </c>
      <c r="S22" s="2" t="s">
        <v>5</v>
      </c>
      <c r="T22" s="2">
        <v>46069</v>
      </c>
      <c r="U22" s="3">
        <v>200</v>
      </c>
      <c r="V22" s="3" t="s">
        <v>5</v>
      </c>
      <c r="W22" s="3" t="s">
        <v>5</v>
      </c>
      <c r="X22" s="3" t="s">
        <v>36</v>
      </c>
      <c r="Y22" s="3" t="s">
        <v>5</v>
      </c>
      <c r="Z22" s="3" t="s">
        <v>5</v>
      </c>
      <c r="AA22" s="3" t="s">
        <v>36</v>
      </c>
      <c r="AB22" s="3" t="s">
        <v>37</v>
      </c>
    </row>
    <row r="23" spans="1:28" ht="19.95" customHeight="1" thickTop="1" thickBot="1" x14ac:dyDescent="0.3">
      <c r="A23" s="1" t="s">
        <v>48</v>
      </c>
      <c r="B23" s="1" t="s">
        <v>125</v>
      </c>
      <c r="C23" s="1" t="s">
        <v>127</v>
      </c>
      <c r="D23" s="1">
        <v>41</v>
      </c>
      <c r="E23" s="1" t="s">
        <v>109</v>
      </c>
      <c r="F23" s="1" t="s">
        <v>106</v>
      </c>
      <c r="G23" s="5" t="s">
        <v>107</v>
      </c>
      <c r="H23" s="5" t="s">
        <v>110</v>
      </c>
      <c r="I23" s="4"/>
      <c r="J23" s="3" t="s">
        <v>5</v>
      </c>
      <c r="K23" s="3" t="s">
        <v>53</v>
      </c>
      <c r="L23" s="3" t="s">
        <v>5</v>
      </c>
      <c r="M23" s="3" t="s">
        <v>33</v>
      </c>
      <c r="N23" s="5" t="s">
        <v>54</v>
      </c>
      <c r="O23" s="3" t="s">
        <v>99</v>
      </c>
      <c r="P23" s="3" t="s">
        <v>5</v>
      </c>
      <c r="Q23" s="3" t="s">
        <v>5</v>
      </c>
      <c r="R23" s="2" t="s">
        <v>5</v>
      </c>
      <c r="S23" s="2" t="s">
        <v>5</v>
      </c>
      <c r="T23" s="2" t="s">
        <v>5</v>
      </c>
      <c r="U23" s="3" t="s">
        <v>5</v>
      </c>
      <c r="V23" s="3" t="s">
        <v>5</v>
      </c>
      <c r="W23" s="3" t="s">
        <v>5</v>
      </c>
      <c r="X23" s="3" t="s">
        <v>36</v>
      </c>
      <c r="Y23" s="3" t="s">
        <v>5</v>
      </c>
      <c r="Z23" s="3" t="s">
        <v>5</v>
      </c>
      <c r="AA23" s="3" t="s">
        <v>36</v>
      </c>
      <c r="AB23" s="3" t="s">
        <v>37</v>
      </c>
    </row>
    <row r="24" spans="1:28" ht="19.95" customHeight="1" thickTop="1" thickBot="1" x14ac:dyDescent="0.3">
      <c r="A24" s="1" t="s">
        <v>48</v>
      </c>
      <c r="B24" s="1" t="s">
        <v>125</v>
      </c>
      <c r="C24" s="1" t="s">
        <v>127</v>
      </c>
      <c r="D24" s="1">
        <v>42</v>
      </c>
      <c r="E24" s="1" t="s">
        <v>109</v>
      </c>
      <c r="F24" s="1" t="s">
        <v>111</v>
      </c>
      <c r="G24" s="5" t="s">
        <v>112</v>
      </c>
      <c r="H24" s="5" t="s">
        <v>113</v>
      </c>
      <c r="I24" s="4"/>
      <c r="J24" s="3" t="s">
        <v>5</v>
      </c>
      <c r="K24" s="3" t="s">
        <v>53</v>
      </c>
      <c r="L24" s="3" t="s">
        <v>5</v>
      </c>
      <c r="M24" s="3" t="s">
        <v>33</v>
      </c>
      <c r="N24" s="5" t="s">
        <v>54</v>
      </c>
      <c r="O24" s="3" t="s">
        <v>114</v>
      </c>
      <c r="P24" s="3" t="s">
        <v>5</v>
      </c>
      <c r="Q24" s="3" t="s">
        <v>5</v>
      </c>
      <c r="R24" s="2" t="s">
        <v>5</v>
      </c>
      <c r="S24" s="2" t="s">
        <v>5</v>
      </c>
      <c r="T24" s="2">
        <v>45819</v>
      </c>
      <c r="U24" s="3">
        <v>300</v>
      </c>
      <c r="V24" s="3" t="s">
        <v>5</v>
      </c>
      <c r="W24" s="3" t="s">
        <v>5</v>
      </c>
      <c r="X24" s="3" t="s">
        <v>36</v>
      </c>
      <c r="Y24" s="3" t="s">
        <v>5</v>
      </c>
      <c r="Z24" s="3" t="s">
        <v>5</v>
      </c>
      <c r="AA24" s="3" t="s">
        <v>36</v>
      </c>
      <c r="AB24" s="3" t="s">
        <v>37</v>
      </c>
    </row>
    <row r="25" spans="1:28" ht="19.95" customHeight="1" thickTop="1" thickBot="1" x14ac:dyDescent="0.3">
      <c r="A25" s="1" t="s">
        <v>48</v>
      </c>
      <c r="B25" s="1" t="s">
        <v>125</v>
      </c>
      <c r="C25" s="1" t="s">
        <v>127</v>
      </c>
      <c r="D25" s="1">
        <v>43</v>
      </c>
      <c r="E25" s="1" t="s">
        <v>109</v>
      </c>
      <c r="F25" s="1" t="s">
        <v>115</v>
      </c>
      <c r="G25" s="5" t="s">
        <v>101</v>
      </c>
      <c r="H25" s="5" t="s">
        <v>116</v>
      </c>
      <c r="I25" s="4"/>
      <c r="J25" s="3" t="s">
        <v>5</v>
      </c>
      <c r="K25" s="3" t="s">
        <v>5</v>
      </c>
      <c r="L25" s="3" t="s">
        <v>5</v>
      </c>
      <c r="M25" s="3" t="s">
        <v>33</v>
      </c>
      <c r="N25" s="5" t="s">
        <v>5</v>
      </c>
      <c r="O25" s="3" t="s">
        <v>117</v>
      </c>
      <c r="P25" s="3" t="s">
        <v>5</v>
      </c>
      <c r="Q25" s="3" t="s">
        <v>5</v>
      </c>
      <c r="R25" s="2" t="s">
        <v>5</v>
      </c>
      <c r="S25" s="2" t="s">
        <v>5</v>
      </c>
      <c r="T25" s="2">
        <v>46098</v>
      </c>
      <c r="U25" s="3">
        <v>200</v>
      </c>
      <c r="V25" s="3" t="s">
        <v>5</v>
      </c>
      <c r="W25" s="3" t="s">
        <v>5</v>
      </c>
      <c r="X25" s="3" t="s">
        <v>36</v>
      </c>
      <c r="Y25" s="3" t="s">
        <v>5</v>
      </c>
      <c r="Z25" s="3" t="s">
        <v>5</v>
      </c>
      <c r="AA25" s="3" t="s">
        <v>36</v>
      </c>
      <c r="AB25" s="3" t="s">
        <v>37</v>
      </c>
    </row>
    <row r="26" spans="1:28" ht="19.95" customHeight="1" thickTop="1" thickBot="1" x14ac:dyDescent="0.3">
      <c r="A26" s="1" t="s">
        <v>48</v>
      </c>
      <c r="B26" s="1" t="s">
        <v>125</v>
      </c>
      <c r="C26" s="1" t="s">
        <v>127</v>
      </c>
      <c r="D26" s="1">
        <v>44</v>
      </c>
      <c r="E26" s="1" t="s">
        <v>109</v>
      </c>
      <c r="F26" s="1" t="s">
        <v>118</v>
      </c>
      <c r="G26" s="5" t="s">
        <v>119</v>
      </c>
      <c r="H26" s="5" t="s">
        <v>120</v>
      </c>
      <c r="I26" s="4"/>
      <c r="J26" s="3" t="s">
        <v>5</v>
      </c>
      <c r="K26" s="3" t="s">
        <v>5</v>
      </c>
      <c r="L26" s="3" t="s">
        <v>5</v>
      </c>
      <c r="M26" s="3" t="s">
        <v>33</v>
      </c>
      <c r="N26" s="5" t="s">
        <v>5</v>
      </c>
      <c r="O26" s="3" t="s">
        <v>55</v>
      </c>
      <c r="P26" s="3" t="s">
        <v>5</v>
      </c>
      <c r="Q26" s="3" t="s">
        <v>5</v>
      </c>
      <c r="R26" s="2" t="s">
        <v>5</v>
      </c>
      <c r="S26" s="2" t="s">
        <v>5</v>
      </c>
      <c r="T26" s="2">
        <v>46098</v>
      </c>
      <c r="U26" s="3">
        <v>200</v>
      </c>
      <c r="V26" s="3" t="s">
        <v>5</v>
      </c>
      <c r="W26" s="3" t="s">
        <v>5</v>
      </c>
      <c r="X26" s="3" t="s">
        <v>36</v>
      </c>
      <c r="Y26" s="3" t="s">
        <v>5</v>
      </c>
      <c r="Z26" s="3" t="s">
        <v>5</v>
      </c>
      <c r="AA26" s="3" t="s">
        <v>36</v>
      </c>
      <c r="AB26" s="3" t="s">
        <v>37</v>
      </c>
    </row>
    <row r="27" spans="1:28" ht="22.8" customHeight="1" thickTop="1" x14ac:dyDescent="0.25">
      <c r="A27" t="s">
        <v>135</v>
      </c>
      <c r="U27" s="15">
        <f>SUBTOTAL(109,Tableau1[Budget prév. commandes auteurs])</f>
        <v>5163.6399999999994</v>
      </c>
      <c r="V27" s="15">
        <f>SUBTOTAL(109,Tableau1[Budget rectificatif (suivi mai N+1)])</f>
        <v>0</v>
      </c>
      <c r="W27" s="15">
        <f>SUBTOTAL(109,Tableau1[Montant commande réel engagé])</f>
        <v>0</v>
      </c>
      <c r="X27" s="15">
        <f>Tableau1[[#Totals],[Budget prév. commandes auteurs]]-Tableau1[[#Totals],[Montant commande réel engagé]]</f>
        <v>5163.6399999999994</v>
      </c>
      <c r="AB27">
        <f>SUBTOTAL(103,Tableau1[Dup. of Formule C])</f>
        <v>25</v>
      </c>
    </row>
    <row r="28" spans="1:28" ht="30" customHeight="1" x14ac:dyDescent="0.25">
      <c r="U28" s="14" t="s">
        <v>132</v>
      </c>
      <c r="V28" s="14" t="s">
        <v>134</v>
      </c>
      <c r="W28" s="14" t="s">
        <v>133</v>
      </c>
      <c r="X28" s="14" t="s">
        <v>131</v>
      </c>
    </row>
  </sheetData>
  <pageMargins left="0.75" right="0.75" top="1" bottom="1" header="0.5" footer="0.5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ACB489-5912-4E66-8685-35E7546D867C}">
  <dimension ref="A1:C6"/>
  <sheetViews>
    <sheetView workbookViewId="0">
      <selection activeCell="A12" sqref="A12:XFD12"/>
    </sheetView>
  </sheetViews>
  <sheetFormatPr baseColWidth="10" defaultRowHeight="13.8" x14ac:dyDescent="0.25"/>
  <cols>
    <col min="1" max="1" width="20.69921875" bestFit="1" customWidth="1"/>
    <col min="2" max="2" width="16.3984375" bestFit="1" customWidth="1"/>
    <col min="3" max="3" width="41.09765625" bestFit="1" customWidth="1"/>
  </cols>
  <sheetData>
    <row r="1" spans="1:3" x14ac:dyDescent="0.25">
      <c r="A1" s="16" t="s">
        <v>137</v>
      </c>
    </row>
    <row r="3" spans="1:3" x14ac:dyDescent="0.25">
      <c r="A3" s="6" t="s">
        <v>128</v>
      </c>
      <c r="B3" s="6" t="s">
        <v>123</v>
      </c>
      <c r="C3" t="s">
        <v>130</v>
      </c>
    </row>
    <row r="4" spans="1:3" x14ac:dyDescent="0.25">
      <c r="A4" s="7" t="s">
        <v>124</v>
      </c>
      <c r="B4" s="7" t="s">
        <v>126</v>
      </c>
      <c r="C4">
        <v>613.64</v>
      </c>
    </row>
    <row r="5" spans="1:3" x14ac:dyDescent="0.25">
      <c r="A5" s="7" t="s">
        <v>125</v>
      </c>
      <c r="B5" s="7" t="s">
        <v>127</v>
      </c>
      <c r="C5">
        <v>4550</v>
      </c>
    </row>
    <row r="6" spans="1:3" x14ac:dyDescent="0.25">
      <c r="A6" s="7" t="s">
        <v>129</v>
      </c>
      <c r="C6">
        <v>5163.6400000000003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 fabrication 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axlsx</dc:creator>
  <cp:lastModifiedBy>Haddid Aurelie</cp:lastModifiedBy>
  <cp:revision>0</cp:revision>
  <dcterms:created xsi:type="dcterms:W3CDTF">2024-10-03T15:55:17Z</dcterms:created>
  <dcterms:modified xsi:type="dcterms:W3CDTF">2024-10-20T08:33:29Z</dcterms:modified>
</cp:coreProperties>
</file>