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anes\Desktop\"/>
    </mc:Choice>
  </mc:AlternateContent>
  <xr:revisionPtr revIDLastSave="0" documentId="13_ncr:1_{AA5F0A87-4648-4B9A-BF11-D33FD87FC07C}" xr6:coauthVersionLast="36" xr6:coauthVersionMax="36" xr10:uidLastSave="{00000000-0000-0000-0000-000000000000}"/>
  <bookViews>
    <workbookView xWindow="930" yWindow="0" windowWidth="24720" windowHeight="12015" xr2:uid="{3B6529A8-1A63-49CE-A41C-5CAF55F4D987}"/>
  </bookViews>
  <sheets>
    <sheet name="Domaine_ACA" sheetId="2" r:id="rId1"/>
    <sheet name="Feuil1" sheetId="1" r:id="rId2"/>
  </sheets>
  <externalReferences>
    <externalReference r:id="rId3"/>
  </externalReferences>
  <definedNames>
    <definedName name="Segment_discipline">#N/A</definedName>
    <definedName name="Segment_domaine">#N/A</definedName>
  </definedNames>
  <calcPr calcId="191029"/>
  <pivotCaches>
    <pivotCache cacheId="30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6" i="2" l="1"/>
  <c r="C36" i="2"/>
  <c r="B36" i="2"/>
  <c r="A36" i="2"/>
  <c r="B5" i="2"/>
  <c r="B2" i="2"/>
  <c r="A1" i="2"/>
  <c r="AA11" i="2" s="1"/>
  <c r="D37" i="2" l="1"/>
  <c r="C37" i="2"/>
  <c r="B37" i="2"/>
</calcChain>
</file>

<file path=xl/sharedStrings.xml><?xml version="1.0" encoding="utf-8"?>
<sst xmlns="http://schemas.openxmlformats.org/spreadsheetml/2006/main" count="116" uniqueCount="69">
  <si>
    <t>Secteur</t>
  </si>
  <si>
    <t>PR</t>
  </si>
  <si>
    <t>Modalites</t>
  </si>
  <si>
    <t>Ensemble</t>
  </si>
  <si>
    <t>domaine</t>
  </si>
  <si>
    <t>Exercice complémentaire : Comprendre un support écrit</t>
  </si>
  <si>
    <t>Somme de Effectif</t>
  </si>
  <si>
    <t>Maitrise</t>
  </si>
  <si>
    <t>Zone - Intitulé</t>
  </si>
  <si>
    <t>À besoins</t>
  </si>
  <si>
    <t>Fragile</t>
  </si>
  <si>
    <t>Satisfaisant</t>
  </si>
  <si>
    <t>superclé</t>
  </si>
  <si>
    <t>Disciplines</t>
  </si>
  <si>
    <t>Besoin de consolider les compétences élémentaires en compréhension</t>
  </si>
  <si>
    <t>Capacité à comprendre les documents proposés</t>
  </si>
  <si>
    <t>Difficulté détectée</t>
  </si>
  <si>
    <t>Maitrise correcte</t>
  </si>
  <si>
    <t>Maitrise insuffisante</t>
  </si>
  <si>
    <t>Maitrise partielle ou totale</t>
  </si>
  <si>
    <t>AutomatismesPU</t>
  </si>
  <si>
    <t>Automatismes</t>
  </si>
  <si>
    <t>PU</t>
  </si>
  <si>
    <t>AutomatismesPR</t>
  </si>
  <si>
    <t>AutomatismesPU + PR</t>
  </si>
  <si>
    <t>PU + PR</t>
  </si>
  <si>
    <t>Compréhension de l’oralPU</t>
  </si>
  <si>
    <t>Compréhension de l’oral</t>
  </si>
  <si>
    <t>Compréhension de l’oralPR</t>
  </si>
  <si>
    <t>Compréhension de l’oralPU + PR</t>
  </si>
  <si>
    <t>Compréhension de l'écritPU</t>
  </si>
  <si>
    <t>Compréhension de l'écrit</t>
  </si>
  <si>
    <t>Compréhension de l'écritPR</t>
  </si>
  <si>
    <t>Compréhension de l'écritPU + PR</t>
  </si>
  <si>
    <t>Exercice complémentaire : Associer un groupe de lettres à un sonPU</t>
  </si>
  <si>
    <t>Exercice complémentaire : Associer un groupe de lettres à un son</t>
  </si>
  <si>
    <t>Exercice complémentaire : Associer un groupe de lettres à un sonPR</t>
  </si>
  <si>
    <t>Exercice complémentaire : Associer un groupe de lettres à un sonPU + PR</t>
  </si>
  <si>
    <t>Exercice complémentaire : Associer une image à une phrase simplePU</t>
  </si>
  <si>
    <t>Exercice complémentaire : Associer une image à une phrase simple</t>
  </si>
  <si>
    <t>Exercice complémentaire : Associer une image à une phrase simplePR</t>
  </si>
  <si>
    <t>Exercice complémentaire : Associer une image à une phrase simplePU + PR</t>
  </si>
  <si>
    <t>Exercice complémentaire : Comprendre un support écritPU</t>
  </si>
  <si>
    <t>Exercice complémentaire : Comprendre un support écritPR</t>
  </si>
  <si>
    <t>Exercice complémentaire : Comprendre un support écritPU + PR</t>
  </si>
  <si>
    <t>Exercice complémentaire : Connaitre des motsPU</t>
  </si>
  <si>
    <t>Exercice complémentaire : Connaitre des mots</t>
  </si>
  <si>
    <t>Exercice complémentaire : Connaitre des motsPR</t>
  </si>
  <si>
    <t>Exercice complémentaire : Connaitre des motsPU + PR</t>
  </si>
  <si>
    <t>Exercice complémentaire : Déchiffrer des mots rapidementPU</t>
  </si>
  <si>
    <t>Exercice complémentaire : Déchiffrer des mots rapidement</t>
  </si>
  <si>
    <t>FRANCE</t>
  </si>
  <si>
    <t>Exercice complémentaire : Déchiffrer des mots rapidementPR</t>
  </si>
  <si>
    <t>Exercice complémentaire : Déchiffrer des mots rapidementPU + PR</t>
  </si>
  <si>
    <t>Résolution de problèmesPU</t>
  </si>
  <si>
    <t>Résolution de problèmes</t>
  </si>
  <si>
    <t>Résolution de problèmesPR</t>
  </si>
  <si>
    <t>Résolution de problèmesPU + PR</t>
  </si>
  <si>
    <t>jyyyy</t>
  </si>
  <si>
    <t>jjj</t>
  </si>
  <si>
    <t>nghghg</t>
  </si>
  <si>
    <t>ghhghg</t>
  </si>
  <si>
    <t>ghghgh</t>
  </si>
  <si>
    <t>hhhhhhhhhhhhhhh</t>
  </si>
  <si>
    <t>fddfdfdff</t>
  </si>
  <si>
    <t>ghhht</t>
  </si>
  <si>
    <t>hthhh</t>
  </si>
  <si>
    <t>hthththt</t>
  </si>
  <si>
    <t>tthhththt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</si>
</sst>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0"/>
      <name val="Calibri"/>
      <family val="2"/>
      <scheme val="minor"/>
    </font>
    <font>
      <b/>
      <sz val="28"/>
      <color rgb="FF0070C0"/>
      <name val="Calibri"/>
      <family val="2"/>
      <scheme val="minor"/>
    </font>
    <font>
      <b/>
      <sz val="24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2" borderId="0" xfId="0" applyFill="1"/>
    <xf numFmtId="164" fontId="0" fillId="0" borderId="0" xfId="0" applyNumberFormat="1"/>
    <xf numFmtId="0" fontId="6" fillId="3" borderId="1" xfId="0" applyFont="1" applyFill="1" applyBorder="1"/>
    <xf numFmtId="0" fontId="7" fillId="4" borderId="0" xfId="0" applyFont="1" applyFill="1" applyAlignment="1">
      <alignment horizontal="center"/>
    </xf>
    <xf numFmtId="164" fontId="0" fillId="0" borderId="0" xfId="1" applyNumberFormat="1" applyFont="1"/>
    <xf numFmtId="164" fontId="0" fillId="0" borderId="0" xfId="1" applyNumberFormat="1" applyFont="1" applyAlignment="1">
      <alignment horizontal="center" vertical="center"/>
    </xf>
    <xf numFmtId="10" fontId="0" fillId="0" borderId="0" xfId="0" applyNumberFormat="1"/>
    <xf numFmtId="0" fontId="0" fillId="0" borderId="0" xfId="0" pivotButton="1"/>
  </cellXfs>
  <cellStyles count="2">
    <cellStyle name="Normal" xfId="0" builtinId="0"/>
    <cellStyle name="Pourcentage" xfId="1" builtinId="5"/>
  </cellStyles>
  <dxfs count="38"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autoTitleDeleted val="0"/>
    <c:pivotFmts>
      <c:pivotFmt>
        <c:idx val="0"/>
        <c:spPr>
          <a:solidFill>
            <a:schemeClr val="accent5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5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5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5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5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5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5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5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5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5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5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5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5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5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5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5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5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22578289013799688"/>
          <c:y val="0.11437929611397592"/>
          <c:w val="0.74466672936156708"/>
          <c:h val="0.45351418439716312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Domaine_ACA!$B$36</c:f>
              <c:strCache>
                <c:ptCount val="1"/>
                <c:pt idx="0">
                  <c:v>Difficulté détectée</c:v>
                </c:pt>
              </c:strCache>
            </c:strRef>
          </c:tx>
          <c:spPr>
            <a:solidFill>
              <a:schemeClr val="accent5">
                <a:shade val="6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Domaine_ACA!$A$37</c:f>
              <c:strCache>
                <c:ptCount val="1"/>
                <c:pt idx="0">
                  <c:v>FRANCE</c:v>
                </c:pt>
              </c:strCache>
            </c:strRef>
          </c:cat>
          <c:val>
            <c:numRef>
              <c:f>Domaine_ACA!$B$37</c:f>
              <c:numCache>
                <c:formatCode>0.0%</c:formatCode>
                <c:ptCount val="1"/>
                <c:pt idx="0">
                  <c:v>0.30941286113699906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4D0-476D-83D3-4A9578ECEEE9}"/>
            </c:ext>
          </c:extLst>
        </c:ser>
        <c:ser>
          <c:idx val="1"/>
          <c:order val="1"/>
          <c:tx>
            <c:strRef>
              <c:f>Domaine_ACA!$C$36</c:f>
              <c:strCache>
                <c:ptCount val="1"/>
                <c:pt idx="0">
                  <c:v>Maitrise correcte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Domaine_ACA!$A$37</c:f>
              <c:strCache>
                <c:ptCount val="1"/>
                <c:pt idx="0">
                  <c:v>FRANCE</c:v>
                </c:pt>
              </c:strCache>
            </c:strRef>
          </c:cat>
          <c:val>
            <c:numRef>
              <c:f>Domaine_ACA!$C$37</c:f>
              <c:numCache>
                <c:formatCode>0.0%</c:formatCode>
                <c:ptCount val="1"/>
                <c:pt idx="0">
                  <c:v>0.69058713886300094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4D0-476D-83D3-4A9578ECEEE9}"/>
            </c:ext>
          </c:extLst>
        </c:ser>
        <c:ser>
          <c:idx val="2"/>
          <c:order val="2"/>
          <c:tx>
            <c:strRef>
              <c:f>Domaine_ACA!$D$36</c:f>
              <c:strCache>
                <c:ptCount val="1"/>
              </c:strCache>
            </c:strRef>
          </c:tx>
          <c:spPr>
            <a:solidFill>
              <a:schemeClr val="accent5">
                <a:tint val="65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9.0972415301253263E-3"/>
                  <c:y val="2.41015376907563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4D0-476D-83D3-4A9578ECEEE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Domaine_ACA!$A$37</c:f>
              <c:strCache>
                <c:ptCount val="1"/>
                <c:pt idx="0">
                  <c:v>FRANCE</c:v>
                </c:pt>
              </c:strCache>
            </c:strRef>
          </c:cat>
          <c:val>
            <c:numRef>
              <c:f>Domaine_ACA!$D$37</c:f>
              <c:numCache>
                <c:formatCode>0.0%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4D0-476D-83D3-4A9578ECEEE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overlap val="100"/>
        <c:axId val="694798864"/>
        <c:axId val="694787632"/>
      </c:barChart>
      <c:catAx>
        <c:axId val="69479886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4787632"/>
        <c:crosses val="autoZero"/>
        <c:auto val="1"/>
        <c:lblAlgn val="ctr"/>
        <c:lblOffset val="100"/>
        <c:noMultiLvlLbl val="0"/>
      </c:catAx>
      <c:valAx>
        <c:axId val="694787632"/>
        <c:scaling>
          <c:orientation val="minMax"/>
        </c:scaling>
        <c:delete val="0"/>
        <c:axPos val="b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47988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  <c:extLst/>
</c:chartSpace>
</file>

<file path=xl/charts/colors1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758825</xdr:colOff>
      <xdr:row>14</xdr:row>
      <xdr:rowOff>152400</xdr:rowOff>
    </xdr:from>
    <xdr:to>
      <xdr:col>6</xdr:col>
      <xdr:colOff>1254125</xdr:colOff>
      <xdr:row>29</xdr:row>
      <xdr:rowOff>152400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discipline">
              <a:extLst>
                <a:ext uri="{FF2B5EF4-FFF2-40B4-BE49-F238E27FC236}">
                  <a16:creationId xmlns:a16="http://schemas.microsoft.com/office/drawing/2014/main" id="{C4A98E4D-1F88-4D64-8B05-5F95B8B0B35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isciplin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930039" y="2982686"/>
              <a:ext cx="1828800" cy="244928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665842</xdr:colOff>
      <xdr:row>33</xdr:row>
      <xdr:rowOff>100240</xdr:rowOff>
    </xdr:from>
    <xdr:to>
      <xdr:col>8</xdr:col>
      <xdr:colOff>351516</xdr:colOff>
      <xdr:row>48</xdr:row>
      <xdr:rowOff>100239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domaine">
              <a:extLst>
                <a:ext uri="{FF2B5EF4-FFF2-40B4-BE49-F238E27FC236}">
                  <a16:creationId xmlns:a16="http://schemas.microsoft.com/office/drawing/2014/main" id="{0D4F4AAB-BF58-475D-B01D-DB589BA8F6D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omain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837056" y="6032954"/>
              <a:ext cx="3917496" cy="244928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0</xdr:colOff>
      <xdr:row>41</xdr:row>
      <xdr:rowOff>108857</xdr:rowOff>
    </xdr:from>
    <xdr:to>
      <xdr:col>5</xdr:col>
      <xdr:colOff>2264</xdr:colOff>
      <xdr:row>51</xdr:row>
      <xdr:rowOff>56812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9B6D016B-5B85-4E90-BEA8-C8D029D4B36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lanes/AppData/Roaming/Microsoft/Excel/Classeur1%20(version%202)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maine_ACA"/>
      <sheetName val="Data_"/>
    </sheetNames>
    <sheetDataSet>
      <sheetData sheetId="0">
        <row r="36">
          <cell r="B36" t="str">
            <v>À besoins</v>
          </cell>
          <cell r="C36" t="str">
            <v>Fragile</v>
          </cell>
          <cell r="D36" t="str">
            <v>Satisfaisant</v>
          </cell>
        </row>
        <row r="37">
          <cell r="A37" t="str">
            <v>FRANCE</v>
          </cell>
          <cell r="B37">
            <v>2.8158295281582951E-2</v>
          </cell>
          <cell r="C37">
            <v>0.34322678843226789</v>
          </cell>
          <cell r="D37">
            <v>0.62861491628614918</v>
          </cell>
        </row>
      </sheetData>
      <sheetData sheetId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elanes/AppData/Roaming/Microsoft/Excel/Classeur1%20(version%202).xlsb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mmanuel Lanes" refreshedDate="44952.611594907408" createdVersion="6" refreshedVersion="6" minRefreshableVersion="3" recordCount="947" xr:uid="{AFF1BC0F-9A04-4B93-9A60-7A241E40B192}">
  <cacheSource type="worksheet">
    <worksheetSource ref="A1:N948" sheet="Data_" r:id="rId2"/>
  </cacheSource>
  <cacheFields count="14">
    <cacheField name="academie" numFmtId="0">
      <sharedItems/>
    </cacheField>
    <cacheField name="code_uai" numFmtId="0">
      <sharedItems/>
    </cacheField>
    <cacheField name="Etab" numFmtId="0">
      <sharedItems/>
    </cacheField>
    <cacheField name="Secteur" numFmtId="0">
      <sharedItems count="2">
        <s v="PU"/>
        <s v="PR"/>
      </sharedItems>
    </cacheField>
    <cacheField name="Zone - Intitulé" numFmtId="0">
      <sharedItems count="10">
        <s v="BEF SUD-AISNE"/>
        <s v="BEF SAINT QUENTIN - CHAUNY"/>
        <s v="BEF LAON HIRSON"/>
        <s v="BEF OISE OCCIDENTALE"/>
        <s v="BEF OISE ORIENTALE"/>
        <s v="BEF OISE CENTRALE"/>
        <s v="BEF SANTERRE SOMME"/>
        <s v="BEF AMIENS SUD"/>
        <s v="BEF AMIENS NORD"/>
        <s v="BEF PICARDIE MARITIME"/>
      </sharedItems>
    </cacheField>
    <cacheField name="Libellé Département" numFmtId="0">
      <sharedItems/>
    </cacheField>
    <cacheField name="Groupe CLG" numFmtId="0">
      <sharedItems containsNonDate="0" containsString="0" containsBlank="1"/>
    </cacheField>
    <cacheField name="discipline" numFmtId="0">
      <sharedItems count="2">
        <s v="Littératie"/>
        <s v="Numératie"/>
      </sharedItems>
    </cacheField>
    <cacheField name="domaine" numFmtId="0">
      <sharedItems count="9">
        <s v="Compréhension de l'écrit"/>
        <s v="Compréhension de l’oral"/>
        <s v="Exercice complémentaire : Associer un groupe de lettres à un son"/>
        <s v="Exercice complémentaire : Associer une image à une phrase simple"/>
        <s v="Exercice complémentaire : Comprendre un support écrit"/>
        <s v="Exercice complémentaire : Connaitre des mots"/>
        <s v="Exercice complémentaire : Déchiffrer des mots rapidement"/>
        <s v="Automatismes"/>
        <s v="Résolution de problèmes"/>
      </sharedItems>
    </cacheField>
    <cacheField name="Modalites" numFmtId="0">
      <sharedItems count="24">
        <s v="Ensemble"/>
        <s v="Services" u="1"/>
        <s v="En retard" u="1"/>
        <s v="Public" u="1"/>
        <s v="Agroalimentaire - Cuisine" u="1"/>
        <s v="Filles / « À l'heure »" u="1"/>
        <s v="Filles" u="1"/>
        <s v="Production" u="1"/>
        <s v="Hôtellerie - Tourisme - Culture" u="1"/>
        <s v="Services à la personne ou collectivité" u="1"/>
        <s v="Filles / En retard" u="1"/>
        <s v="Garçons / « À l'heure »" u="1"/>
        <s v="Agriculture, agronomie et aménagement des espaces" u="1"/>
        <s v="Garçons" u="1"/>
        <s v="Garçons / En retard" u="1"/>
        <s v="Génie civil - BTP" u="1"/>
        <s v="Textile" u="1"/>
        <s v="« À l'heure »" u="1"/>
        <s v="Mécanique - Électricité" u="1"/>
        <s v="Privé sous contrat" u="1"/>
        <s v="Industrie" u="1"/>
        <s v="Sanitaire et social" u="1"/>
        <s v="Autres spécialités" u="1"/>
        <s v="Commerce - Transport" u="1"/>
      </sharedItems>
    </cacheField>
    <cacheField name="Maitrise" numFmtId="0">
      <sharedItems count="9">
        <s v="Capacité à comprendre les documents proposés"/>
        <s v="Besoin de consolider les compétences élémentaires en compréhension"/>
        <s v="Maitrise correcte"/>
        <s v="Difficulté détectée"/>
        <s v="Satisfaisant"/>
        <s v="Fragile"/>
        <s v="À besoins"/>
        <s v="Maitrise partielle ou totale"/>
        <s v="Maitrise insuffisante"/>
      </sharedItems>
    </cacheField>
    <cacheField name="Effectif" numFmtId="0">
      <sharedItems containsSemiMixedTypes="0" containsString="0" containsNumber="1" containsInteger="1" minValue="1" maxValue="91"/>
    </cacheField>
    <cacheField name="Effectif_total" numFmtId="0">
      <sharedItems containsSemiMixedTypes="0" containsString="0" containsNumber="1" containsInteger="1" minValue="1" maxValue="113"/>
    </cacheField>
    <cacheField name="Proportion" numFmtId="0">
      <sharedItems containsSemiMixedTypes="0" containsString="0" containsNumber="1" minValue="2.4" maxValue="100"/>
    </cacheField>
  </cacheFields>
  <extLst>
    <ext xmlns:x14="http://schemas.microsoft.com/office/spreadsheetml/2009/9/main" uri="{725AE2AE-9491-48be-B2B4-4EB974FC3084}">
      <x14:pivotCacheDefinition pivotCacheId="735350777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47">
  <r>
    <s v="AMIENS"/>
    <s v="0020012C"/>
    <s v="LPO LYC METIER CHATEAU-THIERRY JEAN DE LA FONTAINE"/>
    <x v="0"/>
    <x v="0"/>
    <s v="AISNE"/>
    <m/>
    <x v="0"/>
    <x v="0"/>
    <x v="0"/>
    <x v="0"/>
    <n v="31"/>
    <n v="36"/>
    <n v="86.1"/>
  </r>
  <r>
    <s v="AMIENS"/>
    <s v="0020012C"/>
    <s v="LPO LYC METIER CHATEAU-THIERRY JEAN DE LA FONTAINE"/>
    <x v="0"/>
    <x v="0"/>
    <s v="AISNE"/>
    <m/>
    <x v="0"/>
    <x v="0"/>
    <x v="0"/>
    <x v="1"/>
    <n v="5"/>
    <n v="36"/>
    <n v="13.9"/>
  </r>
  <r>
    <s v="AMIENS"/>
    <s v="0020012C"/>
    <s v="LPO LYC METIER CHATEAU-THIERRY JEAN DE LA FONTAINE"/>
    <x v="0"/>
    <x v="0"/>
    <s v="AISNE"/>
    <m/>
    <x v="0"/>
    <x v="1"/>
    <x v="0"/>
    <x v="0"/>
    <n v="21"/>
    <n v="30"/>
    <n v="70"/>
  </r>
  <r>
    <s v="AMIENS"/>
    <s v="0020012C"/>
    <s v="LPO LYC METIER CHATEAU-THIERRY JEAN DE LA FONTAINE"/>
    <x v="0"/>
    <x v="0"/>
    <s v="AISNE"/>
    <m/>
    <x v="0"/>
    <x v="1"/>
    <x v="0"/>
    <x v="1"/>
    <n v="9"/>
    <n v="30"/>
    <n v="30"/>
  </r>
  <r>
    <s v="AMIENS"/>
    <s v="0020012C"/>
    <s v="LPO LYC METIER CHATEAU-THIERRY JEAN DE LA FONTAINE"/>
    <x v="0"/>
    <x v="0"/>
    <s v="AISNE"/>
    <m/>
    <x v="0"/>
    <x v="2"/>
    <x v="0"/>
    <x v="2"/>
    <n v="13"/>
    <n v="21"/>
    <n v="61.9"/>
  </r>
  <r>
    <s v="AMIENS"/>
    <s v="0020012C"/>
    <s v="LPO LYC METIER CHATEAU-THIERRY JEAN DE LA FONTAINE"/>
    <x v="0"/>
    <x v="0"/>
    <s v="AISNE"/>
    <m/>
    <x v="0"/>
    <x v="2"/>
    <x v="0"/>
    <x v="3"/>
    <n v="8"/>
    <n v="21"/>
    <n v="38.1"/>
  </r>
  <r>
    <s v="AMIENS"/>
    <s v="0020012C"/>
    <s v="LPO LYC METIER CHATEAU-THIERRY JEAN DE LA FONTAINE"/>
    <x v="0"/>
    <x v="0"/>
    <s v="AISNE"/>
    <m/>
    <x v="0"/>
    <x v="3"/>
    <x v="0"/>
    <x v="2"/>
    <n v="13"/>
    <n v="18"/>
    <n v="72.2"/>
  </r>
  <r>
    <s v="AMIENS"/>
    <s v="0020012C"/>
    <s v="LPO LYC METIER CHATEAU-THIERRY JEAN DE LA FONTAINE"/>
    <x v="0"/>
    <x v="0"/>
    <s v="AISNE"/>
    <m/>
    <x v="0"/>
    <x v="3"/>
    <x v="0"/>
    <x v="3"/>
    <n v="5"/>
    <n v="18"/>
    <n v="27.8"/>
  </r>
  <r>
    <s v="AMIENS"/>
    <s v="0020012C"/>
    <s v="LPO LYC METIER CHATEAU-THIERRY JEAN DE LA FONTAINE"/>
    <x v="0"/>
    <x v="0"/>
    <s v="AISNE"/>
    <m/>
    <x v="0"/>
    <x v="4"/>
    <x v="0"/>
    <x v="4"/>
    <n v="6"/>
    <n v="14"/>
    <n v="42.9"/>
  </r>
  <r>
    <s v="AMIENS"/>
    <s v="0020012C"/>
    <s v="LPO LYC METIER CHATEAU-THIERRY JEAN DE LA FONTAINE"/>
    <x v="0"/>
    <x v="0"/>
    <s v="AISNE"/>
    <m/>
    <x v="0"/>
    <x v="4"/>
    <x v="0"/>
    <x v="5"/>
    <n v="7"/>
    <n v="14"/>
    <n v="50"/>
  </r>
  <r>
    <s v="AMIENS"/>
    <s v="0020012C"/>
    <s v="LPO LYC METIER CHATEAU-THIERRY JEAN DE LA FONTAINE"/>
    <x v="0"/>
    <x v="0"/>
    <s v="AISNE"/>
    <m/>
    <x v="0"/>
    <x v="4"/>
    <x v="0"/>
    <x v="6"/>
    <n v="1"/>
    <n v="14"/>
    <n v="7.1"/>
  </r>
  <r>
    <s v="AMIENS"/>
    <s v="0020012C"/>
    <s v="LPO LYC METIER CHATEAU-THIERRY JEAN DE LA FONTAINE"/>
    <x v="0"/>
    <x v="0"/>
    <s v="AISNE"/>
    <m/>
    <x v="0"/>
    <x v="5"/>
    <x v="0"/>
    <x v="2"/>
    <n v="11"/>
    <n v="19"/>
    <n v="57.9"/>
  </r>
  <r>
    <s v="AMIENS"/>
    <s v="0020012C"/>
    <s v="LPO LYC METIER CHATEAU-THIERRY JEAN DE LA FONTAINE"/>
    <x v="0"/>
    <x v="0"/>
    <s v="AISNE"/>
    <m/>
    <x v="0"/>
    <x v="5"/>
    <x v="0"/>
    <x v="3"/>
    <n v="8"/>
    <n v="19"/>
    <n v="42.1"/>
  </r>
  <r>
    <s v="AMIENS"/>
    <s v="0020012C"/>
    <s v="LPO LYC METIER CHATEAU-THIERRY JEAN DE LA FONTAINE"/>
    <x v="0"/>
    <x v="0"/>
    <s v="AISNE"/>
    <m/>
    <x v="0"/>
    <x v="6"/>
    <x v="0"/>
    <x v="2"/>
    <n v="7"/>
    <n v="22"/>
    <n v="31.8"/>
  </r>
  <r>
    <s v="AMIENS"/>
    <s v="0020012C"/>
    <s v="LPO LYC METIER CHATEAU-THIERRY JEAN DE LA FONTAINE"/>
    <x v="0"/>
    <x v="0"/>
    <s v="AISNE"/>
    <m/>
    <x v="0"/>
    <x v="6"/>
    <x v="0"/>
    <x v="3"/>
    <n v="15"/>
    <n v="22"/>
    <n v="68.2"/>
  </r>
  <r>
    <s v="AMIENS"/>
    <s v="0020012C"/>
    <s v="LPO LYC METIER CHATEAU-THIERRY JEAN DE LA FONTAINE"/>
    <x v="0"/>
    <x v="0"/>
    <s v="AISNE"/>
    <m/>
    <x v="1"/>
    <x v="7"/>
    <x v="0"/>
    <x v="7"/>
    <n v="29"/>
    <n v="35"/>
    <n v="82.9"/>
  </r>
  <r>
    <s v="AMIENS"/>
    <s v="0020012C"/>
    <s v="LPO LYC METIER CHATEAU-THIERRY JEAN DE LA FONTAINE"/>
    <x v="0"/>
    <x v="0"/>
    <s v="AISNE"/>
    <m/>
    <x v="1"/>
    <x v="7"/>
    <x v="0"/>
    <x v="8"/>
    <n v="6"/>
    <n v="35"/>
    <n v="17.100000000000001"/>
  </r>
  <r>
    <s v="AMIENS"/>
    <s v="0020012C"/>
    <s v="LPO LYC METIER CHATEAU-THIERRY JEAN DE LA FONTAINE"/>
    <x v="0"/>
    <x v="0"/>
    <s v="AISNE"/>
    <m/>
    <x v="1"/>
    <x v="8"/>
    <x v="0"/>
    <x v="7"/>
    <n v="28"/>
    <n v="35"/>
    <n v="80"/>
  </r>
  <r>
    <s v="AMIENS"/>
    <s v="0020012C"/>
    <s v="LPO LYC METIER CHATEAU-THIERRY JEAN DE LA FONTAINE"/>
    <x v="0"/>
    <x v="0"/>
    <s v="AISNE"/>
    <m/>
    <x v="1"/>
    <x v="8"/>
    <x v="0"/>
    <x v="8"/>
    <n v="7"/>
    <n v="35"/>
    <n v="20"/>
  </r>
  <r>
    <s v="AMIENS"/>
    <s v="0020022N"/>
    <s v="LP LA FERE JEAN MONNET"/>
    <x v="0"/>
    <x v="1"/>
    <s v="AISNE"/>
    <m/>
    <x v="0"/>
    <x v="0"/>
    <x v="0"/>
    <x v="0"/>
    <n v="11"/>
    <n v="13"/>
    <n v="84.6"/>
  </r>
  <r>
    <s v="AMIENS"/>
    <s v="0020022N"/>
    <s v="LP LA FERE JEAN MONNET"/>
    <x v="0"/>
    <x v="1"/>
    <s v="AISNE"/>
    <m/>
    <x v="0"/>
    <x v="0"/>
    <x v="0"/>
    <x v="1"/>
    <n v="2"/>
    <n v="13"/>
    <n v="15.4"/>
  </r>
  <r>
    <s v="AMIENS"/>
    <s v="0020022N"/>
    <s v="LP LA FERE JEAN MONNET"/>
    <x v="0"/>
    <x v="1"/>
    <s v="AISNE"/>
    <m/>
    <x v="0"/>
    <x v="1"/>
    <x v="0"/>
    <x v="0"/>
    <n v="10"/>
    <n v="12"/>
    <n v="83.3"/>
  </r>
  <r>
    <s v="AMIENS"/>
    <s v="0020022N"/>
    <s v="LP LA FERE JEAN MONNET"/>
    <x v="0"/>
    <x v="1"/>
    <s v="AISNE"/>
    <m/>
    <x v="0"/>
    <x v="1"/>
    <x v="0"/>
    <x v="1"/>
    <n v="2"/>
    <n v="12"/>
    <n v="16.7"/>
  </r>
  <r>
    <s v="AMIENS"/>
    <s v="0020022N"/>
    <s v="LP LA FERE JEAN MONNET"/>
    <x v="0"/>
    <x v="1"/>
    <s v="AISNE"/>
    <m/>
    <x v="0"/>
    <x v="2"/>
    <x v="0"/>
    <x v="2"/>
    <n v="2"/>
    <n v="4"/>
    <n v="50"/>
  </r>
  <r>
    <s v="AMIENS"/>
    <s v="0020022N"/>
    <s v="LP LA FERE JEAN MONNET"/>
    <x v="0"/>
    <x v="1"/>
    <s v="AISNE"/>
    <m/>
    <x v="0"/>
    <x v="2"/>
    <x v="0"/>
    <x v="3"/>
    <n v="2"/>
    <n v="4"/>
    <n v="50"/>
  </r>
  <r>
    <s v="AMIENS"/>
    <s v="0020022N"/>
    <s v="LP LA FERE JEAN MONNET"/>
    <x v="0"/>
    <x v="1"/>
    <s v="AISNE"/>
    <m/>
    <x v="0"/>
    <x v="3"/>
    <x v="0"/>
    <x v="2"/>
    <n v="1"/>
    <n v="4"/>
    <n v="25"/>
  </r>
  <r>
    <s v="AMIENS"/>
    <s v="0020022N"/>
    <s v="LP LA FERE JEAN MONNET"/>
    <x v="0"/>
    <x v="1"/>
    <s v="AISNE"/>
    <m/>
    <x v="0"/>
    <x v="3"/>
    <x v="0"/>
    <x v="3"/>
    <n v="3"/>
    <n v="4"/>
    <n v="75"/>
  </r>
  <r>
    <s v="AMIENS"/>
    <s v="0020022N"/>
    <s v="LP LA FERE JEAN MONNET"/>
    <x v="0"/>
    <x v="1"/>
    <s v="AISNE"/>
    <m/>
    <x v="0"/>
    <x v="4"/>
    <x v="0"/>
    <x v="4"/>
    <n v="7"/>
    <n v="9"/>
    <n v="77.8"/>
  </r>
  <r>
    <s v="AMIENS"/>
    <s v="0020022N"/>
    <s v="LP LA FERE JEAN MONNET"/>
    <x v="0"/>
    <x v="1"/>
    <s v="AISNE"/>
    <m/>
    <x v="0"/>
    <x v="4"/>
    <x v="0"/>
    <x v="5"/>
    <n v="2"/>
    <n v="9"/>
    <n v="22.2"/>
  </r>
  <r>
    <s v="AMIENS"/>
    <s v="0020022N"/>
    <s v="LP LA FERE JEAN MONNET"/>
    <x v="0"/>
    <x v="1"/>
    <s v="AISNE"/>
    <m/>
    <x v="0"/>
    <x v="5"/>
    <x v="0"/>
    <x v="2"/>
    <n v="1"/>
    <n v="4"/>
    <n v="25"/>
  </r>
  <r>
    <s v="AMIENS"/>
    <s v="0020022N"/>
    <s v="LP LA FERE JEAN MONNET"/>
    <x v="0"/>
    <x v="1"/>
    <s v="AISNE"/>
    <m/>
    <x v="0"/>
    <x v="5"/>
    <x v="0"/>
    <x v="3"/>
    <n v="3"/>
    <n v="4"/>
    <n v="75"/>
  </r>
  <r>
    <s v="AMIENS"/>
    <s v="0020022N"/>
    <s v="LP LA FERE JEAN MONNET"/>
    <x v="0"/>
    <x v="1"/>
    <s v="AISNE"/>
    <m/>
    <x v="0"/>
    <x v="6"/>
    <x v="0"/>
    <x v="2"/>
    <n v="1"/>
    <n v="4"/>
    <n v="25"/>
  </r>
  <r>
    <s v="AMIENS"/>
    <s v="0020022N"/>
    <s v="LP LA FERE JEAN MONNET"/>
    <x v="0"/>
    <x v="1"/>
    <s v="AISNE"/>
    <m/>
    <x v="0"/>
    <x v="6"/>
    <x v="0"/>
    <x v="3"/>
    <n v="3"/>
    <n v="4"/>
    <n v="75"/>
  </r>
  <r>
    <s v="AMIENS"/>
    <s v="0020022N"/>
    <s v="LP LA FERE JEAN MONNET"/>
    <x v="0"/>
    <x v="1"/>
    <s v="AISNE"/>
    <m/>
    <x v="1"/>
    <x v="7"/>
    <x v="0"/>
    <x v="7"/>
    <n v="11"/>
    <n v="13"/>
    <n v="84.6"/>
  </r>
  <r>
    <s v="AMIENS"/>
    <s v="0020022N"/>
    <s v="LP LA FERE JEAN MONNET"/>
    <x v="0"/>
    <x v="1"/>
    <s v="AISNE"/>
    <m/>
    <x v="1"/>
    <x v="7"/>
    <x v="0"/>
    <x v="8"/>
    <n v="2"/>
    <n v="13"/>
    <n v="15.4"/>
  </r>
  <r>
    <s v="AMIENS"/>
    <s v="0020022N"/>
    <s v="LP LA FERE JEAN MONNET"/>
    <x v="0"/>
    <x v="1"/>
    <s v="AISNE"/>
    <m/>
    <x v="1"/>
    <x v="8"/>
    <x v="0"/>
    <x v="7"/>
    <n v="12"/>
    <n v="13"/>
    <n v="92.3"/>
  </r>
  <r>
    <s v="AMIENS"/>
    <s v="0020022N"/>
    <s v="LP LA FERE JEAN MONNET"/>
    <x v="0"/>
    <x v="1"/>
    <s v="AISNE"/>
    <m/>
    <x v="1"/>
    <x v="8"/>
    <x v="0"/>
    <x v="8"/>
    <n v="1"/>
    <n v="13"/>
    <n v="7.7"/>
  </r>
  <r>
    <s v="AMIENS"/>
    <s v="0020025S"/>
    <s v="LP LYC METIER LA FERTE-MILON CHATEAU POTEL"/>
    <x v="0"/>
    <x v="0"/>
    <s v="AISNE"/>
    <m/>
    <x v="0"/>
    <x v="0"/>
    <x v="0"/>
    <x v="0"/>
    <n v="28"/>
    <n v="34"/>
    <n v="82.4"/>
  </r>
  <r>
    <s v="AMIENS"/>
    <s v="0020025S"/>
    <s v="LP LYC METIER LA FERTE-MILON CHATEAU POTEL"/>
    <x v="0"/>
    <x v="0"/>
    <s v="AISNE"/>
    <m/>
    <x v="0"/>
    <x v="0"/>
    <x v="0"/>
    <x v="1"/>
    <n v="6"/>
    <n v="34"/>
    <n v="17.600000000000001"/>
  </r>
  <r>
    <s v="AMIENS"/>
    <s v="0020025S"/>
    <s v="LP LYC METIER LA FERTE-MILON CHATEAU POTEL"/>
    <x v="0"/>
    <x v="0"/>
    <s v="AISNE"/>
    <m/>
    <x v="0"/>
    <x v="1"/>
    <x v="0"/>
    <x v="0"/>
    <n v="32"/>
    <n v="34"/>
    <n v="94.1"/>
  </r>
  <r>
    <s v="AMIENS"/>
    <s v="0020025S"/>
    <s v="LP LYC METIER LA FERTE-MILON CHATEAU POTEL"/>
    <x v="0"/>
    <x v="0"/>
    <s v="AISNE"/>
    <m/>
    <x v="0"/>
    <x v="1"/>
    <x v="0"/>
    <x v="1"/>
    <n v="2"/>
    <n v="34"/>
    <n v="5.9"/>
  </r>
  <r>
    <s v="AMIENS"/>
    <s v="0020025S"/>
    <s v="LP LYC METIER LA FERTE-MILON CHATEAU POTEL"/>
    <x v="0"/>
    <x v="0"/>
    <s v="AISNE"/>
    <m/>
    <x v="0"/>
    <x v="2"/>
    <x v="0"/>
    <x v="2"/>
    <n v="19"/>
    <n v="22"/>
    <n v="86.4"/>
  </r>
  <r>
    <s v="AMIENS"/>
    <s v="0020025S"/>
    <s v="LP LYC METIER LA FERTE-MILON CHATEAU POTEL"/>
    <x v="0"/>
    <x v="0"/>
    <s v="AISNE"/>
    <m/>
    <x v="0"/>
    <x v="2"/>
    <x v="0"/>
    <x v="3"/>
    <n v="3"/>
    <n v="22"/>
    <n v="13.6"/>
  </r>
  <r>
    <s v="AMIENS"/>
    <s v="0020025S"/>
    <s v="LP LYC METIER LA FERTE-MILON CHATEAU POTEL"/>
    <x v="0"/>
    <x v="0"/>
    <s v="AISNE"/>
    <m/>
    <x v="0"/>
    <x v="3"/>
    <x v="0"/>
    <x v="2"/>
    <n v="22"/>
    <n v="22"/>
    <n v="100"/>
  </r>
  <r>
    <s v="AMIENS"/>
    <s v="0020025S"/>
    <s v="LP LYC METIER LA FERTE-MILON CHATEAU POTEL"/>
    <x v="0"/>
    <x v="0"/>
    <s v="AISNE"/>
    <m/>
    <x v="0"/>
    <x v="4"/>
    <x v="0"/>
    <x v="4"/>
    <n v="5"/>
    <n v="12"/>
    <n v="41.7"/>
  </r>
  <r>
    <s v="AMIENS"/>
    <s v="0020025S"/>
    <s v="LP LYC METIER LA FERTE-MILON CHATEAU POTEL"/>
    <x v="0"/>
    <x v="0"/>
    <s v="AISNE"/>
    <m/>
    <x v="0"/>
    <x v="4"/>
    <x v="0"/>
    <x v="5"/>
    <n v="7"/>
    <n v="12"/>
    <n v="58.3"/>
  </r>
  <r>
    <s v="AMIENS"/>
    <s v="0020025S"/>
    <s v="LP LYC METIER LA FERTE-MILON CHATEAU POTEL"/>
    <x v="0"/>
    <x v="0"/>
    <s v="AISNE"/>
    <m/>
    <x v="0"/>
    <x v="5"/>
    <x v="0"/>
    <x v="2"/>
    <n v="20"/>
    <n v="22"/>
    <n v="90.9"/>
  </r>
  <r>
    <s v="AMIENS"/>
    <s v="0020025S"/>
    <s v="LP LYC METIER LA FERTE-MILON CHATEAU POTEL"/>
    <x v="0"/>
    <x v="0"/>
    <s v="AISNE"/>
    <m/>
    <x v="0"/>
    <x v="5"/>
    <x v="0"/>
    <x v="3"/>
    <n v="2"/>
    <n v="22"/>
    <n v="9.1"/>
  </r>
  <r>
    <s v="AMIENS"/>
    <s v="0020025S"/>
    <s v="LP LYC METIER LA FERTE-MILON CHATEAU POTEL"/>
    <x v="0"/>
    <x v="0"/>
    <s v="AISNE"/>
    <m/>
    <x v="0"/>
    <x v="6"/>
    <x v="0"/>
    <x v="2"/>
    <n v="8"/>
    <n v="22"/>
    <n v="36.4"/>
  </r>
  <r>
    <s v="AMIENS"/>
    <s v="0020025S"/>
    <s v="LP LYC METIER LA FERTE-MILON CHATEAU POTEL"/>
    <x v="0"/>
    <x v="0"/>
    <s v="AISNE"/>
    <m/>
    <x v="0"/>
    <x v="6"/>
    <x v="0"/>
    <x v="3"/>
    <n v="14"/>
    <n v="22"/>
    <n v="63.6"/>
  </r>
  <r>
    <s v="AMIENS"/>
    <s v="0020025S"/>
    <s v="LP LYC METIER LA FERTE-MILON CHATEAU POTEL"/>
    <x v="0"/>
    <x v="0"/>
    <s v="AISNE"/>
    <m/>
    <x v="1"/>
    <x v="7"/>
    <x v="0"/>
    <x v="7"/>
    <n v="28"/>
    <n v="37"/>
    <n v="75.7"/>
  </r>
  <r>
    <s v="AMIENS"/>
    <s v="0020025S"/>
    <s v="LP LYC METIER LA FERTE-MILON CHATEAU POTEL"/>
    <x v="0"/>
    <x v="0"/>
    <s v="AISNE"/>
    <m/>
    <x v="1"/>
    <x v="7"/>
    <x v="0"/>
    <x v="8"/>
    <n v="9"/>
    <n v="37"/>
    <n v="24.3"/>
  </r>
  <r>
    <s v="AMIENS"/>
    <s v="0020025S"/>
    <s v="LP LYC METIER LA FERTE-MILON CHATEAU POTEL"/>
    <x v="0"/>
    <x v="0"/>
    <s v="AISNE"/>
    <m/>
    <x v="1"/>
    <x v="8"/>
    <x v="0"/>
    <x v="7"/>
    <n v="28"/>
    <n v="37"/>
    <n v="75.7"/>
  </r>
  <r>
    <s v="AMIENS"/>
    <s v="0020025S"/>
    <s v="LP LYC METIER LA FERTE-MILON CHATEAU POTEL"/>
    <x v="0"/>
    <x v="0"/>
    <s v="AISNE"/>
    <m/>
    <x v="1"/>
    <x v="8"/>
    <x v="0"/>
    <x v="8"/>
    <n v="9"/>
    <n v="37"/>
    <n v="24.3"/>
  </r>
  <r>
    <s v="AMIENS"/>
    <s v="0020034B"/>
    <s v="LPO LAON PIERRE MECHAIN"/>
    <x v="0"/>
    <x v="2"/>
    <s v="AISNE"/>
    <m/>
    <x v="0"/>
    <x v="0"/>
    <x v="0"/>
    <x v="0"/>
    <n v="8"/>
    <n v="9"/>
    <n v="88.9"/>
  </r>
  <r>
    <s v="AMIENS"/>
    <s v="0020034B"/>
    <s v="LPO LAON PIERRE MECHAIN"/>
    <x v="0"/>
    <x v="2"/>
    <s v="AISNE"/>
    <m/>
    <x v="0"/>
    <x v="0"/>
    <x v="0"/>
    <x v="1"/>
    <n v="1"/>
    <n v="9"/>
    <n v="11.1"/>
  </r>
  <r>
    <s v="AMIENS"/>
    <s v="0020034B"/>
    <s v="LPO LAON PIERRE MECHAIN"/>
    <x v="0"/>
    <x v="2"/>
    <s v="AISNE"/>
    <m/>
    <x v="0"/>
    <x v="1"/>
    <x v="0"/>
    <x v="0"/>
    <n v="3"/>
    <n v="6"/>
    <n v="50"/>
  </r>
  <r>
    <s v="AMIENS"/>
    <s v="0020034B"/>
    <s v="LPO LAON PIERRE MECHAIN"/>
    <x v="0"/>
    <x v="2"/>
    <s v="AISNE"/>
    <m/>
    <x v="0"/>
    <x v="1"/>
    <x v="0"/>
    <x v="1"/>
    <n v="3"/>
    <n v="6"/>
    <n v="50"/>
  </r>
  <r>
    <s v="AMIENS"/>
    <s v="0020034B"/>
    <s v="LPO LAON PIERRE MECHAIN"/>
    <x v="0"/>
    <x v="2"/>
    <s v="AISNE"/>
    <m/>
    <x v="0"/>
    <x v="2"/>
    <x v="0"/>
    <x v="2"/>
    <n v="3"/>
    <n v="7"/>
    <n v="42.9"/>
  </r>
  <r>
    <s v="AMIENS"/>
    <s v="0020034B"/>
    <s v="LPO LAON PIERRE MECHAIN"/>
    <x v="0"/>
    <x v="2"/>
    <s v="AISNE"/>
    <m/>
    <x v="0"/>
    <x v="2"/>
    <x v="0"/>
    <x v="3"/>
    <n v="4"/>
    <n v="7"/>
    <n v="57.1"/>
  </r>
  <r>
    <s v="AMIENS"/>
    <s v="0020034B"/>
    <s v="LPO LAON PIERRE MECHAIN"/>
    <x v="0"/>
    <x v="2"/>
    <s v="AISNE"/>
    <m/>
    <x v="0"/>
    <x v="3"/>
    <x v="0"/>
    <x v="2"/>
    <n v="6"/>
    <n v="6"/>
    <n v="100"/>
  </r>
  <r>
    <s v="AMIENS"/>
    <s v="0020034B"/>
    <s v="LPO LAON PIERRE MECHAIN"/>
    <x v="0"/>
    <x v="2"/>
    <s v="AISNE"/>
    <m/>
    <x v="0"/>
    <x v="4"/>
    <x v="0"/>
    <x v="4"/>
    <n v="2"/>
    <n v="2"/>
    <n v="100"/>
  </r>
  <r>
    <s v="AMIENS"/>
    <s v="0020034B"/>
    <s v="LPO LAON PIERRE MECHAIN"/>
    <x v="0"/>
    <x v="2"/>
    <s v="AISNE"/>
    <m/>
    <x v="0"/>
    <x v="5"/>
    <x v="0"/>
    <x v="2"/>
    <n v="4"/>
    <n v="7"/>
    <n v="57.1"/>
  </r>
  <r>
    <s v="AMIENS"/>
    <s v="0020034B"/>
    <s v="LPO LAON PIERRE MECHAIN"/>
    <x v="0"/>
    <x v="2"/>
    <s v="AISNE"/>
    <m/>
    <x v="0"/>
    <x v="5"/>
    <x v="0"/>
    <x v="3"/>
    <n v="3"/>
    <n v="7"/>
    <n v="42.9"/>
  </r>
  <r>
    <s v="AMIENS"/>
    <s v="0020034B"/>
    <s v="LPO LAON PIERRE MECHAIN"/>
    <x v="0"/>
    <x v="2"/>
    <s v="AISNE"/>
    <m/>
    <x v="0"/>
    <x v="6"/>
    <x v="0"/>
    <x v="2"/>
    <n v="2"/>
    <n v="6"/>
    <n v="33.299999999999997"/>
  </r>
  <r>
    <s v="AMIENS"/>
    <s v="0020034B"/>
    <s v="LPO LAON PIERRE MECHAIN"/>
    <x v="0"/>
    <x v="2"/>
    <s v="AISNE"/>
    <m/>
    <x v="0"/>
    <x v="6"/>
    <x v="0"/>
    <x v="3"/>
    <n v="4"/>
    <n v="6"/>
    <n v="66.7"/>
  </r>
  <r>
    <s v="AMIENS"/>
    <s v="0020034B"/>
    <s v="LPO LAON PIERRE MECHAIN"/>
    <x v="0"/>
    <x v="2"/>
    <s v="AISNE"/>
    <m/>
    <x v="1"/>
    <x v="7"/>
    <x v="0"/>
    <x v="7"/>
    <n v="7"/>
    <n v="8"/>
    <n v="87.5"/>
  </r>
  <r>
    <s v="AMIENS"/>
    <s v="0020034B"/>
    <s v="LPO LAON PIERRE MECHAIN"/>
    <x v="0"/>
    <x v="2"/>
    <s v="AISNE"/>
    <m/>
    <x v="1"/>
    <x v="7"/>
    <x v="0"/>
    <x v="8"/>
    <n v="1"/>
    <n v="8"/>
    <n v="12.5"/>
  </r>
  <r>
    <s v="AMIENS"/>
    <s v="0020034B"/>
    <s v="LPO LAON PIERRE MECHAIN"/>
    <x v="0"/>
    <x v="2"/>
    <s v="AISNE"/>
    <m/>
    <x v="1"/>
    <x v="8"/>
    <x v="0"/>
    <x v="7"/>
    <n v="7"/>
    <n v="8"/>
    <n v="87.5"/>
  </r>
  <r>
    <s v="AMIENS"/>
    <s v="0020034B"/>
    <s v="LPO LAON PIERRE MECHAIN"/>
    <x v="0"/>
    <x v="2"/>
    <s v="AISNE"/>
    <m/>
    <x v="1"/>
    <x v="8"/>
    <x v="0"/>
    <x v="8"/>
    <n v="1"/>
    <n v="8"/>
    <n v="12.5"/>
  </r>
  <r>
    <s v="AMIENS"/>
    <s v="0020051V"/>
    <s v="LP LYC METIER SAINT-QUENTIN D'ART"/>
    <x v="0"/>
    <x v="1"/>
    <s v="AISNE"/>
    <m/>
    <x v="0"/>
    <x v="0"/>
    <x v="0"/>
    <x v="0"/>
    <n v="32"/>
    <n v="33"/>
    <n v="97"/>
  </r>
  <r>
    <s v="AMIENS"/>
    <s v="0020051V"/>
    <s v="LP LYC METIER SAINT-QUENTIN D'ART"/>
    <x v="0"/>
    <x v="1"/>
    <s v="AISNE"/>
    <m/>
    <x v="0"/>
    <x v="0"/>
    <x v="0"/>
    <x v="1"/>
    <n v="1"/>
    <n v="33"/>
    <n v="3"/>
  </r>
  <r>
    <s v="AMIENS"/>
    <s v="0020051V"/>
    <s v="LP LYC METIER SAINT-QUENTIN D'ART"/>
    <x v="0"/>
    <x v="1"/>
    <s v="AISNE"/>
    <m/>
    <x v="0"/>
    <x v="1"/>
    <x v="0"/>
    <x v="0"/>
    <n v="31"/>
    <n v="33"/>
    <n v="93.9"/>
  </r>
  <r>
    <s v="AMIENS"/>
    <s v="0020051V"/>
    <s v="LP LYC METIER SAINT-QUENTIN D'ART"/>
    <x v="0"/>
    <x v="1"/>
    <s v="AISNE"/>
    <m/>
    <x v="0"/>
    <x v="1"/>
    <x v="0"/>
    <x v="1"/>
    <n v="2"/>
    <n v="33"/>
    <n v="6.1"/>
  </r>
  <r>
    <s v="AMIENS"/>
    <s v="0020051V"/>
    <s v="LP LYC METIER SAINT-QUENTIN D'ART"/>
    <x v="0"/>
    <x v="1"/>
    <s v="AISNE"/>
    <m/>
    <x v="0"/>
    <x v="2"/>
    <x v="0"/>
    <x v="2"/>
    <n v="9"/>
    <n v="11"/>
    <n v="81.8"/>
  </r>
  <r>
    <s v="AMIENS"/>
    <s v="0020051V"/>
    <s v="LP LYC METIER SAINT-QUENTIN D'ART"/>
    <x v="0"/>
    <x v="1"/>
    <s v="AISNE"/>
    <m/>
    <x v="0"/>
    <x v="2"/>
    <x v="0"/>
    <x v="3"/>
    <n v="2"/>
    <n v="11"/>
    <n v="18.2"/>
  </r>
  <r>
    <s v="AMIENS"/>
    <s v="0020051V"/>
    <s v="LP LYC METIER SAINT-QUENTIN D'ART"/>
    <x v="0"/>
    <x v="1"/>
    <s v="AISNE"/>
    <m/>
    <x v="0"/>
    <x v="3"/>
    <x v="0"/>
    <x v="2"/>
    <n v="11"/>
    <n v="11"/>
    <n v="100"/>
  </r>
  <r>
    <s v="AMIENS"/>
    <s v="0020051V"/>
    <s v="LP LYC METIER SAINT-QUENTIN D'ART"/>
    <x v="0"/>
    <x v="1"/>
    <s v="AISNE"/>
    <m/>
    <x v="0"/>
    <x v="4"/>
    <x v="0"/>
    <x v="4"/>
    <n v="18"/>
    <n v="22"/>
    <n v="81.8"/>
  </r>
  <r>
    <s v="AMIENS"/>
    <s v="0020051V"/>
    <s v="LP LYC METIER SAINT-QUENTIN D'ART"/>
    <x v="0"/>
    <x v="1"/>
    <s v="AISNE"/>
    <m/>
    <x v="0"/>
    <x v="4"/>
    <x v="0"/>
    <x v="5"/>
    <n v="4"/>
    <n v="22"/>
    <n v="18.2"/>
  </r>
  <r>
    <s v="AMIENS"/>
    <s v="0020051V"/>
    <s v="LP LYC METIER SAINT-QUENTIN D'ART"/>
    <x v="0"/>
    <x v="1"/>
    <s v="AISNE"/>
    <m/>
    <x v="0"/>
    <x v="5"/>
    <x v="0"/>
    <x v="2"/>
    <n v="10"/>
    <n v="11"/>
    <n v="90.9"/>
  </r>
  <r>
    <s v="AMIENS"/>
    <s v="0020051V"/>
    <s v="LP LYC METIER SAINT-QUENTIN D'ART"/>
    <x v="0"/>
    <x v="1"/>
    <s v="AISNE"/>
    <m/>
    <x v="0"/>
    <x v="5"/>
    <x v="0"/>
    <x v="3"/>
    <n v="1"/>
    <n v="11"/>
    <n v="9.1"/>
  </r>
  <r>
    <s v="AMIENS"/>
    <s v="0020051V"/>
    <s v="LP LYC METIER SAINT-QUENTIN D'ART"/>
    <x v="0"/>
    <x v="1"/>
    <s v="AISNE"/>
    <m/>
    <x v="0"/>
    <x v="6"/>
    <x v="0"/>
    <x v="2"/>
    <n v="8"/>
    <n v="11"/>
    <n v="72.7"/>
  </r>
  <r>
    <s v="AMIENS"/>
    <s v="0020051V"/>
    <s v="LP LYC METIER SAINT-QUENTIN D'ART"/>
    <x v="0"/>
    <x v="1"/>
    <s v="AISNE"/>
    <m/>
    <x v="0"/>
    <x v="6"/>
    <x v="0"/>
    <x v="3"/>
    <n v="3"/>
    <n v="11"/>
    <n v="27.3"/>
  </r>
  <r>
    <s v="AMIENS"/>
    <s v="0020051V"/>
    <s v="LP LYC METIER SAINT-QUENTIN D'ART"/>
    <x v="0"/>
    <x v="1"/>
    <s v="AISNE"/>
    <m/>
    <x v="1"/>
    <x v="7"/>
    <x v="0"/>
    <x v="7"/>
    <n v="29"/>
    <n v="31"/>
    <n v="93.5"/>
  </r>
  <r>
    <s v="AMIENS"/>
    <s v="0020051V"/>
    <s v="LP LYC METIER SAINT-QUENTIN D'ART"/>
    <x v="0"/>
    <x v="1"/>
    <s v="AISNE"/>
    <m/>
    <x v="1"/>
    <x v="7"/>
    <x v="0"/>
    <x v="8"/>
    <n v="2"/>
    <n v="31"/>
    <n v="6.5"/>
  </r>
  <r>
    <s v="AMIENS"/>
    <s v="0020051V"/>
    <s v="LP LYC METIER SAINT-QUENTIN D'ART"/>
    <x v="0"/>
    <x v="1"/>
    <s v="AISNE"/>
    <m/>
    <x v="1"/>
    <x v="8"/>
    <x v="0"/>
    <x v="7"/>
    <n v="29"/>
    <n v="31"/>
    <n v="93.5"/>
  </r>
  <r>
    <s v="AMIENS"/>
    <s v="0020051V"/>
    <s v="LP LYC METIER SAINT-QUENTIN D'ART"/>
    <x v="0"/>
    <x v="1"/>
    <s v="AISNE"/>
    <m/>
    <x v="1"/>
    <x v="8"/>
    <x v="0"/>
    <x v="8"/>
    <n v="2"/>
    <n v="31"/>
    <n v="6.5"/>
  </r>
  <r>
    <s v="AMIENS"/>
    <s v="0020052W"/>
    <s v="LP LYC METIER SAINT-QUENTIN COLARD NOEL"/>
    <x v="0"/>
    <x v="1"/>
    <s v="AISNE"/>
    <m/>
    <x v="0"/>
    <x v="0"/>
    <x v="0"/>
    <x v="0"/>
    <n v="65"/>
    <n v="93"/>
    <n v="69.900000000000006"/>
  </r>
  <r>
    <s v="AMIENS"/>
    <s v="0020052W"/>
    <s v="LP LYC METIER SAINT-QUENTIN COLARD NOEL"/>
    <x v="0"/>
    <x v="1"/>
    <s v="AISNE"/>
    <m/>
    <x v="0"/>
    <x v="0"/>
    <x v="0"/>
    <x v="1"/>
    <n v="28"/>
    <n v="93"/>
    <n v="30.1"/>
  </r>
  <r>
    <s v="AMIENS"/>
    <s v="0020052W"/>
    <s v="LP LYC METIER SAINT-QUENTIN COLARD NOEL"/>
    <x v="0"/>
    <x v="1"/>
    <s v="AISNE"/>
    <m/>
    <x v="0"/>
    <x v="1"/>
    <x v="0"/>
    <x v="0"/>
    <n v="56"/>
    <n v="86"/>
    <n v="65.099999999999994"/>
  </r>
  <r>
    <s v="AMIENS"/>
    <s v="0020052W"/>
    <s v="LP LYC METIER SAINT-QUENTIN COLARD NOEL"/>
    <x v="0"/>
    <x v="1"/>
    <s v="AISNE"/>
    <m/>
    <x v="0"/>
    <x v="1"/>
    <x v="0"/>
    <x v="1"/>
    <n v="30"/>
    <n v="86"/>
    <n v="34.9"/>
  </r>
  <r>
    <s v="AMIENS"/>
    <s v="0020052W"/>
    <s v="LP LYC METIER SAINT-QUENTIN COLARD NOEL"/>
    <x v="0"/>
    <x v="1"/>
    <s v="AISNE"/>
    <m/>
    <x v="0"/>
    <x v="2"/>
    <x v="0"/>
    <x v="2"/>
    <n v="25"/>
    <n v="69"/>
    <n v="36.200000000000003"/>
  </r>
  <r>
    <s v="AMIENS"/>
    <s v="0020052W"/>
    <s v="LP LYC METIER SAINT-QUENTIN COLARD NOEL"/>
    <x v="0"/>
    <x v="1"/>
    <s v="AISNE"/>
    <m/>
    <x v="0"/>
    <x v="2"/>
    <x v="0"/>
    <x v="3"/>
    <n v="44"/>
    <n v="69"/>
    <n v="63.8"/>
  </r>
  <r>
    <s v="AMIENS"/>
    <s v="0020052W"/>
    <s v="LP LYC METIER SAINT-QUENTIN COLARD NOEL"/>
    <x v="0"/>
    <x v="1"/>
    <s v="AISNE"/>
    <m/>
    <x v="0"/>
    <x v="3"/>
    <x v="0"/>
    <x v="2"/>
    <n v="44"/>
    <n v="66"/>
    <n v="66.7"/>
  </r>
  <r>
    <s v="AMIENS"/>
    <s v="0020052W"/>
    <s v="LP LYC METIER SAINT-QUENTIN COLARD NOEL"/>
    <x v="0"/>
    <x v="1"/>
    <s v="AISNE"/>
    <m/>
    <x v="0"/>
    <x v="3"/>
    <x v="0"/>
    <x v="3"/>
    <n v="22"/>
    <n v="66"/>
    <n v="33.299999999999997"/>
  </r>
  <r>
    <s v="AMIENS"/>
    <s v="0020052W"/>
    <s v="LP LYC METIER SAINT-QUENTIN COLARD NOEL"/>
    <x v="0"/>
    <x v="1"/>
    <s v="AISNE"/>
    <m/>
    <x v="0"/>
    <x v="4"/>
    <x v="0"/>
    <x v="4"/>
    <n v="8"/>
    <n v="23"/>
    <n v="34.799999999999997"/>
  </r>
  <r>
    <s v="AMIENS"/>
    <s v="0020052W"/>
    <s v="LP LYC METIER SAINT-QUENTIN COLARD NOEL"/>
    <x v="0"/>
    <x v="1"/>
    <s v="AISNE"/>
    <m/>
    <x v="0"/>
    <x v="4"/>
    <x v="0"/>
    <x v="5"/>
    <n v="14"/>
    <n v="23"/>
    <n v="60.9"/>
  </r>
  <r>
    <s v="AMIENS"/>
    <s v="0020052W"/>
    <s v="LP LYC METIER SAINT-QUENTIN COLARD NOEL"/>
    <x v="0"/>
    <x v="1"/>
    <s v="AISNE"/>
    <m/>
    <x v="0"/>
    <x v="4"/>
    <x v="0"/>
    <x v="6"/>
    <n v="1"/>
    <n v="23"/>
    <n v="4.3"/>
  </r>
  <r>
    <s v="AMIENS"/>
    <s v="0020052W"/>
    <s v="LP LYC METIER SAINT-QUENTIN COLARD NOEL"/>
    <x v="0"/>
    <x v="1"/>
    <s v="AISNE"/>
    <m/>
    <x v="0"/>
    <x v="5"/>
    <x v="0"/>
    <x v="2"/>
    <n v="37"/>
    <n v="69"/>
    <n v="53.6"/>
  </r>
  <r>
    <s v="AMIENS"/>
    <s v="0020052W"/>
    <s v="LP LYC METIER SAINT-QUENTIN COLARD NOEL"/>
    <x v="0"/>
    <x v="1"/>
    <s v="AISNE"/>
    <m/>
    <x v="0"/>
    <x v="5"/>
    <x v="0"/>
    <x v="3"/>
    <n v="32"/>
    <n v="69"/>
    <n v="46.4"/>
  </r>
  <r>
    <s v="AMIENS"/>
    <s v="0020052W"/>
    <s v="LP LYC METIER SAINT-QUENTIN COLARD NOEL"/>
    <x v="0"/>
    <x v="1"/>
    <s v="AISNE"/>
    <m/>
    <x v="0"/>
    <x v="6"/>
    <x v="0"/>
    <x v="2"/>
    <n v="16"/>
    <n v="65"/>
    <n v="24.6"/>
  </r>
  <r>
    <s v="AMIENS"/>
    <s v="0020052W"/>
    <s v="LP LYC METIER SAINT-QUENTIN COLARD NOEL"/>
    <x v="0"/>
    <x v="1"/>
    <s v="AISNE"/>
    <m/>
    <x v="0"/>
    <x v="6"/>
    <x v="0"/>
    <x v="3"/>
    <n v="49"/>
    <n v="65"/>
    <n v="75.400000000000006"/>
  </r>
  <r>
    <s v="AMIENS"/>
    <s v="0020052W"/>
    <s v="LP LYC METIER SAINT-QUENTIN COLARD NOEL"/>
    <x v="0"/>
    <x v="1"/>
    <s v="AISNE"/>
    <m/>
    <x v="1"/>
    <x v="7"/>
    <x v="0"/>
    <x v="7"/>
    <n v="63"/>
    <n v="82"/>
    <n v="76.8"/>
  </r>
  <r>
    <s v="AMIENS"/>
    <s v="0020052W"/>
    <s v="LP LYC METIER SAINT-QUENTIN COLARD NOEL"/>
    <x v="0"/>
    <x v="1"/>
    <s v="AISNE"/>
    <m/>
    <x v="1"/>
    <x v="7"/>
    <x v="0"/>
    <x v="8"/>
    <n v="19"/>
    <n v="82"/>
    <n v="23.2"/>
  </r>
  <r>
    <s v="AMIENS"/>
    <s v="0020052W"/>
    <s v="LP LYC METIER SAINT-QUENTIN COLARD NOEL"/>
    <x v="0"/>
    <x v="1"/>
    <s v="AISNE"/>
    <m/>
    <x v="1"/>
    <x v="8"/>
    <x v="0"/>
    <x v="7"/>
    <n v="49"/>
    <n v="81"/>
    <n v="60.5"/>
  </r>
  <r>
    <s v="AMIENS"/>
    <s v="0020052W"/>
    <s v="LP LYC METIER SAINT-QUENTIN COLARD NOEL"/>
    <x v="0"/>
    <x v="1"/>
    <s v="AISNE"/>
    <m/>
    <x v="1"/>
    <x v="8"/>
    <x v="0"/>
    <x v="8"/>
    <n v="32"/>
    <n v="81"/>
    <n v="39.5"/>
  </r>
  <r>
    <s v="AMIENS"/>
    <s v="0020078Z"/>
    <s v="LP LAON JULIE DAUBIE"/>
    <x v="0"/>
    <x v="2"/>
    <s v="AISNE"/>
    <m/>
    <x v="0"/>
    <x v="0"/>
    <x v="0"/>
    <x v="0"/>
    <n v="38"/>
    <n v="49"/>
    <n v="77.599999999999994"/>
  </r>
  <r>
    <s v="AMIENS"/>
    <s v="0020078Z"/>
    <s v="LP LAON JULIE DAUBIE"/>
    <x v="0"/>
    <x v="2"/>
    <s v="AISNE"/>
    <m/>
    <x v="0"/>
    <x v="0"/>
    <x v="0"/>
    <x v="1"/>
    <n v="11"/>
    <n v="49"/>
    <n v="22.4"/>
  </r>
  <r>
    <s v="AMIENS"/>
    <s v="0020078Z"/>
    <s v="LP LAON JULIE DAUBIE"/>
    <x v="0"/>
    <x v="2"/>
    <s v="AISNE"/>
    <m/>
    <x v="0"/>
    <x v="1"/>
    <x v="0"/>
    <x v="0"/>
    <n v="39"/>
    <n v="46"/>
    <n v="84.8"/>
  </r>
  <r>
    <s v="AMIENS"/>
    <s v="0020078Z"/>
    <s v="LP LAON JULIE DAUBIE"/>
    <x v="0"/>
    <x v="2"/>
    <s v="AISNE"/>
    <m/>
    <x v="0"/>
    <x v="1"/>
    <x v="0"/>
    <x v="1"/>
    <n v="7"/>
    <n v="46"/>
    <n v="15.2"/>
  </r>
  <r>
    <s v="AMIENS"/>
    <s v="0020078Z"/>
    <s v="LP LAON JULIE DAUBIE"/>
    <x v="0"/>
    <x v="2"/>
    <s v="AISNE"/>
    <m/>
    <x v="0"/>
    <x v="2"/>
    <x v="0"/>
    <x v="2"/>
    <n v="14"/>
    <n v="33"/>
    <n v="42.4"/>
  </r>
  <r>
    <s v="AMIENS"/>
    <s v="0020078Z"/>
    <s v="LP LAON JULIE DAUBIE"/>
    <x v="0"/>
    <x v="2"/>
    <s v="AISNE"/>
    <m/>
    <x v="0"/>
    <x v="2"/>
    <x v="0"/>
    <x v="3"/>
    <n v="19"/>
    <n v="33"/>
    <n v="57.6"/>
  </r>
  <r>
    <s v="AMIENS"/>
    <s v="0020078Z"/>
    <s v="LP LAON JULIE DAUBIE"/>
    <x v="0"/>
    <x v="2"/>
    <s v="AISNE"/>
    <m/>
    <x v="0"/>
    <x v="3"/>
    <x v="0"/>
    <x v="2"/>
    <n v="27"/>
    <n v="31"/>
    <n v="87.1"/>
  </r>
  <r>
    <s v="AMIENS"/>
    <s v="0020078Z"/>
    <s v="LP LAON JULIE DAUBIE"/>
    <x v="0"/>
    <x v="2"/>
    <s v="AISNE"/>
    <m/>
    <x v="0"/>
    <x v="3"/>
    <x v="0"/>
    <x v="3"/>
    <n v="4"/>
    <n v="31"/>
    <n v="12.9"/>
  </r>
  <r>
    <s v="AMIENS"/>
    <s v="0020078Z"/>
    <s v="LP LAON JULIE DAUBIE"/>
    <x v="0"/>
    <x v="2"/>
    <s v="AISNE"/>
    <m/>
    <x v="0"/>
    <x v="4"/>
    <x v="0"/>
    <x v="4"/>
    <n v="10"/>
    <n v="16"/>
    <n v="62.5"/>
  </r>
  <r>
    <s v="AMIENS"/>
    <s v="0020078Z"/>
    <s v="LP LAON JULIE DAUBIE"/>
    <x v="0"/>
    <x v="2"/>
    <s v="AISNE"/>
    <m/>
    <x v="0"/>
    <x v="4"/>
    <x v="0"/>
    <x v="5"/>
    <n v="5"/>
    <n v="16"/>
    <n v="31.2"/>
  </r>
  <r>
    <s v="AMIENS"/>
    <s v="0020078Z"/>
    <s v="LP LAON JULIE DAUBIE"/>
    <x v="0"/>
    <x v="2"/>
    <s v="AISNE"/>
    <m/>
    <x v="0"/>
    <x v="4"/>
    <x v="0"/>
    <x v="6"/>
    <n v="1"/>
    <n v="16"/>
    <n v="6.2"/>
  </r>
  <r>
    <s v="AMIENS"/>
    <s v="0020078Z"/>
    <s v="LP LAON JULIE DAUBIE"/>
    <x v="0"/>
    <x v="2"/>
    <s v="AISNE"/>
    <m/>
    <x v="0"/>
    <x v="5"/>
    <x v="0"/>
    <x v="2"/>
    <n v="23"/>
    <n v="33"/>
    <n v="69.7"/>
  </r>
  <r>
    <s v="AMIENS"/>
    <s v="0020078Z"/>
    <s v="LP LAON JULIE DAUBIE"/>
    <x v="0"/>
    <x v="2"/>
    <s v="AISNE"/>
    <m/>
    <x v="0"/>
    <x v="5"/>
    <x v="0"/>
    <x v="3"/>
    <n v="10"/>
    <n v="33"/>
    <n v="30.3"/>
  </r>
  <r>
    <s v="AMIENS"/>
    <s v="0020078Z"/>
    <s v="LP LAON JULIE DAUBIE"/>
    <x v="0"/>
    <x v="2"/>
    <s v="AISNE"/>
    <m/>
    <x v="0"/>
    <x v="6"/>
    <x v="0"/>
    <x v="2"/>
    <n v="8"/>
    <n v="31"/>
    <n v="25.8"/>
  </r>
  <r>
    <s v="AMIENS"/>
    <s v="0020078Z"/>
    <s v="LP LAON JULIE DAUBIE"/>
    <x v="0"/>
    <x v="2"/>
    <s v="AISNE"/>
    <m/>
    <x v="0"/>
    <x v="6"/>
    <x v="0"/>
    <x v="3"/>
    <n v="23"/>
    <n v="31"/>
    <n v="74.2"/>
  </r>
  <r>
    <s v="AMIENS"/>
    <s v="0020078Z"/>
    <s v="LP LAON JULIE DAUBIE"/>
    <x v="0"/>
    <x v="2"/>
    <s v="AISNE"/>
    <m/>
    <x v="1"/>
    <x v="7"/>
    <x v="0"/>
    <x v="7"/>
    <n v="35"/>
    <n v="45"/>
    <n v="77.8"/>
  </r>
  <r>
    <s v="AMIENS"/>
    <s v="0020078Z"/>
    <s v="LP LAON JULIE DAUBIE"/>
    <x v="0"/>
    <x v="2"/>
    <s v="AISNE"/>
    <m/>
    <x v="1"/>
    <x v="7"/>
    <x v="0"/>
    <x v="8"/>
    <n v="10"/>
    <n v="45"/>
    <n v="22.2"/>
  </r>
  <r>
    <s v="AMIENS"/>
    <s v="0020078Z"/>
    <s v="LP LAON JULIE DAUBIE"/>
    <x v="0"/>
    <x v="2"/>
    <s v="AISNE"/>
    <m/>
    <x v="1"/>
    <x v="8"/>
    <x v="0"/>
    <x v="7"/>
    <n v="31"/>
    <n v="45"/>
    <n v="68.900000000000006"/>
  </r>
  <r>
    <s v="AMIENS"/>
    <s v="0020078Z"/>
    <s v="LP LAON JULIE DAUBIE"/>
    <x v="0"/>
    <x v="2"/>
    <s v="AISNE"/>
    <m/>
    <x v="1"/>
    <x v="8"/>
    <x v="0"/>
    <x v="8"/>
    <n v="14"/>
    <n v="45"/>
    <n v="31.1"/>
  </r>
  <r>
    <s v="AMIENS"/>
    <s v="0020079A"/>
    <s v="LP LYC METIER SAINT-QUENTIN CONDORCET"/>
    <x v="0"/>
    <x v="1"/>
    <s v="AISNE"/>
    <m/>
    <x v="0"/>
    <x v="0"/>
    <x v="0"/>
    <x v="0"/>
    <n v="35"/>
    <n v="45"/>
    <n v="77.8"/>
  </r>
  <r>
    <s v="AMIENS"/>
    <s v="0020079A"/>
    <s v="LP LYC METIER SAINT-QUENTIN CONDORCET"/>
    <x v="0"/>
    <x v="1"/>
    <s v="AISNE"/>
    <m/>
    <x v="0"/>
    <x v="0"/>
    <x v="0"/>
    <x v="1"/>
    <n v="10"/>
    <n v="45"/>
    <n v="22.2"/>
  </r>
  <r>
    <s v="AMIENS"/>
    <s v="0020079A"/>
    <s v="LP LYC METIER SAINT-QUENTIN CONDORCET"/>
    <x v="0"/>
    <x v="1"/>
    <s v="AISNE"/>
    <m/>
    <x v="0"/>
    <x v="1"/>
    <x v="0"/>
    <x v="0"/>
    <n v="39"/>
    <n v="45"/>
    <n v="86.7"/>
  </r>
  <r>
    <s v="AMIENS"/>
    <s v="0020079A"/>
    <s v="LP LYC METIER SAINT-QUENTIN CONDORCET"/>
    <x v="0"/>
    <x v="1"/>
    <s v="AISNE"/>
    <m/>
    <x v="0"/>
    <x v="1"/>
    <x v="0"/>
    <x v="1"/>
    <n v="6"/>
    <n v="45"/>
    <n v="13.3"/>
  </r>
  <r>
    <s v="AMIENS"/>
    <s v="0020079A"/>
    <s v="LP LYC METIER SAINT-QUENTIN CONDORCET"/>
    <x v="0"/>
    <x v="1"/>
    <s v="AISNE"/>
    <m/>
    <x v="0"/>
    <x v="2"/>
    <x v="0"/>
    <x v="2"/>
    <n v="21"/>
    <n v="38"/>
    <n v="55.3"/>
  </r>
  <r>
    <s v="AMIENS"/>
    <s v="0020079A"/>
    <s v="LP LYC METIER SAINT-QUENTIN CONDORCET"/>
    <x v="0"/>
    <x v="1"/>
    <s v="AISNE"/>
    <m/>
    <x v="0"/>
    <x v="2"/>
    <x v="0"/>
    <x v="3"/>
    <n v="17"/>
    <n v="38"/>
    <n v="44.7"/>
  </r>
  <r>
    <s v="AMIENS"/>
    <s v="0020079A"/>
    <s v="LP LYC METIER SAINT-QUENTIN CONDORCET"/>
    <x v="0"/>
    <x v="1"/>
    <s v="AISNE"/>
    <m/>
    <x v="0"/>
    <x v="3"/>
    <x v="0"/>
    <x v="2"/>
    <n v="33"/>
    <n v="38"/>
    <n v="86.8"/>
  </r>
  <r>
    <s v="AMIENS"/>
    <s v="0020079A"/>
    <s v="LP LYC METIER SAINT-QUENTIN CONDORCET"/>
    <x v="0"/>
    <x v="1"/>
    <s v="AISNE"/>
    <m/>
    <x v="0"/>
    <x v="3"/>
    <x v="0"/>
    <x v="3"/>
    <n v="5"/>
    <n v="38"/>
    <n v="13.2"/>
  </r>
  <r>
    <s v="AMIENS"/>
    <s v="0020079A"/>
    <s v="LP LYC METIER SAINT-QUENTIN CONDORCET"/>
    <x v="0"/>
    <x v="1"/>
    <s v="AISNE"/>
    <m/>
    <x v="0"/>
    <x v="4"/>
    <x v="0"/>
    <x v="4"/>
    <n v="3"/>
    <n v="7"/>
    <n v="42.9"/>
  </r>
  <r>
    <s v="AMIENS"/>
    <s v="0020079A"/>
    <s v="LP LYC METIER SAINT-QUENTIN CONDORCET"/>
    <x v="0"/>
    <x v="1"/>
    <s v="AISNE"/>
    <m/>
    <x v="0"/>
    <x v="4"/>
    <x v="0"/>
    <x v="5"/>
    <n v="4"/>
    <n v="7"/>
    <n v="57.1"/>
  </r>
  <r>
    <s v="AMIENS"/>
    <s v="0020079A"/>
    <s v="LP LYC METIER SAINT-QUENTIN CONDORCET"/>
    <x v="0"/>
    <x v="1"/>
    <s v="AISNE"/>
    <m/>
    <x v="0"/>
    <x v="5"/>
    <x v="0"/>
    <x v="2"/>
    <n v="29"/>
    <n v="38"/>
    <n v="76.3"/>
  </r>
  <r>
    <s v="AMIENS"/>
    <s v="0020079A"/>
    <s v="LP LYC METIER SAINT-QUENTIN CONDORCET"/>
    <x v="0"/>
    <x v="1"/>
    <s v="AISNE"/>
    <m/>
    <x v="0"/>
    <x v="5"/>
    <x v="0"/>
    <x v="3"/>
    <n v="9"/>
    <n v="38"/>
    <n v="23.7"/>
  </r>
  <r>
    <s v="AMIENS"/>
    <s v="0020079A"/>
    <s v="LP LYC METIER SAINT-QUENTIN CONDORCET"/>
    <x v="0"/>
    <x v="1"/>
    <s v="AISNE"/>
    <m/>
    <x v="0"/>
    <x v="6"/>
    <x v="0"/>
    <x v="2"/>
    <n v="16"/>
    <n v="38"/>
    <n v="42.1"/>
  </r>
  <r>
    <s v="AMIENS"/>
    <s v="0020079A"/>
    <s v="LP LYC METIER SAINT-QUENTIN CONDORCET"/>
    <x v="0"/>
    <x v="1"/>
    <s v="AISNE"/>
    <m/>
    <x v="0"/>
    <x v="6"/>
    <x v="0"/>
    <x v="3"/>
    <n v="22"/>
    <n v="38"/>
    <n v="57.9"/>
  </r>
  <r>
    <s v="AMIENS"/>
    <s v="0020079A"/>
    <s v="LP LYC METIER SAINT-QUENTIN CONDORCET"/>
    <x v="0"/>
    <x v="1"/>
    <s v="AISNE"/>
    <m/>
    <x v="1"/>
    <x v="7"/>
    <x v="0"/>
    <x v="7"/>
    <n v="36"/>
    <n v="40"/>
    <n v="90"/>
  </r>
  <r>
    <s v="AMIENS"/>
    <s v="0020079A"/>
    <s v="LP LYC METIER SAINT-QUENTIN CONDORCET"/>
    <x v="0"/>
    <x v="1"/>
    <s v="AISNE"/>
    <m/>
    <x v="1"/>
    <x v="7"/>
    <x v="0"/>
    <x v="8"/>
    <n v="4"/>
    <n v="40"/>
    <n v="10"/>
  </r>
  <r>
    <s v="AMIENS"/>
    <s v="0020079A"/>
    <s v="LP LYC METIER SAINT-QUENTIN CONDORCET"/>
    <x v="0"/>
    <x v="1"/>
    <s v="AISNE"/>
    <m/>
    <x v="1"/>
    <x v="8"/>
    <x v="0"/>
    <x v="7"/>
    <n v="24"/>
    <n v="40"/>
    <n v="60"/>
  </r>
  <r>
    <s v="AMIENS"/>
    <s v="0020079A"/>
    <s v="LP LYC METIER SAINT-QUENTIN CONDORCET"/>
    <x v="0"/>
    <x v="1"/>
    <s v="AISNE"/>
    <m/>
    <x v="1"/>
    <x v="8"/>
    <x v="0"/>
    <x v="8"/>
    <n v="16"/>
    <n v="40"/>
    <n v="40"/>
  </r>
  <r>
    <s v="AMIENS"/>
    <s v="0020088K"/>
    <s v="LP LYC METIER SOISSONS CAMILLE CLAUDEL"/>
    <x v="0"/>
    <x v="0"/>
    <s v="AISNE"/>
    <m/>
    <x v="0"/>
    <x v="0"/>
    <x v="0"/>
    <x v="0"/>
    <n v="21"/>
    <n v="24"/>
    <n v="87.5"/>
  </r>
  <r>
    <s v="AMIENS"/>
    <s v="0020088K"/>
    <s v="LP LYC METIER SOISSONS CAMILLE CLAUDEL"/>
    <x v="0"/>
    <x v="0"/>
    <s v="AISNE"/>
    <m/>
    <x v="0"/>
    <x v="0"/>
    <x v="0"/>
    <x v="1"/>
    <n v="3"/>
    <n v="24"/>
    <n v="12.5"/>
  </r>
  <r>
    <s v="AMIENS"/>
    <s v="0020088K"/>
    <s v="LP LYC METIER SOISSONS CAMILLE CLAUDEL"/>
    <x v="0"/>
    <x v="0"/>
    <s v="AISNE"/>
    <m/>
    <x v="0"/>
    <x v="1"/>
    <x v="0"/>
    <x v="0"/>
    <n v="20"/>
    <n v="23"/>
    <n v="87"/>
  </r>
  <r>
    <s v="AMIENS"/>
    <s v="0020088K"/>
    <s v="LP LYC METIER SOISSONS CAMILLE CLAUDEL"/>
    <x v="0"/>
    <x v="0"/>
    <s v="AISNE"/>
    <m/>
    <x v="0"/>
    <x v="1"/>
    <x v="0"/>
    <x v="1"/>
    <n v="3"/>
    <n v="23"/>
    <n v="13"/>
  </r>
  <r>
    <s v="AMIENS"/>
    <s v="0020088K"/>
    <s v="LP LYC METIER SOISSONS CAMILLE CLAUDEL"/>
    <x v="0"/>
    <x v="0"/>
    <s v="AISNE"/>
    <m/>
    <x v="0"/>
    <x v="2"/>
    <x v="0"/>
    <x v="2"/>
    <n v="15"/>
    <n v="16"/>
    <n v="93.8"/>
  </r>
  <r>
    <s v="AMIENS"/>
    <s v="0020088K"/>
    <s v="LP LYC METIER SOISSONS CAMILLE CLAUDEL"/>
    <x v="0"/>
    <x v="0"/>
    <s v="AISNE"/>
    <m/>
    <x v="0"/>
    <x v="2"/>
    <x v="0"/>
    <x v="3"/>
    <n v="1"/>
    <n v="16"/>
    <n v="6.2"/>
  </r>
  <r>
    <s v="AMIENS"/>
    <s v="0020088K"/>
    <s v="LP LYC METIER SOISSONS CAMILLE CLAUDEL"/>
    <x v="0"/>
    <x v="0"/>
    <s v="AISNE"/>
    <m/>
    <x v="0"/>
    <x v="3"/>
    <x v="0"/>
    <x v="2"/>
    <n v="15"/>
    <n v="16"/>
    <n v="93.8"/>
  </r>
  <r>
    <s v="AMIENS"/>
    <s v="0020088K"/>
    <s v="LP LYC METIER SOISSONS CAMILLE CLAUDEL"/>
    <x v="0"/>
    <x v="0"/>
    <s v="AISNE"/>
    <m/>
    <x v="0"/>
    <x v="3"/>
    <x v="0"/>
    <x v="3"/>
    <n v="1"/>
    <n v="16"/>
    <n v="6.2"/>
  </r>
  <r>
    <s v="AMIENS"/>
    <s v="0020088K"/>
    <s v="LP LYC METIER SOISSONS CAMILLE CLAUDEL"/>
    <x v="0"/>
    <x v="0"/>
    <s v="AISNE"/>
    <m/>
    <x v="0"/>
    <x v="4"/>
    <x v="0"/>
    <x v="4"/>
    <n v="5"/>
    <n v="8"/>
    <n v="62.5"/>
  </r>
  <r>
    <s v="AMIENS"/>
    <s v="0020088K"/>
    <s v="LP LYC METIER SOISSONS CAMILLE CLAUDEL"/>
    <x v="0"/>
    <x v="0"/>
    <s v="AISNE"/>
    <m/>
    <x v="0"/>
    <x v="4"/>
    <x v="0"/>
    <x v="5"/>
    <n v="2"/>
    <n v="8"/>
    <n v="25"/>
  </r>
  <r>
    <s v="AMIENS"/>
    <s v="0020088K"/>
    <s v="LP LYC METIER SOISSONS CAMILLE CLAUDEL"/>
    <x v="0"/>
    <x v="0"/>
    <s v="AISNE"/>
    <m/>
    <x v="0"/>
    <x v="4"/>
    <x v="0"/>
    <x v="6"/>
    <n v="1"/>
    <n v="8"/>
    <n v="12.5"/>
  </r>
  <r>
    <s v="AMIENS"/>
    <s v="0020088K"/>
    <s v="LP LYC METIER SOISSONS CAMILLE CLAUDEL"/>
    <x v="0"/>
    <x v="0"/>
    <s v="AISNE"/>
    <m/>
    <x v="0"/>
    <x v="5"/>
    <x v="0"/>
    <x v="2"/>
    <n v="16"/>
    <n v="16"/>
    <n v="100"/>
  </r>
  <r>
    <s v="AMIENS"/>
    <s v="0020088K"/>
    <s v="LP LYC METIER SOISSONS CAMILLE CLAUDEL"/>
    <x v="0"/>
    <x v="0"/>
    <s v="AISNE"/>
    <m/>
    <x v="0"/>
    <x v="6"/>
    <x v="0"/>
    <x v="2"/>
    <n v="7"/>
    <n v="16"/>
    <n v="43.8"/>
  </r>
  <r>
    <s v="AMIENS"/>
    <s v="0020088K"/>
    <s v="LP LYC METIER SOISSONS CAMILLE CLAUDEL"/>
    <x v="0"/>
    <x v="0"/>
    <s v="AISNE"/>
    <m/>
    <x v="0"/>
    <x v="6"/>
    <x v="0"/>
    <x v="3"/>
    <n v="9"/>
    <n v="16"/>
    <n v="56.2"/>
  </r>
  <r>
    <s v="AMIENS"/>
    <s v="0020088K"/>
    <s v="LP LYC METIER SOISSONS CAMILLE CLAUDEL"/>
    <x v="0"/>
    <x v="0"/>
    <s v="AISNE"/>
    <m/>
    <x v="1"/>
    <x v="7"/>
    <x v="0"/>
    <x v="7"/>
    <n v="16"/>
    <n v="24"/>
    <n v="66.7"/>
  </r>
  <r>
    <s v="AMIENS"/>
    <s v="0020088K"/>
    <s v="LP LYC METIER SOISSONS CAMILLE CLAUDEL"/>
    <x v="0"/>
    <x v="0"/>
    <s v="AISNE"/>
    <m/>
    <x v="1"/>
    <x v="7"/>
    <x v="0"/>
    <x v="8"/>
    <n v="8"/>
    <n v="24"/>
    <n v="33.299999999999997"/>
  </r>
  <r>
    <s v="AMIENS"/>
    <s v="0020088K"/>
    <s v="LP LYC METIER SOISSONS CAMILLE CLAUDEL"/>
    <x v="0"/>
    <x v="0"/>
    <s v="AISNE"/>
    <m/>
    <x v="1"/>
    <x v="8"/>
    <x v="0"/>
    <x v="7"/>
    <n v="18"/>
    <n v="24"/>
    <n v="75"/>
  </r>
  <r>
    <s v="AMIENS"/>
    <s v="0020088K"/>
    <s v="LP LYC METIER SOISSONS CAMILLE CLAUDEL"/>
    <x v="0"/>
    <x v="0"/>
    <s v="AISNE"/>
    <m/>
    <x v="1"/>
    <x v="8"/>
    <x v="0"/>
    <x v="8"/>
    <n v="6"/>
    <n v="24"/>
    <n v="25"/>
  </r>
  <r>
    <s v="AMIENS"/>
    <s v="0020089L"/>
    <s v="LP LYC METIER HIRSON FREDERIC ET IRENE JOLIOT CURIE"/>
    <x v="0"/>
    <x v="2"/>
    <s v="AISNE"/>
    <m/>
    <x v="0"/>
    <x v="0"/>
    <x v="0"/>
    <x v="0"/>
    <n v="17"/>
    <n v="24"/>
    <n v="70.8"/>
  </r>
  <r>
    <s v="AMIENS"/>
    <s v="0020089L"/>
    <s v="LP LYC METIER HIRSON FREDERIC ET IRENE JOLIOT CURIE"/>
    <x v="0"/>
    <x v="2"/>
    <s v="AISNE"/>
    <m/>
    <x v="0"/>
    <x v="0"/>
    <x v="0"/>
    <x v="1"/>
    <n v="7"/>
    <n v="24"/>
    <n v="29.2"/>
  </r>
  <r>
    <s v="AMIENS"/>
    <s v="0020089L"/>
    <s v="LP LYC METIER HIRSON FREDERIC ET IRENE JOLIOT CURIE"/>
    <x v="0"/>
    <x v="2"/>
    <s v="AISNE"/>
    <m/>
    <x v="0"/>
    <x v="1"/>
    <x v="0"/>
    <x v="0"/>
    <n v="21"/>
    <n v="24"/>
    <n v="87.5"/>
  </r>
  <r>
    <s v="AMIENS"/>
    <s v="0020089L"/>
    <s v="LP LYC METIER HIRSON FREDERIC ET IRENE JOLIOT CURIE"/>
    <x v="0"/>
    <x v="2"/>
    <s v="AISNE"/>
    <m/>
    <x v="0"/>
    <x v="1"/>
    <x v="0"/>
    <x v="1"/>
    <n v="3"/>
    <n v="24"/>
    <n v="12.5"/>
  </r>
  <r>
    <s v="AMIENS"/>
    <s v="0020089L"/>
    <s v="LP LYC METIER HIRSON FREDERIC ET IRENE JOLIOT CURIE"/>
    <x v="0"/>
    <x v="2"/>
    <s v="AISNE"/>
    <m/>
    <x v="0"/>
    <x v="2"/>
    <x v="0"/>
    <x v="2"/>
    <n v="14"/>
    <n v="21"/>
    <n v="66.7"/>
  </r>
  <r>
    <s v="AMIENS"/>
    <s v="0020089L"/>
    <s v="LP LYC METIER HIRSON FREDERIC ET IRENE JOLIOT CURIE"/>
    <x v="0"/>
    <x v="2"/>
    <s v="AISNE"/>
    <m/>
    <x v="0"/>
    <x v="2"/>
    <x v="0"/>
    <x v="3"/>
    <n v="7"/>
    <n v="21"/>
    <n v="33.299999999999997"/>
  </r>
  <r>
    <s v="AMIENS"/>
    <s v="0020089L"/>
    <s v="LP LYC METIER HIRSON FREDERIC ET IRENE JOLIOT CURIE"/>
    <x v="0"/>
    <x v="2"/>
    <s v="AISNE"/>
    <m/>
    <x v="0"/>
    <x v="3"/>
    <x v="0"/>
    <x v="2"/>
    <n v="20"/>
    <n v="21"/>
    <n v="95.2"/>
  </r>
  <r>
    <s v="AMIENS"/>
    <s v="0020089L"/>
    <s v="LP LYC METIER HIRSON FREDERIC ET IRENE JOLIOT CURIE"/>
    <x v="0"/>
    <x v="2"/>
    <s v="AISNE"/>
    <m/>
    <x v="0"/>
    <x v="3"/>
    <x v="0"/>
    <x v="3"/>
    <n v="1"/>
    <n v="21"/>
    <n v="4.8"/>
  </r>
  <r>
    <s v="AMIENS"/>
    <s v="0020089L"/>
    <s v="LP LYC METIER HIRSON FREDERIC ET IRENE JOLIOT CURIE"/>
    <x v="0"/>
    <x v="2"/>
    <s v="AISNE"/>
    <m/>
    <x v="0"/>
    <x v="4"/>
    <x v="0"/>
    <x v="4"/>
    <n v="3"/>
    <n v="3"/>
    <n v="100"/>
  </r>
  <r>
    <s v="AMIENS"/>
    <s v="0020089L"/>
    <s v="LP LYC METIER HIRSON FREDERIC ET IRENE JOLIOT CURIE"/>
    <x v="0"/>
    <x v="2"/>
    <s v="AISNE"/>
    <m/>
    <x v="0"/>
    <x v="5"/>
    <x v="0"/>
    <x v="2"/>
    <n v="15"/>
    <n v="21"/>
    <n v="71.400000000000006"/>
  </r>
  <r>
    <s v="AMIENS"/>
    <s v="0020089L"/>
    <s v="LP LYC METIER HIRSON FREDERIC ET IRENE JOLIOT CURIE"/>
    <x v="0"/>
    <x v="2"/>
    <s v="AISNE"/>
    <m/>
    <x v="0"/>
    <x v="5"/>
    <x v="0"/>
    <x v="3"/>
    <n v="6"/>
    <n v="21"/>
    <n v="28.6"/>
  </r>
  <r>
    <s v="AMIENS"/>
    <s v="0020089L"/>
    <s v="LP LYC METIER HIRSON FREDERIC ET IRENE JOLIOT CURIE"/>
    <x v="0"/>
    <x v="2"/>
    <s v="AISNE"/>
    <m/>
    <x v="0"/>
    <x v="6"/>
    <x v="0"/>
    <x v="2"/>
    <n v="5"/>
    <n v="21"/>
    <n v="23.8"/>
  </r>
  <r>
    <s v="AMIENS"/>
    <s v="0020089L"/>
    <s v="LP LYC METIER HIRSON FREDERIC ET IRENE JOLIOT CURIE"/>
    <x v="0"/>
    <x v="2"/>
    <s v="AISNE"/>
    <m/>
    <x v="0"/>
    <x v="6"/>
    <x v="0"/>
    <x v="3"/>
    <n v="16"/>
    <n v="21"/>
    <n v="76.2"/>
  </r>
  <r>
    <s v="AMIENS"/>
    <s v="0020089L"/>
    <s v="LP LYC METIER HIRSON FREDERIC ET IRENE JOLIOT CURIE"/>
    <x v="0"/>
    <x v="2"/>
    <s v="AISNE"/>
    <m/>
    <x v="1"/>
    <x v="7"/>
    <x v="0"/>
    <x v="7"/>
    <n v="16"/>
    <n v="20"/>
    <n v="80"/>
  </r>
  <r>
    <s v="AMIENS"/>
    <s v="0020089L"/>
    <s v="LP LYC METIER HIRSON FREDERIC ET IRENE JOLIOT CURIE"/>
    <x v="0"/>
    <x v="2"/>
    <s v="AISNE"/>
    <m/>
    <x v="1"/>
    <x v="7"/>
    <x v="0"/>
    <x v="8"/>
    <n v="4"/>
    <n v="20"/>
    <n v="20"/>
  </r>
  <r>
    <s v="AMIENS"/>
    <s v="0020089L"/>
    <s v="LP LYC METIER HIRSON FREDERIC ET IRENE JOLIOT CURIE"/>
    <x v="0"/>
    <x v="2"/>
    <s v="AISNE"/>
    <m/>
    <x v="1"/>
    <x v="8"/>
    <x v="0"/>
    <x v="7"/>
    <n v="13"/>
    <n v="20"/>
    <n v="65"/>
  </r>
  <r>
    <s v="AMIENS"/>
    <s v="0020089L"/>
    <s v="LP LYC METIER HIRSON FREDERIC ET IRENE JOLIOT CURIE"/>
    <x v="0"/>
    <x v="2"/>
    <s v="AISNE"/>
    <m/>
    <x v="1"/>
    <x v="8"/>
    <x v="0"/>
    <x v="8"/>
    <n v="7"/>
    <n v="20"/>
    <n v="35"/>
  </r>
  <r>
    <s v="AMIENS"/>
    <s v="0020492Z"/>
    <s v="LP PR METIER SOISSONS ST VINCENT DE PAUL"/>
    <x v="1"/>
    <x v="0"/>
    <s v="AISNE"/>
    <m/>
    <x v="0"/>
    <x v="0"/>
    <x v="0"/>
    <x v="0"/>
    <n v="39"/>
    <n v="43"/>
    <n v="90.7"/>
  </r>
  <r>
    <s v="AMIENS"/>
    <s v="0020492Z"/>
    <s v="LP PR METIER SOISSONS ST VINCENT DE PAUL"/>
    <x v="1"/>
    <x v="0"/>
    <s v="AISNE"/>
    <m/>
    <x v="0"/>
    <x v="0"/>
    <x v="0"/>
    <x v="1"/>
    <n v="4"/>
    <n v="43"/>
    <n v="9.3000000000000007"/>
  </r>
  <r>
    <s v="AMIENS"/>
    <s v="0020492Z"/>
    <s v="LP PR METIER SOISSONS ST VINCENT DE PAUL"/>
    <x v="1"/>
    <x v="0"/>
    <s v="AISNE"/>
    <m/>
    <x v="0"/>
    <x v="1"/>
    <x v="0"/>
    <x v="0"/>
    <n v="39"/>
    <n v="43"/>
    <n v="90.7"/>
  </r>
  <r>
    <s v="AMIENS"/>
    <s v="0020492Z"/>
    <s v="LP PR METIER SOISSONS ST VINCENT DE PAUL"/>
    <x v="1"/>
    <x v="0"/>
    <s v="AISNE"/>
    <m/>
    <x v="0"/>
    <x v="1"/>
    <x v="0"/>
    <x v="1"/>
    <n v="4"/>
    <n v="43"/>
    <n v="9.3000000000000007"/>
  </r>
  <r>
    <s v="AMIENS"/>
    <s v="0020492Z"/>
    <s v="LP PR METIER SOISSONS ST VINCENT DE PAUL"/>
    <x v="1"/>
    <x v="0"/>
    <s v="AISNE"/>
    <m/>
    <x v="0"/>
    <x v="2"/>
    <x v="0"/>
    <x v="2"/>
    <n v="18"/>
    <n v="27"/>
    <n v="66.7"/>
  </r>
  <r>
    <s v="AMIENS"/>
    <s v="0020492Z"/>
    <s v="LP PR METIER SOISSONS ST VINCENT DE PAUL"/>
    <x v="1"/>
    <x v="0"/>
    <s v="AISNE"/>
    <m/>
    <x v="0"/>
    <x v="2"/>
    <x v="0"/>
    <x v="3"/>
    <n v="9"/>
    <n v="27"/>
    <n v="33.299999999999997"/>
  </r>
  <r>
    <s v="AMIENS"/>
    <s v="0020492Z"/>
    <s v="LP PR METIER SOISSONS ST VINCENT DE PAUL"/>
    <x v="1"/>
    <x v="0"/>
    <s v="AISNE"/>
    <m/>
    <x v="0"/>
    <x v="3"/>
    <x v="0"/>
    <x v="2"/>
    <n v="24"/>
    <n v="27"/>
    <n v="88.9"/>
  </r>
  <r>
    <s v="AMIENS"/>
    <s v="0020492Z"/>
    <s v="LP PR METIER SOISSONS ST VINCENT DE PAUL"/>
    <x v="1"/>
    <x v="0"/>
    <s v="AISNE"/>
    <m/>
    <x v="0"/>
    <x v="3"/>
    <x v="0"/>
    <x v="3"/>
    <n v="3"/>
    <n v="27"/>
    <n v="11.1"/>
  </r>
  <r>
    <s v="AMIENS"/>
    <s v="0020492Z"/>
    <s v="LP PR METIER SOISSONS ST VINCENT DE PAUL"/>
    <x v="1"/>
    <x v="0"/>
    <s v="AISNE"/>
    <m/>
    <x v="0"/>
    <x v="4"/>
    <x v="0"/>
    <x v="4"/>
    <n v="10"/>
    <n v="16"/>
    <n v="62.5"/>
  </r>
  <r>
    <s v="AMIENS"/>
    <s v="0020492Z"/>
    <s v="LP PR METIER SOISSONS ST VINCENT DE PAUL"/>
    <x v="1"/>
    <x v="0"/>
    <s v="AISNE"/>
    <m/>
    <x v="0"/>
    <x v="4"/>
    <x v="0"/>
    <x v="5"/>
    <n v="6"/>
    <n v="16"/>
    <n v="37.5"/>
  </r>
  <r>
    <s v="AMIENS"/>
    <s v="0020492Z"/>
    <s v="LP PR METIER SOISSONS ST VINCENT DE PAUL"/>
    <x v="1"/>
    <x v="0"/>
    <s v="AISNE"/>
    <m/>
    <x v="0"/>
    <x v="5"/>
    <x v="0"/>
    <x v="2"/>
    <n v="21"/>
    <n v="27"/>
    <n v="77.8"/>
  </r>
  <r>
    <s v="AMIENS"/>
    <s v="0020492Z"/>
    <s v="LP PR METIER SOISSONS ST VINCENT DE PAUL"/>
    <x v="1"/>
    <x v="0"/>
    <s v="AISNE"/>
    <m/>
    <x v="0"/>
    <x v="5"/>
    <x v="0"/>
    <x v="3"/>
    <n v="6"/>
    <n v="27"/>
    <n v="22.2"/>
  </r>
  <r>
    <s v="AMIENS"/>
    <s v="0020492Z"/>
    <s v="LP PR METIER SOISSONS ST VINCENT DE PAUL"/>
    <x v="1"/>
    <x v="0"/>
    <s v="AISNE"/>
    <m/>
    <x v="0"/>
    <x v="6"/>
    <x v="0"/>
    <x v="2"/>
    <n v="12"/>
    <n v="27"/>
    <n v="44.4"/>
  </r>
  <r>
    <s v="AMIENS"/>
    <s v="0020492Z"/>
    <s v="LP PR METIER SOISSONS ST VINCENT DE PAUL"/>
    <x v="1"/>
    <x v="0"/>
    <s v="AISNE"/>
    <m/>
    <x v="0"/>
    <x v="6"/>
    <x v="0"/>
    <x v="3"/>
    <n v="15"/>
    <n v="27"/>
    <n v="55.6"/>
  </r>
  <r>
    <s v="AMIENS"/>
    <s v="0020492Z"/>
    <s v="LP PR METIER SOISSONS ST VINCENT DE PAUL"/>
    <x v="1"/>
    <x v="0"/>
    <s v="AISNE"/>
    <m/>
    <x v="1"/>
    <x v="7"/>
    <x v="0"/>
    <x v="7"/>
    <n v="34"/>
    <n v="43"/>
    <n v="79.099999999999994"/>
  </r>
  <r>
    <s v="AMIENS"/>
    <s v="0020492Z"/>
    <s v="LP PR METIER SOISSONS ST VINCENT DE PAUL"/>
    <x v="1"/>
    <x v="0"/>
    <s v="AISNE"/>
    <m/>
    <x v="1"/>
    <x v="7"/>
    <x v="0"/>
    <x v="8"/>
    <n v="9"/>
    <n v="43"/>
    <n v="20.9"/>
  </r>
  <r>
    <s v="AMIENS"/>
    <s v="0020492Z"/>
    <s v="LP PR METIER SOISSONS ST VINCENT DE PAUL"/>
    <x v="1"/>
    <x v="0"/>
    <s v="AISNE"/>
    <m/>
    <x v="1"/>
    <x v="8"/>
    <x v="0"/>
    <x v="7"/>
    <n v="34"/>
    <n v="43"/>
    <n v="79.099999999999994"/>
  </r>
  <r>
    <s v="AMIENS"/>
    <s v="0020492Z"/>
    <s v="LP PR METIER SOISSONS ST VINCENT DE PAUL"/>
    <x v="1"/>
    <x v="0"/>
    <s v="AISNE"/>
    <m/>
    <x v="1"/>
    <x v="8"/>
    <x v="0"/>
    <x v="8"/>
    <n v="9"/>
    <n v="43"/>
    <n v="20.9"/>
  </r>
  <r>
    <s v="AMIENS"/>
    <s v="0020498F"/>
    <s v="LP PR METIER BOHAIN-EN-VERMANDOIS SAINTE SOPHIE"/>
    <x v="1"/>
    <x v="1"/>
    <s v="AISNE"/>
    <m/>
    <x v="0"/>
    <x v="0"/>
    <x v="0"/>
    <x v="0"/>
    <n v="22"/>
    <n v="22"/>
    <n v="100"/>
  </r>
  <r>
    <s v="AMIENS"/>
    <s v="0020498F"/>
    <s v="LP PR METIER BOHAIN-EN-VERMANDOIS SAINTE SOPHIE"/>
    <x v="1"/>
    <x v="1"/>
    <s v="AISNE"/>
    <m/>
    <x v="0"/>
    <x v="1"/>
    <x v="0"/>
    <x v="0"/>
    <n v="14"/>
    <n v="18"/>
    <n v="77.8"/>
  </r>
  <r>
    <s v="AMIENS"/>
    <s v="0020498F"/>
    <s v="LP PR METIER BOHAIN-EN-VERMANDOIS SAINTE SOPHIE"/>
    <x v="1"/>
    <x v="1"/>
    <s v="AISNE"/>
    <m/>
    <x v="0"/>
    <x v="1"/>
    <x v="0"/>
    <x v="1"/>
    <n v="4"/>
    <n v="18"/>
    <n v="22.2"/>
  </r>
  <r>
    <s v="AMIENS"/>
    <s v="0020498F"/>
    <s v="LP PR METIER BOHAIN-EN-VERMANDOIS SAINTE SOPHIE"/>
    <x v="1"/>
    <x v="1"/>
    <s v="AISNE"/>
    <m/>
    <x v="0"/>
    <x v="2"/>
    <x v="0"/>
    <x v="2"/>
    <n v="4"/>
    <n v="7"/>
    <n v="57.1"/>
  </r>
  <r>
    <s v="AMIENS"/>
    <s v="0020498F"/>
    <s v="LP PR METIER BOHAIN-EN-VERMANDOIS SAINTE SOPHIE"/>
    <x v="1"/>
    <x v="1"/>
    <s v="AISNE"/>
    <m/>
    <x v="0"/>
    <x v="2"/>
    <x v="0"/>
    <x v="3"/>
    <n v="3"/>
    <n v="7"/>
    <n v="42.9"/>
  </r>
  <r>
    <s v="AMIENS"/>
    <s v="0020498F"/>
    <s v="LP PR METIER BOHAIN-EN-VERMANDOIS SAINTE SOPHIE"/>
    <x v="1"/>
    <x v="1"/>
    <s v="AISNE"/>
    <m/>
    <x v="0"/>
    <x v="3"/>
    <x v="0"/>
    <x v="2"/>
    <n v="3"/>
    <n v="7"/>
    <n v="42.9"/>
  </r>
  <r>
    <s v="AMIENS"/>
    <s v="0020498F"/>
    <s v="LP PR METIER BOHAIN-EN-VERMANDOIS SAINTE SOPHIE"/>
    <x v="1"/>
    <x v="1"/>
    <s v="AISNE"/>
    <m/>
    <x v="0"/>
    <x v="3"/>
    <x v="0"/>
    <x v="3"/>
    <n v="4"/>
    <n v="7"/>
    <n v="57.1"/>
  </r>
  <r>
    <s v="AMIENS"/>
    <s v="0020498F"/>
    <s v="LP PR METIER BOHAIN-EN-VERMANDOIS SAINTE SOPHIE"/>
    <x v="1"/>
    <x v="1"/>
    <s v="AISNE"/>
    <m/>
    <x v="0"/>
    <x v="4"/>
    <x v="0"/>
    <x v="4"/>
    <n v="8"/>
    <n v="14"/>
    <n v="57.1"/>
  </r>
  <r>
    <s v="AMIENS"/>
    <s v="0020498F"/>
    <s v="LP PR METIER BOHAIN-EN-VERMANDOIS SAINTE SOPHIE"/>
    <x v="1"/>
    <x v="1"/>
    <s v="AISNE"/>
    <m/>
    <x v="0"/>
    <x v="4"/>
    <x v="0"/>
    <x v="5"/>
    <n v="6"/>
    <n v="14"/>
    <n v="42.9"/>
  </r>
  <r>
    <s v="AMIENS"/>
    <s v="0020498F"/>
    <s v="LP PR METIER BOHAIN-EN-VERMANDOIS SAINTE SOPHIE"/>
    <x v="1"/>
    <x v="1"/>
    <s v="AISNE"/>
    <m/>
    <x v="0"/>
    <x v="5"/>
    <x v="0"/>
    <x v="2"/>
    <n v="3"/>
    <n v="7"/>
    <n v="42.9"/>
  </r>
  <r>
    <s v="AMIENS"/>
    <s v="0020498F"/>
    <s v="LP PR METIER BOHAIN-EN-VERMANDOIS SAINTE SOPHIE"/>
    <x v="1"/>
    <x v="1"/>
    <s v="AISNE"/>
    <m/>
    <x v="0"/>
    <x v="5"/>
    <x v="0"/>
    <x v="3"/>
    <n v="4"/>
    <n v="7"/>
    <n v="57.1"/>
  </r>
  <r>
    <s v="AMIENS"/>
    <s v="0020498F"/>
    <s v="LP PR METIER BOHAIN-EN-VERMANDOIS SAINTE SOPHIE"/>
    <x v="1"/>
    <x v="1"/>
    <s v="AISNE"/>
    <m/>
    <x v="0"/>
    <x v="6"/>
    <x v="0"/>
    <x v="2"/>
    <n v="4"/>
    <n v="8"/>
    <n v="50"/>
  </r>
  <r>
    <s v="AMIENS"/>
    <s v="0020498F"/>
    <s v="LP PR METIER BOHAIN-EN-VERMANDOIS SAINTE SOPHIE"/>
    <x v="1"/>
    <x v="1"/>
    <s v="AISNE"/>
    <m/>
    <x v="0"/>
    <x v="6"/>
    <x v="0"/>
    <x v="3"/>
    <n v="4"/>
    <n v="8"/>
    <n v="50"/>
  </r>
  <r>
    <s v="AMIENS"/>
    <s v="0020498F"/>
    <s v="LP PR METIER BOHAIN-EN-VERMANDOIS SAINTE SOPHIE"/>
    <x v="1"/>
    <x v="1"/>
    <s v="AISNE"/>
    <m/>
    <x v="1"/>
    <x v="7"/>
    <x v="0"/>
    <x v="7"/>
    <n v="21"/>
    <n v="22"/>
    <n v="95.5"/>
  </r>
  <r>
    <s v="AMIENS"/>
    <s v="0020498F"/>
    <s v="LP PR METIER BOHAIN-EN-VERMANDOIS SAINTE SOPHIE"/>
    <x v="1"/>
    <x v="1"/>
    <s v="AISNE"/>
    <m/>
    <x v="1"/>
    <x v="7"/>
    <x v="0"/>
    <x v="8"/>
    <n v="1"/>
    <n v="22"/>
    <n v="4.5"/>
  </r>
  <r>
    <s v="AMIENS"/>
    <s v="0020498F"/>
    <s v="LP PR METIER BOHAIN-EN-VERMANDOIS SAINTE SOPHIE"/>
    <x v="1"/>
    <x v="1"/>
    <s v="AISNE"/>
    <m/>
    <x v="1"/>
    <x v="8"/>
    <x v="0"/>
    <x v="7"/>
    <n v="21"/>
    <n v="22"/>
    <n v="95.5"/>
  </r>
  <r>
    <s v="AMIENS"/>
    <s v="0020498F"/>
    <s v="LP PR METIER BOHAIN-EN-VERMANDOIS SAINTE SOPHIE"/>
    <x v="1"/>
    <x v="1"/>
    <s v="AISNE"/>
    <m/>
    <x v="1"/>
    <x v="8"/>
    <x v="0"/>
    <x v="8"/>
    <n v="1"/>
    <n v="22"/>
    <n v="4.5"/>
  </r>
  <r>
    <s v="AMIENS"/>
    <s v="0021476U"/>
    <s v="LPO LYC METIER SOISSONS LEONARD DE VINCI"/>
    <x v="0"/>
    <x v="0"/>
    <s v="AISNE"/>
    <m/>
    <x v="0"/>
    <x v="0"/>
    <x v="0"/>
    <x v="0"/>
    <n v="10"/>
    <n v="13"/>
    <n v="76.900000000000006"/>
  </r>
  <r>
    <s v="AMIENS"/>
    <s v="0021476U"/>
    <s v="LPO LYC METIER SOISSONS LEONARD DE VINCI"/>
    <x v="0"/>
    <x v="0"/>
    <s v="AISNE"/>
    <m/>
    <x v="0"/>
    <x v="0"/>
    <x v="0"/>
    <x v="1"/>
    <n v="3"/>
    <n v="13"/>
    <n v="23.1"/>
  </r>
  <r>
    <s v="AMIENS"/>
    <s v="0021476U"/>
    <s v="LPO LYC METIER SOISSONS LEONARD DE VINCI"/>
    <x v="0"/>
    <x v="0"/>
    <s v="AISNE"/>
    <m/>
    <x v="0"/>
    <x v="1"/>
    <x v="0"/>
    <x v="0"/>
    <n v="11"/>
    <n v="13"/>
    <n v="84.6"/>
  </r>
  <r>
    <s v="AMIENS"/>
    <s v="0021476U"/>
    <s v="LPO LYC METIER SOISSONS LEONARD DE VINCI"/>
    <x v="0"/>
    <x v="0"/>
    <s v="AISNE"/>
    <m/>
    <x v="0"/>
    <x v="1"/>
    <x v="0"/>
    <x v="1"/>
    <n v="2"/>
    <n v="13"/>
    <n v="15.4"/>
  </r>
  <r>
    <s v="AMIENS"/>
    <s v="0021476U"/>
    <s v="LPO LYC METIER SOISSONS LEONARD DE VINCI"/>
    <x v="0"/>
    <x v="0"/>
    <s v="AISNE"/>
    <m/>
    <x v="0"/>
    <x v="2"/>
    <x v="0"/>
    <x v="2"/>
    <n v="2"/>
    <n v="6"/>
    <n v="33.299999999999997"/>
  </r>
  <r>
    <s v="AMIENS"/>
    <s v="0021476U"/>
    <s v="LPO LYC METIER SOISSONS LEONARD DE VINCI"/>
    <x v="0"/>
    <x v="0"/>
    <s v="AISNE"/>
    <m/>
    <x v="0"/>
    <x v="2"/>
    <x v="0"/>
    <x v="3"/>
    <n v="4"/>
    <n v="6"/>
    <n v="66.7"/>
  </r>
  <r>
    <s v="AMIENS"/>
    <s v="0021476U"/>
    <s v="LPO LYC METIER SOISSONS LEONARD DE VINCI"/>
    <x v="0"/>
    <x v="0"/>
    <s v="AISNE"/>
    <m/>
    <x v="0"/>
    <x v="3"/>
    <x v="0"/>
    <x v="2"/>
    <n v="6"/>
    <n v="6"/>
    <n v="100"/>
  </r>
  <r>
    <s v="AMIENS"/>
    <s v="0021476U"/>
    <s v="LPO LYC METIER SOISSONS LEONARD DE VINCI"/>
    <x v="0"/>
    <x v="0"/>
    <s v="AISNE"/>
    <m/>
    <x v="0"/>
    <x v="4"/>
    <x v="0"/>
    <x v="4"/>
    <n v="6"/>
    <n v="7"/>
    <n v="85.7"/>
  </r>
  <r>
    <s v="AMIENS"/>
    <s v="0021476U"/>
    <s v="LPO LYC METIER SOISSONS LEONARD DE VINCI"/>
    <x v="0"/>
    <x v="0"/>
    <s v="AISNE"/>
    <m/>
    <x v="0"/>
    <x v="4"/>
    <x v="0"/>
    <x v="5"/>
    <n v="1"/>
    <n v="7"/>
    <n v="14.3"/>
  </r>
  <r>
    <s v="AMIENS"/>
    <s v="0021476U"/>
    <s v="LPO LYC METIER SOISSONS LEONARD DE VINCI"/>
    <x v="0"/>
    <x v="0"/>
    <s v="AISNE"/>
    <m/>
    <x v="0"/>
    <x v="5"/>
    <x v="0"/>
    <x v="2"/>
    <n v="6"/>
    <n v="6"/>
    <n v="100"/>
  </r>
  <r>
    <s v="AMIENS"/>
    <s v="0021476U"/>
    <s v="LPO LYC METIER SOISSONS LEONARD DE VINCI"/>
    <x v="0"/>
    <x v="0"/>
    <s v="AISNE"/>
    <m/>
    <x v="0"/>
    <x v="6"/>
    <x v="0"/>
    <x v="2"/>
    <n v="1"/>
    <n v="6"/>
    <n v="16.7"/>
  </r>
  <r>
    <s v="AMIENS"/>
    <s v="0021476U"/>
    <s v="LPO LYC METIER SOISSONS LEONARD DE VINCI"/>
    <x v="0"/>
    <x v="0"/>
    <s v="AISNE"/>
    <m/>
    <x v="0"/>
    <x v="6"/>
    <x v="0"/>
    <x v="3"/>
    <n v="5"/>
    <n v="6"/>
    <n v="83.3"/>
  </r>
  <r>
    <s v="AMIENS"/>
    <s v="0021476U"/>
    <s v="LPO LYC METIER SOISSONS LEONARD DE VINCI"/>
    <x v="0"/>
    <x v="0"/>
    <s v="AISNE"/>
    <m/>
    <x v="1"/>
    <x v="7"/>
    <x v="0"/>
    <x v="7"/>
    <n v="10"/>
    <n v="12"/>
    <n v="83.3"/>
  </r>
  <r>
    <s v="AMIENS"/>
    <s v="0021476U"/>
    <s v="LPO LYC METIER SOISSONS LEONARD DE VINCI"/>
    <x v="0"/>
    <x v="0"/>
    <s v="AISNE"/>
    <m/>
    <x v="1"/>
    <x v="7"/>
    <x v="0"/>
    <x v="8"/>
    <n v="2"/>
    <n v="12"/>
    <n v="16.7"/>
  </r>
  <r>
    <s v="AMIENS"/>
    <s v="0021476U"/>
    <s v="LPO LYC METIER SOISSONS LEONARD DE VINCI"/>
    <x v="0"/>
    <x v="0"/>
    <s v="AISNE"/>
    <m/>
    <x v="1"/>
    <x v="8"/>
    <x v="0"/>
    <x v="7"/>
    <n v="11"/>
    <n v="12"/>
    <n v="91.7"/>
  </r>
  <r>
    <s v="AMIENS"/>
    <s v="0021476U"/>
    <s v="LPO LYC METIER SOISSONS LEONARD DE VINCI"/>
    <x v="0"/>
    <x v="0"/>
    <s v="AISNE"/>
    <m/>
    <x v="1"/>
    <x v="8"/>
    <x v="0"/>
    <x v="8"/>
    <n v="1"/>
    <n v="12"/>
    <n v="8.3000000000000007"/>
  </r>
  <r>
    <s v="AMIENS"/>
    <s v="0021478W"/>
    <s v="EREA SAINT-QUENTIN "/>
    <x v="0"/>
    <x v="1"/>
    <s v="AISNE"/>
    <m/>
    <x v="0"/>
    <x v="0"/>
    <x v="0"/>
    <x v="0"/>
    <n v="17"/>
    <n v="29"/>
    <n v="58.6"/>
  </r>
  <r>
    <s v="AMIENS"/>
    <s v="0021478W"/>
    <s v="EREA SAINT-QUENTIN "/>
    <x v="0"/>
    <x v="1"/>
    <s v="AISNE"/>
    <m/>
    <x v="0"/>
    <x v="0"/>
    <x v="0"/>
    <x v="1"/>
    <n v="12"/>
    <n v="29"/>
    <n v="41.4"/>
  </r>
  <r>
    <s v="AMIENS"/>
    <s v="0021478W"/>
    <s v="EREA SAINT-QUENTIN "/>
    <x v="0"/>
    <x v="1"/>
    <s v="AISNE"/>
    <m/>
    <x v="0"/>
    <x v="1"/>
    <x v="0"/>
    <x v="0"/>
    <n v="17"/>
    <n v="27"/>
    <n v="63"/>
  </r>
  <r>
    <s v="AMIENS"/>
    <s v="0021478W"/>
    <s v="EREA SAINT-QUENTIN "/>
    <x v="0"/>
    <x v="1"/>
    <s v="AISNE"/>
    <m/>
    <x v="0"/>
    <x v="1"/>
    <x v="0"/>
    <x v="1"/>
    <n v="10"/>
    <n v="27"/>
    <n v="37"/>
  </r>
  <r>
    <s v="AMIENS"/>
    <s v="0021478W"/>
    <s v="EREA SAINT-QUENTIN "/>
    <x v="0"/>
    <x v="1"/>
    <s v="AISNE"/>
    <m/>
    <x v="0"/>
    <x v="2"/>
    <x v="0"/>
    <x v="2"/>
    <n v="18"/>
    <n v="24"/>
    <n v="75"/>
  </r>
  <r>
    <s v="AMIENS"/>
    <s v="0021478W"/>
    <s v="EREA SAINT-QUENTIN "/>
    <x v="0"/>
    <x v="1"/>
    <s v="AISNE"/>
    <m/>
    <x v="0"/>
    <x v="2"/>
    <x v="0"/>
    <x v="3"/>
    <n v="6"/>
    <n v="24"/>
    <n v="25"/>
  </r>
  <r>
    <s v="AMIENS"/>
    <s v="0021478W"/>
    <s v="EREA SAINT-QUENTIN "/>
    <x v="0"/>
    <x v="1"/>
    <s v="AISNE"/>
    <m/>
    <x v="0"/>
    <x v="3"/>
    <x v="0"/>
    <x v="2"/>
    <n v="23"/>
    <n v="24"/>
    <n v="95.8"/>
  </r>
  <r>
    <s v="AMIENS"/>
    <s v="0021478W"/>
    <s v="EREA SAINT-QUENTIN "/>
    <x v="0"/>
    <x v="1"/>
    <s v="AISNE"/>
    <m/>
    <x v="0"/>
    <x v="3"/>
    <x v="0"/>
    <x v="3"/>
    <n v="1"/>
    <n v="24"/>
    <n v="4.2"/>
  </r>
  <r>
    <s v="AMIENS"/>
    <s v="0021478W"/>
    <s v="EREA SAINT-QUENTIN "/>
    <x v="0"/>
    <x v="1"/>
    <s v="AISNE"/>
    <m/>
    <x v="0"/>
    <x v="4"/>
    <x v="0"/>
    <x v="4"/>
    <n v="2"/>
    <n v="5"/>
    <n v="40"/>
  </r>
  <r>
    <s v="AMIENS"/>
    <s v="0021478W"/>
    <s v="EREA SAINT-QUENTIN "/>
    <x v="0"/>
    <x v="1"/>
    <s v="AISNE"/>
    <m/>
    <x v="0"/>
    <x v="4"/>
    <x v="0"/>
    <x v="5"/>
    <n v="3"/>
    <n v="5"/>
    <n v="60"/>
  </r>
  <r>
    <s v="AMIENS"/>
    <s v="0021478W"/>
    <s v="EREA SAINT-QUENTIN "/>
    <x v="0"/>
    <x v="1"/>
    <s v="AISNE"/>
    <m/>
    <x v="0"/>
    <x v="5"/>
    <x v="0"/>
    <x v="2"/>
    <n v="17"/>
    <n v="24"/>
    <n v="70.8"/>
  </r>
  <r>
    <s v="AMIENS"/>
    <s v="0021478W"/>
    <s v="EREA SAINT-QUENTIN "/>
    <x v="0"/>
    <x v="1"/>
    <s v="AISNE"/>
    <m/>
    <x v="0"/>
    <x v="5"/>
    <x v="0"/>
    <x v="3"/>
    <n v="7"/>
    <n v="24"/>
    <n v="29.2"/>
  </r>
  <r>
    <s v="AMIENS"/>
    <s v="0021478W"/>
    <s v="EREA SAINT-QUENTIN "/>
    <x v="0"/>
    <x v="1"/>
    <s v="AISNE"/>
    <m/>
    <x v="0"/>
    <x v="6"/>
    <x v="0"/>
    <x v="2"/>
    <n v="3"/>
    <n v="24"/>
    <n v="12.5"/>
  </r>
  <r>
    <s v="AMIENS"/>
    <s v="0021478W"/>
    <s v="EREA SAINT-QUENTIN "/>
    <x v="0"/>
    <x v="1"/>
    <s v="AISNE"/>
    <m/>
    <x v="0"/>
    <x v="6"/>
    <x v="0"/>
    <x v="3"/>
    <n v="21"/>
    <n v="24"/>
    <n v="87.5"/>
  </r>
  <r>
    <s v="AMIENS"/>
    <s v="0021478W"/>
    <s v="EREA SAINT-QUENTIN "/>
    <x v="0"/>
    <x v="1"/>
    <s v="AISNE"/>
    <m/>
    <x v="1"/>
    <x v="7"/>
    <x v="0"/>
    <x v="7"/>
    <n v="20"/>
    <n v="29"/>
    <n v="69"/>
  </r>
  <r>
    <s v="AMIENS"/>
    <s v="0021478W"/>
    <s v="EREA SAINT-QUENTIN "/>
    <x v="0"/>
    <x v="1"/>
    <s v="AISNE"/>
    <m/>
    <x v="1"/>
    <x v="7"/>
    <x v="0"/>
    <x v="8"/>
    <n v="9"/>
    <n v="29"/>
    <n v="31"/>
  </r>
  <r>
    <s v="AMIENS"/>
    <s v="0021478W"/>
    <s v="EREA SAINT-QUENTIN "/>
    <x v="0"/>
    <x v="1"/>
    <s v="AISNE"/>
    <m/>
    <x v="1"/>
    <x v="8"/>
    <x v="0"/>
    <x v="7"/>
    <n v="17"/>
    <n v="29"/>
    <n v="58.6"/>
  </r>
  <r>
    <s v="AMIENS"/>
    <s v="0021478W"/>
    <s v="EREA SAINT-QUENTIN "/>
    <x v="0"/>
    <x v="1"/>
    <s v="AISNE"/>
    <m/>
    <x v="1"/>
    <x v="8"/>
    <x v="0"/>
    <x v="8"/>
    <n v="12"/>
    <n v="29"/>
    <n v="41.4"/>
  </r>
  <r>
    <s v="AMIENS"/>
    <s v="0021479X"/>
    <s v="LP LYC METIER GUISE FRANCOISE DOLTO"/>
    <x v="0"/>
    <x v="1"/>
    <s v="AISNE"/>
    <m/>
    <x v="0"/>
    <x v="0"/>
    <x v="0"/>
    <x v="0"/>
    <n v="23"/>
    <n v="25"/>
    <n v="92"/>
  </r>
  <r>
    <s v="AMIENS"/>
    <s v="0021479X"/>
    <s v="LP LYC METIER GUISE FRANCOISE DOLTO"/>
    <x v="0"/>
    <x v="1"/>
    <s v="AISNE"/>
    <m/>
    <x v="0"/>
    <x v="0"/>
    <x v="0"/>
    <x v="1"/>
    <n v="2"/>
    <n v="25"/>
    <n v="8"/>
  </r>
  <r>
    <s v="AMIENS"/>
    <s v="0021479X"/>
    <s v="LP LYC METIER GUISE FRANCOISE DOLTO"/>
    <x v="0"/>
    <x v="1"/>
    <s v="AISNE"/>
    <m/>
    <x v="0"/>
    <x v="1"/>
    <x v="0"/>
    <x v="0"/>
    <n v="24"/>
    <n v="25"/>
    <n v="96"/>
  </r>
  <r>
    <s v="AMIENS"/>
    <s v="0021479X"/>
    <s v="LP LYC METIER GUISE FRANCOISE DOLTO"/>
    <x v="0"/>
    <x v="1"/>
    <s v="AISNE"/>
    <m/>
    <x v="0"/>
    <x v="1"/>
    <x v="0"/>
    <x v="1"/>
    <n v="1"/>
    <n v="25"/>
    <n v="4"/>
  </r>
  <r>
    <s v="AMIENS"/>
    <s v="0021479X"/>
    <s v="LP LYC METIER GUISE FRANCOISE DOLTO"/>
    <x v="0"/>
    <x v="1"/>
    <s v="AISNE"/>
    <m/>
    <x v="0"/>
    <x v="2"/>
    <x v="0"/>
    <x v="2"/>
    <n v="9"/>
    <n v="14"/>
    <n v="64.3"/>
  </r>
  <r>
    <s v="AMIENS"/>
    <s v="0021479X"/>
    <s v="LP LYC METIER GUISE FRANCOISE DOLTO"/>
    <x v="0"/>
    <x v="1"/>
    <s v="AISNE"/>
    <m/>
    <x v="0"/>
    <x v="2"/>
    <x v="0"/>
    <x v="3"/>
    <n v="5"/>
    <n v="14"/>
    <n v="35.700000000000003"/>
  </r>
  <r>
    <s v="AMIENS"/>
    <s v="0021479X"/>
    <s v="LP LYC METIER GUISE FRANCOISE DOLTO"/>
    <x v="0"/>
    <x v="1"/>
    <s v="AISNE"/>
    <m/>
    <x v="0"/>
    <x v="3"/>
    <x v="0"/>
    <x v="2"/>
    <n v="13"/>
    <n v="14"/>
    <n v="92.9"/>
  </r>
  <r>
    <s v="AMIENS"/>
    <s v="0021479X"/>
    <s v="LP LYC METIER GUISE FRANCOISE DOLTO"/>
    <x v="0"/>
    <x v="1"/>
    <s v="AISNE"/>
    <m/>
    <x v="0"/>
    <x v="3"/>
    <x v="0"/>
    <x v="3"/>
    <n v="1"/>
    <n v="14"/>
    <n v="7.1"/>
  </r>
  <r>
    <s v="AMIENS"/>
    <s v="0021479X"/>
    <s v="LP LYC METIER GUISE FRANCOISE DOLTO"/>
    <x v="0"/>
    <x v="1"/>
    <s v="AISNE"/>
    <m/>
    <x v="0"/>
    <x v="4"/>
    <x v="0"/>
    <x v="4"/>
    <n v="8"/>
    <n v="11"/>
    <n v="72.7"/>
  </r>
  <r>
    <s v="AMIENS"/>
    <s v="0021479X"/>
    <s v="LP LYC METIER GUISE FRANCOISE DOLTO"/>
    <x v="0"/>
    <x v="1"/>
    <s v="AISNE"/>
    <m/>
    <x v="0"/>
    <x v="4"/>
    <x v="0"/>
    <x v="5"/>
    <n v="3"/>
    <n v="11"/>
    <n v="27.3"/>
  </r>
  <r>
    <s v="AMIENS"/>
    <s v="0021479X"/>
    <s v="LP LYC METIER GUISE FRANCOISE DOLTO"/>
    <x v="0"/>
    <x v="1"/>
    <s v="AISNE"/>
    <m/>
    <x v="0"/>
    <x v="5"/>
    <x v="0"/>
    <x v="2"/>
    <n v="11"/>
    <n v="14"/>
    <n v="78.599999999999994"/>
  </r>
  <r>
    <s v="AMIENS"/>
    <s v="0021479X"/>
    <s v="LP LYC METIER GUISE FRANCOISE DOLTO"/>
    <x v="0"/>
    <x v="1"/>
    <s v="AISNE"/>
    <m/>
    <x v="0"/>
    <x v="5"/>
    <x v="0"/>
    <x v="3"/>
    <n v="3"/>
    <n v="14"/>
    <n v="21.4"/>
  </r>
  <r>
    <s v="AMIENS"/>
    <s v="0021479X"/>
    <s v="LP LYC METIER GUISE FRANCOISE DOLTO"/>
    <x v="0"/>
    <x v="1"/>
    <s v="AISNE"/>
    <m/>
    <x v="0"/>
    <x v="6"/>
    <x v="0"/>
    <x v="2"/>
    <n v="4"/>
    <n v="14"/>
    <n v="28.6"/>
  </r>
  <r>
    <s v="AMIENS"/>
    <s v="0021479X"/>
    <s v="LP LYC METIER GUISE FRANCOISE DOLTO"/>
    <x v="0"/>
    <x v="1"/>
    <s v="AISNE"/>
    <m/>
    <x v="0"/>
    <x v="6"/>
    <x v="0"/>
    <x v="3"/>
    <n v="10"/>
    <n v="14"/>
    <n v="71.400000000000006"/>
  </r>
  <r>
    <s v="AMIENS"/>
    <s v="0021479X"/>
    <s v="LP LYC METIER GUISE FRANCOISE DOLTO"/>
    <x v="0"/>
    <x v="1"/>
    <s v="AISNE"/>
    <m/>
    <x v="1"/>
    <x v="7"/>
    <x v="0"/>
    <x v="7"/>
    <n v="16"/>
    <n v="25"/>
    <n v="64"/>
  </r>
  <r>
    <s v="AMIENS"/>
    <s v="0021479X"/>
    <s v="LP LYC METIER GUISE FRANCOISE DOLTO"/>
    <x v="0"/>
    <x v="1"/>
    <s v="AISNE"/>
    <m/>
    <x v="1"/>
    <x v="7"/>
    <x v="0"/>
    <x v="8"/>
    <n v="9"/>
    <n v="25"/>
    <n v="36"/>
  </r>
  <r>
    <s v="AMIENS"/>
    <s v="0021479X"/>
    <s v="LP LYC METIER GUISE FRANCOISE DOLTO"/>
    <x v="0"/>
    <x v="1"/>
    <s v="AISNE"/>
    <m/>
    <x v="1"/>
    <x v="8"/>
    <x v="0"/>
    <x v="7"/>
    <n v="17"/>
    <n v="25"/>
    <n v="68"/>
  </r>
  <r>
    <s v="AMIENS"/>
    <s v="0021479X"/>
    <s v="LP LYC METIER GUISE FRANCOISE DOLTO"/>
    <x v="0"/>
    <x v="1"/>
    <s v="AISNE"/>
    <m/>
    <x v="1"/>
    <x v="8"/>
    <x v="0"/>
    <x v="8"/>
    <n v="8"/>
    <n v="25"/>
    <n v="32"/>
  </r>
  <r>
    <s v="AMIENS"/>
    <s v="0021906L"/>
    <s v="LP PR METIER CHAUNY SAINT CHARLES"/>
    <x v="1"/>
    <x v="1"/>
    <s v="AISNE"/>
    <m/>
    <x v="0"/>
    <x v="0"/>
    <x v="0"/>
    <x v="0"/>
    <n v="40"/>
    <n v="41"/>
    <n v="97.6"/>
  </r>
  <r>
    <s v="AMIENS"/>
    <s v="0021906L"/>
    <s v="LP PR METIER CHAUNY SAINT CHARLES"/>
    <x v="1"/>
    <x v="1"/>
    <s v="AISNE"/>
    <m/>
    <x v="0"/>
    <x v="0"/>
    <x v="0"/>
    <x v="1"/>
    <n v="1"/>
    <n v="41"/>
    <n v="2.4"/>
  </r>
  <r>
    <s v="AMIENS"/>
    <s v="0021906L"/>
    <s v="LP PR METIER CHAUNY SAINT CHARLES"/>
    <x v="1"/>
    <x v="1"/>
    <s v="AISNE"/>
    <m/>
    <x v="0"/>
    <x v="1"/>
    <x v="0"/>
    <x v="0"/>
    <n v="37"/>
    <n v="41"/>
    <n v="90.2"/>
  </r>
  <r>
    <s v="AMIENS"/>
    <s v="0021906L"/>
    <s v="LP PR METIER CHAUNY SAINT CHARLES"/>
    <x v="1"/>
    <x v="1"/>
    <s v="AISNE"/>
    <m/>
    <x v="0"/>
    <x v="1"/>
    <x v="0"/>
    <x v="1"/>
    <n v="4"/>
    <n v="41"/>
    <n v="9.8000000000000007"/>
  </r>
  <r>
    <s v="AMIENS"/>
    <s v="0021906L"/>
    <s v="LP PR METIER CHAUNY SAINT CHARLES"/>
    <x v="1"/>
    <x v="1"/>
    <s v="AISNE"/>
    <m/>
    <x v="0"/>
    <x v="2"/>
    <x v="0"/>
    <x v="2"/>
    <n v="14"/>
    <n v="16"/>
    <n v="87.5"/>
  </r>
  <r>
    <s v="AMIENS"/>
    <s v="0021906L"/>
    <s v="LP PR METIER CHAUNY SAINT CHARLES"/>
    <x v="1"/>
    <x v="1"/>
    <s v="AISNE"/>
    <m/>
    <x v="0"/>
    <x v="2"/>
    <x v="0"/>
    <x v="3"/>
    <n v="2"/>
    <n v="16"/>
    <n v="12.5"/>
  </r>
  <r>
    <s v="AMIENS"/>
    <s v="0021906L"/>
    <s v="LP PR METIER CHAUNY SAINT CHARLES"/>
    <x v="1"/>
    <x v="1"/>
    <s v="AISNE"/>
    <m/>
    <x v="0"/>
    <x v="3"/>
    <x v="0"/>
    <x v="2"/>
    <n v="14"/>
    <n v="16"/>
    <n v="87.5"/>
  </r>
  <r>
    <s v="AMIENS"/>
    <s v="0021906L"/>
    <s v="LP PR METIER CHAUNY SAINT CHARLES"/>
    <x v="1"/>
    <x v="1"/>
    <s v="AISNE"/>
    <m/>
    <x v="0"/>
    <x v="3"/>
    <x v="0"/>
    <x v="3"/>
    <n v="2"/>
    <n v="16"/>
    <n v="12.5"/>
  </r>
  <r>
    <s v="AMIENS"/>
    <s v="0021906L"/>
    <s v="LP PR METIER CHAUNY SAINT CHARLES"/>
    <x v="1"/>
    <x v="1"/>
    <s v="AISNE"/>
    <m/>
    <x v="0"/>
    <x v="4"/>
    <x v="0"/>
    <x v="4"/>
    <n v="16"/>
    <n v="25"/>
    <n v="64"/>
  </r>
  <r>
    <s v="AMIENS"/>
    <s v="0021906L"/>
    <s v="LP PR METIER CHAUNY SAINT CHARLES"/>
    <x v="1"/>
    <x v="1"/>
    <s v="AISNE"/>
    <m/>
    <x v="0"/>
    <x v="4"/>
    <x v="0"/>
    <x v="5"/>
    <n v="8"/>
    <n v="25"/>
    <n v="32"/>
  </r>
  <r>
    <s v="AMIENS"/>
    <s v="0021906L"/>
    <s v="LP PR METIER CHAUNY SAINT CHARLES"/>
    <x v="1"/>
    <x v="1"/>
    <s v="AISNE"/>
    <m/>
    <x v="0"/>
    <x v="4"/>
    <x v="0"/>
    <x v="6"/>
    <n v="1"/>
    <n v="25"/>
    <n v="4"/>
  </r>
  <r>
    <s v="AMIENS"/>
    <s v="0021906L"/>
    <s v="LP PR METIER CHAUNY SAINT CHARLES"/>
    <x v="1"/>
    <x v="1"/>
    <s v="AISNE"/>
    <m/>
    <x v="0"/>
    <x v="5"/>
    <x v="0"/>
    <x v="2"/>
    <n v="14"/>
    <n v="16"/>
    <n v="87.5"/>
  </r>
  <r>
    <s v="AMIENS"/>
    <s v="0021906L"/>
    <s v="LP PR METIER CHAUNY SAINT CHARLES"/>
    <x v="1"/>
    <x v="1"/>
    <s v="AISNE"/>
    <m/>
    <x v="0"/>
    <x v="5"/>
    <x v="0"/>
    <x v="3"/>
    <n v="2"/>
    <n v="16"/>
    <n v="12.5"/>
  </r>
  <r>
    <s v="AMIENS"/>
    <s v="0021906L"/>
    <s v="LP PR METIER CHAUNY SAINT CHARLES"/>
    <x v="1"/>
    <x v="1"/>
    <s v="AISNE"/>
    <m/>
    <x v="0"/>
    <x v="6"/>
    <x v="0"/>
    <x v="2"/>
    <n v="8"/>
    <n v="16"/>
    <n v="50"/>
  </r>
  <r>
    <s v="AMIENS"/>
    <s v="0021906L"/>
    <s v="LP PR METIER CHAUNY SAINT CHARLES"/>
    <x v="1"/>
    <x v="1"/>
    <s v="AISNE"/>
    <m/>
    <x v="0"/>
    <x v="6"/>
    <x v="0"/>
    <x v="3"/>
    <n v="8"/>
    <n v="16"/>
    <n v="50"/>
  </r>
  <r>
    <s v="AMIENS"/>
    <s v="0021906L"/>
    <s v="LP PR METIER CHAUNY SAINT CHARLES"/>
    <x v="1"/>
    <x v="1"/>
    <s v="AISNE"/>
    <m/>
    <x v="1"/>
    <x v="7"/>
    <x v="0"/>
    <x v="7"/>
    <n v="40"/>
    <n v="41"/>
    <n v="97.6"/>
  </r>
  <r>
    <s v="AMIENS"/>
    <s v="0021906L"/>
    <s v="LP PR METIER CHAUNY SAINT CHARLES"/>
    <x v="1"/>
    <x v="1"/>
    <s v="AISNE"/>
    <m/>
    <x v="1"/>
    <x v="7"/>
    <x v="0"/>
    <x v="8"/>
    <n v="1"/>
    <n v="41"/>
    <n v="2.4"/>
  </r>
  <r>
    <s v="AMIENS"/>
    <s v="0021906L"/>
    <s v="LP PR METIER CHAUNY SAINT CHARLES"/>
    <x v="1"/>
    <x v="1"/>
    <s v="AISNE"/>
    <m/>
    <x v="1"/>
    <x v="8"/>
    <x v="0"/>
    <x v="7"/>
    <n v="39"/>
    <n v="41"/>
    <n v="95.1"/>
  </r>
  <r>
    <s v="AMIENS"/>
    <s v="0021906L"/>
    <s v="LP PR METIER CHAUNY SAINT CHARLES"/>
    <x v="1"/>
    <x v="1"/>
    <s v="AISNE"/>
    <m/>
    <x v="1"/>
    <x v="8"/>
    <x v="0"/>
    <x v="8"/>
    <n v="2"/>
    <n v="41"/>
    <n v="4.9000000000000004"/>
  </r>
  <r>
    <s v="AMIENS"/>
    <s v="0021939X"/>
    <s v="LPO LYC METIER CHATEAU-THIERRY JULES VERNE"/>
    <x v="0"/>
    <x v="0"/>
    <s v="AISNE"/>
    <m/>
    <x v="0"/>
    <x v="0"/>
    <x v="0"/>
    <x v="0"/>
    <n v="22"/>
    <n v="22"/>
    <n v="100"/>
  </r>
  <r>
    <s v="AMIENS"/>
    <s v="0021939X"/>
    <s v="LPO LYC METIER CHATEAU-THIERRY JULES VERNE"/>
    <x v="0"/>
    <x v="0"/>
    <s v="AISNE"/>
    <m/>
    <x v="0"/>
    <x v="1"/>
    <x v="0"/>
    <x v="0"/>
    <n v="19"/>
    <n v="21"/>
    <n v="90.5"/>
  </r>
  <r>
    <s v="AMIENS"/>
    <s v="0021939X"/>
    <s v="LPO LYC METIER CHATEAU-THIERRY JULES VERNE"/>
    <x v="0"/>
    <x v="0"/>
    <s v="AISNE"/>
    <m/>
    <x v="0"/>
    <x v="1"/>
    <x v="0"/>
    <x v="1"/>
    <n v="2"/>
    <n v="21"/>
    <n v="9.5"/>
  </r>
  <r>
    <s v="AMIENS"/>
    <s v="0021939X"/>
    <s v="LPO LYC METIER CHATEAU-THIERRY JULES VERNE"/>
    <x v="0"/>
    <x v="0"/>
    <s v="AISNE"/>
    <m/>
    <x v="0"/>
    <x v="2"/>
    <x v="0"/>
    <x v="2"/>
    <n v="5"/>
    <n v="10"/>
    <n v="50"/>
  </r>
  <r>
    <s v="AMIENS"/>
    <s v="0021939X"/>
    <s v="LPO LYC METIER CHATEAU-THIERRY JULES VERNE"/>
    <x v="0"/>
    <x v="0"/>
    <s v="AISNE"/>
    <m/>
    <x v="0"/>
    <x v="2"/>
    <x v="0"/>
    <x v="3"/>
    <n v="5"/>
    <n v="10"/>
    <n v="50"/>
  </r>
  <r>
    <s v="AMIENS"/>
    <s v="0021939X"/>
    <s v="LPO LYC METIER CHATEAU-THIERRY JULES VERNE"/>
    <x v="0"/>
    <x v="0"/>
    <s v="AISNE"/>
    <m/>
    <x v="0"/>
    <x v="3"/>
    <x v="0"/>
    <x v="2"/>
    <n v="10"/>
    <n v="10"/>
    <n v="100"/>
  </r>
  <r>
    <s v="AMIENS"/>
    <s v="0021939X"/>
    <s v="LPO LYC METIER CHATEAU-THIERRY JULES VERNE"/>
    <x v="0"/>
    <x v="0"/>
    <s v="AISNE"/>
    <m/>
    <x v="0"/>
    <x v="4"/>
    <x v="0"/>
    <x v="4"/>
    <n v="9"/>
    <n v="11"/>
    <n v="81.8"/>
  </r>
  <r>
    <s v="AMIENS"/>
    <s v="0021939X"/>
    <s v="LPO LYC METIER CHATEAU-THIERRY JULES VERNE"/>
    <x v="0"/>
    <x v="0"/>
    <s v="AISNE"/>
    <m/>
    <x v="0"/>
    <x v="4"/>
    <x v="0"/>
    <x v="5"/>
    <n v="2"/>
    <n v="11"/>
    <n v="18.2"/>
  </r>
  <r>
    <s v="AMIENS"/>
    <s v="0021939X"/>
    <s v="LPO LYC METIER CHATEAU-THIERRY JULES VERNE"/>
    <x v="0"/>
    <x v="0"/>
    <s v="AISNE"/>
    <m/>
    <x v="0"/>
    <x v="5"/>
    <x v="0"/>
    <x v="2"/>
    <n v="8"/>
    <n v="10"/>
    <n v="80"/>
  </r>
  <r>
    <s v="AMIENS"/>
    <s v="0021939X"/>
    <s v="LPO LYC METIER CHATEAU-THIERRY JULES VERNE"/>
    <x v="0"/>
    <x v="0"/>
    <s v="AISNE"/>
    <m/>
    <x v="0"/>
    <x v="5"/>
    <x v="0"/>
    <x v="3"/>
    <n v="2"/>
    <n v="10"/>
    <n v="20"/>
  </r>
  <r>
    <s v="AMIENS"/>
    <s v="0021939X"/>
    <s v="LPO LYC METIER CHATEAU-THIERRY JULES VERNE"/>
    <x v="0"/>
    <x v="0"/>
    <s v="AISNE"/>
    <m/>
    <x v="0"/>
    <x v="6"/>
    <x v="0"/>
    <x v="2"/>
    <n v="7"/>
    <n v="10"/>
    <n v="70"/>
  </r>
  <r>
    <s v="AMIENS"/>
    <s v="0021939X"/>
    <s v="LPO LYC METIER CHATEAU-THIERRY JULES VERNE"/>
    <x v="0"/>
    <x v="0"/>
    <s v="AISNE"/>
    <m/>
    <x v="0"/>
    <x v="6"/>
    <x v="0"/>
    <x v="3"/>
    <n v="3"/>
    <n v="10"/>
    <n v="30"/>
  </r>
  <r>
    <s v="AMIENS"/>
    <s v="0021939X"/>
    <s v="LPO LYC METIER CHATEAU-THIERRY JULES VERNE"/>
    <x v="0"/>
    <x v="0"/>
    <s v="AISNE"/>
    <m/>
    <x v="1"/>
    <x v="7"/>
    <x v="0"/>
    <x v="7"/>
    <n v="21"/>
    <n v="22"/>
    <n v="95.5"/>
  </r>
  <r>
    <s v="AMIENS"/>
    <s v="0021939X"/>
    <s v="LPO LYC METIER CHATEAU-THIERRY JULES VERNE"/>
    <x v="0"/>
    <x v="0"/>
    <s v="AISNE"/>
    <m/>
    <x v="1"/>
    <x v="7"/>
    <x v="0"/>
    <x v="8"/>
    <n v="1"/>
    <n v="22"/>
    <n v="4.5"/>
  </r>
  <r>
    <s v="AMIENS"/>
    <s v="0021939X"/>
    <s v="LPO LYC METIER CHATEAU-THIERRY JULES VERNE"/>
    <x v="0"/>
    <x v="0"/>
    <s v="AISNE"/>
    <m/>
    <x v="1"/>
    <x v="8"/>
    <x v="0"/>
    <x v="7"/>
    <n v="21"/>
    <n v="22"/>
    <n v="95.5"/>
  </r>
  <r>
    <s v="AMIENS"/>
    <s v="0021939X"/>
    <s v="LPO LYC METIER CHATEAU-THIERRY JULES VERNE"/>
    <x v="0"/>
    <x v="0"/>
    <s v="AISNE"/>
    <m/>
    <x v="1"/>
    <x v="8"/>
    <x v="0"/>
    <x v="8"/>
    <n v="1"/>
    <n v="22"/>
    <n v="4.5"/>
  </r>
  <r>
    <s v="AMIENS"/>
    <s v="0022008X"/>
    <s v="LP LYC METIER CHAUNY JEAN MACE"/>
    <x v="0"/>
    <x v="1"/>
    <s v="AISNE"/>
    <m/>
    <x v="0"/>
    <x v="0"/>
    <x v="0"/>
    <x v="0"/>
    <n v="18"/>
    <n v="25"/>
    <n v="72"/>
  </r>
  <r>
    <s v="AMIENS"/>
    <s v="0022008X"/>
    <s v="LP LYC METIER CHAUNY JEAN MACE"/>
    <x v="0"/>
    <x v="1"/>
    <s v="AISNE"/>
    <m/>
    <x v="0"/>
    <x v="0"/>
    <x v="0"/>
    <x v="1"/>
    <n v="7"/>
    <n v="25"/>
    <n v="28"/>
  </r>
  <r>
    <s v="AMIENS"/>
    <s v="0022008X"/>
    <s v="LP LYC METIER CHAUNY JEAN MACE"/>
    <x v="0"/>
    <x v="1"/>
    <s v="AISNE"/>
    <m/>
    <x v="0"/>
    <x v="1"/>
    <x v="0"/>
    <x v="0"/>
    <n v="17"/>
    <n v="24"/>
    <n v="70.8"/>
  </r>
  <r>
    <s v="AMIENS"/>
    <s v="0022008X"/>
    <s v="LP LYC METIER CHAUNY JEAN MACE"/>
    <x v="0"/>
    <x v="1"/>
    <s v="AISNE"/>
    <m/>
    <x v="0"/>
    <x v="1"/>
    <x v="0"/>
    <x v="1"/>
    <n v="7"/>
    <n v="24"/>
    <n v="29.2"/>
  </r>
  <r>
    <s v="AMIENS"/>
    <s v="0022008X"/>
    <s v="LP LYC METIER CHAUNY JEAN MACE"/>
    <x v="0"/>
    <x v="1"/>
    <s v="AISNE"/>
    <m/>
    <x v="0"/>
    <x v="2"/>
    <x v="0"/>
    <x v="2"/>
    <n v="16"/>
    <n v="22"/>
    <n v="72.7"/>
  </r>
  <r>
    <s v="AMIENS"/>
    <s v="0022008X"/>
    <s v="LP LYC METIER CHAUNY JEAN MACE"/>
    <x v="0"/>
    <x v="1"/>
    <s v="AISNE"/>
    <m/>
    <x v="0"/>
    <x v="2"/>
    <x v="0"/>
    <x v="3"/>
    <n v="6"/>
    <n v="22"/>
    <n v="27.3"/>
  </r>
  <r>
    <s v="AMIENS"/>
    <s v="0022008X"/>
    <s v="LP LYC METIER CHAUNY JEAN MACE"/>
    <x v="0"/>
    <x v="1"/>
    <s v="AISNE"/>
    <m/>
    <x v="0"/>
    <x v="3"/>
    <x v="0"/>
    <x v="2"/>
    <n v="20"/>
    <n v="22"/>
    <n v="90.9"/>
  </r>
  <r>
    <s v="AMIENS"/>
    <s v="0022008X"/>
    <s v="LP LYC METIER CHAUNY JEAN MACE"/>
    <x v="0"/>
    <x v="1"/>
    <s v="AISNE"/>
    <m/>
    <x v="0"/>
    <x v="3"/>
    <x v="0"/>
    <x v="3"/>
    <n v="2"/>
    <n v="22"/>
    <n v="9.1"/>
  </r>
  <r>
    <s v="AMIENS"/>
    <s v="0022008X"/>
    <s v="LP LYC METIER CHAUNY JEAN MACE"/>
    <x v="0"/>
    <x v="1"/>
    <s v="AISNE"/>
    <m/>
    <x v="0"/>
    <x v="4"/>
    <x v="0"/>
    <x v="4"/>
    <n v="2"/>
    <n v="3"/>
    <n v="66.7"/>
  </r>
  <r>
    <s v="AMIENS"/>
    <s v="0022008X"/>
    <s v="LP LYC METIER CHAUNY JEAN MACE"/>
    <x v="0"/>
    <x v="1"/>
    <s v="AISNE"/>
    <m/>
    <x v="0"/>
    <x v="4"/>
    <x v="0"/>
    <x v="6"/>
    <n v="1"/>
    <n v="3"/>
    <n v="33.299999999999997"/>
  </r>
  <r>
    <s v="AMIENS"/>
    <s v="0022008X"/>
    <s v="LP LYC METIER CHAUNY JEAN MACE"/>
    <x v="0"/>
    <x v="1"/>
    <s v="AISNE"/>
    <m/>
    <x v="0"/>
    <x v="5"/>
    <x v="0"/>
    <x v="2"/>
    <n v="15"/>
    <n v="22"/>
    <n v="68.2"/>
  </r>
  <r>
    <s v="AMIENS"/>
    <s v="0022008X"/>
    <s v="LP LYC METIER CHAUNY JEAN MACE"/>
    <x v="0"/>
    <x v="1"/>
    <s v="AISNE"/>
    <m/>
    <x v="0"/>
    <x v="5"/>
    <x v="0"/>
    <x v="3"/>
    <n v="7"/>
    <n v="22"/>
    <n v="31.8"/>
  </r>
  <r>
    <s v="AMIENS"/>
    <s v="0022008X"/>
    <s v="LP LYC METIER CHAUNY JEAN MACE"/>
    <x v="0"/>
    <x v="1"/>
    <s v="AISNE"/>
    <m/>
    <x v="0"/>
    <x v="6"/>
    <x v="0"/>
    <x v="2"/>
    <n v="10"/>
    <n v="22"/>
    <n v="45.5"/>
  </r>
  <r>
    <s v="AMIENS"/>
    <s v="0022008X"/>
    <s v="LP LYC METIER CHAUNY JEAN MACE"/>
    <x v="0"/>
    <x v="1"/>
    <s v="AISNE"/>
    <m/>
    <x v="0"/>
    <x v="6"/>
    <x v="0"/>
    <x v="3"/>
    <n v="12"/>
    <n v="22"/>
    <n v="54.5"/>
  </r>
  <r>
    <s v="AMIENS"/>
    <s v="0022008X"/>
    <s v="LP LYC METIER CHAUNY JEAN MACE"/>
    <x v="0"/>
    <x v="1"/>
    <s v="AISNE"/>
    <m/>
    <x v="1"/>
    <x v="7"/>
    <x v="0"/>
    <x v="7"/>
    <n v="21"/>
    <n v="25"/>
    <n v="84"/>
  </r>
  <r>
    <s v="AMIENS"/>
    <s v="0022008X"/>
    <s v="LP LYC METIER CHAUNY JEAN MACE"/>
    <x v="0"/>
    <x v="1"/>
    <s v="AISNE"/>
    <m/>
    <x v="1"/>
    <x v="7"/>
    <x v="0"/>
    <x v="8"/>
    <n v="4"/>
    <n v="25"/>
    <n v="16"/>
  </r>
  <r>
    <s v="AMIENS"/>
    <s v="0022008X"/>
    <s v="LP LYC METIER CHAUNY JEAN MACE"/>
    <x v="0"/>
    <x v="1"/>
    <s v="AISNE"/>
    <m/>
    <x v="1"/>
    <x v="8"/>
    <x v="0"/>
    <x v="7"/>
    <n v="18"/>
    <n v="25"/>
    <n v="72"/>
  </r>
  <r>
    <s v="AMIENS"/>
    <s v="0022008X"/>
    <s v="LP LYC METIER CHAUNY JEAN MACE"/>
    <x v="0"/>
    <x v="1"/>
    <s v="AISNE"/>
    <m/>
    <x v="1"/>
    <x v="8"/>
    <x v="0"/>
    <x v="8"/>
    <n v="7"/>
    <n v="25"/>
    <n v="28"/>
  </r>
  <r>
    <s v="AMIENS"/>
    <s v="0022042J"/>
    <s v="LPO LYC METIER SAINT-QUENTIN JEAN BOUIN"/>
    <x v="0"/>
    <x v="1"/>
    <s v="AISNE"/>
    <m/>
    <x v="0"/>
    <x v="0"/>
    <x v="0"/>
    <x v="0"/>
    <n v="34"/>
    <n v="56"/>
    <n v="60.7"/>
  </r>
  <r>
    <s v="AMIENS"/>
    <s v="0022042J"/>
    <s v="LPO LYC METIER SAINT-QUENTIN JEAN BOUIN"/>
    <x v="0"/>
    <x v="1"/>
    <s v="AISNE"/>
    <m/>
    <x v="0"/>
    <x v="0"/>
    <x v="0"/>
    <x v="1"/>
    <n v="22"/>
    <n v="56"/>
    <n v="39.299999999999997"/>
  </r>
  <r>
    <s v="AMIENS"/>
    <s v="0022042J"/>
    <s v="LPO LYC METIER SAINT-QUENTIN JEAN BOUIN"/>
    <x v="0"/>
    <x v="1"/>
    <s v="AISNE"/>
    <m/>
    <x v="0"/>
    <x v="1"/>
    <x v="0"/>
    <x v="0"/>
    <n v="36"/>
    <n v="54"/>
    <n v="66.7"/>
  </r>
  <r>
    <s v="AMIENS"/>
    <s v="0022042J"/>
    <s v="LPO LYC METIER SAINT-QUENTIN JEAN BOUIN"/>
    <x v="0"/>
    <x v="1"/>
    <s v="AISNE"/>
    <m/>
    <x v="0"/>
    <x v="1"/>
    <x v="0"/>
    <x v="1"/>
    <n v="18"/>
    <n v="54"/>
    <n v="33.299999999999997"/>
  </r>
  <r>
    <s v="AMIENS"/>
    <s v="0022042J"/>
    <s v="LPO LYC METIER SAINT-QUENTIN JEAN BOUIN"/>
    <x v="0"/>
    <x v="1"/>
    <s v="AISNE"/>
    <m/>
    <x v="0"/>
    <x v="2"/>
    <x v="0"/>
    <x v="2"/>
    <n v="20"/>
    <n v="44"/>
    <n v="45.5"/>
  </r>
  <r>
    <s v="AMIENS"/>
    <s v="0022042J"/>
    <s v="LPO LYC METIER SAINT-QUENTIN JEAN BOUIN"/>
    <x v="0"/>
    <x v="1"/>
    <s v="AISNE"/>
    <m/>
    <x v="0"/>
    <x v="2"/>
    <x v="0"/>
    <x v="3"/>
    <n v="24"/>
    <n v="44"/>
    <n v="54.5"/>
  </r>
  <r>
    <s v="AMIENS"/>
    <s v="0022042J"/>
    <s v="LPO LYC METIER SAINT-QUENTIN JEAN BOUIN"/>
    <x v="0"/>
    <x v="1"/>
    <s v="AISNE"/>
    <m/>
    <x v="0"/>
    <x v="3"/>
    <x v="0"/>
    <x v="2"/>
    <n v="33"/>
    <n v="43"/>
    <n v="76.7"/>
  </r>
  <r>
    <s v="AMIENS"/>
    <s v="0022042J"/>
    <s v="LPO LYC METIER SAINT-QUENTIN JEAN BOUIN"/>
    <x v="0"/>
    <x v="1"/>
    <s v="AISNE"/>
    <m/>
    <x v="0"/>
    <x v="3"/>
    <x v="0"/>
    <x v="3"/>
    <n v="10"/>
    <n v="43"/>
    <n v="23.3"/>
  </r>
  <r>
    <s v="AMIENS"/>
    <s v="0022042J"/>
    <s v="LPO LYC METIER SAINT-QUENTIN JEAN BOUIN"/>
    <x v="0"/>
    <x v="1"/>
    <s v="AISNE"/>
    <m/>
    <x v="0"/>
    <x v="4"/>
    <x v="0"/>
    <x v="4"/>
    <n v="9"/>
    <n v="12"/>
    <n v="75"/>
  </r>
  <r>
    <s v="AMIENS"/>
    <s v="0022042J"/>
    <s v="LPO LYC METIER SAINT-QUENTIN JEAN BOUIN"/>
    <x v="0"/>
    <x v="1"/>
    <s v="AISNE"/>
    <m/>
    <x v="0"/>
    <x v="4"/>
    <x v="0"/>
    <x v="5"/>
    <n v="2"/>
    <n v="12"/>
    <n v="16.7"/>
  </r>
  <r>
    <s v="AMIENS"/>
    <s v="0022042J"/>
    <s v="LPO LYC METIER SAINT-QUENTIN JEAN BOUIN"/>
    <x v="0"/>
    <x v="1"/>
    <s v="AISNE"/>
    <m/>
    <x v="0"/>
    <x v="4"/>
    <x v="0"/>
    <x v="6"/>
    <n v="1"/>
    <n v="12"/>
    <n v="8.3000000000000007"/>
  </r>
  <r>
    <s v="AMIENS"/>
    <s v="0022042J"/>
    <s v="LPO LYC METIER SAINT-QUENTIN JEAN BOUIN"/>
    <x v="0"/>
    <x v="1"/>
    <s v="AISNE"/>
    <m/>
    <x v="0"/>
    <x v="5"/>
    <x v="0"/>
    <x v="2"/>
    <n v="25"/>
    <n v="43"/>
    <n v="58.1"/>
  </r>
  <r>
    <s v="AMIENS"/>
    <s v="0022042J"/>
    <s v="LPO LYC METIER SAINT-QUENTIN JEAN BOUIN"/>
    <x v="0"/>
    <x v="1"/>
    <s v="AISNE"/>
    <m/>
    <x v="0"/>
    <x v="5"/>
    <x v="0"/>
    <x v="3"/>
    <n v="18"/>
    <n v="43"/>
    <n v="41.9"/>
  </r>
  <r>
    <s v="AMIENS"/>
    <s v="0022042J"/>
    <s v="LPO LYC METIER SAINT-QUENTIN JEAN BOUIN"/>
    <x v="0"/>
    <x v="1"/>
    <s v="AISNE"/>
    <m/>
    <x v="0"/>
    <x v="6"/>
    <x v="0"/>
    <x v="2"/>
    <n v="9"/>
    <n v="44"/>
    <n v="20.5"/>
  </r>
  <r>
    <s v="AMIENS"/>
    <s v="0022042J"/>
    <s v="LPO LYC METIER SAINT-QUENTIN JEAN BOUIN"/>
    <x v="0"/>
    <x v="1"/>
    <s v="AISNE"/>
    <m/>
    <x v="0"/>
    <x v="6"/>
    <x v="0"/>
    <x v="3"/>
    <n v="35"/>
    <n v="44"/>
    <n v="79.5"/>
  </r>
  <r>
    <s v="AMIENS"/>
    <s v="0022042J"/>
    <s v="LPO LYC METIER SAINT-QUENTIN JEAN BOUIN"/>
    <x v="0"/>
    <x v="1"/>
    <s v="AISNE"/>
    <m/>
    <x v="1"/>
    <x v="7"/>
    <x v="0"/>
    <x v="7"/>
    <n v="27"/>
    <n v="52"/>
    <n v="51.9"/>
  </r>
  <r>
    <s v="AMIENS"/>
    <s v="0022042J"/>
    <s v="LPO LYC METIER SAINT-QUENTIN JEAN BOUIN"/>
    <x v="0"/>
    <x v="1"/>
    <s v="AISNE"/>
    <m/>
    <x v="1"/>
    <x v="7"/>
    <x v="0"/>
    <x v="8"/>
    <n v="25"/>
    <n v="52"/>
    <n v="48.1"/>
  </r>
  <r>
    <s v="AMIENS"/>
    <s v="0022042J"/>
    <s v="LPO LYC METIER SAINT-QUENTIN JEAN BOUIN"/>
    <x v="0"/>
    <x v="1"/>
    <s v="AISNE"/>
    <m/>
    <x v="1"/>
    <x v="8"/>
    <x v="0"/>
    <x v="7"/>
    <n v="24"/>
    <n v="52"/>
    <n v="46.2"/>
  </r>
  <r>
    <s v="AMIENS"/>
    <s v="0022042J"/>
    <s v="LPO LYC METIER SAINT-QUENTIN JEAN BOUIN"/>
    <x v="0"/>
    <x v="1"/>
    <s v="AISNE"/>
    <m/>
    <x v="1"/>
    <x v="8"/>
    <x v="0"/>
    <x v="8"/>
    <n v="28"/>
    <n v="52"/>
    <n v="53.8"/>
  </r>
  <r>
    <s v="AMIENS"/>
    <s v="0022044L"/>
    <s v="LPO LYC METIER SOISSONS LE CORBUSIER"/>
    <x v="0"/>
    <x v="0"/>
    <s v="AISNE"/>
    <m/>
    <x v="0"/>
    <x v="0"/>
    <x v="0"/>
    <x v="0"/>
    <n v="66"/>
    <n v="79"/>
    <n v="83.5"/>
  </r>
  <r>
    <s v="AMIENS"/>
    <s v="0022044L"/>
    <s v="LPO LYC METIER SOISSONS LE CORBUSIER"/>
    <x v="0"/>
    <x v="0"/>
    <s v="AISNE"/>
    <m/>
    <x v="0"/>
    <x v="0"/>
    <x v="0"/>
    <x v="1"/>
    <n v="13"/>
    <n v="79"/>
    <n v="16.5"/>
  </r>
  <r>
    <s v="AMIENS"/>
    <s v="0022044L"/>
    <s v="LPO LYC METIER SOISSONS LE CORBUSIER"/>
    <x v="0"/>
    <x v="0"/>
    <s v="AISNE"/>
    <m/>
    <x v="0"/>
    <x v="1"/>
    <x v="0"/>
    <x v="0"/>
    <n v="51"/>
    <n v="69"/>
    <n v="73.900000000000006"/>
  </r>
  <r>
    <s v="AMIENS"/>
    <s v="0022044L"/>
    <s v="LPO LYC METIER SOISSONS LE CORBUSIER"/>
    <x v="0"/>
    <x v="0"/>
    <s v="AISNE"/>
    <m/>
    <x v="0"/>
    <x v="1"/>
    <x v="0"/>
    <x v="1"/>
    <n v="18"/>
    <n v="69"/>
    <n v="26.1"/>
  </r>
  <r>
    <s v="AMIENS"/>
    <s v="0022044L"/>
    <s v="LPO LYC METIER SOISSONS LE CORBUSIER"/>
    <x v="0"/>
    <x v="0"/>
    <s v="AISNE"/>
    <m/>
    <x v="0"/>
    <x v="2"/>
    <x v="0"/>
    <x v="2"/>
    <n v="34"/>
    <n v="50"/>
    <n v="68"/>
  </r>
  <r>
    <s v="AMIENS"/>
    <s v="0022044L"/>
    <s v="LPO LYC METIER SOISSONS LE CORBUSIER"/>
    <x v="0"/>
    <x v="0"/>
    <s v="AISNE"/>
    <m/>
    <x v="0"/>
    <x v="2"/>
    <x v="0"/>
    <x v="3"/>
    <n v="16"/>
    <n v="50"/>
    <n v="32"/>
  </r>
  <r>
    <s v="AMIENS"/>
    <s v="0022044L"/>
    <s v="LPO LYC METIER SOISSONS LE CORBUSIER"/>
    <x v="0"/>
    <x v="0"/>
    <s v="AISNE"/>
    <m/>
    <x v="0"/>
    <x v="3"/>
    <x v="0"/>
    <x v="2"/>
    <n v="41"/>
    <n v="50"/>
    <n v="82"/>
  </r>
  <r>
    <s v="AMIENS"/>
    <s v="0022044L"/>
    <s v="LPO LYC METIER SOISSONS LE CORBUSIER"/>
    <x v="0"/>
    <x v="0"/>
    <s v="AISNE"/>
    <m/>
    <x v="0"/>
    <x v="3"/>
    <x v="0"/>
    <x v="3"/>
    <n v="9"/>
    <n v="50"/>
    <n v="18"/>
  </r>
  <r>
    <s v="AMIENS"/>
    <s v="0022044L"/>
    <s v="LPO LYC METIER SOISSONS LE CORBUSIER"/>
    <x v="0"/>
    <x v="0"/>
    <s v="AISNE"/>
    <m/>
    <x v="0"/>
    <x v="4"/>
    <x v="0"/>
    <x v="4"/>
    <n v="17"/>
    <n v="29"/>
    <n v="58.6"/>
  </r>
  <r>
    <s v="AMIENS"/>
    <s v="0022044L"/>
    <s v="LPO LYC METIER SOISSONS LE CORBUSIER"/>
    <x v="0"/>
    <x v="0"/>
    <s v="AISNE"/>
    <m/>
    <x v="0"/>
    <x v="4"/>
    <x v="0"/>
    <x v="5"/>
    <n v="11"/>
    <n v="29"/>
    <n v="37.9"/>
  </r>
  <r>
    <s v="AMIENS"/>
    <s v="0022044L"/>
    <s v="LPO LYC METIER SOISSONS LE CORBUSIER"/>
    <x v="0"/>
    <x v="0"/>
    <s v="AISNE"/>
    <m/>
    <x v="0"/>
    <x v="4"/>
    <x v="0"/>
    <x v="6"/>
    <n v="1"/>
    <n v="29"/>
    <n v="3.4"/>
  </r>
  <r>
    <s v="AMIENS"/>
    <s v="0022044L"/>
    <s v="LPO LYC METIER SOISSONS LE CORBUSIER"/>
    <x v="0"/>
    <x v="0"/>
    <s v="AISNE"/>
    <m/>
    <x v="0"/>
    <x v="5"/>
    <x v="0"/>
    <x v="2"/>
    <n v="37"/>
    <n v="50"/>
    <n v="74"/>
  </r>
  <r>
    <s v="AMIENS"/>
    <s v="0022044L"/>
    <s v="LPO LYC METIER SOISSONS LE CORBUSIER"/>
    <x v="0"/>
    <x v="0"/>
    <s v="AISNE"/>
    <m/>
    <x v="0"/>
    <x v="5"/>
    <x v="0"/>
    <x v="3"/>
    <n v="13"/>
    <n v="50"/>
    <n v="26"/>
  </r>
  <r>
    <s v="AMIENS"/>
    <s v="0022044L"/>
    <s v="LPO LYC METIER SOISSONS LE CORBUSIER"/>
    <x v="0"/>
    <x v="0"/>
    <s v="AISNE"/>
    <m/>
    <x v="0"/>
    <x v="6"/>
    <x v="0"/>
    <x v="2"/>
    <n v="18"/>
    <n v="47"/>
    <n v="38.299999999999997"/>
  </r>
  <r>
    <s v="AMIENS"/>
    <s v="0022044L"/>
    <s v="LPO LYC METIER SOISSONS LE CORBUSIER"/>
    <x v="0"/>
    <x v="0"/>
    <s v="AISNE"/>
    <m/>
    <x v="0"/>
    <x v="6"/>
    <x v="0"/>
    <x v="3"/>
    <n v="29"/>
    <n v="47"/>
    <n v="61.7"/>
  </r>
  <r>
    <s v="AMIENS"/>
    <s v="0022044L"/>
    <s v="LPO LYC METIER SOISSONS LE CORBUSIER"/>
    <x v="0"/>
    <x v="0"/>
    <s v="AISNE"/>
    <m/>
    <x v="1"/>
    <x v="7"/>
    <x v="0"/>
    <x v="7"/>
    <n v="67"/>
    <n v="78"/>
    <n v="85.9"/>
  </r>
  <r>
    <s v="AMIENS"/>
    <s v="0022044L"/>
    <s v="LPO LYC METIER SOISSONS LE CORBUSIER"/>
    <x v="0"/>
    <x v="0"/>
    <s v="AISNE"/>
    <m/>
    <x v="1"/>
    <x v="7"/>
    <x v="0"/>
    <x v="8"/>
    <n v="11"/>
    <n v="78"/>
    <n v="14.1"/>
  </r>
  <r>
    <s v="AMIENS"/>
    <s v="0022044L"/>
    <s v="LPO LYC METIER SOISSONS LE CORBUSIER"/>
    <x v="0"/>
    <x v="0"/>
    <s v="AISNE"/>
    <m/>
    <x v="1"/>
    <x v="8"/>
    <x v="0"/>
    <x v="7"/>
    <n v="61"/>
    <n v="78"/>
    <n v="78.2"/>
  </r>
  <r>
    <s v="AMIENS"/>
    <s v="0022044L"/>
    <s v="LPO LYC METIER SOISSONS LE CORBUSIER"/>
    <x v="0"/>
    <x v="0"/>
    <s v="AISNE"/>
    <m/>
    <x v="1"/>
    <x v="8"/>
    <x v="0"/>
    <x v="8"/>
    <n v="17"/>
    <n v="78"/>
    <n v="21.8"/>
  </r>
  <r>
    <s v="AMIENS"/>
    <s v="0600003C"/>
    <s v="LP LYC METIER BEAUVAIS J.B. COROT - BATIMENT"/>
    <x v="0"/>
    <x v="3"/>
    <s v="OISE"/>
    <m/>
    <x v="0"/>
    <x v="0"/>
    <x v="0"/>
    <x v="0"/>
    <n v="84"/>
    <n v="108"/>
    <n v="77.8"/>
  </r>
  <r>
    <s v="AMIENS"/>
    <s v="0600003C"/>
    <s v="LP LYC METIER BEAUVAIS J.B. COROT - BATIMENT"/>
    <x v="0"/>
    <x v="3"/>
    <s v="OISE"/>
    <m/>
    <x v="0"/>
    <x v="0"/>
    <x v="0"/>
    <x v="1"/>
    <n v="24"/>
    <n v="108"/>
    <n v="22.2"/>
  </r>
  <r>
    <s v="AMIENS"/>
    <s v="0600003C"/>
    <s v="LP LYC METIER BEAUVAIS J.B. COROT - BATIMENT"/>
    <x v="0"/>
    <x v="3"/>
    <s v="OISE"/>
    <m/>
    <x v="0"/>
    <x v="1"/>
    <x v="0"/>
    <x v="0"/>
    <n v="68"/>
    <n v="89"/>
    <n v="76.400000000000006"/>
  </r>
  <r>
    <s v="AMIENS"/>
    <s v="0600003C"/>
    <s v="LP LYC METIER BEAUVAIS J.B. COROT - BATIMENT"/>
    <x v="0"/>
    <x v="3"/>
    <s v="OISE"/>
    <m/>
    <x v="0"/>
    <x v="1"/>
    <x v="0"/>
    <x v="1"/>
    <n v="21"/>
    <n v="89"/>
    <n v="23.6"/>
  </r>
  <r>
    <s v="AMIENS"/>
    <s v="0600003C"/>
    <s v="LP LYC METIER BEAUVAIS J.B. COROT - BATIMENT"/>
    <x v="0"/>
    <x v="3"/>
    <s v="OISE"/>
    <m/>
    <x v="0"/>
    <x v="2"/>
    <x v="0"/>
    <x v="2"/>
    <n v="40"/>
    <n v="66"/>
    <n v="60.6"/>
  </r>
  <r>
    <s v="AMIENS"/>
    <s v="0600003C"/>
    <s v="LP LYC METIER BEAUVAIS J.B. COROT - BATIMENT"/>
    <x v="0"/>
    <x v="3"/>
    <s v="OISE"/>
    <m/>
    <x v="0"/>
    <x v="2"/>
    <x v="0"/>
    <x v="3"/>
    <n v="26"/>
    <n v="66"/>
    <n v="39.4"/>
  </r>
  <r>
    <s v="AMIENS"/>
    <s v="0600003C"/>
    <s v="LP LYC METIER BEAUVAIS J.B. COROT - BATIMENT"/>
    <x v="0"/>
    <x v="3"/>
    <s v="OISE"/>
    <m/>
    <x v="0"/>
    <x v="3"/>
    <x v="0"/>
    <x v="2"/>
    <n v="48"/>
    <n v="57"/>
    <n v="84.2"/>
  </r>
  <r>
    <s v="AMIENS"/>
    <s v="0600003C"/>
    <s v="LP LYC METIER BEAUVAIS J.B. COROT - BATIMENT"/>
    <x v="0"/>
    <x v="3"/>
    <s v="OISE"/>
    <m/>
    <x v="0"/>
    <x v="3"/>
    <x v="0"/>
    <x v="3"/>
    <n v="9"/>
    <n v="57"/>
    <n v="15.8"/>
  </r>
  <r>
    <s v="AMIENS"/>
    <s v="0600003C"/>
    <s v="LP LYC METIER BEAUVAIS J.B. COROT - BATIMENT"/>
    <x v="0"/>
    <x v="3"/>
    <s v="OISE"/>
    <m/>
    <x v="0"/>
    <x v="4"/>
    <x v="0"/>
    <x v="4"/>
    <n v="23"/>
    <n v="39"/>
    <n v="59"/>
  </r>
  <r>
    <s v="AMIENS"/>
    <s v="0600003C"/>
    <s v="LP LYC METIER BEAUVAIS J.B. COROT - BATIMENT"/>
    <x v="0"/>
    <x v="3"/>
    <s v="OISE"/>
    <m/>
    <x v="0"/>
    <x v="4"/>
    <x v="0"/>
    <x v="5"/>
    <n v="15"/>
    <n v="39"/>
    <n v="38.5"/>
  </r>
  <r>
    <s v="AMIENS"/>
    <s v="0600003C"/>
    <s v="LP LYC METIER BEAUVAIS J.B. COROT - BATIMENT"/>
    <x v="0"/>
    <x v="3"/>
    <s v="OISE"/>
    <m/>
    <x v="0"/>
    <x v="4"/>
    <x v="0"/>
    <x v="6"/>
    <n v="1"/>
    <n v="39"/>
    <n v="2.6"/>
  </r>
  <r>
    <s v="AMIENS"/>
    <s v="0600003C"/>
    <s v="LP LYC METIER BEAUVAIS J.B. COROT - BATIMENT"/>
    <x v="0"/>
    <x v="3"/>
    <s v="OISE"/>
    <m/>
    <x v="0"/>
    <x v="5"/>
    <x v="0"/>
    <x v="2"/>
    <n v="48"/>
    <n v="62"/>
    <n v="77.400000000000006"/>
  </r>
  <r>
    <s v="AMIENS"/>
    <s v="0600003C"/>
    <s v="LP LYC METIER BEAUVAIS J.B. COROT - BATIMENT"/>
    <x v="0"/>
    <x v="3"/>
    <s v="OISE"/>
    <m/>
    <x v="0"/>
    <x v="5"/>
    <x v="0"/>
    <x v="3"/>
    <n v="14"/>
    <n v="62"/>
    <n v="22.6"/>
  </r>
  <r>
    <s v="AMIENS"/>
    <s v="0600003C"/>
    <s v="LP LYC METIER BEAUVAIS J.B. COROT - BATIMENT"/>
    <x v="0"/>
    <x v="3"/>
    <s v="OISE"/>
    <m/>
    <x v="0"/>
    <x v="6"/>
    <x v="0"/>
    <x v="2"/>
    <n v="25"/>
    <n v="57"/>
    <n v="43.9"/>
  </r>
  <r>
    <s v="AMIENS"/>
    <s v="0600003C"/>
    <s v="LP LYC METIER BEAUVAIS J.B. COROT - BATIMENT"/>
    <x v="0"/>
    <x v="3"/>
    <s v="OISE"/>
    <m/>
    <x v="0"/>
    <x v="6"/>
    <x v="0"/>
    <x v="3"/>
    <n v="32"/>
    <n v="57"/>
    <n v="56.1"/>
  </r>
  <r>
    <s v="AMIENS"/>
    <s v="0600003C"/>
    <s v="LP LYC METIER BEAUVAIS J.B. COROT - BATIMENT"/>
    <x v="0"/>
    <x v="3"/>
    <s v="OISE"/>
    <m/>
    <x v="1"/>
    <x v="7"/>
    <x v="0"/>
    <x v="7"/>
    <n v="76"/>
    <n v="88"/>
    <n v="86.4"/>
  </r>
  <r>
    <s v="AMIENS"/>
    <s v="0600003C"/>
    <s v="LP LYC METIER BEAUVAIS J.B. COROT - BATIMENT"/>
    <x v="0"/>
    <x v="3"/>
    <s v="OISE"/>
    <m/>
    <x v="1"/>
    <x v="7"/>
    <x v="0"/>
    <x v="8"/>
    <n v="12"/>
    <n v="88"/>
    <n v="13.6"/>
  </r>
  <r>
    <s v="AMIENS"/>
    <s v="0600003C"/>
    <s v="LP LYC METIER BEAUVAIS J.B. COROT - BATIMENT"/>
    <x v="0"/>
    <x v="3"/>
    <s v="OISE"/>
    <m/>
    <x v="1"/>
    <x v="8"/>
    <x v="0"/>
    <x v="7"/>
    <n v="71"/>
    <n v="88"/>
    <n v="80.7"/>
  </r>
  <r>
    <s v="AMIENS"/>
    <s v="0600003C"/>
    <s v="LP LYC METIER BEAUVAIS J.B. COROT - BATIMENT"/>
    <x v="0"/>
    <x v="3"/>
    <s v="OISE"/>
    <m/>
    <x v="1"/>
    <x v="8"/>
    <x v="0"/>
    <x v="8"/>
    <n v="17"/>
    <n v="88"/>
    <n v="19.3"/>
  </r>
  <r>
    <s v="AMIENS"/>
    <s v="0600004D"/>
    <s v="LP BEAUVAIS LES JACOBINS"/>
    <x v="0"/>
    <x v="3"/>
    <s v="OISE"/>
    <m/>
    <x v="0"/>
    <x v="0"/>
    <x v="0"/>
    <x v="0"/>
    <n v="45"/>
    <n v="54"/>
    <n v="83.3"/>
  </r>
  <r>
    <s v="AMIENS"/>
    <s v="0600004D"/>
    <s v="LP BEAUVAIS LES JACOBINS"/>
    <x v="0"/>
    <x v="3"/>
    <s v="OISE"/>
    <m/>
    <x v="0"/>
    <x v="0"/>
    <x v="0"/>
    <x v="1"/>
    <n v="9"/>
    <n v="54"/>
    <n v="16.7"/>
  </r>
  <r>
    <s v="AMIENS"/>
    <s v="0600004D"/>
    <s v="LP BEAUVAIS LES JACOBINS"/>
    <x v="0"/>
    <x v="3"/>
    <s v="OISE"/>
    <m/>
    <x v="0"/>
    <x v="1"/>
    <x v="0"/>
    <x v="0"/>
    <n v="18"/>
    <n v="38"/>
    <n v="47.4"/>
  </r>
  <r>
    <s v="AMIENS"/>
    <s v="0600004D"/>
    <s v="LP BEAUVAIS LES JACOBINS"/>
    <x v="0"/>
    <x v="3"/>
    <s v="OISE"/>
    <m/>
    <x v="0"/>
    <x v="1"/>
    <x v="0"/>
    <x v="1"/>
    <n v="20"/>
    <n v="38"/>
    <n v="52.6"/>
  </r>
  <r>
    <s v="AMIENS"/>
    <s v="0600004D"/>
    <s v="LP BEAUVAIS LES JACOBINS"/>
    <x v="0"/>
    <x v="3"/>
    <s v="OISE"/>
    <m/>
    <x v="0"/>
    <x v="2"/>
    <x v="0"/>
    <x v="2"/>
    <n v="18"/>
    <n v="36"/>
    <n v="50"/>
  </r>
  <r>
    <s v="AMIENS"/>
    <s v="0600004D"/>
    <s v="LP BEAUVAIS LES JACOBINS"/>
    <x v="0"/>
    <x v="3"/>
    <s v="OISE"/>
    <m/>
    <x v="0"/>
    <x v="2"/>
    <x v="0"/>
    <x v="3"/>
    <n v="18"/>
    <n v="36"/>
    <n v="50"/>
  </r>
  <r>
    <s v="AMIENS"/>
    <s v="0600004D"/>
    <s v="LP BEAUVAIS LES JACOBINS"/>
    <x v="0"/>
    <x v="3"/>
    <s v="OISE"/>
    <m/>
    <x v="0"/>
    <x v="3"/>
    <x v="0"/>
    <x v="2"/>
    <n v="20"/>
    <n v="34"/>
    <n v="58.8"/>
  </r>
  <r>
    <s v="AMIENS"/>
    <s v="0600004D"/>
    <s v="LP BEAUVAIS LES JACOBINS"/>
    <x v="0"/>
    <x v="3"/>
    <s v="OISE"/>
    <m/>
    <x v="0"/>
    <x v="3"/>
    <x v="0"/>
    <x v="3"/>
    <n v="14"/>
    <n v="34"/>
    <n v="41.2"/>
  </r>
  <r>
    <s v="AMIENS"/>
    <s v="0600004D"/>
    <s v="LP BEAUVAIS LES JACOBINS"/>
    <x v="0"/>
    <x v="3"/>
    <s v="OISE"/>
    <m/>
    <x v="0"/>
    <x v="4"/>
    <x v="0"/>
    <x v="4"/>
    <n v="10"/>
    <n v="18"/>
    <n v="55.6"/>
  </r>
  <r>
    <s v="AMIENS"/>
    <s v="0600004D"/>
    <s v="LP BEAUVAIS LES JACOBINS"/>
    <x v="0"/>
    <x v="3"/>
    <s v="OISE"/>
    <m/>
    <x v="0"/>
    <x v="4"/>
    <x v="0"/>
    <x v="5"/>
    <n v="6"/>
    <n v="18"/>
    <n v="33.299999999999997"/>
  </r>
  <r>
    <s v="AMIENS"/>
    <s v="0600004D"/>
    <s v="LP BEAUVAIS LES JACOBINS"/>
    <x v="0"/>
    <x v="3"/>
    <s v="OISE"/>
    <m/>
    <x v="0"/>
    <x v="4"/>
    <x v="0"/>
    <x v="6"/>
    <n v="2"/>
    <n v="18"/>
    <n v="11.1"/>
  </r>
  <r>
    <s v="AMIENS"/>
    <s v="0600004D"/>
    <s v="LP BEAUVAIS LES JACOBINS"/>
    <x v="0"/>
    <x v="3"/>
    <s v="OISE"/>
    <m/>
    <x v="0"/>
    <x v="5"/>
    <x v="0"/>
    <x v="2"/>
    <n v="19"/>
    <n v="35"/>
    <n v="54.3"/>
  </r>
  <r>
    <s v="AMIENS"/>
    <s v="0600004D"/>
    <s v="LP BEAUVAIS LES JACOBINS"/>
    <x v="0"/>
    <x v="3"/>
    <s v="OISE"/>
    <m/>
    <x v="0"/>
    <x v="5"/>
    <x v="0"/>
    <x v="3"/>
    <n v="16"/>
    <n v="35"/>
    <n v="45.7"/>
  </r>
  <r>
    <s v="AMIENS"/>
    <s v="0600004D"/>
    <s v="LP BEAUVAIS LES JACOBINS"/>
    <x v="0"/>
    <x v="3"/>
    <s v="OISE"/>
    <m/>
    <x v="0"/>
    <x v="6"/>
    <x v="0"/>
    <x v="2"/>
    <n v="9"/>
    <n v="35"/>
    <n v="25.7"/>
  </r>
  <r>
    <s v="AMIENS"/>
    <s v="0600004D"/>
    <s v="LP BEAUVAIS LES JACOBINS"/>
    <x v="0"/>
    <x v="3"/>
    <s v="OISE"/>
    <m/>
    <x v="0"/>
    <x v="6"/>
    <x v="0"/>
    <x v="3"/>
    <n v="26"/>
    <n v="35"/>
    <n v="74.3"/>
  </r>
  <r>
    <s v="AMIENS"/>
    <s v="0600004D"/>
    <s v="LP BEAUVAIS LES JACOBINS"/>
    <x v="0"/>
    <x v="3"/>
    <s v="OISE"/>
    <m/>
    <x v="1"/>
    <x v="7"/>
    <x v="0"/>
    <x v="7"/>
    <n v="48"/>
    <n v="61"/>
    <n v="78.7"/>
  </r>
  <r>
    <s v="AMIENS"/>
    <s v="0600004D"/>
    <s v="LP BEAUVAIS LES JACOBINS"/>
    <x v="0"/>
    <x v="3"/>
    <s v="OISE"/>
    <m/>
    <x v="1"/>
    <x v="7"/>
    <x v="0"/>
    <x v="8"/>
    <n v="13"/>
    <n v="61"/>
    <n v="21.3"/>
  </r>
  <r>
    <s v="AMIENS"/>
    <s v="0600004D"/>
    <s v="LP BEAUVAIS LES JACOBINS"/>
    <x v="0"/>
    <x v="3"/>
    <s v="OISE"/>
    <m/>
    <x v="1"/>
    <x v="8"/>
    <x v="0"/>
    <x v="7"/>
    <n v="44"/>
    <n v="61"/>
    <n v="72.099999999999994"/>
  </r>
  <r>
    <s v="AMIENS"/>
    <s v="0600004D"/>
    <s v="LP BEAUVAIS LES JACOBINS"/>
    <x v="0"/>
    <x v="3"/>
    <s v="OISE"/>
    <m/>
    <x v="1"/>
    <x v="8"/>
    <x v="0"/>
    <x v="8"/>
    <n v="17"/>
    <n v="61"/>
    <n v="27.9"/>
  </r>
  <r>
    <s v="AMIENS"/>
    <s v="0600016S"/>
    <s v="LP LYC METIER COMPIEGNE M.GRENET (INDUSTRIEL)"/>
    <x v="0"/>
    <x v="4"/>
    <s v="OISE"/>
    <m/>
    <x v="0"/>
    <x v="0"/>
    <x v="0"/>
    <x v="0"/>
    <n v="34"/>
    <n v="35"/>
    <n v="97.1"/>
  </r>
  <r>
    <s v="AMIENS"/>
    <s v="0600016S"/>
    <s v="LP LYC METIER COMPIEGNE M.GRENET (INDUSTRIEL)"/>
    <x v="0"/>
    <x v="4"/>
    <s v="OISE"/>
    <m/>
    <x v="0"/>
    <x v="0"/>
    <x v="0"/>
    <x v="1"/>
    <n v="1"/>
    <n v="35"/>
    <n v="2.9"/>
  </r>
  <r>
    <s v="AMIENS"/>
    <s v="0600016S"/>
    <s v="LP LYC METIER COMPIEGNE M.GRENET (INDUSTRIEL)"/>
    <x v="0"/>
    <x v="4"/>
    <s v="OISE"/>
    <m/>
    <x v="0"/>
    <x v="1"/>
    <x v="0"/>
    <x v="0"/>
    <n v="19"/>
    <n v="28"/>
    <n v="67.900000000000006"/>
  </r>
  <r>
    <s v="AMIENS"/>
    <s v="0600016S"/>
    <s v="LP LYC METIER COMPIEGNE M.GRENET (INDUSTRIEL)"/>
    <x v="0"/>
    <x v="4"/>
    <s v="OISE"/>
    <m/>
    <x v="0"/>
    <x v="1"/>
    <x v="0"/>
    <x v="1"/>
    <n v="9"/>
    <n v="28"/>
    <n v="32.1"/>
  </r>
  <r>
    <s v="AMIENS"/>
    <s v="0600016S"/>
    <s v="LP LYC METIER COMPIEGNE M.GRENET (INDUSTRIEL)"/>
    <x v="0"/>
    <x v="4"/>
    <s v="OISE"/>
    <m/>
    <x v="0"/>
    <x v="2"/>
    <x v="0"/>
    <x v="2"/>
    <n v="4"/>
    <n v="14"/>
    <n v="28.6"/>
  </r>
  <r>
    <s v="AMIENS"/>
    <s v="0600016S"/>
    <s v="LP LYC METIER COMPIEGNE M.GRENET (INDUSTRIEL)"/>
    <x v="0"/>
    <x v="4"/>
    <s v="OISE"/>
    <m/>
    <x v="0"/>
    <x v="2"/>
    <x v="0"/>
    <x v="3"/>
    <n v="10"/>
    <n v="14"/>
    <n v="71.400000000000006"/>
  </r>
  <r>
    <s v="AMIENS"/>
    <s v="0600016S"/>
    <s v="LP LYC METIER COMPIEGNE M.GRENET (INDUSTRIEL)"/>
    <x v="0"/>
    <x v="4"/>
    <s v="OISE"/>
    <m/>
    <x v="0"/>
    <x v="3"/>
    <x v="0"/>
    <x v="2"/>
    <n v="7"/>
    <n v="13"/>
    <n v="53.8"/>
  </r>
  <r>
    <s v="AMIENS"/>
    <s v="0600016S"/>
    <s v="LP LYC METIER COMPIEGNE M.GRENET (INDUSTRIEL)"/>
    <x v="0"/>
    <x v="4"/>
    <s v="OISE"/>
    <m/>
    <x v="0"/>
    <x v="3"/>
    <x v="0"/>
    <x v="3"/>
    <n v="6"/>
    <n v="13"/>
    <n v="46.2"/>
  </r>
  <r>
    <s v="AMIENS"/>
    <s v="0600016S"/>
    <s v="LP LYC METIER COMPIEGNE M.GRENET (INDUSTRIEL)"/>
    <x v="0"/>
    <x v="4"/>
    <s v="OISE"/>
    <m/>
    <x v="0"/>
    <x v="4"/>
    <x v="0"/>
    <x v="4"/>
    <n v="12"/>
    <n v="20"/>
    <n v="60"/>
  </r>
  <r>
    <s v="AMIENS"/>
    <s v="0600016S"/>
    <s v="LP LYC METIER COMPIEGNE M.GRENET (INDUSTRIEL)"/>
    <x v="0"/>
    <x v="4"/>
    <s v="OISE"/>
    <m/>
    <x v="0"/>
    <x v="4"/>
    <x v="0"/>
    <x v="5"/>
    <n v="6"/>
    <n v="20"/>
    <n v="30"/>
  </r>
  <r>
    <s v="AMIENS"/>
    <s v="0600016S"/>
    <s v="LP LYC METIER COMPIEGNE M.GRENET (INDUSTRIEL)"/>
    <x v="0"/>
    <x v="4"/>
    <s v="OISE"/>
    <m/>
    <x v="0"/>
    <x v="4"/>
    <x v="0"/>
    <x v="6"/>
    <n v="2"/>
    <n v="20"/>
    <n v="10"/>
  </r>
  <r>
    <s v="AMIENS"/>
    <s v="0600016S"/>
    <s v="LP LYC METIER COMPIEGNE M.GRENET (INDUSTRIEL)"/>
    <x v="0"/>
    <x v="4"/>
    <s v="OISE"/>
    <m/>
    <x v="0"/>
    <x v="5"/>
    <x v="0"/>
    <x v="2"/>
    <n v="4"/>
    <n v="13"/>
    <n v="30.8"/>
  </r>
  <r>
    <s v="AMIENS"/>
    <s v="0600016S"/>
    <s v="LP LYC METIER COMPIEGNE M.GRENET (INDUSTRIEL)"/>
    <x v="0"/>
    <x v="4"/>
    <s v="OISE"/>
    <m/>
    <x v="0"/>
    <x v="5"/>
    <x v="0"/>
    <x v="3"/>
    <n v="9"/>
    <n v="13"/>
    <n v="69.2"/>
  </r>
  <r>
    <s v="AMIENS"/>
    <s v="0600016S"/>
    <s v="LP LYC METIER COMPIEGNE M.GRENET (INDUSTRIEL)"/>
    <x v="0"/>
    <x v="4"/>
    <s v="OISE"/>
    <m/>
    <x v="0"/>
    <x v="6"/>
    <x v="0"/>
    <x v="2"/>
    <n v="7"/>
    <n v="15"/>
    <n v="46.7"/>
  </r>
  <r>
    <s v="AMIENS"/>
    <s v="0600016S"/>
    <s v="LP LYC METIER COMPIEGNE M.GRENET (INDUSTRIEL)"/>
    <x v="0"/>
    <x v="4"/>
    <s v="OISE"/>
    <m/>
    <x v="0"/>
    <x v="6"/>
    <x v="0"/>
    <x v="3"/>
    <n v="8"/>
    <n v="15"/>
    <n v="53.3"/>
  </r>
  <r>
    <s v="AMIENS"/>
    <s v="0600016S"/>
    <s v="LP LYC METIER COMPIEGNE M.GRENET (INDUSTRIEL)"/>
    <x v="0"/>
    <x v="4"/>
    <s v="OISE"/>
    <m/>
    <x v="1"/>
    <x v="7"/>
    <x v="0"/>
    <x v="7"/>
    <n v="34"/>
    <n v="35"/>
    <n v="97.1"/>
  </r>
  <r>
    <s v="AMIENS"/>
    <s v="0600016S"/>
    <s v="LP LYC METIER COMPIEGNE M.GRENET (INDUSTRIEL)"/>
    <x v="0"/>
    <x v="4"/>
    <s v="OISE"/>
    <m/>
    <x v="1"/>
    <x v="7"/>
    <x v="0"/>
    <x v="8"/>
    <n v="1"/>
    <n v="35"/>
    <n v="2.9"/>
  </r>
  <r>
    <s v="AMIENS"/>
    <s v="0600016S"/>
    <s v="LP LYC METIER COMPIEGNE M.GRENET (INDUSTRIEL)"/>
    <x v="0"/>
    <x v="4"/>
    <s v="OISE"/>
    <m/>
    <x v="1"/>
    <x v="8"/>
    <x v="0"/>
    <x v="7"/>
    <n v="31"/>
    <n v="34"/>
    <n v="91.2"/>
  </r>
  <r>
    <s v="AMIENS"/>
    <s v="0600016S"/>
    <s v="LP LYC METIER COMPIEGNE M.GRENET (INDUSTRIEL)"/>
    <x v="0"/>
    <x v="4"/>
    <s v="OISE"/>
    <m/>
    <x v="1"/>
    <x v="8"/>
    <x v="0"/>
    <x v="8"/>
    <n v="3"/>
    <n v="34"/>
    <n v="8.8000000000000007"/>
  </r>
  <r>
    <s v="AMIENS"/>
    <s v="0600017T"/>
    <s v="LP COMPIEGNE M.GRENET (MIXTE)"/>
    <x v="0"/>
    <x v="4"/>
    <s v="OISE"/>
    <m/>
    <x v="0"/>
    <x v="0"/>
    <x v="0"/>
    <x v="0"/>
    <n v="16"/>
    <n v="20"/>
    <n v="80"/>
  </r>
  <r>
    <s v="AMIENS"/>
    <s v="0600017T"/>
    <s v="LP COMPIEGNE M.GRENET (MIXTE)"/>
    <x v="0"/>
    <x v="4"/>
    <s v="OISE"/>
    <m/>
    <x v="0"/>
    <x v="0"/>
    <x v="0"/>
    <x v="1"/>
    <n v="4"/>
    <n v="20"/>
    <n v="20"/>
  </r>
  <r>
    <s v="AMIENS"/>
    <s v="0600017T"/>
    <s v="LP COMPIEGNE M.GRENET (MIXTE)"/>
    <x v="0"/>
    <x v="4"/>
    <s v="OISE"/>
    <m/>
    <x v="0"/>
    <x v="1"/>
    <x v="0"/>
    <x v="0"/>
    <n v="11"/>
    <n v="17"/>
    <n v="64.7"/>
  </r>
  <r>
    <s v="AMIENS"/>
    <s v="0600017T"/>
    <s v="LP COMPIEGNE M.GRENET (MIXTE)"/>
    <x v="0"/>
    <x v="4"/>
    <s v="OISE"/>
    <m/>
    <x v="0"/>
    <x v="1"/>
    <x v="0"/>
    <x v="1"/>
    <n v="6"/>
    <n v="17"/>
    <n v="35.299999999999997"/>
  </r>
  <r>
    <s v="AMIENS"/>
    <s v="0600017T"/>
    <s v="LP COMPIEGNE M.GRENET (MIXTE)"/>
    <x v="0"/>
    <x v="4"/>
    <s v="OISE"/>
    <m/>
    <x v="0"/>
    <x v="2"/>
    <x v="0"/>
    <x v="2"/>
    <n v="4"/>
    <n v="14"/>
    <n v="28.6"/>
  </r>
  <r>
    <s v="AMIENS"/>
    <s v="0600017T"/>
    <s v="LP COMPIEGNE M.GRENET (MIXTE)"/>
    <x v="0"/>
    <x v="4"/>
    <s v="OISE"/>
    <m/>
    <x v="0"/>
    <x v="2"/>
    <x v="0"/>
    <x v="3"/>
    <n v="10"/>
    <n v="14"/>
    <n v="71.400000000000006"/>
  </r>
  <r>
    <s v="AMIENS"/>
    <s v="0600017T"/>
    <s v="LP COMPIEGNE M.GRENET (MIXTE)"/>
    <x v="0"/>
    <x v="4"/>
    <s v="OISE"/>
    <m/>
    <x v="0"/>
    <x v="3"/>
    <x v="0"/>
    <x v="2"/>
    <n v="7"/>
    <n v="13"/>
    <n v="53.8"/>
  </r>
  <r>
    <s v="AMIENS"/>
    <s v="0600017T"/>
    <s v="LP COMPIEGNE M.GRENET (MIXTE)"/>
    <x v="0"/>
    <x v="4"/>
    <s v="OISE"/>
    <m/>
    <x v="0"/>
    <x v="3"/>
    <x v="0"/>
    <x v="3"/>
    <n v="6"/>
    <n v="13"/>
    <n v="46.2"/>
  </r>
  <r>
    <s v="AMIENS"/>
    <s v="0600017T"/>
    <s v="LP COMPIEGNE M.GRENET (MIXTE)"/>
    <x v="0"/>
    <x v="4"/>
    <s v="OISE"/>
    <m/>
    <x v="0"/>
    <x v="4"/>
    <x v="0"/>
    <x v="4"/>
    <n v="4"/>
    <n v="6"/>
    <n v="66.7"/>
  </r>
  <r>
    <s v="AMIENS"/>
    <s v="0600017T"/>
    <s v="LP COMPIEGNE M.GRENET (MIXTE)"/>
    <x v="0"/>
    <x v="4"/>
    <s v="OISE"/>
    <m/>
    <x v="0"/>
    <x v="4"/>
    <x v="0"/>
    <x v="5"/>
    <n v="1"/>
    <n v="6"/>
    <n v="16.7"/>
  </r>
  <r>
    <s v="AMIENS"/>
    <s v="0600017T"/>
    <s v="LP COMPIEGNE M.GRENET (MIXTE)"/>
    <x v="0"/>
    <x v="4"/>
    <s v="OISE"/>
    <m/>
    <x v="0"/>
    <x v="4"/>
    <x v="0"/>
    <x v="6"/>
    <n v="1"/>
    <n v="6"/>
    <n v="16.7"/>
  </r>
  <r>
    <s v="AMIENS"/>
    <s v="0600017T"/>
    <s v="LP COMPIEGNE M.GRENET (MIXTE)"/>
    <x v="0"/>
    <x v="4"/>
    <s v="OISE"/>
    <m/>
    <x v="0"/>
    <x v="5"/>
    <x v="0"/>
    <x v="2"/>
    <n v="6"/>
    <n v="14"/>
    <n v="42.9"/>
  </r>
  <r>
    <s v="AMIENS"/>
    <s v="0600017T"/>
    <s v="LP COMPIEGNE M.GRENET (MIXTE)"/>
    <x v="0"/>
    <x v="4"/>
    <s v="OISE"/>
    <m/>
    <x v="0"/>
    <x v="5"/>
    <x v="0"/>
    <x v="3"/>
    <n v="8"/>
    <n v="14"/>
    <n v="57.1"/>
  </r>
  <r>
    <s v="AMIENS"/>
    <s v="0600017T"/>
    <s v="LP COMPIEGNE M.GRENET (MIXTE)"/>
    <x v="0"/>
    <x v="4"/>
    <s v="OISE"/>
    <m/>
    <x v="0"/>
    <x v="6"/>
    <x v="0"/>
    <x v="2"/>
    <n v="4"/>
    <n v="14"/>
    <n v="28.6"/>
  </r>
  <r>
    <s v="AMIENS"/>
    <s v="0600017T"/>
    <s v="LP COMPIEGNE M.GRENET (MIXTE)"/>
    <x v="0"/>
    <x v="4"/>
    <s v="OISE"/>
    <m/>
    <x v="0"/>
    <x v="6"/>
    <x v="0"/>
    <x v="3"/>
    <n v="10"/>
    <n v="14"/>
    <n v="71.400000000000006"/>
  </r>
  <r>
    <s v="AMIENS"/>
    <s v="0600017T"/>
    <s v="LP COMPIEGNE M.GRENET (MIXTE)"/>
    <x v="0"/>
    <x v="4"/>
    <s v="OISE"/>
    <m/>
    <x v="1"/>
    <x v="7"/>
    <x v="0"/>
    <x v="7"/>
    <n v="11"/>
    <n v="17"/>
    <n v="64.7"/>
  </r>
  <r>
    <s v="AMIENS"/>
    <s v="0600017T"/>
    <s v="LP COMPIEGNE M.GRENET (MIXTE)"/>
    <x v="0"/>
    <x v="4"/>
    <s v="OISE"/>
    <m/>
    <x v="1"/>
    <x v="7"/>
    <x v="0"/>
    <x v="8"/>
    <n v="6"/>
    <n v="17"/>
    <n v="35.299999999999997"/>
  </r>
  <r>
    <s v="AMIENS"/>
    <s v="0600017T"/>
    <s v="LP COMPIEGNE M.GRENET (MIXTE)"/>
    <x v="0"/>
    <x v="4"/>
    <s v="OISE"/>
    <m/>
    <x v="1"/>
    <x v="8"/>
    <x v="0"/>
    <x v="7"/>
    <n v="9"/>
    <n v="17"/>
    <n v="52.9"/>
  </r>
  <r>
    <s v="AMIENS"/>
    <s v="0600017T"/>
    <s v="LP COMPIEGNE M.GRENET (MIXTE)"/>
    <x v="0"/>
    <x v="4"/>
    <s v="OISE"/>
    <m/>
    <x v="1"/>
    <x v="8"/>
    <x v="0"/>
    <x v="8"/>
    <n v="8"/>
    <n v="17"/>
    <n v="47.1"/>
  </r>
  <r>
    <s v="AMIENS"/>
    <s v="0600041U"/>
    <s v="LP LYC METIER NOYON CHARLES DE BOVELLES"/>
    <x v="0"/>
    <x v="4"/>
    <s v="OISE"/>
    <m/>
    <x v="0"/>
    <x v="0"/>
    <x v="0"/>
    <x v="0"/>
    <n v="26"/>
    <n v="29"/>
    <n v="89.7"/>
  </r>
  <r>
    <s v="AMIENS"/>
    <s v="0600041U"/>
    <s v="LP LYC METIER NOYON CHARLES DE BOVELLES"/>
    <x v="0"/>
    <x v="4"/>
    <s v="OISE"/>
    <m/>
    <x v="0"/>
    <x v="0"/>
    <x v="0"/>
    <x v="1"/>
    <n v="3"/>
    <n v="29"/>
    <n v="10.3"/>
  </r>
  <r>
    <s v="AMIENS"/>
    <s v="0600041U"/>
    <s v="LP LYC METIER NOYON CHARLES DE BOVELLES"/>
    <x v="0"/>
    <x v="4"/>
    <s v="OISE"/>
    <m/>
    <x v="0"/>
    <x v="1"/>
    <x v="0"/>
    <x v="0"/>
    <n v="6"/>
    <n v="15"/>
    <n v="40"/>
  </r>
  <r>
    <s v="AMIENS"/>
    <s v="0600041U"/>
    <s v="LP LYC METIER NOYON CHARLES DE BOVELLES"/>
    <x v="0"/>
    <x v="4"/>
    <s v="OISE"/>
    <m/>
    <x v="0"/>
    <x v="1"/>
    <x v="0"/>
    <x v="1"/>
    <n v="9"/>
    <n v="15"/>
    <n v="60"/>
  </r>
  <r>
    <s v="AMIENS"/>
    <s v="0600041U"/>
    <s v="LP LYC METIER NOYON CHARLES DE BOVELLES"/>
    <x v="0"/>
    <x v="4"/>
    <s v="OISE"/>
    <m/>
    <x v="0"/>
    <x v="2"/>
    <x v="0"/>
    <x v="2"/>
    <n v="5"/>
    <n v="15"/>
    <n v="33.299999999999997"/>
  </r>
  <r>
    <s v="AMIENS"/>
    <s v="0600041U"/>
    <s v="LP LYC METIER NOYON CHARLES DE BOVELLES"/>
    <x v="0"/>
    <x v="4"/>
    <s v="OISE"/>
    <m/>
    <x v="0"/>
    <x v="2"/>
    <x v="0"/>
    <x v="3"/>
    <n v="10"/>
    <n v="15"/>
    <n v="66.7"/>
  </r>
  <r>
    <s v="AMIENS"/>
    <s v="0600041U"/>
    <s v="LP LYC METIER NOYON CHARLES DE BOVELLES"/>
    <x v="0"/>
    <x v="4"/>
    <s v="OISE"/>
    <m/>
    <x v="0"/>
    <x v="3"/>
    <x v="0"/>
    <x v="2"/>
    <n v="8"/>
    <n v="14"/>
    <n v="57.1"/>
  </r>
  <r>
    <s v="AMIENS"/>
    <s v="0600041U"/>
    <s v="LP LYC METIER NOYON CHARLES DE BOVELLES"/>
    <x v="0"/>
    <x v="4"/>
    <s v="OISE"/>
    <m/>
    <x v="0"/>
    <x v="3"/>
    <x v="0"/>
    <x v="3"/>
    <n v="6"/>
    <n v="14"/>
    <n v="42.9"/>
  </r>
  <r>
    <s v="AMIENS"/>
    <s v="0600041U"/>
    <s v="LP LYC METIER NOYON CHARLES DE BOVELLES"/>
    <x v="0"/>
    <x v="4"/>
    <s v="OISE"/>
    <m/>
    <x v="0"/>
    <x v="4"/>
    <x v="0"/>
    <x v="4"/>
    <n v="4"/>
    <n v="12"/>
    <n v="33.299999999999997"/>
  </r>
  <r>
    <s v="AMIENS"/>
    <s v="0600041U"/>
    <s v="LP LYC METIER NOYON CHARLES DE BOVELLES"/>
    <x v="0"/>
    <x v="4"/>
    <s v="OISE"/>
    <m/>
    <x v="0"/>
    <x v="4"/>
    <x v="0"/>
    <x v="5"/>
    <n v="6"/>
    <n v="12"/>
    <n v="50"/>
  </r>
  <r>
    <s v="AMIENS"/>
    <s v="0600041U"/>
    <s v="LP LYC METIER NOYON CHARLES DE BOVELLES"/>
    <x v="0"/>
    <x v="4"/>
    <s v="OISE"/>
    <m/>
    <x v="0"/>
    <x v="4"/>
    <x v="0"/>
    <x v="6"/>
    <n v="2"/>
    <n v="12"/>
    <n v="16.7"/>
  </r>
  <r>
    <s v="AMIENS"/>
    <s v="0600041U"/>
    <s v="LP LYC METIER NOYON CHARLES DE BOVELLES"/>
    <x v="0"/>
    <x v="4"/>
    <s v="OISE"/>
    <m/>
    <x v="0"/>
    <x v="5"/>
    <x v="0"/>
    <x v="2"/>
    <n v="7"/>
    <n v="14"/>
    <n v="50"/>
  </r>
  <r>
    <s v="AMIENS"/>
    <s v="0600041U"/>
    <s v="LP LYC METIER NOYON CHARLES DE BOVELLES"/>
    <x v="0"/>
    <x v="4"/>
    <s v="OISE"/>
    <m/>
    <x v="0"/>
    <x v="5"/>
    <x v="0"/>
    <x v="3"/>
    <n v="7"/>
    <n v="14"/>
    <n v="50"/>
  </r>
  <r>
    <s v="AMIENS"/>
    <s v="0600041U"/>
    <s v="LP LYC METIER NOYON CHARLES DE BOVELLES"/>
    <x v="0"/>
    <x v="4"/>
    <s v="OISE"/>
    <m/>
    <x v="0"/>
    <x v="6"/>
    <x v="0"/>
    <x v="2"/>
    <n v="6"/>
    <n v="15"/>
    <n v="40"/>
  </r>
  <r>
    <s v="AMIENS"/>
    <s v="0600041U"/>
    <s v="LP LYC METIER NOYON CHARLES DE BOVELLES"/>
    <x v="0"/>
    <x v="4"/>
    <s v="OISE"/>
    <m/>
    <x v="0"/>
    <x v="6"/>
    <x v="0"/>
    <x v="3"/>
    <n v="9"/>
    <n v="15"/>
    <n v="60"/>
  </r>
  <r>
    <s v="AMIENS"/>
    <s v="0600041U"/>
    <s v="LP LYC METIER NOYON CHARLES DE BOVELLES"/>
    <x v="0"/>
    <x v="4"/>
    <s v="OISE"/>
    <m/>
    <x v="1"/>
    <x v="7"/>
    <x v="0"/>
    <x v="7"/>
    <n v="26"/>
    <n v="30"/>
    <n v="86.7"/>
  </r>
  <r>
    <s v="AMIENS"/>
    <s v="0600041U"/>
    <s v="LP LYC METIER NOYON CHARLES DE BOVELLES"/>
    <x v="0"/>
    <x v="4"/>
    <s v="OISE"/>
    <m/>
    <x v="1"/>
    <x v="7"/>
    <x v="0"/>
    <x v="8"/>
    <n v="4"/>
    <n v="30"/>
    <n v="13.3"/>
  </r>
  <r>
    <s v="AMIENS"/>
    <s v="0600041U"/>
    <s v="LP LYC METIER NOYON CHARLES DE BOVELLES"/>
    <x v="0"/>
    <x v="4"/>
    <s v="OISE"/>
    <m/>
    <x v="1"/>
    <x v="8"/>
    <x v="0"/>
    <x v="7"/>
    <n v="22"/>
    <n v="30"/>
    <n v="73.3"/>
  </r>
  <r>
    <s v="AMIENS"/>
    <s v="0600041U"/>
    <s v="LP LYC METIER NOYON CHARLES DE BOVELLES"/>
    <x v="0"/>
    <x v="4"/>
    <s v="OISE"/>
    <m/>
    <x v="1"/>
    <x v="8"/>
    <x v="0"/>
    <x v="8"/>
    <n v="8"/>
    <n v="30"/>
    <n v="26.7"/>
  </r>
  <r>
    <s v="AMIENS"/>
    <s v="0600048B"/>
    <s v="LP SAINT-MAXIMIN DONATION DE ROTHSCHILD"/>
    <x v="0"/>
    <x v="5"/>
    <s v="OISE"/>
    <m/>
    <x v="0"/>
    <x v="0"/>
    <x v="0"/>
    <x v="0"/>
    <n v="41"/>
    <n v="46"/>
    <n v="89.1"/>
  </r>
  <r>
    <s v="AMIENS"/>
    <s v="0600048B"/>
    <s v="LP SAINT-MAXIMIN DONATION DE ROTHSCHILD"/>
    <x v="0"/>
    <x v="5"/>
    <s v="OISE"/>
    <m/>
    <x v="0"/>
    <x v="0"/>
    <x v="0"/>
    <x v="1"/>
    <n v="5"/>
    <n v="46"/>
    <n v="10.9"/>
  </r>
  <r>
    <s v="AMIENS"/>
    <s v="0600048B"/>
    <s v="LP SAINT-MAXIMIN DONATION DE ROTHSCHILD"/>
    <x v="0"/>
    <x v="5"/>
    <s v="OISE"/>
    <m/>
    <x v="0"/>
    <x v="1"/>
    <x v="0"/>
    <x v="0"/>
    <n v="37"/>
    <n v="41"/>
    <n v="90.2"/>
  </r>
  <r>
    <s v="AMIENS"/>
    <s v="0600048B"/>
    <s v="LP SAINT-MAXIMIN DONATION DE ROTHSCHILD"/>
    <x v="0"/>
    <x v="5"/>
    <s v="OISE"/>
    <m/>
    <x v="0"/>
    <x v="1"/>
    <x v="0"/>
    <x v="1"/>
    <n v="4"/>
    <n v="41"/>
    <n v="9.8000000000000007"/>
  </r>
  <r>
    <s v="AMIENS"/>
    <s v="0600048B"/>
    <s v="LP SAINT-MAXIMIN DONATION DE ROTHSCHILD"/>
    <x v="0"/>
    <x v="5"/>
    <s v="OISE"/>
    <m/>
    <x v="0"/>
    <x v="2"/>
    <x v="0"/>
    <x v="2"/>
    <n v="16"/>
    <n v="24"/>
    <n v="66.7"/>
  </r>
  <r>
    <s v="AMIENS"/>
    <s v="0600048B"/>
    <s v="LP SAINT-MAXIMIN DONATION DE ROTHSCHILD"/>
    <x v="0"/>
    <x v="5"/>
    <s v="OISE"/>
    <m/>
    <x v="0"/>
    <x v="2"/>
    <x v="0"/>
    <x v="3"/>
    <n v="8"/>
    <n v="24"/>
    <n v="33.299999999999997"/>
  </r>
  <r>
    <s v="AMIENS"/>
    <s v="0600048B"/>
    <s v="LP SAINT-MAXIMIN DONATION DE ROTHSCHILD"/>
    <x v="0"/>
    <x v="5"/>
    <s v="OISE"/>
    <m/>
    <x v="0"/>
    <x v="3"/>
    <x v="0"/>
    <x v="2"/>
    <n v="21"/>
    <n v="23"/>
    <n v="91.3"/>
  </r>
  <r>
    <s v="AMIENS"/>
    <s v="0600048B"/>
    <s v="LP SAINT-MAXIMIN DONATION DE ROTHSCHILD"/>
    <x v="0"/>
    <x v="5"/>
    <s v="OISE"/>
    <m/>
    <x v="0"/>
    <x v="3"/>
    <x v="0"/>
    <x v="3"/>
    <n v="2"/>
    <n v="23"/>
    <n v="8.6999999999999993"/>
  </r>
  <r>
    <s v="AMIENS"/>
    <s v="0600048B"/>
    <s v="LP SAINT-MAXIMIN DONATION DE ROTHSCHILD"/>
    <x v="0"/>
    <x v="5"/>
    <s v="OISE"/>
    <m/>
    <x v="0"/>
    <x v="4"/>
    <x v="0"/>
    <x v="4"/>
    <n v="13"/>
    <n v="22"/>
    <n v="59.1"/>
  </r>
  <r>
    <s v="AMIENS"/>
    <s v="0600048B"/>
    <s v="LP SAINT-MAXIMIN DONATION DE ROTHSCHILD"/>
    <x v="0"/>
    <x v="5"/>
    <s v="OISE"/>
    <m/>
    <x v="0"/>
    <x v="4"/>
    <x v="0"/>
    <x v="5"/>
    <n v="7"/>
    <n v="22"/>
    <n v="31.8"/>
  </r>
  <r>
    <s v="AMIENS"/>
    <s v="0600048B"/>
    <s v="LP SAINT-MAXIMIN DONATION DE ROTHSCHILD"/>
    <x v="0"/>
    <x v="5"/>
    <s v="OISE"/>
    <m/>
    <x v="0"/>
    <x v="4"/>
    <x v="0"/>
    <x v="6"/>
    <n v="2"/>
    <n v="22"/>
    <n v="9.1"/>
  </r>
  <r>
    <s v="AMIENS"/>
    <s v="0600048B"/>
    <s v="LP SAINT-MAXIMIN DONATION DE ROTHSCHILD"/>
    <x v="0"/>
    <x v="5"/>
    <s v="OISE"/>
    <m/>
    <x v="0"/>
    <x v="5"/>
    <x v="0"/>
    <x v="2"/>
    <n v="19"/>
    <n v="23"/>
    <n v="82.6"/>
  </r>
  <r>
    <s v="AMIENS"/>
    <s v="0600048B"/>
    <s v="LP SAINT-MAXIMIN DONATION DE ROTHSCHILD"/>
    <x v="0"/>
    <x v="5"/>
    <s v="OISE"/>
    <m/>
    <x v="0"/>
    <x v="5"/>
    <x v="0"/>
    <x v="3"/>
    <n v="4"/>
    <n v="23"/>
    <n v="17.399999999999999"/>
  </r>
  <r>
    <s v="AMIENS"/>
    <s v="0600048B"/>
    <s v="LP SAINT-MAXIMIN DONATION DE ROTHSCHILD"/>
    <x v="0"/>
    <x v="5"/>
    <s v="OISE"/>
    <m/>
    <x v="0"/>
    <x v="6"/>
    <x v="0"/>
    <x v="2"/>
    <n v="10"/>
    <n v="24"/>
    <n v="41.7"/>
  </r>
  <r>
    <s v="AMIENS"/>
    <s v="0600048B"/>
    <s v="LP SAINT-MAXIMIN DONATION DE ROTHSCHILD"/>
    <x v="0"/>
    <x v="5"/>
    <s v="OISE"/>
    <m/>
    <x v="0"/>
    <x v="6"/>
    <x v="0"/>
    <x v="3"/>
    <n v="14"/>
    <n v="24"/>
    <n v="58.3"/>
  </r>
  <r>
    <s v="AMIENS"/>
    <s v="0600048B"/>
    <s v="LP SAINT-MAXIMIN DONATION DE ROTHSCHILD"/>
    <x v="0"/>
    <x v="5"/>
    <s v="OISE"/>
    <m/>
    <x v="1"/>
    <x v="7"/>
    <x v="0"/>
    <x v="7"/>
    <n v="41"/>
    <n v="46"/>
    <n v="89.1"/>
  </r>
  <r>
    <s v="AMIENS"/>
    <s v="0600048B"/>
    <s v="LP SAINT-MAXIMIN DONATION DE ROTHSCHILD"/>
    <x v="0"/>
    <x v="5"/>
    <s v="OISE"/>
    <m/>
    <x v="1"/>
    <x v="7"/>
    <x v="0"/>
    <x v="8"/>
    <n v="5"/>
    <n v="46"/>
    <n v="10.9"/>
  </r>
  <r>
    <s v="AMIENS"/>
    <s v="0600048B"/>
    <s v="LP SAINT-MAXIMIN DONATION DE ROTHSCHILD"/>
    <x v="0"/>
    <x v="5"/>
    <s v="OISE"/>
    <m/>
    <x v="1"/>
    <x v="8"/>
    <x v="0"/>
    <x v="7"/>
    <n v="38"/>
    <n v="46"/>
    <n v="82.6"/>
  </r>
  <r>
    <s v="AMIENS"/>
    <s v="0600048B"/>
    <s v="LP SAINT-MAXIMIN DONATION DE ROTHSCHILD"/>
    <x v="0"/>
    <x v="5"/>
    <s v="OISE"/>
    <m/>
    <x v="1"/>
    <x v="8"/>
    <x v="0"/>
    <x v="8"/>
    <n v="8"/>
    <n v="46"/>
    <n v="17.399999999999999"/>
  </r>
  <r>
    <s v="AMIENS"/>
    <s v="0600049C"/>
    <s v="LP LYC METIER SENLIS AMYOT D INVILLE"/>
    <x v="0"/>
    <x v="5"/>
    <s v="OISE"/>
    <m/>
    <x v="0"/>
    <x v="0"/>
    <x v="0"/>
    <x v="0"/>
    <n v="56"/>
    <n v="69"/>
    <n v="81.2"/>
  </r>
  <r>
    <s v="AMIENS"/>
    <s v="0600049C"/>
    <s v="LP LYC METIER SENLIS AMYOT D INVILLE"/>
    <x v="0"/>
    <x v="5"/>
    <s v="OISE"/>
    <m/>
    <x v="0"/>
    <x v="0"/>
    <x v="0"/>
    <x v="1"/>
    <n v="13"/>
    <n v="69"/>
    <n v="18.8"/>
  </r>
  <r>
    <s v="AMIENS"/>
    <s v="0600049C"/>
    <s v="LP LYC METIER SENLIS AMYOT D INVILLE"/>
    <x v="0"/>
    <x v="5"/>
    <s v="OISE"/>
    <m/>
    <x v="0"/>
    <x v="1"/>
    <x v="0"/>
    <x v="0"/>
    <n v="56"/>
    <n v="63"/>
    <n v="88.9"/>
  </r>
  <r>
    <s v="AMIENS"/>
    <s v="0600049C"/>
    <s v="LP LYC METIER SENLIS AMYOT D INVILLE"/>
    <x v="0"/>
    <x v="5"/>
    <s v="OISE"/>
    <m/>
    <x v="0"/>
    <x v="1"/>
    <x v="0"/>
    <x v="1"/>
    <n v="7"/>
    <n v="63"/>
    <n v="11.1"/>
  </r>
  <r>
    <s v="AMIENS"/>
    <s v="0600049C"/>
    <s v="LP LYC METIER SENLIS AMYOT D INVILLE"/>
    <x v="0"/>
    <x v="5"/>
    <s v="OISE"/>
    <m/>
    <x v="0"/>
    <x v="2"/>
    <x v="0"/>
    <x v="2"/>
    <n v="28"/>
    <n v="44"/>
    <n v="63.6"/>
  </r>
  <r>
    <s v="AMIENS"/>
    <s v="0600049C"/>
    <s v="LP LYC METIER SENLIS AMYOT D INVILLE"/>
    <x v="0"/>
    <x v="5"/>
    <s v="OISE"/>
    <m/>
    <x v="0"/>
    <x v="2"/>
    <x v="0"/>
    <x v="3"/>
    <n v="16"/>
    <n v="44"/>
    <n v="36.4"/>
  </r>
  <r>
    <s v="AMIENS"/>
    <s v="0600049C"/>
    <s v="LP LYC METIER SENLIS AMYOT D INVILLE"/>
    <x v="0"/>
    <x v="5"/>
    <s v="OISE"/>
    <m/>
    <x v="0"/>
    <x v="3"/>
    <x v="0"/>
    <x v="2"/>
    <n v="35"/>
    <n v="42"/>
    <n v="83.3"/>
  </r>
  <r>
    <s v="AMIENS"/>
    <s v="0600049C"/>
    <s v="LP LYC METIER SENLIS AMYOT D INVILLE"/>
    <x v="0"/>
    <x v="5"/>
    <s v="OISE"/>
    <m/>
    <x v="0"/>
    <x v="3"/>
    <x v="0"/>
    <x v="3"/>
    <n v="7"/>
    <n v="42"/>
    <n v="16.7"/>
  </r>
  <r>
    <s v="AMIENS"/>
    <s v="0600049C"/>
    <s v="LP LYC METIER SENLIS AMYOT D INVILLE"/>
    <x v="0"/>
    <x v="5"/>
    <s v="OISE"/>
    <m/>
    <x v="0"/>
    <x v="4"/>
    <x v="0"/>
    <x v="4"/>
    <n v="12"/>
    <n v="25"/>
    <n v="48"/>
  </r>
  <r>
    <s v="AMIENS"/>
    <s v="0600049C"/>
    <s v="LP LYC METIER SENLIS AMYOT D INVILLE"/>
    <x v="0"/>
    <x v="5"/>
    <s v="OISE"/>
    <m/>
    <x v="0"/>
    <x v="4"/>
    <x v="0"/>
    <x v="5"/>
    <n v="12"/>
    <n v="25"/>
    <n v="48"/>
  </r>
  <r>
    <s v="AMIENS"/>
    <s v="0600049C"/>
    <s v="LP LYC METIER SENLIS AMYOT D INVILLE"/>
    <x v="0"/>
    <x v="5"/>
    <s v="OISE"/>
    <m/>
    <x v="0"/>
    <x v="4"/>
    <x v="0"/>
    <x v="6"/>
    <n v="1"/>
    <n v="25"/>
    <n v="4"/>
  </r>
  <r>
    <s v="AMIENS"/>
    <s v="0600049C"/>
    <s v="LP LYC METIER SENLIS AMYOT D INVILLE"/>
    <x v="0"/>
    <x v="5"/>
    <s v="OISE"/>
    <m/>
    <x v="0"/>
    <x v="5"/>
    <x v="0"/>
    <x v="2"/>
    <n v="30"/>
    <n v="44"/>
    <n v="68.2"/>
  </r>
  <r>
    <s v="AMIENS"/>
    <s v="0600049C"/>
    <s v="LP LYC METIER SENLIS AMYOT D INVILLE"/>
    <x v="0"/>
    <x v="5"/>
    <s v="OISE"/>
    <m/>
    <x v="0"/>
    <x v="5"/>
    <x v="0"/>
    <x v="3"/>
    <n v="14"/>
    <n v="44"/>
    <n v="31.8"/>
  </r>
  <r>
    <s v="AMIENS"/>
    <s v="0600049C"/>
    <s v="LP LYC METIER SENLIS AMYOT D INVILLE"/>
    <x v="0"/>
    <x v="5"/>
    <s v="OISE"/>
    <m/>
    <x v="0"/>
    <x v="6"/>
    <x v="0"/>
    <x v="2"/>
    <n v="18"/>
    <n v="40"/>
    <n v="45"/>
  </r>
  <r>
    <s v="AMIENS"/>
    <s v="0600049C"/>
    <s v="LP LYC METIER SENLIS AMYOT D INVILLE"/>
    <x v="0"/>
    <x v="5"/>
    <s v="OISE"/>
    <m/>
    <x v="0"/>
    <x v="6"/>
    <x v="0"/>
    <x v="3"/>
    <n v="22"/>
    <n v="40"/>
    <n v="55"/>
  </r>
  <r>
    <s v="AMIENS"/>
    <s v="0600049C"/>
    <s v="LP LYC METIER SENLIS AMYOT D INVILLE"/>
    <x v="0"/>
    <x v="5"/>
    <s v="OISE"/>
    <m/>
    <x v="1"/>
    <x v="7"/>
    <x v="0"/>
    <x v="7"/>
    <n v="59"/>
    <n v="72"/>
    <n v="81.900000000000006"/>
  </r>
  <r>
    <s v="AMIENS"/>
    <s v="0600049C"/>
    <s v="LP LYC METIER SENLIS AMYOT D INVILLE"/>
    <x v="0"/>
    <x v="5"/>
    <s v="OISE"/>
    <m/>
    <x v="1"/>
    <x v="7"/>
    <x v="0"/>
    <x v="8"/>
    <n v="13"/>
    <n v="72"/>
    <n v="18.100000000000001"/>
  </r>
  <r>
    <s v="AMIENS"/>
    <s v="0600049C"/>
    <s v="LP LYC METIER SENLIS AMYOT D INVILLE"/>
    <x v="0"/>
    <x v="5"/>
    <s v="OISE"/>
    <m/>
    <x v="1"/>
    <x v="8"/>
    <x v="0"/>
    <x v="7"/>
    <n v="57"/>
    <n v="72"/>
    <n v="79.2"/>
  </r>
  <r>
    <s v="AMIENS"/>
    <s v="0600049C"/>
    <s v="LP LYC METIER SENLIS AMYOT D INVILLE"/>
    <x v="0"/>
    <x v="5"/>
    <s v="OISE"/>
    <m/>
    <x v="1"/>
    <x v="8"/>
    <x v="0"/>
    <x v="8"/>
    <n v="15"/>
    <n v="72"/>
    <n v="20.8"/>
  </r>
  <r>
    <s v="AMIENS"/>
    <s v="0600063T"/>
    <s v="LP CREIL JULES UHRY"/>
    <x v="0"/>
    <x v="5"/>
    <s v="OISE"/>
    <m/>
    <x v="0"/>
    <x v="0"/>
    <x v="0"/>
    <x v="0"/>
    <n v="15"/>
    <n v="15"/>
    <n v="100"/>
  </r>
  <r>
    <s v="AMIENS"/>
    <s v="0600063T"/>
    <s v="LP CREIL JULES UHRY"/>
    <x v="0"/>
    <x v="5"/>
    <s v="OISE"/>
    <m/>
    <x v="0"/>
    <x v="1"/>
    <x v="0"/>
    <x v="0"/>
    <n v="15"/>
    <n v="15"/>
    <n v="100"/>
  </r>
  <r>
    <s v="AMIENS"/>
    <s v="0600063T"/>
    <s v="LP CREIL JULES UHRY"/>
    <x v="0"/>
    <x v="5"/>
    <s v="OISE"/>
    <m/>
    <x v="0"/>
    <x v="2"/>
    <x v="0"/>
    <x v="2"/>
    <n v="1"/>
    <n v="1"/>
    <n v="100"/>
  </r>
  <r>
    <s v="AMIENS"/>
    <s v="0600063T"/>
    <s v="LP CREIL JULES UHRY"/>
    <x v="0"/>
    <x v="5"/>
    <s v="OISE"/>
    <m/>
    <x v="0"/>
    <x v="3"/>
    <x v="0"/>
    <x v="2"/>
    <n v="1"/>
    <n v="1"/>
    <n v="100"/>
  </r>
  <r>
    <s v="AMIENS"/>
    <s v="0600063T"/>
    <s v="LP CREIL JULES UHRY"/>
    <x v="0"/>
    <x v="5"/>
    <s v="OISE"/>
    <m/>
    <x v="0"/>
    <x v="4"/>
    <x v="0"/>
    <x v="4"/>
    <n v="13"/>
    <n v="14"/>
    <n v="92.9"/>
  </r>
  <r>
    <s v="AMIENS"/>
    <s v="0600063T"/>
    <s v="LP CREIL JULES UHRY"/>
    <x v="0"/>
    <x v="5"/>
    <s v="OISE"/>
    <m/>
    <x v="0"/>
    <x v="4"/>
    <x v="0"/>
    <x v="5"/>
    <n v="1"/>
    <n v="14"/>
    <n v="7.1"/>
  </r>
  <r>
    <s v="AMIENS"/>
    <s v="0600063T"/>
    <s v="LP CREIL JULES UHRY"/>
    <x v="0"/>
    <x v="5"/>
    <s v="OISE"/>
    <m/>
    <x v="0"/>
    <x v="5"/>
    <x v="0"/>
    <x v="2"/>
    <n v="1"/>
    <n v="1"/>
    <n v="100"/>
  </r>
  <r>
    <s v="AMIENS"/>
    <s v="0600063T"/>
    <s v="LP CREIL JULES UHRY"/>
    <x v="0"/>
    <x v="5"/>
    <s v="OISE"/>
    <m/>
    <x v="0"/>
    <x v="6"/>
    <x v="0"/>
    <x v="2"/>
    <n v="1"/>
    <n v="1"/>
    <n v="100"/>
  </r>
  <r>
    <s v="AMIENS"/>
    <s v="0600063T"/>
    <s v="LP CREIL JULES UHRY"/>
    <x v="0"/>
    <x v="5"/>
    <s v="OISE"/>
    <m/>
    <x v="1"/>
    <x v="7"/>
    <x v="0"/>
    <x v="7"/>
    <n v="13"/>
    <n v="15"/>
    <n v="86.7"/>
  </r>
  <r>
    <s v="AMIENS"/>
    <s v="0600063T"/>
    <s v="LP CREIL JULES UHRY"/>
    <x v="0"/>
    <x v="5"/>
    <s v="OISE"/>
    <m/>
    <x v="1"/>
    <x v="7"/>
    <x v="0"/>
    <x v="8"/>
    <n v="2"/>
    <n v="15"/>
    <n v="13.3"/>
  </r>
  <r>
    <s v="AMIENS"/>
    <s v="0600063T"/>
    <s v="LP CREIL JULES UHRY"/>
    <x v="0"/>
    <x v="5"/>
    <s v="OISE"/>
    <m/>
    <x v="1"/>
    <x v="8"/>
    <x v="0"/>
    <x v="7"/>
    <n v="13"/>
    <n v="15"/>
    <n v="86.7"/>
  </r>
  <r>
    <s v="AMIENS"/>
    <s v="0600063T"/>
    <s v="LP CREIL JULES UHRY"/>
    <x v="0"/>
    <x v="5"/>
    <s v="OISE"/>
    <m/>
    <x v="1"/>
    <x v="8"/>
    <x v="0"/>
    <x v="8"/>
    <n v="2"/>
    <n v="15"/>
    <n v="13.3"/>
  </r>
  <r>
    <s v="AMIENS"/>
    <s v="0600070A"/>
    <s v="EREA CREVECOEUR-LE-GRAND JOSEPHINE BAKER"/>
    <x v="0"/>
    <x v="3"/>
    <s v="OISE"/>
    <m/>
    <x v="0"/>
    <x v="0"/>
    <x v="0"/>
    <x v="0"/>
    <n v="14"/>
    <n v="14"/>
    <n v="100"/>
  </r>
  <r>
    <s v="AMIENS"/>
    <s v="0600070A"/>
    <s v="EREA CREVECOEUR-LE-GRAND JOSEPHINE BAKER"/>
    <x v="0"/>
    <x v="3"/>
    <s v="OISE"/>
    <m/>
    <x v="0"/>
    <x v="1"/>
    <x v="0"/>
    <x v="0"/>
    <n v="11"/>
    <n v="14"/>
    <n v="78.599999999999994"/>
  </r>
  <r>
    <s v="AMIENS"/>
    <s v="0600070A"/>
    <s v="EREA CREVECOEUR-LE-GRAND JOSEPHINE BAKER"/>
    <x v="0"/>
    <x v="3"/>
    <s v="OISE"/>
    <m/>
    <x v="0"/>
    <x v="1"/>
    <x v="0"/>
    <x v="1"/>
    <n v="3"/>
    <n v="14"/>
    <n v="21.4"/>
  </r>
  <r>
    <s v="AMIENS"/>
    <s v="0600070A"/>
    <s v="EREA CREVECOEUR-LE-GRAND JOSEPHINE BAKER"/>
    <x v="0"/>
    <x v="3"/>
    <s v="OISE"/>
    <m/>
    <x v="0"/>
    <x v="2"/>
    <x v="0"/>
    <x v="2"/>
    <n v="6"/>
    <n v="8"/>
    <n v="75"/>
  </r>
  <r>
    <s v="AMIENS"/>
    <s v="0600070A"/>
    <s v="EREA CREVECOEUR-LE-GRAND JOSEPHINE BAKER"/>
    <x v="0"/>
    <x v="3"/>
    <s v="OISE"/>
    <m/>
    <x v="0"/>
    <x v="2"/>
    <x v="0"/>
    <x v="3"/>
    <n v="2"/>
    <n v="8"/>
    <n v="25"/>
  </r>
  <r>
    <s v="AMIENS"/>
    <s v="0600070A"/>
    <s v="EREA CREVECOEUR-LE-GRAND JOSEPHINE BAKER"/>
    <x v="0"/>
    <x v="3"/>
    <s v="OISE"/>
    <m/>
    <x v="0"/>
    <x v="3"/>
    <x v="0"/>
    <x v="2"/>
    <n v="7"/>
    <n v="8"/>
    <n v="87.5"/>
  </r>
  <r>
    <s v="AMIENS"/>
    <s v="0600070A"/>
    <s v="EREA CREVECOEUR-LE-GRAND JOSEPHINE BAKER"/>
    <x v="0"/>
    <x v="3"/>
    <s v="OISE"/>
    <m/>
    <x v="0"/>
    <x v="3"/>
    <x v="0"/>
    <x v="3"/>
    <n v="1"/>
    <n v="8"/>
    <n v="12.5"/>
  </r>
  <r>
    <s v="AMIENS"/>
    <s v="0600070A"/>
    <s v="EREA CREVECOEUR-LE-GRAND JOSEPHINE BAKER"/>
    <x v="0"/>
    <x v="3"/>
    <s v="OISE"/>
    <m/>
    <x v="0"/>
    <x v="4"/>
    <x v="0"/>
    <x v="4"/>
    <n v="4"/>
    <n v="6"/>
    <n v="66.7"/>
  </r>
  <r>
    <s v="AMIENS"/>
    <s v="0600070A"/>
    <s v="EREA CREVECOEUR-LE-GRAND JOSEPHINE BAKER"/>
    <x v="0"/>
    <x v="3"/>
    <s v="OISE"/>
    <m/>
    <x v="0"/>
    <x v="4"/>
    <x v="0"/>
    <x v="5"/>
    <n v="2"/>
    <n v="6"/>
    <n v="33.299999999999997"/>
  </r>
  <r>
    <s v="AMIENS"/>
    <s v="0600070A"/>
    <s v="EREA CREVECOEUR-LE-GRAND JOSEPHINE BAKER"/>
    <x v="0"/>
    <x v="3"/>
    <s v="OISE"/>
    <m/>
    <x v="0"/>
    <x v="5"/>
    <x v="0"/>
    <x v="2"/>
    <n v="7"/>
    <n v="8"/>
    <n v="87.5"/>
  </r>
  <r>
    <s v="AMIENS"/>
    <s v="0600070A"/>
    <s v="EREA CREVECOEUR-LE-GRAND JOSEPHINE BAKER"/>
    <x v="0"/>
    <x v="3"/>
    <s v="OISE"/>
    <m/>
    <x v="0"/>
    <x v="5"/>
    <x v="0"/>
    <x v="3"/>
    <n v="1"/>
    <n v="8"/>
    <n v="12.5"/>
  </r>
  <r>
    <s v="AMIENS"/>
    <s v="0600070A"/>
    <s v="EREA CREVECOEUR-LE-GRAND JOSEPHINE BAKER"/>
    <x v="0"/>
    <x v="3"/>
    <s v="OISE"/>
    <m/>
    <x v="0"/>
    <x v="6"/>
    <x v="0"/>
    <x v="2"/>
    <n v="4"/>
    <n v="8"/>
    <n v="50"/>
  </r>
  <r>
    <s v="AMIENS"/>
    <s v="0600070A"/>
    <s v="EREA CREVECOEUR-LE-GRAND JOSEPHINE BAKER"/>
    <x v="0"/>
    <x v="3"/>
    <s v="OISE"/>
    <m/>
    <x v="0"/>
    <x v="6"/>
    <x v="0"/>
    <x v="3"/>
    <n v="4"/>
    <n v="8"/>
    <n v="50"/>
  </r>
  <r>
    <s v="AMIENS"/>
    <s v="0600070A"/>
    <s v="EREA CREVECOEUR-LE-GRAND JOSEPHINE BAKER"/>
    <x v="0"/>
    <x v="3"/>
    <s v="OISE"/>
    <m/>
    <x v="1"/>
    <x v="7"/>
    <x v="0"/>
    <x v="7"/>
    <n v="14"/>
    <n v="15"/>
    <n v="93.3"/>
  </r>
  <r>
    <s v="AMIENS"/>
    <s v="0600070A"/>
    <s v="EREA CREVECOEUR-LE-GRAND JOSEPHINE BAKER"/>
    <x v="0"/>
    <x v="3"/>
    <s v="OISE"/>
    <m/>
    <x v="1"/>
    <x v="7"/>
    <x v="0"/>
    <x v="8"/>
    <n v="1"/>
    <n v="15"/>
    <n v="6.7"/>
  </r>
  <r>
    <s v="AMIENS"/>
    <s v="0600070A"/>
    <s v="EREA CREVECOEUR-LE-GRAND JOSEPHINE BAKER"/>
    <x v="0"/>
    <x v="3"/>
    <s v="OISE"/>
    <m/>
    <x v="1"/>
    <x v="8"/>
    <x v="0"/>
    <x v="7"/>
    <n v="12"/>
    <n v="15"/>
    <n v="80"/>
  </r>
  <r>
    <s v="AMIENS"/>
    <s v="0600070A"/>
    <s v="EREA CREVECOEUR-LE-GRAND JOSEPHINE BAKER"/>
    <x v="0"/>
    <x v="3"/>
    <s v="OISE"/>
    <m/>
    <x v="1"/>
    <x v="8"/>
    <x v="0"/>
    <x v="8"/>
    <n v="3"/>
    <n v="15"/>
    <n v="20"/>
  </r>
  <r>
    <s v="AMIENS"/>
    <s v="0601162M"/>
    <s v="LP PR BEAUVAIS ST VINCENT DE PAUL"/>
    <x v="1"/>
    <x v="3"/>
    <s v="OISE"/>
    <m/>
    <x v="0"/>
    <x v="0"/>
    <x v="0"/>
    <x v="0"/>
    <n v="41"/>
    <n v="43"/>
    <n v="95.3"/>
  </r>
  <r>
    <s v="AMIENS"/>
    <s v="0601162M"/>
    <s v="LP PR BEAUVAIS ST VINCENT DE PAUL"/>
    <x v="1"/>
    <x v="3"/>
    <s v="OISE"/>
    <m/>
    <x v="0"/>
    <x v="0"/>
    <x v="0"/>
    <x v="1"/>
    <n v="2"/>
    <n v="43"/>
    <n v="4.7"/>
  </r>
  <r>
    <s v="AMIENS"/>
    <s v="0601162M"/>
    <s v="LP PR BEAUVAIS ST VINCENT DE PAUL"/>
    <x v="1"/>
    <x v="3"/>
    <s v="OISE"/>
    <m/>
    <x v="0"/>
    <x v="1"/>
    <x v="0"/>
    <x v="0"/>
    <n v="36"/>
    <n v="42"/>
    <n v="85.7"/>
  </r>
  <r>
    <s v="AMIENS"/>
    <s v="0601162M"/>
    <s v="LP PR BEAUVAIS ST VINCENT DE PAUL"/>
    <x v="1"/>
    <x v="3"/>
    <s v="OISE"/>
    <m/>
    <x v="0"/>
    <x v="1"/>
    <x v="0"/>
    <x v="1"/>
    <n v="6"/>
    <n v="42"/>
    <n v="14.3"/>
  </r>
  <r>
    <s v="AMIENS"/>
    <s v="0601162M"/>
    <s v="LP PR BEAUVAIS ST VINCENT DE PAUL"/>
    <x v="1"/>
    <x v="3"/>
    <s v="OISE"/>
    <m/>
    <x v="0"/>
    <x v="2"/>
    <x v="0"/>
    <x v="2"/>
    <n v="22"/>
    <n v="25"/>
    <n v="88"/>
  </r>
  <r>
    <s v="AMIENS"/>
    <s v="0601162M"/>
    <s v="LP PR BEAUVAIS ST VINCENT DE PAUL"/>
    <x v="1"/>
    <x v="3"/>
    <s v="OISE"/>
    <m/>
    <x v="0"/>
    <x v="2"/>
    <x v="0"/>
    <x v="3"/>
    <n v="3"/>
    <n v="25"/>
    <n v="12"/>
  </r>
  <r>
    <s v="AMIENS"/>
    <s v="0601162M"/>
    <s v="LP PR BEAUVAIS ST VINCENT DE PAUL"/>
    <x v="1"/>
    <x v="3"/>
    <s v="OISE"/>
    <m/>
    <x v="0"/>
    <x v="3"/>
    <x v="0"/>
    <x v="2"/>
    <n v="23"/>
    <n v="25"/>
    <n v="92"/>
  </r>
  <r>
    <s v="AMIENS"/>
    <s v="0601162M"/>
    <s v="LP PR BEAUVAIS ST VINCENT DE PAUL"/>
    <x v="1"/>
    <x v="3"/>
    <s v="OISE"/>
    <m/>
    <x v="0"/>
    <x v="3"/>
    <x v="0"/>
    <x v="3"/>
    <n v="2"/>
    <n v="25"/>
    <n v="8"/>
  </r>
  <r>
    <s v="AMIENS"/>
    <s v="0601162M"/>
    <s v="LP PR BEAUVAIS ST VINCENT DE PAUL"/>
    <x v="1"/>
    <x v="3"/>
    <s v="OISE"/>
    <m/>
    <x v="0"/>
    <x v="4"/>
    <x v="0"/>
    <x v="4"/>
    <n v="13"/>
    <n v="18"/>
    <n v="72.2"/>
  </r>
  <r>
    <s v="AMIENS"/>
    <s v="0601162M"/>
    <s v="LP PR BEAUVAIS ST VINCENT DE PAUL"/>
    <x v="1"/>
    <x v="3"/>
    <s v="OISE"/>
    <m/>
    <x v="0"/>
    <x v="4"/>
    <x v="0"/>
    <x v="5"/>
    <n v="5"/>
    <n v="18"/>
    <n v="27.8"/>
  </r>
  <r>
    <s v="AMIENS"/>
    <s v="0601162M"/>
    <s v="LP PR BEAUVAIS ST VINCENT DE PAUL"/>
    <x v="1"/>
    <x v="3"/>
    <s v="OISE"/>
    <m/>
    <x v="0"/>
    <x v="5"/>
    <x v="0"/>
    <x v="2"/>
    <n v="21"/>
    <n v="25"/>
    <n v="84"/>
  </r>
  <r>
    <s v="AMIENS"/>
    <s v="0601162M"/>
    <s v="LP PR BEAUVAIS ST VINCENT DE PAUL"/>
    <x v="1"/>
    <x v="3"/>
    <s v="OISE"/>
    <m/>
    <x v="0"/>
    <x v="5"/>
    <x v="0"/>
    <x v="3"/>
    <n v="4"/>
    <n v="25"/>
    <n v="16"/>
  </r>
  <r>
    <s v="AMIENS"/>
    <s v="0601162M"/>
    <s v="LP PR BEAUVAIS ST VINCENT DE PAUL"/>
    <x v="1"/>
    <x v="3"/>
    <s v="OISE"/>
    <m/>
    <x v="0"/>
    <x v="6"/>
    <x v="0"/>
    <x v="2"/>
    <n v="15"/>
    <n v="25"/>
    <n v="60"/>
  </r>
  <r>
    <s v="AMIENS"/>
    <s v="0601162M"/>
    <s v="LP PR BEAUVAIS ST VINCENT DE PAUL"/>
    <x v="1"/>
    <x v="3"/>
    <s v="OISE"/>
    <m/>
    <x v="0"/>
    <x v="6"/>
    <x v="0"/>
    <x v="3"/>
    <n v="10"/>
    <n v="25"/>
    <n v="40"/>
  </r>
  <r>
    <s v="AMIENS"/>
    <s v="0601162M"/>
    <s v="LP PR BEAUVAIS ST VINCENT DE PAUL"/>
    <x v="1"/>
    <x v="3"/>
    <s v="OISE"/>
    <m/>
    <x v="1"/>
    <x v="7"/>
    <x v="0"/>
    <x v="7"/>
    <n v="36"/>
    <n v="43"/>
    <n v="83.7"/>
  </r>
  <r>
    <s v="AMIENS"/>
    <s v="0601162M"/>
    <s v="LP PR BEAUVAIS ST VINCENT DE PAUL"/>
    <x v="1"/>
    <x v="3"/>
    <s v="OISE"/>
    <m/>
    <x v="1"/>
    <x v="7"/>
    <x v="0"/>
    <x v="8"/>
    <n v="7"/>
    <n v="43"/>
    <n v="16.3"/>
  </r>
  <r>
    <s v="AMIENS"/>
    <s v="0601162M"/>
    <s v="LP PR BEAUVAIS ST VINCENT DE PAUL"/>
    <x v="1"/>
    <x v="3"/>
    <s v="OISE"/>
    <m/>
    <x v="1"/>
    <x v="8"/>
    <x v="0"/>
    <x v="7"/>
    <n v="37"/>
    <n v="43"/>
    <n v="86"/>
  </r>
  <r>
    <s v="AMIENS"/>
    <s v="0601162M"/>
    <s v="LP PR BEAUVAIS ST VINCENT DE PAUL"/>
    <x v="1"/>
    <x v="3"/>
    <s v="OISE"/>
    <m/>
    <x v="1"/>
    <x v="8"/>
    <x v="0"/>
    <x v="8"/>
    <n v="6"/>
    <n v="43"/>
    <n v="14"/>
  </r>
  <r>
    <s v="AMIENS"/>
    <s v="0601363F"/>
    <s v="LP CREPY-EN-VALOIS ROBERT DESNOS"/>
    <x v="0"/>
    <x v="4"/>
    <s v="OISE"/>
    <m/>
    <x v="0"/>
    <x v="0"/>
    <x v="0"/>
    <x v="0"/>
    <n v="23"/>
    <n v="25"/>
    <n v="92"/>
  </r>
  <r>
    <s v="AMIENS"/>
    <s v="0601363F"/>
    <s v="LP CREPY-EN-VALOIS ROBERT DESNOS"/>
    <x v="0"/>
    <x v="4"/>
    <s v="OISE"/>
    <m/>
    <x v="0"/>
    <x v="0"/>
    <x v="0"/>
    <x v="1"/>
    <n v="2"/>
    <n v="25"/>
    <n v="8"/>
  </r>
  <r>
    <s v="AMIENS"/>
    <s v="0601363F"/>
    <s v="LP CREPY-EN-VALOIS ROBERT DESNOS"/>
    <x v="0"/>
    <x v="4"/>
    <s v="OISE"/>
    <m/>
    <x v="0"/>
    <x v="1"/>
    <x v="0"/>
    <x v="0"/>
    <n v="18"/>
    <n v="22"/>
    <n v="81.8"/>
  </r>
  <r>
    <s v="AMIENS"/>
    <s v="0601363F"/>
    <s v="LP CREPY-EN-VALOIS ROBERT DESNOS"/>
    <x v="0"/>
    <x v="4"/>
    <s v="OISE"/>
    <m/>
    <x v="0"/>
    <x v="1"/>
    <x v="0"/>
    <x v="1"/>
    <n v="4"/>
    <n v="22"/>
    <n v="18.2"/>
  </r>
  <r>
    <s v="AMIENS"/>
    <s v="0601363F"/>
    <s v="LP CREPY-EN-VALOIS ROBERT DESNOS"/>
    <x v="0"/>
    <x v="4"/>
    <s v="OISE"/>
    <m/>
    <x v="0"/>
    <x v="2"/>
    <x v="0"/>
    <x v="2"/>
    <n v="8"/>
    <n v="14"/>
    <n v="57.1"/>
  </r>
  <r>
    <s v="AMIENS"/>
    <s v="0601363F"/>
    <s v="LP CREPY-EN-VALOIS ROBERT DESNOS"/>
    <x v="0"/>
    <x v="4"/>
    <s v="OISE"/>
    <m/>
    <x v="0"/>
    <x v="2"/>
    <x v="0"/>
    <x v="3"/>
    <n v="6"/>
    <n v="14"/>
    <n v="42.9"/>
  </r>
  <r>
    <s v="AMIENS"/>
    <s v="0601363F"/>
    <s v="LP CREPY-EN-VALOIS ROBERT DESNOS"/>
    <x v="0"/>
    <x v="4"/>
    <s v="OISE"/>
    <m/>
    <x v="0"/>
    <x v="3"/>
    <x v="0"/>
    <x v="2"/>
    <n v="8"/>
    <n v="13"/>
    <n v="61.5"/>
  </r>
  <r>
    <s v="AMIENS"/>
    <s v="0601363F"/>
    <s v="LP CREPY-EN-VALOIS ROBERT DESNOS"/>
    <x v="0"/>
    <x v="4"/>
    <s v="OISE"/>
    <m/>
    <x v="0"/>
    <x v="3"/>
    <x v="0"/>
    <x v="3"/>
    <n v="5"/>
    <n v="13"/>
    <n v="38.5"/>
  </r>
  <r>
    <s v="AMIENS"/>
    <s v="0601363F"/>
    <s v="LP CREPY-EN-VALOIS ROBERT DESNOS"/>
    <x v="0"/>
    <x v="4"/>
    <s v="OISE"/>
    <m/>
    <x v="0"/>
    <x v="4"/>
    <x v="0"/>
    <x v="4"/>
    <n v="6"/>
    <n v="11"/>
    <n v="54.5"/>
  </r>
  <r>
    <s v="AMIENS"/>
    <s v="0601363F"/>
    <s v="LP CREPY-EN-VALOIS ROBERT DESNOS"/>
    <x v="0"/>
    <x v="4"/>
    <s v="OISE"/>
    <m/>
    <x v="0"/>
    <x v="4"/>
    <x v="0"/>
    <x v="5"/>
    <n v="5"/>
    <n v="11"/>
    <n v="45.5"/>
  </r>
  <r>
    <s v="AMIENS"/>
    <s v="0601363F"/>
    <s v="LP CREPY-EN-VALOIS ROBERT DESNOS"/>
    <x v="0"/>
    <x v="4"/>
    <s v="OISE"/>
    <m/>
    <x v="0"/>
    <x v="5"/>
    <x v="0"/>
    <x v="2"/>
    <n v="8"/>
    <n v="14"/>
    <n v="57.1"/>
  </r>
  <r>
    <s v="AMIENS"/>
    <s v="0601363F"/>
    <s v="LP CREPY-EN-VALOIS ROBERT DESNOS"/>
    <x v="0"/>
    <x v="4"/>
    <s v="OISE"/>
    <m/>
    <x v="0"/>
    <x v="5"/>
    <x v="0"/>
    <x v="3"/>
    <n v="6"/>
    <n v="14"/>
    <n v="42.9"/>
  </r>
  <r>
    <s v="AMIENS"/>
    <s v="0601363F"/>
    <s v="LP CREPY-EN-VALOIS ROBERT DESNOS"/>
    <x v="0"/>
    <x v="4"/>
    <s v="OISE"/>
    <m/>
    <x v="0"/>
    <x v="6"/>
    <x v="0"/>
    <x v="2"/>
    <n v="6"/>
    <n v="13"/>
    <n v="46.2"/>
  </r>
  <r>
    <s v="AMIENS"/>
    <s v="0601363F"/>
    <s v="LP CREPY-EN-VALOIS ROBERT DESNOS"/>
    <x v="0"/>
    <x v="4"/>
    <s v="OISE"/>
    <m/>
    <x v="0"/>
    <x v="6"/>
    <x v="0"/>
    <x v="3"/>
    <n v="7"/>
    <n v="13"/>
    <n v="53.8"/>
  </r>
  <r>
    <s v="AMIENS"/>
    <s v="0601363F"/>
    <s v="LP CREPY-EN-VALOIS ROBERT DESNOS"/>
    <x v="0"/>
    <x v="4"/>
    <s v="OISE"/>
    <m/>
    <x v="1"/>
    <x v="7"/>
    <x v="0"/>
    <x v="7"/>
    <n v="22"/>
    <n v="25"/>
    <n v="88"/>
  </r>
  <r>
    <s v="AMIENS"/>
    <s v="0601363F"/>
    <s v="LP CREPY-EN-VALOIS ROBERT DESNOS"/>
    <x v="0"/>
    <x v="4"/>
    <s v="OISE"/>
    <m/>
    <x v="1"/>
    <x v="7"/>
    <x v="0"/>
    <x v="8"/>
    <n v="3"/>
    <n v="25"/>
    <n v="12"/>
  </r>
  <r>
    <s v="AMIENS"/>
    <s v="0601363F"/>
    <s v="LP CREPY-EN-VALOIS ROBERT DESNOS"/>
    <x v="0"/>
    <x v="4"/>
    <s v="OISE"/>
    <m/>
    <x v="1"/>
    <x v="8"/>
    <x v="0"/>
    <x v="7"/>
    <n v="20"/>
    <n v="25"/>
    <n v="80"/>
  </r>
  <r>
    <s v="AMIENS"/>
    <s v="0601363F"/>
    <s v="LP CREPY-EN-VALOIS ROBERT DESNOS"/>
    <x v="0"/>
    <x v="4"/>
    <s v="OISE"/>
    <m/>
    <x v="1"/>
    <x v="8"/>
    <x v="0"/>
    <x v="8"/>
    <n v="5"/>
    <n v="25"/>
    <n v="20"/>
  </r>
  <r>
    <s v="AMIENS"/>
    <s v="0601470X"/>
    <s v="LP LYC METIER MERU LAVOISIER"/>
    <x v="0"/>
    <x v="3"/>
    <s v="OISE"/>
    <m/>
    <x v="0"/>
    <x v="0"/>
    <x v="0"/>
    <x v="0"/>
    <n v="20"/>
    <n v="26"/>
    <n v="76.900000000000006"/>
  </r>
  <r>
    <s v="AMIENS"/>
    <s v="0601470X"/>
    <s v="LP LYC METIER MERU LAVOISIER"/>
    <x v="0"/>
    <x v="3"/>
    <s v="OISE"/>
    <m/>
    <x v="0"/>
    <x v="0"/>
    <x v="0"/>
    <x v="1"/>
    <n v="6"/>
    <n v="26"/>
    <n v="23.1"/>
  </r>
  <r>
    <s v="AMIENS"/>
    <s v="0601470X"/>
    <s v="LP LYC METIER MERU LAVOISIER"/>
    <x v="0"/>
    <x v="3"/>
    <s v="OISE"/>
    <m/>
    <x v="0"/>
    <x v="1"/>
    <x v="0"/>
    <x v="0"/>
    <n v="18"/>
    <n v="25"/>
    <n v="72"/>
  </r>
  <r>
    <s v="AMIENS"/>
    <s v="0601470X"/>
    <s v="LP LYC METIER MERU LAVOISIER"/>
    <x v="0"/>
    <x v="3"/>
    <s v="OISE"/>
    <m/>
    <x v="0"/>
    <x v="1"/>
    <x v="0"/>
    <x v="1"/>
    <n v="7"/>
    <n v="25"/>
    <n v="28"/>
  </r>
  <r>
    <s v="AMIENS"/>
    <s v="0601470X"/>
    <s v="LP LYC METIER MERU LAVOISIER"/>
    <x v="0"/>
    <x v="3"/>
    <s v="OISE"/>
    <m/>
    <x v="0"/>
    <x v="2"/>
    <x v="0"/>
    <x v="2"/>
    <n v="13"/>
    <n v="22"/>
    <n v="59.1"/>
  </r>
  <r>
    <s v="AMIENS"/>
    <s v="0601470X"/>
    <s v="LP LYC METIER MERU LAVOISIER"/>
    <x v="0"/>
    <x v="3"/>
    <s v="OISE"/>
    <m/>
    <x v="0"/>
    <x v="2"/>
    <x v="0"/>
    <x v="3"/>
    <n v="9"/>
    <n v="22"/>
    <n v="40.9"/>
  </r>
  <r>
    <s v="AMIENS"/>
    <s v="0601470X"/>
    <s v="LP LYC METIER MERU LAVOISIER"/>
    <x v="0"/>
    <x v="3"/>
    <s v="OISE"/>
    <m/>
    <x v="0"/>
    <x v="3"/>
    <x v="0"/>
    <x v="2"/>
    <n v="18"/>
    <n v="22"/>
    <n v="81.8"/>
  </r>
  <r>
    <s v="AMIENS"/>
    <s v="0601470X"/>
    <s v="LP LYC METIER MERU LAVOISIER"/>
    <x v="0"/>
    <x v="3"/>
    <s v="OISE"/>
    <m/>
    <x v="0"/>
    <x v="3"/>
    <x v="0"/>
    <x v="3"/>
    <n v="4"/>
    <n v="22"/>
    <n v="18.2"/>
  </r>
  <r>
    <s v="AMIENS"/>
    <s v="0601470X"/>
    <s v="LP LYC METIER MERU LAVOISIER"/>
    <x v="0"/>
    <x v="3"/>
    <s v="OISE"/>
    <m/>
    <x v="0"/>
    <x v="4"/>
    <x v="0"/>
    <x v="4"/>
    <n v="1"/>
    <n v="3"/>
    <n v="33.299999999999997"/>
  </r>
  <r>
    <s v="AMIENS"/>
    <s v="0601470X"/>
    <s v="LP LYC METIER MERU LAVOISIER"/>
    <x v="0"/>
    <x v="3"/>
    <s v="OISE"/>
    <m/>
    <x v="0"/>
    <x v="4"/>
    <x v="0"/>
    <x v="6"/>
    <n v="2"/>
    <n v="3"/>
    <n v="66.7"/>
  </r>
  <r>
    <s v="AMIENS"/>
    <s v="0601470X"/>
    <s v="LP LYC METIER MERU LAVOISIER"/>
    <x v="0"/>
    <x v="3"/>
    <s v="OISE"/>
    <m/>
    <x v="0"/>
    <x v="5"/>
    <x v="0"/>
    <x v="2"/>
    <n v="18"/>
    <n v="22"/>
    <n v="81.8"/>
  </r>
  <r>
    <s v="AMIENS"/>
    <s v="0601470X"/>
    <s v="LP LYC METIER MERU LAVOISIER"/>
    <x v="0"/>
    <x v="3"/>
    <s v="OISE"/>
    <m/>
    <x v="0"/>
    <x v="5"/>
    <x v="0"/>
    <x v="3"/>
    <n v="4"/>
    <n v="22"/>
    <n v="18.2"/>
  </r>
  <r>
    <s v="AMIENS"/>
    <s v="0601470X"/>
    <s v="LP LYC METIER MERU LAVOISIER"/>
    <x v="0"/>
    <x v="3"/>
    <s v="OISE"/>
    <m/>
    <x v="0"/>
    <x v="6"/>
    <x v="0"/>
    <x v="2"/>
    <n v="9"/>
    <n v="22"/>
    <n v="40.9"/>
  </r>
  <r>
    <s v="AMIENS"/>
    <s v="0601470X"/>
    <s v="LP LYC METIER MERU LAVOISIER"/>
    <x v="0"/>
    <x v="3"/>
    <s v="OISE"/>
    <m/>
    <x v="0"/>
    <x v="6"/>
    <x v="0"/>
    <x v="3"/>
    <n v="13"/>
    <n v="22"/>
    <n v="59.1"/>
  </r>
  <r>
    <s v="AMIENS"/>
    <s v="0601470X"/>
    <s v="LP LYC METIER MERU LAVOISIER"/>
    <x v="0"/>
    <x v="3"/>
    <s v="OISE"/>
    <m/>
    <x v="1"/>
    <x v="7"/>
    <x v="0"/>
    <x v="7"/>
    <n v="20"/>
    <n v="23"/>
    <n v="87"/>
  </r>
  <r>
    <s v="AMIENS"/>
    <s v="0601470X"/>
    <s v="LP LYC METIER MERU LAVOISIER"/>
    <x v="0"/>
    <x v="3"/>
    <s v="OISE"/>
    <m/>
    <x v="1"/>
    <x v="7"/>
    <x v="0"/>
    <x v="8"/>
    <n v="3"/>
    <n v="23"/>
    <n v="13"/>
  </r>
  <r>
    <s v="AMIENS"/>
    <s v="0601470X"/>
    <s v="LP LYC METIER MERU LAVOISIER"/>
    <x v="0"/>
    <x v="3"/>
    <s v="OISE"/>
    <m/>
    <x v="1"/>
    <x v="8"/>
    <x v="0"/>
    <x v="7"/>
    <n v="16"/>
    <n v="23"/>
    <n v="69.599999999999994"/>
  </r>
  <r>
    <s v="AMIENS"/>
    <s v="0601470X"/>
    <s v="LP LYC METIER MERU LAVOISIER"/>
    <x v="0"/>
    <x v="3"/>
    <s v="OISE"/>
    <m/>
    <x v="1"/>
    <x v="8"/>
    <x v="0"/>
    <x v="8"/>
    <n v="7"/>
    <n v="23"/>
    <n v="30.4"/>
  </r>
  <r>
    <s v="AMIENS"/>
    <s v="0601787S"/>
    <s v="LP LYC METIER BREUIL-LE-VERT ROBERVAL"/>
    <x v="0"/>
    <x v="5"/>
    <s v="OISE"/>
    <m/>
    <x v="0"/>
    <x v="0"/>
    <x v="0"/>
    <x v="0"/>
    <n v="27"/>
    <n v="33"/>
    <n v="81.8"/>
  </r>
  <r>
    <s v="AMIENS"/>
    <s v="0601787S"/>
    <s v="LP LYC METIER BREUIL-LE-VERT ROBERVAL"/>
    <x v="0"/>
    <x v="5"/>
    <s v="OISE"/>
    <m/>
    <x v="0"/>
    <x v="0"/>
    <x v="0"/>
    <x v="1"/>
    <n v="6"/>
    <n v="33"/>
    <n v="18.2"/>
  </r>
  <r>
    <s v="AMIENS"/>
    <s v="0601787S"/>
    <s v="LP LYC METIER BREUIL-LE-VERT ROBERVAL"/>
    <x v="0"/>
    <x v="5"/>
    <s v="OISE"/>
    <m/>
    <x v="0"/>
    <x v="1"/>
    <x v="0"/>
    <x v="0"/>
    <n v="29"/>
    <n v="32"/>
    <n v="90.6"/>
  </r>
  <r>
    <s v="AMIENS"/>
    <s v="0601787S"/>
    <s v="LP LYC METIER BREUIL-LE-VERT ROBERVAL"/>
    <x v="0"/>
    <x v="5"/>
    <s v="OISE"/>
    <m/>
    <x v="0"/>
    <x v="1"/>
    <x v="0"/>
    <x v="1"/>
    <n v="3"/>
    <n v="32"/>
    <n v="9.4"/>
  </r>
  <r>
    <s v="AMIENS"/>
    <s v="0601787S"/>
    <s v="LP LYC METIER BREUIL-LE-VERT ROBERVAL"/>
    <x v="0"/>
    <x v="5"/>
    <s v="OISE"/>
    <m/>
    <x v="0"/>
    <x v="2"/>
    <x v="0"/>
    <x v="2"/>
    <n v="18"/>
    <n v="21"/>
    <n v="85.7"/>
  </r>
  <r>
    <s v="AMIENS"/>
    <s v="0601787S"/>
    <s v="LP LYC METIER BREUIL-LE-VERT ROBERVAL"/>
    <x v="0"/>
    <x v="5"/>
    <s v="OISE"/>
    <m/>
    <x v="0"/>
    <x v="2"/>
    <x v="0"/>
    <x v="3"/>
    <n v="3"/>
    <n v="21"/>
    <n v="14.3"/>
  </r>
  <r>
    <s v="AMIENS"/>
    <s v="0601787S"/>
    <s v="LP LYC METIER BREUIL-LE-VERT ROBERVAL"/>
    <x v="0"/>
    <x v="5"/>
    <s v="OISE"/>
    <m/>
    <x v="0"/>
    <x v="3"/>
    <x v="0"/>
    <x v="2"/>
    <n v="18"/>
    <n v="20"/>
    <n v="90"/>
  </r>
  <r>
    <s v="AMIENS"/>
    <s v="0601787S"/>
    <s v="LP LYC METIER BREUIL-LE-VERT ROBERVAL"/>
    <x v="0"/>
    <x v="5"/>
    <s v="OISE"/>
    <m/>
    <x v="0"/>
    <x v="3"/>
    <x v="0"/>
    <x v="3"/>
    <n v="2"/>
    <n v="20"/>
    <n v="10"/>
  </r>
  <r>
    <s v="AMIENS"/>
    <s v="0601787S"/>
    <s v="LP LYC METIER BREUIL-LE-VERT ROBERVAL"/>
    <x v="0"/>
    <x v="5"/>
    <s v="OISE"/>
    <m/>
    <x v="0"/>
    <x v="4"/>
    <x v="0"/>
    <x v="4"/>
    <n v="9"/>
    <n v="12"/>
    <n v="75"/>
  </r>
  <r>
    <s v="AMIENS"/>
    <s v="0601787S"/>
    <s v="LP LYC METIER BREUIL-LE-VERT ROBERVAL"/>
    <x v="0"/>
    <x v="5"/>
    <s v="OISE"/>
    <m/>
    <x v="0"/>
    <x v="4"/>
    <x v="0"/>
    <x v="5"/>
    <n v="2"/>
    <n v="12"/>
    <n v="16.7"/>
  </r>
  <r>
    <s v="AMIENS"/>
    <s v="0601787S"/>
    <s v="LP LYC METIER BREUIL-LE-VERT ROBERVAL"/>
    <x v="0"/>
    <x v="5"/>
    <s v="OISE"/>
    <m/>
    <x v="0"/>
    <x v="4"/>
    <x v="0"/>
    <x v="6"/>
    <n v="1"/>
    <n v="12"/>
    <n v="8.3000000000000007"/>
  </r>
  <r>
    <s v="AMIENS"/>
    <s v="0601787S"/>
    <s v="LP LYC METIER BREUIL-LE-VERT ROBERVAL"/>
    <x v="0"/>
    <x v="5"/>
    <s v="OISE"/>
    <m/>
    <x v="0"/>
    <x v="5"/>
    <x v="0"/>
    <x v="2"/>
    <n v="19"/>
    <n v="21"/>
    <n v="90.5"/>
  </r>
  <r>
    <s v="AMIENS"/>
    <s v="0601787S"/>
    <s v="LP LYC METIER BREUIL-LE-VERT ROBERVAL"/>
    <x v="0"/>
    <x v="5"/>
    <s v="OISE"/>
    <m/>
    <x v="0"/>
    <x v="5"/>
    <x v="0"/>
    <x v="3"/>
    <n v="2"/>
    <n v="21"/>
    <n v="9.5"/>
  </r>
  <r>
    <s v="AMIENS"/>
    <s v="0601787S"/>
    <s v="LP LYC METIER BREUIL-LE-VERT ROBERVAL"/>
    <x v="0"/>
    <x v="5"/>
    <s v="OISE"/>
    <m/>
    <x v="0"/>
    <x v="6"/>
    <x v="0"/>
    <x v="2"/>
    <n v="8"/>
    <n v="21"/>
    <n v="38.1"/>
  </r>
  <r>
    <s v="AMIENS"/>
    <s v="0601787S"/>
    <s v="LP LYC METIER BREUIL-LE-VERT ROBERVAL"/>
    <x v="0"/>
    <x v="5"/>
    <s v="OISE"/>
    <m/>
    <x v="0"/>
    <x v="6"/>
    <x v="0"/>
    <x v="3"/>
    <n v="13"/>
    <n v="21"/>
    <n v="61.9"/>
  </r>
  <r>
    <s v="AMIENS"/>
    <s v="0601787S"/>
    <s v="LP LYC METIER BREUIL-LE-VERT ROBERVAL"/>
    <x v="0"/>
    <x v="5"/>
    <s v="OISE"/>
    <m/>
    <x v="1"/>
    <x v="7"/>
    <x v="0"/>
    <x v="7"/>
    <n v="11"/>
    <n v="14"/>
    <n v="78.599999999999994"/>
  </r>
  <r>
    <s v="AMIENS"/>
    <s v="0601787S"/>
    <s v="LP LYC METIER BREUIL-LE-VERT ROBERVAL"/>
    <x v="0"/>
    <x v="5"/>
    <s v="OISE"/>
    <m/>
    <x v="1"/>
    <x v="7"/>
    <x v="0"/>
    <x v="8"/>
    <n v="3"/>
    <n v="14"/>
    <n v="21.4"/>
  </r>
  <r>
    <s v="AMIENS"/>
    <s v="0601787S"/>
    <s v="LP LYC METIER BREUIL-LE-VERT ROBERVAL"/>
    <x v="0"/>
    <x v="5"/>
    <s v="OISE"/>
    <m/>
    <x v="1"/>
    <x v="8"/>
    <x v="0"/>
    <x v="7"/>
    <n v="9"/>
    <n v="14"/>
    <n v="64.3"/>
  </r>
  <r>
    <s v="AMIENS"/>
    <s v="0601787S"/>
    <s v="LP LYC METIER BREUIL-LE-VERT ROBERVAL"/>
    <x v="0"/>
    <x v="5"/>
    <s v="OISE"/>
    <m/>
    <x v="1"/>
    <x v="8"/>
    <x v="0"/>
    <x v="8"/>
    <n v="5"/>
    <n v="14"/>
    <n v="35.700000000000003"/>
  </r>
  <r>
    <s v="AMIENS"/>
    <s v="0601822E"/>
    <s v="LP LYC METIER RIBECOURT-DRESLINCOURT ARTHUR RIMBAUD"/>
    <x v="0"/>
    <x v="4"/>
    <s v="OISE"/>
    <m/>
    <x v="0"/>
    <x v="0"/>
    <x v="0"/>
    <x v="0"/>
    <n v="30"/>
    <n v="31"/>
    <n v="96.8"/>
  </r>
  <r>
    <s v="AMIENS"/>
    <s v="0601822E"/>
    <s v="LP LYC METIER RIBECOURT-DRESLINCOURT ARTHUR RIMBAUD"/>
    <x v="0"/>
    <x v="4"/>
    <s v="OISE"/>
    <m/>
    <x v="0"/>
    <x v="0"/>
    <x v="0"/>
    <x v="1"/>
    <n v="1"/>
    <n v="31"/>
    <n v="3.2"/>
  </r>
  <r>
    <s v="AMIENS"/>
    <s v="0601822E"/>
    <s v="LP LYC METIER RIBECOURT-DRESLINCOURT ARTHUR RIMBAUD"/>
    <x v="0"/>
    <x v="4"/>
    <s v="OISE"/>
    <m/>
    <x v="0"/>
    <x v="1"/>
    <x v="0"/>
    <x v="0"/>
    <n v="27"/>
    <n v="30"/>
    <n v="90"/>
  </r>
  <r>
    <s v="AMIENS"/>
    <s v="0601822E"/>
    <s v="LP LYC METIER RIBECOURT-DRESLINCOURT ARTHUR RIMBAUD"/>
    <x v="0"/>
    <x v="4"/>
    <s v="OISE"/>
    <m/>
    <x v="0"/>
    <x v="1"/>
    <x v="0"/>
    <x v="1"/>
    <n v="3"/>
    <n v="30"/>
    <n v="10"/>
  </r>
  <r>
    <s v="AMIENS"/>
    <s v="0601822E"/>
    <s v="LP LYC METIER RIBECOURT-DRESLINCOURT ARTHUR RIMBAUD"/>
    <x v="0"/>
    <x v="4"/>
    <s v="OISE"/>
    <m/>
    <x v="0"/>
    <x v="2"/>
    <x v="0"/>
    <x v="2"/>
    <n v="10"/>
    <n v="11"/>
    <n v="90.9"/>
  </r>
  <r>
    <s v="AMIENS"/>
    <s v="0601822E"/>
    <s v="LP LYC METIER RIBECOURT-DRESLINCOURT ARTHUR RIMBAUD"/>
    <x v="0"/>
    <x v="4"/>
    <s v="OISE"/>
    <m/>
    <x v="0"/>
    <x v="2"/>
    <x v="0"/>
    <x v="3"/>
    <n v="1"/>
    <n v="11"/>
    <n v="9.1"/>
  </r>
  <r>
    <s v="AMIENS"/>
    <s v="0601822E"/>
    <s v="LP LYC METIER RIBECOURT-DRESLINCOURT ARTHUR RIMBAUD"/>
    <x v="0"/>
    <x v="4"/>
    <s v="OISE"/>
    <m/>
    <x v="0"/>
    <x v="3"/>
    <x v="0"/>
    <x v="2"/>
    <n v="11"/>
    <n v="11"/>
    <n v="100"/>
  </r>
  <r>
    <s v="AMIENS"/>
    <s v="0601822E"/>
    <s v="LP LYC METIER RIBECOURT-DRESLINCOURT ARTHUR RIMBAUD"/>
    <x v="0"/>
    <x v="4"/>
    <s v="OISE"/>
    <m/>
    <x v="0"/>
    <x v="4"/>
    <x v="0"/>
    <x v="4"/>
    <n v="8"/>
    <n v="19"/>
    <n v="42.1"/>
  </r>
  <r>
    <s v="AMIENS"/>
    <s v="0601822E"/>
    <s v="LP LYC METIER RIBECOURT-DRESLINCOURT ARTHUR RIMBAUD"/>
    <x v="0"/>
    <x v="4"/>
    <s v="OISE"/>
    <m/>
    <x v="0"/>
    <x v="4"/>
    <x v="0"/>
    <x v="5"/>
    <n v="11"/>
    <n v="19"/>
    <n v="57.9"/>
  </r>
  <r>
    <s v="AMIENS"/>
    <s v="0601822E"/>
    <s v="LP LYC METIER RIBECOURT-DRESLINCOURT ARTHUR RIMBAUD"/>
    <x v="0"/>
    <x v="4"/>
    <s v="OISE"/>
    <m/>
    <x v="0"/>
    <x v="5"/>
    <x v="0"/>
    <x v="2"/>
    <n v="11"/>
    <n v="11"/>
    <n v="100"/>
  </r>
  <r>
    <s v="AMIENS"/>
    <s v="0601822E"/>
    <s v="LP LYC METIER RIBECOURT-DRESLINCOURT ARTHUR RIMBAUD"/>
    <x v="0"/>
    <x v="4"/>
    <s v="OISE"/>
    <m/>
    <x v="0"/>
    <x v="6"/>
    <x v="0"/>
    <x v="2"/>
    <n v="9"/>
    <n v="11"/>
    <n v="81.8"/>
  </r>
  <r>
    <s v="AMIENS"/>
    <s v="0601822E"/>
    <s v="LP LYC METIER RIBECOURT-DRESLINCOURT ARTHUR RIMBAUD"/>
    <x v="0"/>
    <x v="4"/>
    <s v="OISE"/>
    <m/>
    <x v="0"/>
    <x v="6"/>
    <x v="0"/>
    <x v="3"/>
    <n v="2"/>
    <n v="11"/>
    <n v="18.2"/>
  </r>
  <r>
    <s v="AMIENS"/>
    <s v="0601822E"/>
    <s v="LP LYC METIER RIBECOURT-DRESLINCOURT ARTHUR RIMBAUD"/>
    <x v="0"/>
    <x v="4"/>
    <s v="OISE"/>
    <m/>
    <x v="1"/>
    <x v="7"/>
    <x v="0"/>
    <x v="7"/>
    <n v="30"/>
    <n v="32"/>
    <n v="93.8"/>
  </r>
  <r>
    <s v="AMIENS"/>
    <s v="0601822E"/>
    <s v="LP LYC METIER RIBECOURT-DRESLINCOURT ARTHUR RIMBAUD"/>
    <x v="0"/>
    <x v="4"/>
    <s v="OISE"/>
    <m/>
    <x v="1"/>
    <x v="7"/>
    <x v="0"/>
    <x v="8"/>
    <n v="2"/>
    <n v="32"/>
    <n v="6.2"/>
  </r>
  <r>
    <s v="AMIENS"/>
    <s v="0601822E"/>
    <s v="LP LYC METIER RIBECOURT-DRESLINCOURT ARTHUR RIMBAUD"/>
    <x v="0"/>
    <x v="4"/>
    <s v="OISE"/>
    <m/>
    <x v="1"/>
    <x v="8"/>
    <x v="0"/>
    <x v="7"/>
    <n v="26"/>
    <n v="32"/>
    <n v="81.2"/>
  </r>
  <r>
    <s v="AMIENS"/>
    <s v="0601822E"/>
    <s v="LP LYC METIER RIBECOURT-DRESLINCOURT ARTHUR RIMBAUD"/>
    <x v="0"/>
    <x v="4"/>
    <s v="OISE"/>
    <m/>
    <x v="1"/>
    <x v="8"/>
    <x v="0"/>
    <x v="8"/>
    <n v="6"/>
    <n v="32"/>
    <n v="18.8"/>
  </r>
  <r>
    <s v="AMIENS"/>
    <s v="0601845E"/>
    <s v="LP LYC METIER CHANTILLY DE LA FORET"/>
    <x v="0"/>
    <x v="5"/>
    <s v="OISE"/>
    <m/>
    <x v="0"/>
    <x v="0"/>
    <x v="0"/>
    <x v="0"/>
    <n v="22"/>
    <n v="31"/>
    <n v="71"/>
  </r>
  <r>
    <s v="AMIENS"/>
    <s v="0601845E"/>
    <s v="LP LYC METIER CHANTILLY DE LA FORET"/>
    <x v="0"/>
    <x v="5"/>
    <s v="OISE"/>
    <m/>
    <x v="0"/>
    <x v="0"/>
    <x v="0"/>
    <x v="1"/>
    <n v="9"/>
    <n v="31"/>
    <n v="29"/>
  </r>
  <r>
    <s v="AMIENS"/>
    <s v="0601845E"/>
    <s v="LP LYC METIER CHANTILLY DE LA FORET"/>
    <x v="0"/>
    <x v="5"/>
    <s v="OISE"/>
    <m/>
    <x v="0"/>
    <x v="1"/>
    <x v="0"/>
    <x v="0"/>
    <n v="16"/>
    <n v="22"/>
    <n v="72.7"/>
  </r>
  <r>
    <s v="AMIENS"/>
    <s v="0601845E"/>
    <s v="LP LYC METIER CHANTILLY DE LA FORET"/>
    <x v="0"/>
    <x v="5"/>
    <s v="OISE"/>
    <m/>
    <x v="0"/>
    <x v="1"/>
    <x v="0"/>
    <x v="1"/>
    <n v="6"/>
    <n v="22"/>
    <n v="27.3"/>
  </r>
  <r>
    <s v="AMIENS"/>
    <s v="0601845E"/>
    <s v="LP LYC METIER CHANTILLY DE LA FORET"/>
    <x v="0"/>
    <x v="5"/>
    <s v="OISE"/>
    <m/>
    <x v="0"/>
    <x v="2"/>
    <x v="0"/>
    <x v="2"/>
    <n v="11"/>
    <n v="21"/>
    <n v="52.4"/>
  </r>
  <r>
    <s v="AMIENS"/>
    <s v="0601845E"/>
    <s v="LP LYC METIER CHANTILLY DE LA FORET"/>
    <x v="0"/>
    <x v="5"/>
    <s v="OISE"/>
    <m/>
    <x v="0"/>
    <x v="2"/>
    <x v="0"/>
    <x v="3"/>
    <n v="10"/>
    <n v="21"/>
    <n v="47.6"/>
  </r>
  <r>
    <s v="AMIENS"/>
    <s v="0601845E"/>
    <s v="LP LYC METIER CHANTILLY DE LA FORET"/>
    <x v="0"/>
    <x v="5"/>
    <s v="OISE"/>
    <m/>
    <x v="0"/>
    <x v="3"/>
    <x v="0"/>
    <x v="2"/>
    <n v="18"/>
    <n v="20"/>
    <n v="90"/>
  </r>
  <r>
    <s v="AMIENS"/>
    <s v="0601845E"/>
    <s v="LP LYC METIER CHANTILLY DE LA FORET"/>
    <x v="0"/>
    <x v="5"/>
    <s v="OISE"/>
    <m/>
    <x v="0"/>
    <x v="3"/>
    <x v="0"/>
    <x v="3"/>
    <n v="2"/>
    <n v="20"/>
    <n v="10"/>
  </r>
  <r>
    <s v="AMIENS"/>
    <s v="0601845E"/>
    <s v="LP LYC METIER CHANTILLY DE LA FORET"/>
    <x v="0"/>
    <x v="5"/>
    <s v="OISE"/>
    <m/>
    <x v="0"/>
    <x v="4"/>
    <x v="0"/>
    <x v="4"/>
    <n v="3"/>
    <n v="8"/>
    <n v="37.5"/>
  </r>
  <r>
    <s v="AMIENS"/>
    <s v="0601845E"/>
    <s v="LP LYC METIER CHANTILLY DE LA FORET"/>
    <x v="0"/>
    <x v="5"/>
    <s v="OISE"/>
    <m/>
    <x v="0"/>
    <x v="4"/>
    <x v="0"/>
    <x v="5"/>
    <n v="4"/>
    <n v="8"/>
    <n v="50"/>
  </r>
  <r>
    <s v="AMIENS"/>
    <s v="0601845E"/>
    <s v="LP LYC METIER CHANTILLY DE LA FORET"/>
    <x v="0"/>
    <x v="5"/>
    <s v="OISE"/>
    <m/>
    <x v="0"/>
    <x v="4"/>
    <x v="0"/>
    <x v="6"/>
    <n v="1"/>
    <n v="8"/>
    <n v="12.5"/>
  </r>
  <r>
    <s v="AMIENS"/>
    <s v="0601845E"/>
    <s v="LP LYC METIER CHANTILLY DE LA FORET"/>
    <x v="0"/>
    <x v="5"/>
    <s v="OISE"/>
    <m/>
    <x v="0"/>
    <x v="5"/>
    <x v="0"/>
    <x v="2"/>
    <n v="14"/>
    <n v="21"/>
    <n v="66.7"/>
  </r>
  <r>
    <s v="AMIENS"/>
    <s v="0601845E"/>
    <s v="LP LYC METIER CHANTILLY DE LA FORET"/>
    <x v="0"/>
    <x v="5"/>
    <s v="OISE"/>
    <m/>
    <x v="0"/>
    <x v="5"/>
    <x v="0"/>
    <x v="3"/>
    <n v="7"/>
    <n v="21"/>
    <n v="33.299999999999997"/>
  </r>
  <r>
    <s v="AMIENS"/>
    <s v="0601845E"/>
    <s v="LP LYC METIER CHANTILLY DE LA FORET"/>
    <x v="0"/>
    <x v="5"/>
    <s v="OISE"/>
    <m/>
    <x v="0"/>
    <x v="6"/>
    <x v="0"/>
    <x v="2"/>
    <n v="8"/>
    <n v="19"/>
    <n v="42.1"/>
  </r>
  <r>
    <s v="AMIENS"/>
    <s v="0601845E"/>
    <s v="LP LYC METIER CHANTILLY DE LA FORET"/>
    <x v="0"/>
    <x v="5"/>
    <s v="OISE"/>
    <m/>
    <x v="0"/>
    <x v="6"/>
    <x v="0"/>
    <x v="3"/>
    <n v="11"/>
    <n v="19"/>
    <n v="57.9"/>
  </r>
  <r>
    <s v="AMIENS"/>
    <s v="0601845E"/>
    <s v="LP LYC METIER CHANTILLY DE LA FORET"/>
    <x v="0"/>
    <x v="5"/>
    <s v="OISE"/>
    <m/>
    <x v="1"/>
    <x v="7"/>
    <x v="0"/>
    <x v="7"/>
    <n v="18"/>
    <n v="30"/>
    <n v="60"/>
  </r>
  <r>
    <s v="AMIENS"/>
    <s v="0601845E"/>
    <s v="LP LYC METIER CHANTILLY DE LA FORET"/>
    <x v="0"/>
    <x v="5"/>
    <s v="OISE"/>
    <m/>
    <x v="1"/>
    <x v="7"/>
    <x v="0"/>
    <x v="8"/>
    <n v="12"/>
    <n v="30"/>
    <n v="40"/>
  </r>
  <r>
    <s v="AMIENS"/>
    <s v="0601845E"/>
    <s v="LP LYC METIER CHANTILLY DE LA FORET"/>
    <x v="0"/>
    <x v="5"/>
    <s v="OISE"/>
    <m/>
    <x v="1"/>
    <x v="8"/>
    <x v="0"/>
    <x v="7"/>
    <n v="16"/>
    <n v="30"/>
    <n v="53.3"/>
  </r>
  <r>
    <s v="AMIENS"/>
    <s v="0601845E"/>
    <s v="LP LYC METIER CHANTILLY DE LA FORET"/>
    <x v="0"/>
    <x v="5"/>
    <s v="OISE"/>
    <m/>
    <x v="1"/>
    <x v="8"/>
    <x v="0"/>
    <x v="8"/>
    <n v="14"/>
    <n v="30"/>
    <n v="46.7"/>
  </r>
  <r>
    <s v="AMIENS"/>
    <s v="0601863Z"/>
    <s v="LPO LYC METIER COMPIEGNE CHARLES DE GAULLE"/>
    <x v="0"/>
    <x v="4"/>
    <s v="OISE"/>
    <m/>
    <x v="0"/>
    <x v="0"/>
    <x v="0"/>
    <x v="0"/>
    <n v="16"/>
    <n v="19"/>
    <n v="84.2"/>
  </r>
  <r>
    <s v="AMIENS"/>
    <s v="0601863Z"/>
    <s v="LPO LYC METIER COMPIEGNE CHARLES DE GAULLE"/>
    <x v="0"/>
    <x v="4"/>
    <s v="OISE"/>
    <m/>
    <x v="0"/>
    <x v="0"/>
    <x v="0"/>
    <x v="1"/>
    <n v="3"/>
    <n v="19"/>
    <n v="15.8"/>
  </r>
  <r>
    <s v="AMIENS"/>
    <s v="0601863Z"/>
    <s v="LPO LYC METIER COMPIEGNE CHARLES DE GAULLE"/>
    <x v="0"/>
    <x v="4"/>
    <s v="OISE"/>
    <m/>
    <x v="0"/>
    <x v="1"/>
    <x v="0"/>
    <x v="0"/>
    <n v="16"/>
    <n v="18"/>
    <n v="88.9"/>
  </r>
  <r>
    <s v="AMIENS"/>
    <s v="0601863Z"/>
    <s v="LPO LYC METIER COMPIEGNE CHARLES DE GAULLE"/>
    <x v="0"/>
    <x v="4"/>
    <s v="OISE"/>
    <m/>
    <x v="0"/>
    <x v="1"/>
    <x v="0"/>
    <x v="1"/>
    <n v="2"/>
    <n v="18"/>
    <n v="11.1"/>
  </r>
  <r>
    <s v="AMIENS"/>
    <s v="0601863Z"/>
    <s v="LPO LYC METIER COMPIEGNE CHARLES DE GAULLE"/>
    <x v="0"/>
    <x v="4"/>
    <s v="OISE"/>
    <m/>
    <x v="0"/>
    <x v="2"/>
    <x v="0"/>
    <x v="2"/>
    <n v="10"/>
    <n v="13"/>
    <n v="76.900000000000006"/>
  </r>
  <r>
    <s v="AMIENS"/>
    <s v="0601863Z"/>
    <s v="LPO LYC METIER COMPIEGNE CHARLES DE GAULLE"/>
    <x v="0"/>
    <x v="4"/>
    <s v="OISE"/>
    <m/>
    <x v="0"/>
    <x v="2"/>
    <x v="0"/>
    <x v="3"/>
    <n v="3"/>
    <n v="13"/>
    <n v="23.1"/>
  </r>
  <r>
    <s v="AMIENS"/>
    <s v="0601863Z"/>
    <s v="LPO LYC METIER COMPIEGNE CHARLES DE GAULLE"/>
    <x v="0"/>
    <x v="4"/>
    <s v="OISE"/>
    <m/>
    <x v="0"/>
    <x v="3"/>
    <x v="0"/>
    <x v="2"/>
    <n v="13"/>
    <n v="13"/>
    <n v="100"/>
  </r>
  <r>
    <s v="AMIENS"/>
    <s v="0601863Z"/>
    <s v="LPO LYC METIER COMPIEGNE CHARLES DE GAULLE"/>
    <x v="0"/>
    <x v="4"/>
    <s v="OISE"/>
    <m/>
    <x v="0"/>
    <x v="4"/>
    <x v="0"/>
    <x v="4"/>
    <n v="2"/>
    <n v="6"/>
    <n v="33.299999999999997"/>
  </r>
  <r>
    <s v="AMIENS"/>
    <s v="0601863Z"/>
    <s v="LPO LYC METIER COMPIEGNE CHARLES DE GAULLE"/>
    <x v="0"/>
    <x v="4"/>
    <s v="OISE"/>
    <m/>
    <x v="0"/>
    <x v="4"/>
    <x v="0"/>
    <x v="5"/>
    <n v="3"/>
    <n v="6"/>
    <n v="50"/>
  </r>
  <r>
    <s v="AMIENS"/>
    <s v="0601863Z"/>
    <s v="LPO LYC METIER COMPIEGNE CHARLES DE GAULLE"/>
    <x v="0"/>
    <x v="4"/>
    <s v="OISE"/>
    <m/>
    <x v="0"/>
    <x v="4"/>
    <x v="0"/>
    <x v="6"/>
    <n v="1"/>
    <n v="6"/>
    <n v="16.7"/>
  </r>
  <r>
    <s v="AMIENS"/>
    <s v="0601863Z"/>
    <s v="LPO LYC METIER COMPIEGNE CHARLES DE GAULLE"/>
    <x v="0"/>
    <x v="4"/>
    <s v="OISE"/>
    <m/>
    <x v="0"/>
    <x v="5"/>
    <x v="0"/>
    <x v="2"/>
    <n v="10"/>
    <n v="13"/>
    <n v="76.900000000000006"/>
  </r>
  <r>
    <s v="AMIENS"/>
    <s v="0601863Z"/>
    <s v="LPO LYC METIER COMPIEGNE CHARLES DE GAULLE"/>
    <x v="0"/>
    <x v="4"/>
    <s v="OISE"/>
    <m/>
    <x v="0"/>
    <x v="5"/>
    <x v="0"/>
    <x v="3"/>
    <n v="3"/>
    <n v="13"/>
    <n v="23.1"/>
  </r>
  <r>
    <s v="AMIENS"/>
    <s v="0601863Z"/>
    <s v="LPO LYC METIER COMPIEGNE CHARLES DE GAULLE"/>
    <x v="0"/>
    <x v="4"/>
    <s v="OISE"/>
    <m/>
    <x v="0"/>
    <x v="6"/>
    <x v="0"/>
    <x v="2"/>
    <n v="7"/>
    <n v="13"/>
    <n v="53.8"/>
  </r>
  <r>
    <s v="AMIENS"/>
    <s v="0601863Z"/>
    <s v="LPO LYC METIER COMPIEGNE CHARLES DE GAULLE"/>
    <x v="0"/>
    <x v="4"/>
    <s v="OISE"/>
    <m/>
    <x v="0"/>
    <x v="6"/>
    <x v="0"/>
    <x v="3"/>
    <n v="6"/>
    <n v="13"/>
    <n v="46.2"/>
  </r>
  <r>
    <s v="AMIENS"/>
    <s v="0601863Z"/>
    <s v="LPO LYC METIER COMPIEGNE CHARLES DE GAULLE"/>
    <x v="0"/>
    <x v="4"/>
    <s v="OISE"/>
    <m/>
    <x v="1"/>
    <x v="7"/>
    <x v="0"/>
    <x v="7"/>
    <n v="17"/>
    <n v="19"/>
    <n v="89.5"/>
  </r>
  <r>
    <s v="AMIENS"/>
    <s v="0601863Z"/>
    <s v="LPO LYC METIER COMPIEGNE CHARLES DE GAULLE"/>
    <x v="0"/>
    <x v="4"/>
    <s v="OISE"/>
    <m/>
    <x v="1"/>
    <x v="7"/>
    <x v="0"/>
    <x v="8"/>
    <n v="2"/>
    <n v="19"/>
    <n v="10.5"/>
  </r>
  <r>
    <s v="AMIENS"/>
    <s v="0601863Z"/>
    <s v="LPO LYC METIER COMPIEGNE CHARLES DE GAULLE"/>
    <x v="0"/>
    <x v="4"/>
    <s v="OISE"/>
    <m/>
    <x v="1"/>
    <x v="8"/>
    <x v="0"/>
    <x v="7"/>
    <n v="13"/>
    <n v="19"/>
    <n v="68.400000000000006"/>
  </r>
  <r>
    <s v="AMIENS"/>
    <s v="0601863Z"/>
    <s v="LPO LYC METIER COMPIEGNE CHARLES DE GAULLE"/>
    <x v="0"/>
    <x v="4"/>
    <s v="OISE"/>
    <m/>
    <x v="1"/>
    <x v="8"/>
    <x v="0"/>
    <x v="8"/>
    <n v="6"/>
    <n v="19"/>
    <n v="31.6"/>
  </r>
  <r>
    <s v="AMIENS"/>
    <s v="0601870G"/>
    <s v="LP LYC METIER MONTATAIRE ANDRE MALRAUX"/>
    <x v="0"/>
    <x v="5"/>
    <s v="OISE"/>
    <m/>
    <x v="0"/>
    <x v="0"/>
    <x v="0"/>
    <x v="0"/>
    <n v="18"/>
    <n v="22"/>
    <n v="81.8"/>
  </r>
  <r>
    <s v="AMIENS"/>
    <s v="0601870G"/>
    <s v="LP LYC METIER MONTATAIRE ANDRE MALRAUX"/>
    <x v="0"/>
    <x v="5"/>
    <s v="OISE"/>
    <m/>
    <x v="0"/>
    <x v="0"/>
    <x v="0"/>
    <x v="1"/>
    <n v="4"/>
    <n v="22"/>
    <n v="18.2"/>
  </r>
  <r>
    <s v="AMIENS"/>
    <s v="0601870G"/>
    <s v="LP LYC METIER MONTATAIRE ANDRE MALRAUX"/>
    <x v="0"/>
    <x v="5"/>
    <s v="OISE"/>
    <m/>
    <x v="0"/>
    <x v="1"/>
    <x v="0"/>
    <x v="0"/>
    <n v="15"/>
    <n v="19"/>
    <n v="78.900000000000006"/>
  </r>
  <r>
    <s v="AMIENS"/>
    <s v="0601870G"/>
    <s v="LP LYC METIER MONTATAIRE ANDRE MALRAUX"/>
    <x v="0"/>
    <x v="5"/>
    <s v="OISE"/>
    <m/>
    <x v="0"/>
    <x v="1"/>
    <x v="0"/>
    <x v="1"/>
    <n v="4"/>
    <n v="19"/>
    <n v="21.1"/>
  </r>
  <r>
    <s v="AMIENS"/>
    <s v="0601870G"/>
    <s v="LP LYC METIER MONTATAIRE ANDRE MALRAUX"/>
    <x v="0"/>
    <x v="5"/>
    <s v="OISE"/>
    <m/>
    <x v="0"/>
    <x v="2"/>
    <x v="0"/>
    <x v="2"/>
    <n v="10"/>
    <n v="16"/>
    <n v="62.5"/>
  </r>
  <r>
    <s v="AMIENS"/>
    <s v="0601870G"/>
    <s v="LP LYC METIER MONTATAIRE ANDRE MALRAUX"/>
    <x v="0"/>
    <x v="5"/>
    <s v="OISE"/>
    <m/>
    <x v="0"/>
    <x v="2"/>
    <x v="0"/>
    <x v="3"/>
    <n v="6"/>
    <n v="16"/>
    <n v="37.5"/>
  </r>
  <r>
    <s v="AMIENS"/>
    <s v="0601870G"/>
    <s v="LP LYC METIER MONTATAIRE ANDRE MALRAUX"/>
    <x v="0"/>
    <x v="5"/>
    <s v="OISE"/>
    <m/>
    <x v="0"/>
    <x v="3"/>
    <x v="0"/>
    <x v="2"/>
    <n v="13"/>
    <n v="16"/>
    <n v="81.2"/>
  </r>
  <r>
    <s v="AMIENS"/>
    <s v="0601870G"/>
    <s v="LP LYC METIER MONTATAIRE ANDRE MALRAUX"/>
    <x v="0"/>
    <x v="5"/>
    <s v="OISE"/>
    <m/>
    <x v="0"/>
    <x v="3"/>
    <x v="0"/>
    <x v="3"/>
    <n v="3"/>
    <n v="16"/>
    <n v="18.8"/>
  </r>
  <r>
    <s v="AMIENS"/>
    <s v="0601870G"/>
    <s v="LP LYC METIER MONTATAIRE ANDRE MALRAUX"/>
    <x v="0"/>
    <x v="5"/>
    <s v="OISE"/>
    <m/>
    <x v="0"/>
    <x v="4"/>
    <x v="0"/>
    <x v="4"/>
    <n v="1"/>
    <n v="5"/>
    <n v="20"/>
  </r>
  <r>
    <s v="AMIENS"/>
    <s v="0601870G"/>
    <s v="LP LYC METIER MONTATAIRE ANDRE MALRAUX"/>
    <x v="0"/>
    <x v="5"/>
    <s v="OISE"/>
    <m/>
    <x v="0"/>
    <x v="4"/>
    <x v="0"/>
    <x v="5"/>
    <n v="4"/>
    <n v="5"/>
    <n v="80"/>
  </r>
  <r>
    <s v="AMIENS"/>
    <s v="0601870G"/>
    <s v="LP LYC METIER MONTATAIRE ANDRE MALRAUX"/>
    <x v="0"/>
    <x v="5"/>
    <s v="OISE"/>
    <m/>
    <x v="0"/>
    <x v="5"/>
    <x v="0"/>
    <x v="2"/>
    <n v="12"/>
    <n v="16"/>
    <n v="75"/>
  </r>
  <r>
    <s v="AMIENS"/>
    <s v="0601870G"/>
    <s v="LP LYC METIER MONTATAIRE ANDRE MALRAUX"/>
    <x v="0"/>
    <x v="5"/>
    <s v="OISE"/>
    <m/>
    <x v="0"/>
    <x v="5"/>
    <x v="0"/>
    <x v="3"/>
    <n v="4"/>
    <n v="16"/>
    <n v="25"/>
  </r>
  <r>
    <s v="AMIENS"/>
    <s v="0601870G"/>
    <s v="LP LYC METIER MONTATAIRE ANDRE MALRAUX"/>
    <x v="0"/>
    <x v="5"/>
    <s v="OISE"/>
    <m/>
    <x v="0"/>
    <x v="6"/>
    <x v="0"/>
    <x v="2"/>
    <n v="9"/>
    <n v="15"/>
    <n v="60"/>
  </r>
  <r>
    <s v="AMIENS"/>
    <s v="0601870G"/>
    <s v="LP LYC METIER MONTATAIRE ANDRE MALRAUX"/>
    <x v="0"/>
    <x v="5"/>
    <s v="OISE"/>
    <m/>
    <x v="0"/>
    <x v="6"/>
    <x v="0"/>
    <x v="3"/>
    <n v="6"/>
    <n v="15"/>
    <n v="40"/>
  </r>
  <r>
    <s v="AMIENS"/>
    <s v="0601870G"/>
    <s v="LP LYC METIER MONTATAIRE ANDRE MALRAUX"/>
    <x v="0"/>
    <x v="5"/>
    <s v="OISE"/>
    <m/>
    <x v="1"/>
    <x v="7"/>
    <x v="0"/>
    <x v="7"/>
    <n v="18"/>
    <n v="19"/>
    <n v="94.7"/>
  </r>
  <r>
    <s v="AMIENS"/>
    <s v="0601870G"/>
    <s v="LP LYC METIER MONTATAIRE ANDRE MALRAUX"/>
    <x v="0"/>
    <x v="5"/>
    <s v="OISE"/>
    <m/>
    <x v="1"/>
    <x v="7"/>
    <x v="0"/>
    <x v="8"/>
    <n v="1"/>
    <n v="19"/>
    <n v="5.3"/>
  </r>
  <r>
    <s v="AMIENS"/>
    <s v="0601870G"/>
    <s v="LP LYC METIER MONTATAIRE ANDRE MALRAUX"/>
    <x v="0"/>
    <x v="5"/>
    <s v="OISE"/>
    <m/>
    <x v="1"/>
    <x v="8"/>
    <x v="0"/>
    <x v="7"/>
    <n v="12"/>
    <n v="18"/>
    <n v="66.7"/>
  </r>
  <r>
    <s v="AMIENS"/>
    <s v="0601870G"/>
    <s v="LP LYC METIER MONTATAIRE ANDRE MALRAUX"/>
    <x v="0"/>
    <x v="5"/>
    <s v="OISE"/>
    <m/>
    <x v="1"/>
    <x v="8"/>
    <x v="0"/>
    <x v="8"/>
    <n v="6"/>
    <n v="18"/>
    <n v="33.299999999999997"/>
  </r>
  <r>
    <s v="AMIENS"/>
    <s v="0601897L"/>
    <s v="LP LYC METIER GRANDVILLIERS JULES VERNE"/>
    <x v="0"/>
    <x v="3"/>
    <s v="OISE"/>
    <m/>
    <x v="0"/>
    <x v="0"/>
    <x v="0"/>
    <x v="0"/>
    <n v="25"/>
    <n v="32"/>
    <n v="78.099999999999994"/>
  </r>
  <r>
    <s v="AMIENS"/>
    <s v="0601897L"/>
    <s v="LP LYC METIER GRANDVILLIERS JULES VERNE"/>
    <x v="0"/>
    <x v="3"/>
    <s v="OISE"/>
    <m/>
    <x v="0"/>
    <x v="0"/>
    <x v="0"/>
    <x v="1"/>
    <n v="7"/>
    <n v="32"/>
    <n v="21.9"/>
  </r>
  <r>
    <s v="AMIENS"/>
    <s v="0601897L"/>
    <s v="LP LYC METIER GRANDVILLIERS JULES VERNE"/>
    <x v="0"/>
    <x v="3"/>
    <s v="OISE"/>
    <m/>
    <x v="0"/>
    <x v="1"/>
    <x v="0"/>
    <x v="0"/>
    <n v="26"/>
    <n v="31"/>
    <n v="83.9"/>
  </r>
  <r>
    <s v="AMIENS"/>
    <s v="0601897L"/>
    <s v="LP LYC METIER GRANDVILLIERS JULES VERNE"/>
    <x v="0"/>
    <x v="3"/>
    <s v="OISE"/>
    <m/>
    <x v="0"/>
    <x v="1"/>
    <x v="0"/>
    <x v="1"/>
    <n v="5"/>
    <n v="31"/>
    <n v="16.100000000000001"/>
  </r>
  <r>
    <s v="AMIENS"/>
    <s v="0601897L"/>
    <s v="LP LYC METIER GRANDVILLIERS JULES VERNE"/>
    <x v="0"/>
    <x v="3"/>
    <s v="OISE"/>
    <m/>
    <x v="0"/>
    <x v="2"/>
    <x v="0"/>
    <x v="2"/>
    <n v="12"/>
    <n v="23"/>
    <n v="52.2"/>
  </r>
  <r>
    <s v="AMIENS"/>
    <s v="0601897L"/>
    <s v="LP LYC METIER GRANDVILLIERS JULES VERNE"/>
    <x v="0"/>
    <x v="3"/>
    <s v="OISE"/>
    <m/>
    <x v="0"/>
    <x v="2"/>
    <x v="0"/>
    <x v="3"/>
    <n v="11"/>
    <n v="23"/>
    <n v="47.8"/>
  </r>
  <r>
    <s v="AMIENS"/>
    <s v="0601897L"/>
    <s v="LP LYC METIER GRANDVILLIERS JULES VERNE"/>
    <x v="0"/>
    <x v="3"/>
    <s v="OISE"/>
    <m/>
    <x v="0"/>
    <x v="3"/>
    <x v="0"/>
    <x v="2"/>
    <n v="21"/>
    <n v="23"/>
    <n v="91.3"/>
  </r>
  <r>
    <s v="AMIENS"/>
    <s v="0601897L"/>
    <s v="LP LYC METIER GRANDVILLIERS JULES VERNE"/>
    <x v="0"/>
    <x v="3"/>
    <s v="OISE"/>
    <m/>
    <x v="0"/>
    <x v="3"/>
    <x v="0"/>
    <x v="3"/>
    <n v="2"/>
    <n v="23"/>
    <n v="8.6999999999999993"/>
  </r>
  <r>
    <s v="AMIENS"/>
    <s v="0601897L"/>
    <s v="LP LYC METIER GRANDVILLIERS JULES VERNE"/>
    <x v="0"/>
    <x v="3"/>
    <s v="OISE"/>
    <m/>
    <x v="0"/>
    <x v="4"/>
    <x v="0"/>
    <x v="4"/>
    <n v="7"/>
    <n v="9"/>
    <n v="77.8"/>
  </r>
  <r>
    <s v="AMIENS"/>
    <s v="0601897L"/>
    <s v="LP LYC METIER GRANDVILLIERS JULES VERNE"/>
    <x v="0"/>
    <x v="3"/>
    <s v="OISE"/>
    <m/>
    <x v="0"/>
    <x v="4"/>
    <x v="0"/>
    <x v="5"/>
    <n v="2"/>
    <n v="9"/>
    <n v="22.2"/>
  </r>
  <r>
    <s v="AMIENS"/>
    <s v="0601897L"/>
    <s v="LP LYC METIER GRANDVILLIERS JULES VERNE"/>
    <x v="0"/>
    <x v="3"/>
    <s v="OISE"/>
    <m/>
    <x v="0"/>
    <x v="5"/>
    <x v="0"/>
    <x v="2"/>
    <n v="18"/>
    <n v="23"/>
    <n v="78.3"/>
  </r>
  <r>
    <s v="AMIENS"/>
    <s v="0601897L"/>
    <s v="LP LYC METIER GRANDVILLIERS JULES VERNE"/>
    <x v="0"/>
    <x v="3"/>
    <s v="OISE"/>
    <m/>
    <x v="0"/>
    <x v="5"/>
    <x v="0"/>
    <x v="3"/>
    <n v="5"/>
    <n v="23"/>
    <n v="21.7"/>
  </r>
  <r>
    <s v="AMIENS"/>
    <s v="0601897L"/>
    <s v="LP LYC METIER GRANDVILLIERS JULES VERNE"/>
    <x v="0"/>
    <x v="3"/>
    <s v="OISE"/>
    <m/>
    <x v="0"/>
    <x v="6"/>
    <x v="0"/>
    <x v="2"/>
    <n v="10"/>
    <n v="23"/>
    <n v="43.5"/>
  </r>
  <r>
    <s v="AMIENS"/>
    <s v="0601897L"/>
    <s v="LP LYC METIER GRANDVILLIERS JULES VERNE"/>
    <x v="0"/>
    <x v="3"/>
    <s v="OISE"/>
    <m/>
    <x v="0"/>
    <x v="6"/>
    <x v="0"/>
    <x v="3"/>
    <n v="13"/>
    <n v="23"/>
    <n v="56.5"/>
  </r>
  <r>
    <s v="AMIENS"/>
    <s v="0601897L"/>
    <s v="LP LYC METIER GRANDVILLIERS JULES VERNE"/>
    <x v="0"/>
    <x v="3"/>
    <s v="OISE"/>
    <m/>
    <x v="1"/>
    <x v="7"/>
    <x v="0"/>
    <x v="7"/>
    <n v="24"/>
    <n v="33"/>
    <n v="72.7"/>
  </r>
  <r>
    <s v="AMIENS"/>
    <s v="0601897L"/>
    <s v="LP LYC METIER GRANDVILLIERS JULES VERNE"/>
    <x v="0"/>
    <x v="3"/>
    <s v="OISE"/>
    <m/>
    <x v="1"/>
    <x v="7"/>
    <x v="0"/>
    <x v="8"/>
    <n v="9"/>
    <n v="33"/>
    <n v="27.3"/>
  </r>
  <r>
    <s v="AMIENS"/>
    <s v="0601897L"/>
    <s v="LP LYC METIER GRANDVILLIERS JULES VERNE"/>
    <x v="0"/>
    <x v="3"/>
    <s v="OISE"/>
    <m/>
    <x v="1"/>
    <x v="8"/>
    <x v="0"/>
    <x v="7"/>
    <n v="22"/>
    <n v="33"/>
    <n v="66.7"/>
  </r>
  <r>
    <s v="AMIENS"/>
    <s v="0601897L"/>
    <s v="LP LYC METIER GRANDVILLIERS JULES VERNE"/>
    <x v="0"/>
    <x v="3"/>
    <s v="OISE"/>
    <m/>
    <x v="1"/>
    <x v="8"/>
    <x v="0"/>
    <x v="8"/>
    <n v="11"/>
    <n v="33"/>
    <n v="33.299999999999997"/>
  </r>
  <r>
    <s v="AMIENS"/>
    <s v="0601946P"/>
    <s v="LP PR COMPIEGNE JEAN-PAUL II"/>
    <x v="1"/>
    <x v="4"/>
    <s v="OISE"/>
    <m/>
    <x v="0"/>
    <x v="0"/>
    <x v="0"/>
    <x v="0"/>
    <n v="39"/>
    <n v="39"/>
    <n v="100"/>
  </r>
  <r>
    <s v="AMIENS"/>
    <s v="0601946P"/>
    <s v="LP PR COMPIEGNE JEAN-PAUL II"/>
    <x v="1"/>
    <x v="4"/>
    <s v="OISE"/>
    <m/>
    <x v="0"/>
    <x v="1"/>
    <x v="0"/>
    <x v="0"/>
    <n v="36"/>
    <n v="37"/>
    <n v="97.3"/>
  </r>
  <r>
    <s v="AMIENS"/>
    <s v="0601946P"/>
    <s v="LP PR COMPIEGNE JEAN-PAUL II"/>
    <x v="1"/>
    <x v="4"/>
    <s v="OISE"/>
    <m/>
    <x v="0"/>
    <x v="1"/>
    <x v="0"/>
    <x v="1"/>
    <n v="1"/>
    <n v="37"/>
    <n v="2.7"/>
  </r>
  <r>
    <s v="AMIENS"/>
    <s v="0601946P"/>
    <s v="LP PR COMPIEGNE JEAN-PAUL II"/>
    <x v="1"/>
    <x v="4"/>
    <s v="OISE"/>
    <m/>
    <x v="0"/>
    <x v="2"/>
    <x v="0"/>
    <x v="2"/>
    <n v="15"/>
    <n v="17"/>
    <n v="88.2"/>
  </r>
  <r>
    <s v="AMIENS"/>
    <s v="0601946P"/>
    <s v="LP PR COMPIEGNE JEAN-PAUL II"/>
    <x v="1"/>
    <x v="4"/>
    <s v="OISE"/>
    <m/>
    <x v="0"/>
    <x v="2"/>
    <x v="0"/>
    <x v="3"/>
    <n v="2"/>
    <n v="17"/>
    <n v="11.8"/>
  </r>
  <r>
    <s v="AMIENS"/>
    <s v="0601946P"/>
    <s v="LP PR COMPIEGNE JEAN-PAUL II"/>
    <x v="1"/>
    <x v="4"/>
    <s v="OISE"/>
    <m/>
    <x v="0"/>
    <x v="3"/>
    <x v="0"/>
    <x v="2"/>
    <n v="15"/>
    <n v="17"/>
    <n v="88.2"/>
  </r>
  <r>
    <s v="AMIENS"/>
    <s v="0601946P"/>
    <s v="LP PR COMPIEGNE JEAN-PAUL II"/>
    <x v="1"/>
    <x v="4"/>
    <s v="OISE"/>
    <m/>
    <x v="0"/>
    <x v="3"/>
    <x v="0"/>
    <x v="3"/>
    <n v="2"/>
    <n v="17"/>
    <n v="11.8"/>
  </r>
  <r>
    <s v="AMIENS"/>
    <s v="0601946P"/>
    <s v="LP PR COMPIEGNE JEAN-PAUL II"/>
    <x v="1"/>
    <x v="4"/>
    <s v="OISE"/>
    <m/>
    <x v="0"/>
    <x v="4"/>
    <x v="0"/>
    <x v="4"/>
    <n v="12"/>
    <n v="22"/>
    <n v="54.5"/>
  </r>
  <r>
    <s v="AMIENS"/>
    <s v="0601946P"/>
    <s v="LP PR COMPIEGNE JEAN-PAUL II"/>
    <x v="1"/>
    <x v="4"/>
    <s v="OISE"/>
    <m/>
    <x v="0"/>
    <x v="4"/>
    <x v="0"/>
    <x v="5"/>
    <n v="9"/>
    <n v="22"/>
    <n v="40.9"/>
  </r>
  <r>
    <s v="AMIENS"/>
    <s v="0601946P"/>
    <s v="LP PR COMPIEGNE JEAN-PAUL II"/>
    <x v="1"/>
    <x v="4"/>
    <s v="OISE"/>
    <m/>
    <x v="0"/>
    <x v="4"/>
    <x v="0"/>
    <x v="6"/>
    <n v="1"/>
    <n v="22"/>
    <n v="4.5"/>
  </r>
  <r>
    <s v="AMIENS"/>
    <s v="0601946P"/>
    <s v="LP PR COMPIEGNE JEAN-PAUL II"/>
    <x v="1"/>
    <x v="4"/>
    <s v="OISE"/>
    <m/>
    <x v="0"/>
    <x v="5"/>
    <x v="0"/>
    <x v="2"/>
    <n v="17"/>
    <n v="17"/>
    <n v="100"/>
  </r>
  <r>
    <s v="AMIENS"/>
    <s v="0601946P"/>
    <s v="LP PR COMPIEGNE JEAN-PAUL II"/>
    <x v="1"/>
    <x v="4"/>
    <s v="OISE"/>
    <m/>
    <x v="0"/>
    <x v="6"/>
    <x v="0"/>
    <x v="2"/>
    <n v="12"/>
    <n v="17"/>
    <n v="70.599999999999994"/>
  </r>
  <r>
    <s v="AMIENS"/>
    <s v="0601946P"/>
    <s v="LP PR COMPIEGNE JEAN-PAUL II"/>
    <x v="1"/>
    <x v="4"/>
    <s v="OISE"/>
    <m/>
    <x v="0"/>
    <x v="6"/>
    <x v="0"/>
    <x v="3"/>
    <n v="5"/>
    <n v="17"/>
    <n v="29.4"/>
  </r>
  <r>
    <s v="AMIENS"/>
    <s v="0601946P"/>
    <s v="LP PR COMPIEGNE JEAN-PAUL II"/>
    <x v="1"/>
    <x v="4"/>
    <s v="OISE"/>
    <m/>
    <x v="1"/>
    <x v="7"/>
    <x v="0"/>
    <x v="7"/>
    <n v="39"/>
    <n v="40"/>
    <n v="97.5"/>
  </r>
  <r>
    <s v="AMIENS"/>
    <s v="0601946P"/>
    <s v="LP PR COMPIEGNE JEAN-PAUL II"/>
    <x v="1"/>
    <x v="4"/>
    <s v="OISE"/>
    <m/>
    <x v="1"/>
    <x v="7"/>
    <x v="0"/>
    <x v="8"/>
    <n v="1"/>
    <n v="40"/>
    <n v="2.5"/>
  </r>
  <r>
    <s v="AMIENS"/>
    <s v="0601946P"/>
    <s v="LP PR COMPIEGNE JEAN-PAUL II"/>
    <x v="1"/>
    <x v="4"/>
    <s v="OISE"/>
    <m/>
    <x v="1"/>
    <x v="8"/>
    <x v="0"/>
    <x v="7"/>
    <n v="38"/>
    <n v="40"/>
    <n v="95"/>
  </r>
  <r>
    <s v="AMIENS"/>
    <s v="0601946P"/>
    <s v="LP PR COMPIEGNE JEAN-PAUL II"/>
    <x v="1"/>
    <x v="4"/>
    <s v="OISE"/>
    <m/>
    <x v="1"/>
    <x v="8"/>
    <x v="0"/>
    <x v="8"/>
    <n v="2"/>
    <n v="40"/>
    <n v="5"/>
  </r>
  <r>
    <s v="AMIENS"/>
    <s v="0800007Y"/>
    <s v="LPO LYC METIER ALBERT LAMARCK"/>
    <x v="0"/>
    <x v="6"/>
    <s v="SOMME"/>
    <m/>
    <x v="0"/>
    <x v="0"/>
    <x v="0"/>
    <x v="0"/>
    <n v="9"/>
    <n v="9"/>
    <n v="100"/>
  </r>
  <r>
    <s v="AMIENS"/>
    <s v="0800007Y"/>
    <s v="LPO LYC METIER ALBERT LAMARCK"/>
    <x v="0"/>
    <x v="6"/>
    <s v="SOMME"/>
    <m/>
    <x v="0"/>
    <x v="1"/>
    <x v="0"/>
    <x v="0"/>
    <n v="9"/>
    <n v="9"/>
    <n v="100"/>
  </r>
  <r>
    <s v="AMIENS"/>
    <s v="0800007Y"/>
    <s v="LPO LYC METIER ALBERT LAMARCK"/>
    <x v="0"/>
    <x v="6"/>
    <s v="SOMME"/>
    <m/>
    <x v="0"/>
    <x v="2"/>
    <x v="0"/>
    <x v="2"/>
    <n v="6"/>
    <n v="7"/>
    <n v="85.7"/>
  </r>
  <r>
    <s v="AMIENS"/>
    <s v="0800007Y"/>
    <s v="LPO LYC METIER ALBERT LAMARCK"/>
    <x v="0"/>
    <x v="6"/>
    <s v="SOMME"/>
    <m/>
    <x v="0"/>
    <x v="2"/>
    <x v="0"/>
    <x v="3"/>
    <n v="1"/>
    <n v="7"/>
    <n v="14.3"/>
  </r>
  <r>
    <s v="AMIENS"/>
    <s v="0800007Y"/>
    <s v="LPO LYC METIER ALBERT LAMARCK"/>
    <x v="0"/>
    <x v="6"/>
    <s v="SOMME"/>
    <m/>
    <x v="0"/>
    <x v="3"/>
    <x v="0"/>
    <x v="2"/>
    <n v="5"/>
    <n v="7"/>
    <n v="71.400000000000006"/>
  </r>
  <r>
    <s v="AMIENS"/>
    <s v="0800007Y"/>
    <s v="LPO LYC METIER ALBERT LAMARCK"/>
    <x v="0"/>
    <x v="6"/>
    <s v="SOMME"/>
    <m/>
    <x v="0"/>
    <x v="3"/>
    <x v="0"/>
    <x v="3"/>
    <n v="2"/>
    <n v="7"/>
    <n v="28.6"/>
  </r>
  <r>
    <s v="AMIENS"/>
    <s v="0800007Y"/>
    <s v="LPO LYC METIER ALBERT LAMARCK"/>
    <x v="0"/>
    <x v="6"/>
    <s v="SOMME"/>
    <m/>
    <x v="0"/>
    <x v="4"/>
    <x v="0"/>
    <x v="4"/>
    <n v="1"/>
    <n v="2"/>
    <n v="50"/>
  </r>
  <r>
    <s v="AMIENS"/>
    <s v="0800007Y"/>
    <s v="LPO LYC METIER ALBERT LAMARCK"/>
    <x v="0"/>
    <x v="6"/>
    <s v="SOMME"/>
    <m/>
    <x v="0"/>
    <x v="4"/>
    <x v="0"/>
    <x v="5"/>
    <n v="1"/>
    <n v="2"/>
    <n v="50"/>
  </r>
  <r>
    <s v="AMIENS"/>
    <s v="0800007Y"/>
    <s v="LPO LYC METIER ALBERT LAMARCK"/>
    <x v="0"/>
    <x v="6"/>
    <s v="SOMME"/>
    <m/>
    <x v="0"/>
    <x v="5"/>
    <x v="0"/>
    <x v="2"/>
    <n v="5"/>
    <n v="7"/>
    <n v="71.400000000000006"/>
  </r>
  <r>
    <s v="AMIENS"/>
    <s v="0800007Y"/>
    <s v="LPO LYC METIER ALBERT LAMARCK"/>
    <x v="0"/>
    <x v="6"/>
    <s v="SOMME"/>
    <m/>
    <x v="0"/>
    <x v="5"/>
    <x v="0"/>
    <x v="3"/>
    <n v="2"/>
    <n v="7"/>
    <n v="28.6"/>
  </r>
  <r>
    <s v="AMIENS"/>
    <s v="0800007Y"/>
    <s v="LPO LYC METIER ALBERT LAMARCK"/>
    <x v="0"/>
    <x v="6"/>
    <s v="SOMME"/>
    <m/>
    <x v="0"/>
    <x v="6"/>
    <x v="0"/>
    <x v="2"/>
    <n v="5"/>
    <n v="7"/>
    <n v="71.400000000000006"/>
  </r>
  <r>
    <s v="AMIENS"/>
    <s v="0800007Y"/>
    <s v="LPO LYC METIER ALBERT LAMARCK"/>
    <x v="0"/>
    <x v="6"/>
    <s v="SOMME"/>
    <m/>
    <x v="0"/>
    <x v="6"/>
    <x v="0"/>
    <x v="3"/>
    <n v="2"/>
    <n v="7"/>
    <n v="28.6"/>
  </r>
  <r>
    <s v="AMIENS"/>
    <s v="0800007Y"/>
    <s v="LPO LYC METIER ALBERT LAMARCK"/>
    <x v="0"/>
    <x v="6"/>
    <s v="SOMME"/>
    <m/>
    <x v="1"/>
    <x v="7"/>
    <x v="0"/>
    <x v="7"/>
    <n v="7"/>
    <n v="9"/>
    <n v="77.8"/>
  </r>
  <r>
    <s v="AMIENS"/>
    <s v="0800007Y"/>
    <s v="LPO LYC METIER ALBERT LAMARCK"/>
    <x v="0"/>
    <x v="6"/>
    <s v="SOMME"/>
    <m/>
    <x v="1"/>
    <x v="7"/>
    <x v="0"/>
    <x v="8"/>
    <n v="2"/>
    <n v="9"/>
    <n v="22.2"/>
  </r>
  <r>
    <s v="AMIENS"/>
    <s v="0800007Y"/>
    <s v="LPO LYC METIER ALBERT LAMARCK"/>
    <x v="0"/>
    <x v="6"/>
    <s v="SOMME"/>
    <m/>
    <x v="1"/>
    <x v="8"/>
    <x v="0"/>
    <x v="7"/>
    <n v="6"/>
    <n v="9"/>
    <n v="66.7"/>
  </r>
  <r>
    <s v="AMIENS"/>
    <s v="0800007Y"/>
    <s v="LPO LYC METIER ALBERT LAMARCK"/>
    <x v="0"/>
    <x v="6"/>
    <s v="SOMME"/>
    <m/>
    <x v="1"/>
    <x v="8"/>
    <x v="0"/>
    <x v="8"/>
    <n v="3"/>
    <n v="9"/>
    <n v="33.299999999999997"/>
  </r>
  <r>
    <s v="AMIENS"/>
    <s v="0800013E"/>
    <s v="LP LYC METIER AMIENS DE L'ACHEULEEN"/>
    <x v="0"/>
    <x v="7"/>
    <s v="SOMME"/>
    <m/>
    <x v="0"/>
    <x v="0"/>
    <x v="0"/>
    <x v="0"/>
    <n v="83"/>
    <n v="101"/>
    <n v="82.2"/>
  </r>
  <r>
    <s v="AMIENS"/>
    <s v="0800013E"/>
    <s v="LP LYC METIER AMIENS DE L'ACHEULEEN"/>
    <x v="0"/>
    <x v="7"/>
    <s v="SOMME"/>
    <m/>
    <x v="0"/>
    <x v="0"/>
    <x v="0"/>
    <x v="1"/>
    <n v="18"/>
    <n v="101"/>
    <n v="17.8"/>
  </r>
  <r>
    <s v="AMIENS"/>
    <s v="0800013E"/>
    <s v="LP LYC METIER AMIENS DE L'ACHEULEEN"/>
    <x v="0"/>
    <x v="7"/>
    <s v="SOMME"/>
    <m/>
    <x v="0"/>
    <x v="1"/>
    <x v="0"/>
    <x v="0"/>
    <n v="57"/>
    <n v="83"/>
    <n v="68.7"/>
  </r>
  <r>
    <s v="AMIENS"/>
    <s v="0800013E"/>
    <s v="LP LYC METIER AMIENS DE L'ACHEULEEN"/>
    <x v="0"/>
    <x v="7"/>
    <s v="SOMME"/>
    <m/>
    <x v="0"/>
    <x v="1"/>
    <x v="0"/>
    <x v="1"/>
    <n v="26"/>
    <n v="83"/>
    <n v="31.3"/>
  </r>
  <r>
    <s v="AMIENS"/>
    <s v="0800013E"/>
    <s v="LP LYC METIER AMIENS DE L'ACHEULEEN"/>
    <x v="0"/>
    <x v="7"/>
    <s v="SOMME"/>
    <m/>
    <x v="0"/>
    <x v="2"/>
    <x v="0"/>
    <x v="2"/>
    <n v="38"/>
    <n v="65"/>
    <n v="58.5"/>
  </r>
  <r>
    <s v="AMIENS"/>
    <s v="0800013E"/>
    <s v="LP LYC METIER AMIENS DE L'ACHEULEEN"/>
    <x v="0"/>
    <x v="7"/>
    <s v="SOMME"/>
    <m/>
    <x v="0"/>
    <x v="2"/>
    <x v="0"/>
    <x v="3"/>
    <n v="27"/>
    <n v="65"/>
    <n v="41.5"/>
  </r>
  <r>
    <s v="AMIENS"/>
    <s v="0800013E"/>
    <s v="LP LYC METIER AMIENS DE L'ACHEULEEN"/>
    <x v="0"/>
    <x v="7"/>
    <s v="SOMME"/>
    <m/>
    <x v="0"/>
    <x v="3"/>
    <x v="0"/>
    <x v="2"/>
    <n v="49"/>
    <n v="63"/>
    <n v="77.8"/>
  </r>
  <r>
    <s v="AMIENS"/>
    <s v="0800013E"/>
    <s v="LP LYC METIER AMIENS DE L'ACHEULEEN"/>
    <x v="0"/>
    <x v="7"/>
    <s v="SOMME"/>
    <m/>
    <x v="0"/>
    <x v="3"/>
    <x v="0"/>
    <x v="3"/>
    <n v="14"/>
    <n v="63"/>
    <n v="22.2"/>
  </r>
  <r>
    <s v="AMIENS"/>
    <s v="0800013E"/>
    <s v="LP LYC METIER AMIENS DE L'ACHEULEEN"/>
    <x v="0"/>
    <x v="7"/>
    <s v="SOMME"/>
    <m/>
    <x v="0"/>
    <x v="4"/>
    <x v="0"/>
    <x v="4"/>
    <n v="21"/>
    <n v="36"/>
    <n v="58.3"/>
  </r>
  <r>
    <s v="AMIENS"/>
    <s v="0800013E"/>
    <s v="LP LYC METIER AMIENS DE L'ACHEULEEN"/>
    <x v="0"/>
    <x v="7"/>
    <s v="SOMME"/>
    <m/>
    <x v="0"/>
    <x v="4"/>
    <x v="0"/>
    <x v="5"/>
    <n v="12"/>
    <n v="36"/>
    <n v="33.299999999999997"/>
  </r>
  <r>
    <s v="AMIENS"/>
    <s v="0800013E"/>
    <s v="LP LYC METIER AMIENS DE L'ACHEULEEN"/>
    <x v="0"/>
    <x v="7"/>
    <s v="SOMME"/>
    <m/>
    <x v="0"/>
    <x v="4"/>
    <x v="0"/>
    <x v="6"/>
    <n v="3"/>
    <n v="36"/>
    <n v="8.3000000000000007"/>
  </r>
  <r>
    <s v="AMIENS"/>
    <s v="0800013E"/>
    <s v="LP LYC METIER AMIENS DE L'ACHEULEEN"/>
    <x v="0"/>
    <x v="7"/>
    <s v="SOMME"/>
    <m/>
    <x v="0"/>
    <x v="5"/>
    <x v="0"/>
    <x v="2"/>
    <n v="42"/>
    <n v="64"/>
    <n v="65.599999999999994"/>
  </r>
  <r>
    <s v="AMIENS"/>
    <s v="0800013E"/>
    <s v="LP LYC METIER AMIENS DE L'ACHEULEEN"/>
    <x v="0"/>
    <x v="7"/>
    <s v="SOMME"/>
    <m/>
    <x v="0"/>
    <x v="5"/>
    <x v="0"/>
    <x v="3"/>
    <n v="22"/>
    <n v="64"/>
    <n v="34.4"/>
  </r>
  <r>
    <s v="AMIENS"/>
    <s v="0800013E"/>
    <s v="LP LYC METIER AMIENS DE L'ACHEULEEN"/>
    <x v="0"/>
    <x v="7"/>
    <s v="SOMME"/>
    <m/>
    <x v="0"/>
    <x v="6"/>
    <x v="0"/>
    <x v="2"/>
    <n v="28"/>
    <n v="65"/>
    <n v="43.1"/>
  </r>
  <r>
    <s v="AMIENS"/>
    <s v="0800013E"/>
    <s v="LP LYC METIER AMIENS DE L'ACHEULEEN"/>
    <x v="0"/>
    <x v="7"/>
    <s v="SOMME"/>
    <m/>
    <x v="0"/>
    <x v="6"/>
    <x v="0"/>
    <x v="3"/>
    <n v="37"/>
    <n v="65"/>
    <n v="56.9"/>
  </r>
  <r>
    <s v="AMIENS"/>
    <s v="0800013E"/>
    <s v="LP LYC METIER AMIENS DE L'ACHEULEEN"/>
    <x v="0"/>
    <x v="7"/>
    <s v="SOMME"/>
    <m/>
    <x v="1"/>
    <x v="7"/>
    <x v="0"/>
    <x v="7"/>
    <n v="91"/>
    <n v="113"/>
    <n v="80.5"/>
  </r>
  <r>
    <s v="AMIENS"/>
    <s v="0800013E"/>
    <s v="LP LYC METIER AMIENS DE L'ACHEULEEN"/>
    <x v="0"/>
    <x v="7"/>
    <s v="SOMME"/>
    <m/>
    <x v="1"/>
    <x v="7"/>
    <x v="0"/>
    <x v="8"/>
    <n v="22"/>
    <n v="113"/>
    <n v="19.5"/>
  </r>
  <r>
    <s v="AMIENS"/>
    <s v="0800013E"/>
    <s v="LP LYC METIER AMIENS DE L'ACHEULEEN"/>
    <x v="0"/>
    <x v="7"/>
    <s v="SOMME"/>
    <m/>
    <x v="1"/>
    <x v="8"/>
    <x v="0"/>
    <x v="7"/>
    <n v="91"/>
    <n v="113"/>
    <n v="80.5"/>
  </r>
  <r>
    <s v="AMIENS"/>
    <s v="0800013E"/>
    <s v="LP LYC METIER AMIENS DE L'ACHEULEEN"/>
    <x v="0"/>
    <x v="7"/>
    <s v="SOMME"/>
    <m/>
    <x v="1"/>
    <x v="8"/>
    <x v="0"/>
    <x v="8"/>
    <n v="22"/>
    <n v="113"/>
    <n v="19.5"/>
  </r>
  <r>
    <s v="AMIENS"/>
    <s v="0800062H"/>
    <s v="LP LYC METIER AMIENS EDOUARD GAND"/>
    <x v="0"/>
    <x v="7"/>
    <s v="SOMME"/>
    <m/>
    <x v="0"/>
    <x v="0"/>
    <x v="0"/>
    <x v="0"/>
    <n v="24"/>
    <n v="30"/>
    <n v="80"/>
  </r>
  <r>
    <s v="AMIENS"/>
    <s v="0800062H"/>
    <s v="LP LYC METIER AMIENS EDOUARD GAND"/>
    <x v="0"/>
    <x v="7"/>
    <s v="SOMME"/>
    <m/>
    <x v="0"/>
    <x v="0"/>
    <x v="0"/>
    <x v="1"/>
    <n v="6"/>
    <n v="30"/>
    <n v="20"/>
  </r>
  <r>
    <s v="AMIENS"/>
    <s v="0800062H"/>
    <s v="LP LYC METIER AMIENS EDOUARD GAND"/>
    <x v="0"/>
    <x v="7"/>
    <s v="SOMME"/>
    <m/>
    <x v="0"/>
    <x v="1"/>
    <x v="0"/>
    <x v="0"/>
    <n v="23"/>
    <n v="30"/>
    <n v="76.7"/>
  </r>
  <r>
    <s v="AMIENS"/>
    <s v="0800062H"/>
    <s v="LP LYC METIER AMIENS EDOUARD GAND"/>
    <x v="0"/>
    <x v="7"/>
    <s v="SOMME"/>
    <m/>
    <x v="0"/>
    <x v="1"/>
    <x v="0"/>
    <x v="1"/>
    <n v="7"/>
    <n v="30"/>
    <n v="23.3"/>
  </r>
  <r>
    <s v="AMIENS"/>
    <s v="0800062H"/>
    <s v="LP LYC METIER AMIENS EDOUARD GAND"/>
    <x v="0"/>
    <x v="7"/>
    <s v="SOMME"/>
    <m/>
    <x v="0"/>
    <x v="2"/>
    <x v="0"/>
    <x v="2"/>
    <n v="19"/>
    <n v="28"/>
    <n v="67.900000000000006"/>
  </r>
  <r>
    <s v="AMIENS"/>
    <s v="0800062H"/>
    <s v="LP LYC METIER AMIENS EDOUARD GAND"/>
    <x v="0"/>
    <x v="7"/>
    <s v="SOMME"/>
    <m/>
    <x v="0"/>
    <x v="2"/>
    <x v="0"/>
    <x v="3"/>
    <n v="9"/>
    <n v="28"/>
    <n v="32.1"/>
  </r>
  <r>
    <s v="AMIENS"/>
    <s v="0800062H"/>
    <s v="LP LYC METIER AMIENS EDOUARD GAND"/>
    <x v="0"/>
    <x v="7"/>
    <s v="SOMME"/>
    <m/>
    <x v="0"/>
    <x v="3"/>
    <x v="0"/>
    <x v="2"/>
    <n v="25"/>
    <n v="28"/>
    <n v="89.3"/>
  </r>
  <r>
    <s v="AMIENS"/>
    <s v="0800062H"/>
    <s v="LP LYC METIER AMIENS EDOUARD GAND"/>
    <x v="0"/>
    <x v="7"/>
    <s v="SOMME"/>
    <m/>
    <x v="0"/>
    <x v="3"/>
    <x v="0"/>
    <x v="3"/>
    <n v="3"/>
    <n v="28"/>
    <n v="10.7"/>
  </r>
  <r>
    <s v="AMIENS"/>
    <s v="0800062H"/>
    <s v="LP LYC METIER AMIENS EDOUARD GAND"/>
    <x v="0"/>
    <x v="7"/>
    <s v="SOMME"/>
    <m/>
    <x v="0"/>
    <x v="4"/>
    <x v="0"/>
    <x v="4"/>
    <n v="1"/>
    <n v="2"/>
    <n v="50"/>
  </r>
  <r>
    <s v="AMIENS"/>
    <s v="0800062H"/>
    <s v="LP LYC METIER AMIENS EDOUARD GAND"/>
    <x v="0"/>
    <x v="7"/>
    <s v="SOMME"/>
    <m/>
    <x v="0"/>
    <x v="4"/>
    <x v="0"/>
    <x v="6"/>
    <n v="1"/>
    <n v="2"/>
    <n v="50"/>
  </r>
  <r>
    <s v="AMIENS"/>
    <s v="0800062H"/>
    <s v="LP LYC METIER AMIENS EDOUARD GAND"/>
    <x v="0"/>
    <x v="7"/>
    <s v="SOMME"/>
    <m/>
    <x v="0"/>
    <x v="5"/>
    <x v="0"/>
    <x v="2"/>
    <n v="22"/>
    <n v="28"/>
    <n v="78.599999999999994"/>
  </r>
  <r>
    <s v="AMIENS"/>
    <s v="0800062H"/>
    <s v="LP LYC METIER AMIENS EDOUARD GAND"/>
    <x v="0"/>
    <x v="7"/>
    <s v="SOMME"/>
    <m/>
    <x v="0"/>
    <x v="5"/>
    <x v="0"/>
    <x v="3"/>
    <n v="6"/>
    <n v="28"/>
    <n v="21.4"/>
  </r>
  <r>
    <s v="AMIENS"/>
    <s v="0800062H"/>
    <s v="LP LYC METIER AMIENS EDOUARD GAND"/>
    <x v="0"/>
    <x v="7"/>
    <s v="SOMME"/>
    <m/>
    <x v="0"/>
    <x v="6"/>
    <x v="0"/>
    <x v="2"/>
    <n v="11"/>
    <n v="28"/>
    <n v="39.299999999999997"/>
  </r>
  <r>
    <s v="AMIENS"/>
    <s v="0800062H"/>
    <s v="LP LYC METIER AMIENS EDOUARD GAND"/>
    <x v="0"/>
    <x v="7"/>
    <s v="SOMME"/>
    <m/>
    <x v="0"/>
    <x v="6"/>
    <x v="0"/>
    <x v="3"/>
    <n v="17"/>
    <n v="28"/>
    <n v="60.7"/>
  </r>
  <r>
    <s v="AMIENS"/>
    <s v="0800062H"/>
    <s v="LP LYC METIER AMIENS EDOUARD GAND"/>
    <x v="0"/>
    <x v="7"/>
    <s v="SOMME"/>
    <m/>
    <x v="1"/>
    <x v="7"/>
    <x v="0"/>
    <x v="7"/>
    <n v="17"/>
    <n v="26"/>
    <n v="65.400000000000006"/>
  </r>
  <r>
    <s v="AMIENS"/>
    <s v="0800062H"/>
    <s v="LP LYC METIER AMIENS EDOUARD GAND"/>
    <x v="0"/>
    <x v="7"/>
    <s v="SOMME"/>
    <m/>
    <x v="1"/>
    <x v="7"/>
    <x v="0"/>
    <x v="8"/>
    <n v="9"/>
    <n v="26"/>
    <n v="34.6"/>
  </r>
  <r>
    <s v="AMIENS"/>
    <s v="0800062H"/>
    <s v="LP LYC METIER AMIENS EDOUARD GAND"/>
    <x v="0"/>
    <x v="7"/>
    <s v="SOMME"/>
    <m/>
    <x v="1"/>
    <x v="8"/>
    <x v="0"/>
    <x v="7"/>
    <n v="12"/>
    <n v="26"/>
    <n v="46.2"/>
  </r>
  <r>
    <s v="AMIENS"/>
    <s v="0800062H"/>
    <s v="LP LYC METIER AMIENS EDOUARD GAND"/>
    <x v="0"/>
    <x v="7"/>
    <s v="SOMME"/>
    <m/>
    <x v="1"/>
    <x v="8"/>
    <x v="0"/>
    <x v="8"/>
    <n v="14"/>
    <n v="26"/>
    <n v="53.8"/>
  </r>
  <r>
    <s v="AMIENS"/>
    <s v="0801194N"/>
    <s v="LP LYC METIER AMIENS MONTAIGNE"/>
    <x v="0"/>
    <x v="8"/>
    <s v="SOMME"/>
    <m/>
    <x v="0"/>
    <x v="0"/>
    <x v="0"/>
    <x v="0"/>
    <n v="11"/>
    <n v="13"/>
    <n v="84.6"/>
  </r>
  <r>
    <s v="AMIENS"/>
    <s v="0801194N"/>
    <s v="LP LYC METIER AMIENS MONTAIGNE"/>
    <x v="0"/>
    <x v="8"/>
    <s v="SOMME"/>
    <m/>
    <x v="0"/>
    <x v="0"/>
    <x v="0"/>
    <x v="1"/>
    <n v="2"/>
    <n v="13"/>
    <n v="15.4"/>
  </r>
  <r>
    <s v="AMIENS"/>
    <s v="0801194N"/>
    <s v="LP LYC METIER AMIENS MONTAIGNE"/>
    <x v="0"/>
    <x v="8"/>
    <s v="SOMME"/>
    <m/>
    <x v="0"/>
    <x v="1"/>
    <x v="0"/>
    <x v="0"/>
    <n v="10"/>
    <n v="12"/>
    <n v="83.3"/>
  </r>
  <r>
    <s v="AMIENS"/>
    <s v="0801194N"/>
    <s v="LP LYC METIER AMIENS MONTAIGNE"/>
    <x v="0"/>
    <x v="8"/>
    <s v="SOMME"/>
    <m/>
    <x v="0"/>
    <x v="1"/>
    <x v="0"/>
    <x v="1"/>
    <n v="2"/>
    <n v="12"/>
    <n v="16.7"/>
  </r>
  <r>
    <s v="AMIENS"/>
    <s v="0801194N"/>
    <s v="LP LYC METIER AMIENS MONTAIGNE"/>
    <x v="0"/>
    <x v="8"/>
    <s v="SOMME"/>
    <m/>
    <x v="0"/>
    <x v="2"/>
    <x v="0"/>
    <x v="2"/>
    <n v="7"/>
    <n v="9"/>
    <n v="77.8"/>
  </r>
  <r>
    <s v="AMIENS"/>
    <s v="0801194N"/>
    <s v="LP LYC METIER AMIENS MONTAIGNE"/>
    <x v="0"/>
    <x v="8"/>
    <s v="SOMME"/>
    <m/>
    <x v="0"/>
    <x v="2"/>
    <x v="0"/>
    <x v="3"/>
    <n v="2"/>
    <n v="9"/>
    <n v="22.2"/>
  </r>
  <r>
    <s v="AMIENS"/>
    <s v="0801194N"/>
    <s v="LP LYC METIER AMIENS MONTAIGNE"/>
    <x v="0"/>
    <x v="8"/>
    <s v="SOMME"/>
    <m/>
    <x v="0"/>
    <x v="3"/>
    <x v="0"/>
    <x v="2"/>
    <n v="8"/>
    <n v="9"/>
    <n v="88.9"/>
  </r>
  <r>
    <s v="AMIENS"/>
    <s v="0801194N"/>
    <s v="LP LYC METIER AMIENS MONTAIGNE"/>
    <x v="0"/>
    <x v="8"/>
    <s v="SOMME"/>
    <m/>
    <x v="0"/>
    <x v="3"/>
    <x v="0"/>
    <x v="3"/>
    <n v="1"/>
    <n v="9"/>
    <n v="11.1"/>
  </r>
  <r>
    <s v="AMIENS"/>
    <s v="0801194N"/>
    <s v="LP LYC METIER AMIENS MONTAIGNE"/>
    <x v="0"/>
    <x v="8"/>
    <s v="SOMME"/>
    <m/>
    <x v="0"/>
    <x v="4"/>
    <x v="0"/>
    <x v="4"/>
    <n v="2"/>
    <n v="4"/>
    <n v="50"/>
  </r>
  <r>
    <s v="AMIENS"/>
    <s v="0801194N"/>
    <s v="LP LYC METIER AMIENS MONTAIGNE"/>
    <x v="0"/>
    <x v="8"/>
    <s v="SOMME"/>
    <m/>
    <x v="0"/>
    <x v="4"/>
    <x v="0"/>
    <x v="5"/>
    <n v="2"/>
    <n v="4"/>
    <n v="50"/>
  </r>
  <r>
    <s v="AMIENS"/>
    <s v="0801194N"/>
    <s v="LP LYC METIER AMIENS MONTAIGNE"/>
    <x v="0"/>
    <x v="8"/>
    <s v="SOMME"/>
    <m/>
    <x v="0"/>
    <x v="5"/>
    <x v="0"/>
    <x v="2"/>
    <n v="5"/>
    <n v="9"/>
    <n v="55.6"/>
  </r>
  <r>
    <s v="AMIENS"/>
    <s v="0801194N"/>
    <s v="LP LYC METIER AMIENS MONTAIGNE"/>
    <x v="0"/>
    <x v="8"/>
    <s v="SOMME"/>
    <m/>
    <x v="0"/>
    <x v="5"/>
    <x v="0"/>
    <x v="3"/>
    <n v="4"/>
    <n v="9"/>
    <n v="44.4"/>
  </r>
  <r>
    <s v="AMIENS"/>
    <s v="0801194N"/>
    <s v="LP LYC METIER AMIENS MONTAIGNE"/>
    <x v="0"/>
    <x v="8"/>
    <s v="SOMME"/>
    <m/>
    <x v="0"/>
    <x v="6"/>
    <x v="0"/>
    <x v="2"/>
    <n v="2"/>
    <n v="9"/>
    <n v="22.2"/>
  </r>
  <r>
    <s v="AMIENS"/>
    <s v="0801194N"/>
    <s v="LP LYC METIER AMIENS MONTAIGNE"/>
    <x v="0"/>
    <x v="8"/>
    <s v="SOMME"/>
    <m/>
    <x v="0"/>
    <x v="6"/>
    <x v="0"/>
    <x v="3"/>
    <n v="7"/>
    <n v="9"/>
    <n v="77.8"/>
  </r>
  <r>
    <s v="AMIENS"/>
    <s v="0801194N"/>
    <s v="LP LYC METIER AMIENS MONTAIGNE"/>
    <x v="0"/>
    <x v="8"/>
    <s v="SOMME"/>
    <m/>
    <x v="1"/>
    <x v="7"/>
    <x v="0"/>
    <x v="7"/>
    <n v="15"/>
    <n v="16"/>
    <n v="93.8"/>
  </r>
  <r>
    <s v="AMIENS"/>
    <s v="0801194N"/>
    <s v="LP LYC METIER AMIENS MONTAIGNE"/>
    <x v="0"/>
    <x v="8"/>
    <s v="SOMME"/>
    <m/>
    <x v="1"/>
    <x v="7"/>
    <x v="0"/>
    <x v="8"/>
    <n v="1"/>
    <n v="16"/>
    <n v="6.2"/>
  </r>
  <r>
    <s v="AMIENS"/>
    <s v="0801194N"/>
    <s v="LP LYC METIER AMIENS MONTAIGNE"/>
    <x v="0"/>
    <x v="8"/>
    <s v="SOMME"/>
    <m/>
    <x v="1"/>
    <x v="8"/>
    <x v="0"/>
    <x v="7"/>
    <n v="13"/>
    <n v="16"/>
    <n v="81.2"/>
  </r>
  <r>
    <s v="AMIENS"/>
    <s v="0801194N"/>
    <s v="LP LYC METIER AMIENS MONTAIGNE"/>
    <x v="0"/>
    <x v="8"/>
    <s v="SOMME"/>
    <m/>
    <x v="1"/>
    <x v="8"/>
    <x v="0"/>
    <x v="8"/>
    <n v="3"/>
    <n v="16"/>
    <n v="18.8"/>
  </r>
  <r>
    <s v="AMIENS"/>
    <s v="0801231D"/>
    <s v="LP PR MEAULTE HENRY POTEZ"/>
    <x v="1"/>
    <x v="6"/>
    <s v="SOMME"/>
    <m/>
    <x v="0"/>
    <x v="0"/>
    <x v="0"/>
    <x v="0"/>
    <n v="10"/>
    <n v="10"/>
    <n v="100"/>
  </r>
  <r>
    <s v="AMIENS"/>
    <s v="0801231D"/>
    <s v="LP PR MEAULTE HENRY POTEZ"/>
    <x v="1"/>
    <x v="6"/>
    <s v="SOMME"/>
    <m/>
    <x v="0"/>
    <x v="1"/>
    <x v="0"/>
    <x v="0"/>
    <n v="10"/>
    <n v="10"/>
    <n v="100"/>
  </r>
  <r>
    <s v="AMIENS"/>
    <s v="0801231D"/>
    <s v="LP PR MEAULTE HENRY POTEZ"/>
    <x v="1"/>
    <x v="6"/>
    <s v="SOMME"/>
    <m/>
    <x v="0"/>
    <x v="4"/>
    <x v="0"/>
    <x v="4"/>
    <n v="6"/>
    <n v="10"/>
    <n v="60"/>
  </r>
  <r>
    <s v="AMIENS"/>
    <s v="0801231D"/>
    <s v="LP PR MEAULTE HENRY POTEZ"/>
    <x v="1"/>
    <x v="6"/>
    <s v="SOMME"/>
    <m/>
    <x v="0"/>
    <x v="4"/>
    <x v="0"/>
    <x v="5"/>
    <n v="4"/>
    <n v="10"/>
    <n v="40"/>
  </r>
  <r>
    <s v="AMIENS"/>
    <s v="0801231D"/>
    <s v="LP PR MEAULTE HENRY POTEZ"/>
    <x v="1"/>
    <x v="6"/>
    <s v="SOMME"/>
    <m/>
    <x v="1"/>
    <x v="7"/>
    <x v="0"/>
    <x v="7"/>
    <n v="10"/>
    <n v="10"/>
    <n v="100"/>
  </r>
  <r>
    <s v="AMIENS"/>
    <s v="0801231D"/>
    <s v="LP PR MEAULTE HENRY POTEZ"/>
    <x v="1"/>
    <x v="6"/>
    <s v="SOMME"/>
    <m/>
    <x v="1"/>
    <x v="8"/>
    <x v="0"/>
    <x v="7"/>
    <n v="10"/>
    <n v="10"/>
    <n v="100"/>
  </r>
  <r>
    <s v="AMIENS"/>
    <s v="0801252B"/>
    <s v="LP LYC METIER HAM J C ATHANASE PELTIER"/>
    <x v="0"/>
    <x v="6"/>
    <s v="SOMME"/>
    <m/>
    <x v="0"/>
    <x v="0"/>
    <x v="0"/>
    <x v="0"/>
    <n v="26"/>
    <n v="27"/>
    <n v="96.3"/>
  </r>
  <r>
    <s v="AMIENS"/>
    <s v="0801252B"/>
    <s v="LP LYC METIER HAM J C ATHANASE PELTIER"/>
    <x v="0"/>
    <x v="6"/>
    <s v="SOMME"/>
    <m/>
    <x v="0"/>
    <x v="0"/>
    <x v="0"/>
    <x v="1"/>
    <n v="1"/>
    <n v="27"/>
    <n v="3.7"/>
  </r>
  <r>
    <s v="AMIENS"/>
    <s v="0801252B"/>
    <s v="LP LYC METIER HAM J C ATHANASE PELTIER"/>
    <x v="0"/>
    <x v="6"/>
    <s v="SOMME"/>
    <m/>
    <x v="0"/>
    <x v="1"/>
    <x v="0"/>
    <x v="0"/>
    <n v="23"/>
    <n v="25"/>
    <n v="92"/>
  </r>
  <r>
    <s v="AMIENS"/>
    <s v="0801252B"/>
    <s v="LP LYC METIER HAM J C ATHANASE PELTIER"/>
    <x v="0"/>
    <x v="6"/>
    <s v="SOMME"/>
    <m/>
    <x v="0"/>
    <x v="1"/>
    <x v="0"/>
    <x v="1"/>
    <n v="2"/>
    <n v="25"/>
    <n v="8"/>
  </r>
  <r>
    <s v="AMIENS"/>
    <s v="0801252B"/>
    <s v="LP LYC METIER HAM J C ATHANASE PELTIER"/>
    <x v="0"/>
    <x v="6"/>
    <s v="SOMME"/>
    <m/>
    <x v="0"/>
    <x v="2"/>
    <x v="0"/>
    <x v="2"/>
    <n v="9"/>
    <n v="12"/>
    <n v="75"/>
  </r>
  <r>
    <s v="AMIENS"/>
    <s v="0801252B"/>
    <s v="LP LYC METIER HAM J C ATHANASE PELTIER"/>
    <x v="0"/>
    <x v="6"/>
    <s v="SOMME"/>
    <m/>
    <x v="0"/>
    <x v="2"/>
    <x v="0"/>
    <x v="3"/>
    <n v="3"/>
    <n v="12"/>
    <n v="25"/>
  </r>
  <r>
    <s v="AMIENS"/>
    <s v="0801252B"/>
    <s v="LP LYC METIER HAM J C ATHANASE PELTIER"/>
    <x v="0"/>
    <x v="6"/>
    <s v="SOMME"/>
    <m/>
    <x v="0"/>
    <x v="3"/>
    <x v="0"/>
    <x v="2"/>
    <n v="12"/>
    <n v="12"/>
    <n v="100"/>
  </r>
  <r>
    <s v="AMIENS"/>
    <s v="0801252B"/>
    <s v="LP LYC METIER HAM J C ATHANASE PELTIER"/>
    <x v="0"/>
    <x v="6"/>
    <s v="SOMME"/>
    <m/>
    <x v="0"/>
    <x v="4"/>
    <x v="0"/>
    <x v="4"/>
    <n v="6"/>
    <n v="14"/>
    <n v="42.9"/>
  </r>
  <r>
    <s v="AMIENS"/>
    <s v="0801252B"/>
    <s v="LP LYC METIER HAM J C ATHANASE PELTIER"/>
    <x v="0"/>
    <x v="6"/>
    <s v="SOMME"/>
    <m/>
    <x v="0"/>
    <x v="4"/>
    <x v="0"/>
    <x v="5"/>
    <n v="7"/>
    <n v="14"/>
    <n v="50"/>
  </r>
  <r>
    <s v="AMIENS"/>
    <s v="0801252B"/>
    <s v="LP LYC METIER HAM J C ATHANASE PELTIER"/>
    <x v="0"/>
    <x v="6"/>
    <s v="SOMME"/>
    <m/>
    <x v="0"/>
    <x v="4"/>
    <x v="0"/>
    <x v="6"/>
    <n v="1"/>
    <n v="14"/>
    <n v="7.1"/>
  </r>
  <r>
    <s v="AMIENS"/>
    <s v="0801252B"/>
    <s v="LP LYC METIER HAM J C ATHANASE PELTIER"/>
    <x v="0"/>
    <x v="6"/>
    <s v="SOMME"/>
    <m/>
    <x v="0"/>
    <x v="5"/>
    <x v="0"/>
    <x v="2"/>
    <n v="12"/>
    <n v="12"/>
    <n v="100"/>
  </r>
  <r>
    <s v="AMIENS"/>
    <s v="0801252B"/>
    <s v="LP LYC METIER HAM J C ATHANASE PELTIER"/>
    <x v="0"/>
    <x v="6"/>
    <s v="SOMME"/>
    <m/>
    <x v="0"/>
    <x v="6"/>
    <x v="0"/>
    <x v="2"/>
    <n v="8"/>
    <n v="13"/>
    <n v="61.5"/>
  </r>
  <r>
    <s v="AMIENS"/>
    <s v="0801252B"/>
    <s v="LP LYC METIER HAM J C ATHANASE PELTIER"/>
    <x v="0"/>
    <x v="6"/>
    <s v="SOMME"/>
    <m/>
    <x v="0"/>
    <x v="6"/>
    <x v="0"/>
    <x v="3"/>
    <n v="5"/>
    <n v="13"/>
    <n v="38.5"/>
  </r>
  <r>
    <s v="AMIENS"/>
    <s v="0801252B"/>
    <s v="LP LYC METIER HAM J C ATHANASE PELTIER"/>
    <x v="0"/>
    <x v="6"/>
    <s v="SOMME"/>
    <m/>
    <x v="1"/>
    <x v="7"/>
    <x v="0"/>
    <x v="7"/>
    <n v="22"/>
    <n v="24"/>
    <n v="91.7"/>
  </r>
  <r>
    <s v="AMIENS"/>
    <s v="0801252B"/>
    <s v="LP LYC METIER HAM J C ATHANASE PELTIER"/>
    <x v="0"/>
    <x v="6"/>
    <s v="SOMME"/>
    <m/>
    <x v="1"/>
    <x v="7"/>
    <x v="0"/>
    <x v="8"/>
    <n v="2"/>
    <n v="24"/>
    <n v="8.3000000000000007"/>
  </r>
  <r>
    <s v="AMIENS"/>
    <s v="0801252B"/>
    <s v="LP LYC METIER HAM J C ATHANASE PELTIER"/>
    <x v="0"/>
    <x v="6"/>
    <s v="SOMME"/>
    <m/>
    <x v="1"/>
    <x v="8"/>
    <x v="0"/>
    <x v="7"/>
    <n v="21"/>
    <n v="24"/>
    <n v="87.5"/>
  </r>
  <r>
    <s v="AMIENS"/>
    <s v="0801252B"/>
    <s v="LP LYC METIER HAM J C ATHANASE PELTIER"/>
    <x v="0"/>
    <x v="6"/>
    <s v="SOMME"/>
    <m/>
    <x v="1"/>
    <x v="8"/>
    <x v="0"/>
    <x v="8"/>
    <n v="3"/>
    <n v="24"/>
    <n v="12.5"/>
  </r>
  <r>
    <s v="AMIENS"/>
    <s v="0801514L"/>
    <s v="LP LYC METIER PERONNE PIERRE MENDES FRANCE"/>
    <x v="0"/>
    <x v="6"/>
    <s v="SOMME"/>
    <m/>
    <x v="0"/>
    <x v="0"/>
    <x v="0"/>
    <x v="0"/>
    <n v="22"/>
    <n v="27"/>
    <n v="81.5"/>
  </r>
  <r>
    <s v="AMIENS"/>
    <s v="0801514L"/>
    <s v="LP LYC METIER PERONNE PIERRE MENDES FRANCE"/>
    <x v="0"/>
    <x v="6"/>
    <s v="SOMME"/>
    <m/>
    <x v="0"/>
    <x v="0"/>
    <x v="0"/>
    <x v="1"/>
    <n v="5"/>
    <n v="27"/>
    <n v="18.5"/>
  </r>
  <r>
    <s v="AMIENS"/>
    <s v="0801514L"/>
    <s v="LP LYC METIER PERONNE PIERRE MENDES FRANCE"/>
    <x v="0"/>
    <x v="6"/>
    <s v="SOMME"/>
    <m/>
    <x v="0"/>
    <x v="1"/>
    <x v="0"/>
    <x v="0"/>
    <n v="23"/>
    <n v="25"/>
    <n v="92"/>
  </r>
  <r>
    <s v="AMIENS"/>
    <s v="0801514L"/>
    <s v="LP LYC METIER PERONNE PIERRE MENDES FRANCE"/>
    <x v="0"/>
    <x v="6"/>
    <s v="SOMME"/>
    <m/>
    <x v="0"/>
    <x v="1"/>
    <x v="0"/>
    <x v="1"/>
    <n v="2"/>
    <n v="25"/>
    <n v="8"/>
  </r>
  <r>
    <s v="AMIENS"/>
    <s v="0801514L"/>
    <s v="LP LYC METIER PERONNE PIERRE MENDES FRANCE"/>
    <x v="0"/>
    <x v="6"/>
    <s v="SOMME"/>
    <m/>
    <x v="0"/>
    <x v="2"/>
    <x v="0"/>
    <x v="2"/>
    <n v="13"/>
    <n v="17"/>
    <n v="76.5"/>
  </r>
  <r>
    <s v="AMIENS"/>
    <s v="0801514L"/>
    <s v="LP LYC METIER PERONNE PIERRE MENDES FRANCE"/>
    <x v="0"/>
    <x v="6"/>
    <s v="SOMME"/>
    <m/>
    <x v="0"/>
    <x v="2"/>
    <x v="0"/>
    <x v="3"/>
    <n v="4"/>
    <n v="17"/>
    <n v="23.5"/>
  </r>
  <r>
    <s v="AMIENS"/>
    <s v="0801514L"/>
    <s v="LP LYC METIER PERONNE PIERRE MENDES FRANCE"/>
    <x v="0"/>
    <x v="6"/>
    <s v="SOMME"/>
    <m/>
    <x v="0"/>
    <x v="3"/>
    <x v="0"/>
    <x v="2"/>
    <n v="17"/>
    <n v="17"/>
    <n v="100"/>
  </r>
  <r>
    <s v="AMIENS"/>
    <s v="0801514L"/>
    <s v="LP LYC METIER PERONNE PIERRE MENDES FRANCE"/>
    <x v="0"/>
    <x v="6"/>
    <s v="SOMME"/>
    <m/>
    <x v="0"/>
    <x v="4"/>
    <x v="0"/>
    <x v="4"/>
    <n v="4"/>
    <n v="10"/>
    <n v="40"/>
  </r>
  <r>
    <s v="AMIENS"/>
    <s v="0801514L"/>
    <s v="LP LYC METIER PERONNE PIERRE MENDES FRANCE"/>
    <x v="0"/>
    <x v="6"/>
    <s v="SOMME"/>
    <m/>
    <x v="0"/>
    <x v="4"/>
    <x v="0"/>
    <x v="5"/>
    <n v="6"/>
    <n v="10"/>
    <n v="60"/>
  </r>
  <r>
    <s v="AMIENS"/>
    <s v="0801514L"/>
    <s v="LP LYC METIER PERONNE PIERRE MENDES FRANCE"/>
    <x v="0"/>
    <x v="6"/>
    <s v="SOMME"/>
    <m/>
    <x v="0"/>
    <x v="5"/>
    <x v="0"/>
    <x v="2"/>
    <n v="14"/>
    <n v="17"/>
    <n v="82.4"/>
  </r>
  <r>
    <s v="AMIENS"/>
    <s v="0801514L"/>
    <s v="LP LYC METIER PERONNE PIERRE MENDES FRANCE"/>
    <x v="0"/>
    <x v="6"/>
    <s v="SOMME"/>
    <m/>
    <x v="0"/>
    <x v="5"/>
    <x v="0"/>
    <x v="3"/>
    <n v="3"/>
    <n v="17"/>
    <n v="17.600000000000001"/>
  </r>
  <r>
    <s v="AMIENS"/>
    <s v="0801514L"/>
    <s v="LP LYC METIER PERONNE PIERRE MENDES FRANCE"/>
    <x v="0"/>
    <x v="6"/>
    <s v="SOMME"/>
    <m/>
    <x v="0"/>
    <x v="6"/>
    <x v="0"/>
    <x v="2"/>
    <n v="10"/>
    <n v="17"/>
    <n v="58.8"/>
  </r>
  <r>
    <s v="AMIENS"/>
    <s v="0801514L"/>
    <s v="LP LYC METIER PERONNE PIERRE MENDES FRANCE"/>
    <x v="0"/>
    <x v="6"/>
    <s v="SOMME"/>
    <m/>
    <x v="0"/>
    <x v="6"/>
    <x v="0"/>
    <x v="3"/>
    <n v="7"/>
    <n v="17"/>
    <n v="41.2"/>
  </r>
  <r>
    <s v="AMIENS"/>
    <s v="0801514L"/>
    <s v="LP LYC METIER PERONNE PIERRE MENDES FRANCE"/>
    <x v="0"/>
    <x v="6"/>
    <s v="SOMME"/>
    <m/>
    <x v="1"/>
    <x v="7"/>
    <x v="0"/>
    <x v="7"/>
    <n v="23"/>
    <n v="24"/>
    <n v="95.8"/>
  </r>
  <r>
    <s v="AMIENS"/>
    <s v="0801514L"/>
    <s v="LP LYC METIER PERONNE PIERRE MENDES FRANCE"/>
    <x v="0"/>
    <x v="6"/>
    <s v="SOMME"/>
    <m/>
    <x v="1"/>
    <x v="7"/>
    <x v="0"/>
    <x v="8"/>
    <n v="1"/>
    <n v="24"/>
    <n v="4.2"/>
  </r>
  <r>
    <s v="AMIENS"/>
    <s v="0801514L"/>
    <s v="LP LYC METIER PERONNE PIERRE MENDES FRANCE"/>
    <x v="0"/>
    <x v="6"/>
    <s v="SOMME"/>
    <m/>
    <x v="1"/>
    <x v="8"/>
    <x v="0"/>
    <x v="7"/>
    <n v="23"/>
    <n v="24"/>
    <n v="95.8"/>
  </r>
  <r>
    <s v="AMIENS"/>
    <s v="0801514L"/>
    <s v="LP LYC METIER PERONNE PIERRE MENDES FRANCE"/>
    <x v="0"/>
    <x v="6"/>
    <s v="SOMME"/>
    <m/>
    <x v="1"/>
    <x v="8"/>
    <x v="0"/>
    <x v="8"/>
    <n v="1"/>
    <n v="24"/>
    <n v="4.2"/>
  </r>
  <r>
    <s v="AMIENS"/>
    <s v="0801628K"/>
    <s v="LP LYC METIER AMIENS ROMAIN ROLLAND"/>
    <x v="0"/>
    <x v="8"/>
    <s v="SOMME"/>
    <m/>
    <x v="0"/>
    <x v="0"/>
    <x v="0"/>
    <x v="0"/>
    <n v="40"/>
    <n v="45"/>
    <n v="88.9"/>
  </r>
  <r>
    <s v="AMIENS"/>
    <s v="0801628K"/>
    <s v="LP LYC METIER AMIENS ROMAIN ROLLAND"/>
    <x v="0"/>
    <x v="8"/>
    <s v="SOMME"/>
    <m/>
    <x v="0"/>
    <x v="0"/>
    <x v="0"/>
    <x v="1"/>
    <n v="5"/>
    <n v="45"/>
    <n v="11.1"/>
  </r>
  <r>
    <s v="AMIENS"/>
    <s v="0801628K"/>
    <s v="LP LYC METIER AMIENS ROMAIN ROLLAND"/>
    <x v="0"/>
    <x v="8"/>
    <s v="SOMME"/>
    <m/>
    <x v="0"/>
    <x v="1"/>
    <x v="0"/>
    <x v="0"/>
    <n v="33"/>
    <n v="41"/>
    <n v="80.5"/>
  </r>
  <r>
    <s v="AMIENS"/>
    <s v="0801628K"/>
    <s v="LP LYC METIER AMIENS ROMAIN ROLLAND"/>
    <x v="0"/>
    <x v="8"/>
    <s v="SOMME"/>
    <m/>
    <x v="0"/>
    <x v="1"/>
    <x v="0"/>
    <x v="1"/>
    <n v="8"/>
    <n v="41"/>
    <n v="19.5"/>
  </r>
  <r>
    <s v="AMIENS"/>
    <s v="0801628K"/>
    <s v="LP LYC METIER AMIENS ROMAIN ROLLAND"/>
    <x v="0"/>
    <x v="8"/>
    <s v="SOMME"/>
    <m/>
    <x v="0"/>
    <x v="2"/>
    <x v="0"/>
    <x v="2"/>
    <n v="21"/>
    <n v="32"/>
    <n v="65.599999999999994"/>
  </r>
  <r>
    <s v="AMIENS"/>
    <s v="0801628K"/>
    <s v="LP LYC METIER AMIENS ROMAIN ROLLAND"/>
    <x v="0"/>
    <x v="8"/>
    <s v="SOMME"/>
    <m/>
    <x v="0"/>
    <x v="2"/>
    <x v="0"/>
    <x v="3"/>
    <n v="11"/>
    <n v="32"/>
    <n v="34.4"/>
  </r>
  <r>
    <s v="AMIENS"/>
    <s v="0801628K"/>
    <s v="LP LYC METIER AMIENS ROMAIN ROLLAND"/>
    <x v="0"/>
    <x v="8"/>
    <s v="SOMME"/>
    <m/>
    <x v="0"/>
    <x v="3"/>
    <x v="0"/>
    <x v="2"/>
    <n v="27"/>
    <n v="31"/>
    <n v="87.1"/>
  </r>
  <r>
    <s v="AMIENS"/>
    <s v="0801628K"/>
    <s v="LP LYC METIER AMIENS ROMAIN ROLLAND"/>
    <x v="0"/>
    <x v="8"/>
    <s v="SOMME"/>
    <m/>
    <x v="0"/>
    <x v="3"/>
    <x v="0"/>
    <x v="3"/>
    <n v="4"/>
    <n v="31"/>
    <n v="12.9"/>
  </r>
  <r>
    <s v="AMIENS"/>
    <s v="0801628K"/>
    <s v="LP LYC METIER AMIENS ROMAIN ROLLAND"/>
    <x v="0"/>
    <x v="8"/>
    <s v="SOMME"/>
    <m/>
    <x v="0"/>
    <x v="4"/>
    <x v="0"/>
    <x v="4"/>
    <n v="6"/>
    <n v="13"/>
    <n v="46.2"/>
  </r>
  <r>
    <s v="AMIENS"/>
    <s v="0801628K"/>
    <s v="LP LYC METIER AMIENS ROMAIN ROLLAND"/>
    <x v="0"/>
    <x v="8"/>
    <s v="SOMME"/>
    <m/>
    <x v="0"/>
    <x v="4"/>
    <x v="0"/>
    <x v="5"/>
    <n v="6"/>
    <n v="13"/>
    <n v="46.2"/>
  </r>
  <r>
    <s v="AMIENS"/>
    <s v="0801628K"/>
    <s v="LP LYC METIER AMIENS ROMAIN ROLLAND"/>
    <x v="0"/>
    <x v="8"/>
    <s v="SOMME"/>
    <m/>
    <x v="0"/>
    <x v="4"/>
    <x v="0"/>
    <x v="6"/>
    <n v="1"/>
    <n v="13"/>
    <n v="7.7"/>
  </r>
  <r>
    <s v="AMIENS"/>
    <s v="0801628K"/>
    <s v="LP LYC METIER AMIENS ROMAIN ROLLAND"/>
    <x v="0"/>
    <x v="8"/>
    <s v="SOMME"/>
    <m/>
    <x v="0"/>
    <x v="5"/>
    <x v="0"/>
    <x v="2"/>
    <n v="24"/>
    <n v="32"/>
    <n v="75"/>
  </r>
  <r>
    <s v="AMIENS"/>
    <s v="0801628K"/>
    <s v="LP LYC METIER AMIENS ROMAIN ROLLAND"/>
    <x v="0"/>
    <x v="8"/>
    <s v="SOMME"/>
    <m/>
    <x v="0"/>
    <x v="5"/>
    <x v="0"/>
    <x v="3"/>
    <n v="8"/>
    <n v="32"/>
    <n v="25"/>
  </r>
  <r>
    <s v="AMIENS"/>
    <s v="0801628K"/>
    <s v="LP LYC METIER AMIENS ROMAIN ROLLAND"/>
    <x v="0"/>
    <x v="8"/>
    <s v="SOMME"/>
    <m/>
    <x v="0"/>
    <x v="6"/>
    <x v="0"/>
    <x v="2"/>
    <n v="18"/>
    <n v="30"/>
    <n v="60"/>
  </r>
  <r>
    <s v="AMIENS"/>
    <s v="0801628K"/>
    <s v="LP LYC METIER AMIENS ROMAIN ROLLAND"/>
    <x v="0"/>
    <x v="8"/>
    <s v="SOMME"/>
    <m/>
    <x v="0"/>
    <x v="6"/>
    <x v="0"/>
    <x v="3"/>
    <n v="12"/>
    <n v="30"/>
    <n v="40"/>
  </r>
  <r>
    <s v="AMIENS"/>
    <s v="0801628K"/>
    <s v="LP LYC METIER AMIENS ROMAIN ROLLAND"/>
    <x v="0"/>
    <x v="8"/>
    <s v="SOMME"/>
    <m/>
    <x v="1"/>
    <x v="7"/>
    <x v="0"/>
    <x v="7"/>
    <n v="35"/>
    <n v="44"/>
    <n v="79.5"/>
  </r>
  <r>
    <s v="AMIENS"/>
    <s v="0801628K"/>
    <s v="LP LYC METIER AMIENS ROMAIN ROLLAND"/>
    <x v="0"/>
    <x v="8"/>
    <s v="SOMME"/>
    <m/>
    <x v="1"/>
    <x v="7"/>
    <x v="0"/>
    <x v="8"/>
    <n v="9"/>
    <n v="44"/>
    <n v="20.5"/>
  </r>
  <r>
    <s v="AMIENS"/>
    <s v="0801628K"/>
    <s v="LP LYC METIER AMIENS ROMAIN ROLLAND"/>
    <x v="0"/>
    <x v="8"/>
    <s v="SOMME"/>
    <m/>
    <x v="1"/>
    <x v="8"/>
    <x v="0"/>
    <x v="7"/>
    <n v="34"/>
    <n v="44"/>
    <n v="77.3"/>
  </r>
  <r>
    <s v="AMIENS"/>
    <s v="0801628K"/>
    <s v="LP LYC METIER AMIENS ROMAIN ROLLAND"/>
    <x v="0"/>
    <x v="8"/>
    <s v="SOMME"/>
    <m/>
    <x v="1"/>
    <x v="8"/>
    <x v="0"/>
    <x v="8"/>
    <n v="10"/>
    <n v="44"/>
    <n v="22.7"/>
  </r>
  <r>
    <s v="AMIENS"/>
    <s v="0801704T"/>
    <s v="LP FLIXECOURT ALFRED MANESSIER"/>
    <x v="0"/>
    <x v="8"/>
    <s v="SOMME"/>
    <m/>
    <x v="0"/>
    <x v="0"/>
    <x v="0"/>
    <x v="0"/>
    <n v="8"/>
    <n v="9"/>
    <n v="88.9"/>
  </r>
  <r>
    <s v="AMIENS"/>
    <s v="0801704T"/>
    <s v="LP FLIXECOURT ALFRED MANESSIER"/>
    <x v="0"/>
    <x v="8"/>
    <s v="SOMME"/>
    <m/>
    <x v="0"/>
    <x v="0"/>
    <x v="0"/>
    <x v="1"/>
    <n v="1"/>
    <n v="9"/>
    <n v="11.1"/>
  </r>
  <r>
    <s v="AMIENS"/>
    <s v="0801704T"/>
    <s v="LP FLIXECOURT ALFRED MANESSIER"/>
    <x v="0"/>
    <x v="8"/>
    <s v="SOMME"/>
    <m/>
    <x v="0"/>
    <x v="1"/>
    <x v="0"/>
    <x v="0"/>
    <n v="8"/>
    <n v="9"/>
    <n v="88.9"/>
  </r>
  <r>
    <s v="AMIENS"/>
    <s v="0801704T"/>
    <s v="LP FLIXECOURT ALFRED MANESSIER"/>
    <x v="0"/>
    <x v="8"/>
    <s v="SOMME"/>
    <m/>
    <x v="0"/>
    <x v="1"/>
    <x v="0"/>
    <x v="1"/>
    <n v="1"/>
    <n v="9"/>
    <n v="11.1"/>
  </r>
  <r>
    <s v="AMIENS"/>
    <s v="0801704T"/>
    <s v="LP FLIXECOURT ALFRED MANESSIER"/>
    <x v="0"/>
    <x v="8"/>
    <s v="SOMME"/>
    <m/>
    <x v="0"/>
    <x v="2"/>
    <x v="0"/>
    <x v="2"/>
    <n v="6"/>
    <n v="7"/>
    <n v="85.7"/>
  </r>
  <r>
    <s v="AMIENS"/>
    <s v="0801704T"/>
    <s v="LP FLIXECOURT ALFRED MANESSIER"/>
    <x v="0"/>
    <x v="8"/>
    <s v="SOMME"/>
    <m/>
    <x v="0"/>
    <x v="2"/>
    <x v="0"/>
    <x v="3"/>
    <n v="1"/>
    <n v="7"/>
    <n v="14.3"/>
  </r>
  <r>
    <s v="AMIENS"/>
    <s v="0801704T"/>
    <s v="LP FLIXECOURT ALFRED MANESSIER"/>
    <x v="0"/>
    <x v="8"/>
    <s v="SOMME"/>
    <m/>
    <x v="0"/>
    <x v="3"/>
    <x v="0"/>
    <x v="2"/>
    <n v="7"/>
    <n v="7"/>
    <n v="100"/>
  </r>
  <r>
    <s v="AMIENS"/>
    <s v="0801704T"/>
    <s v="LP FLIXECOURT ALFRED MANESSIER"/>
    <x v="0"/>
    <x v="8"/>
    <s v="SOMME"/>
    <m/>
    <x v="0"/>
    <x v="4"/>
    <x v="0"/>
    <x v="4"/>
    <n v="1"/>
    <n v="2"/>
    <n v="50"/>
  </r>
  <r>
    <s v="AMIENS"/>
    <s v="0801704T"/>
    <s v="LP FLIXECOURT ALFRED MANESSIER"/>
    <x v="0"/>
    <x v="8"/>
    <s v="SOMME"/>
    <m/>
    <x v="0"/>
    <x v="4"/>
    <x v="0"/>
    <x v="5"/>
    <n v="1"/>
    <n v="2"/>
    <n v="50"/>
  </r>
  <r>
    <s v="AMIENS"/>
    <s v="0801704T"/>
    <s v="LP FLIXECOURT ALFRED MANESSIER"/>
    <x v="0"/>
    <x v="8"/>
    <s v="SOMME"/>
    <m/>
    <x v="0"/>
    <x v="5"/>
    <x v="0"/>
    <x v="2"/>
    <n v="7"/>
    <n v="7"/>
    <n v="100"/>
  </r>
  <r>
    <s v="AMIENS"/>
    <s v="0801704T"/>
    <s v="LP FLIXECOURT ALFRED MANESSIER"/>
    <x v="0"/>
    <x v="8"/>
    <s v="SOMME"/>
    <m/>
    <x v="0"/>
    <x v="6"/>
    <x v="0"/>
    <x v="2"/>
    <n v="3"/>
    <n v="7"/>
    <n v="42.9"/>
  </r>
  <r>
    <s v="AMIENS"/>
    <s v="0801704T"/>
    <s v="LP FLIXECOURT ALFRED MANESSIER"/>
    <x v="0"/>
    <x v="8"/>
    <s v="SOMME"/>
    <m/>
    <x v="0"/>
    <x v="6"/>
    <x v="0"/>
    <x v="3"/>
    <n v="4"/>
    <n v="7"/>
    <n v="57.1"/>
  </r>
  <r>
    <s v="AMIENS"/>
    <s v="0801704T"/>
    <s v="LP FLIXECOURT ALFRED MANESSIER"/>
    <x v="0"/>
    <x v="8"/>
    <s v="SOMME"/>
    <m/>
    <x v="1"/>
    <x v="7"/>
    <x v="0"/>
    <x v="7"/>
    <n v="8"/>
    <n v="11"/>
    <n v="72.7"/>
  </r>
  <r>
    <s v="AMIENS"/>
    <s v="0801704T"/>
    <s v="LP FLIXECOURT ALFRED MANESSIER"/>
    <x v="0"/>
    <x v="8"/>
    <s v="SOMME"/>
    <m/>
    <x v="1"/>
    <x v="7"/>
    <x v="0"/>
    <x v="8"/>
    <n v="3"/>
    <n v="11"/>
    <n v="27.3"/>
  </r>
  <r>
    <s v="AMIENS"/>
    <s v="0801704T"/>
    <s v="LP FLIXECOURT ALFRED MANESSIER"/>
    <x v="0"/>
    <x v="8"/>
    <s v="SOMME"/>
    <m/>
    <x v="1"/>
    <x v="8"/>
    <x v="0"/>
    <x v="7"/>
    <n v="9"/>
    <n v="11"/>
    <n v="81.8"/>
  </r>
  <r>
    <s v="AMIENS"/>
    <s v="0801704T"/>
    <s v="LP FLIXECOURT ALFRED MANESSIER"/>
    <x v="0"/>
    <x v="8"/>
    <s v="SOMME"/>
    <m/>
    <x v="1"/>
    <x v="8"/>
    <x v="0"/>
    <x v="8"/>
    <n v="2"/>
    <n v="11"/>
    <n v="18.2"/>
  </r>
  <r>
    <s v="AMIENS"/>
    <s v="0801739F"/>
    <s v="LP LYC METIER RUE DU MARQUENTERRE"/>
    <x v="0"/>
    <x v="9"/>
    <s v="SOMME"/>
    <m/>
    <x v="0"/>
    <x v="0"/>
    <x v="0"/>
    <x v="0"/>
    <n v="12"/>
    <n v="12"/>
    <n v="100"/>
  </r>
  <r>
    <s v="AMIENS"/>
    <s v="0801739F"/>
    <s v="LP LYC METIER RUE DU MARQUENTERRE"/>
    <x v="0"/>
    <x v="9"/>
    <s v="SOMME"/>
    <m/>
    <x v="0"/>
    <x v="1"/>
    <x v="0"/>
    <x v="0"/>
    <n v="6"/>
    <n v="10"/>
    <n v="60"/>
  </r>
  <r>
    <s v="AMIENS"/>
    <s v="0801739F"/>
    <s v="LP LYC METIER RUE DU MARQUENTERRE"/>
    <x v="0"/>
    <x v="9"/>
    <s v="SOMME"/>
    <m/>
    <x v="0"/>
    <x v="1"/>
    <x v="0"/>
    <x v="1"/>
    <n v="4"/>
    <n v="10"/>
    <n v="40"/>
  </r>
  <r>
    <s v="AMIENS"/>
    <s v="0801739F"/>
    <s v="LP LYC METIER RUE DU MARQUENTERRE"/>
    <x v="0"/>
    <x v="9"/>
    <s v="SOMME"/>
    <m/>
    <x v="0"/>
    <x v="2"/>
    <x v="0"/>
    <x v="2"/>
    <n v="3"/>
    <n v="6"/>
    <n v="50"/>
  </r>
  <r>
    <s v="AMIENS"/>
    <s v="0801739F"/>
    <s v="LP LYC METIER RUE DU MARQUENTERRE"/>
    <x v="0"/>
    <x v="9"/>
    <s v="SOMME"/>
    <m/>
    <x v="0"/>
    <x v="2"/>
    <x v="0"/>
    <x v="3"/>
    <n v="3"/>
    <n v="6"/>
    <n v="50"/>
  </r>
  <r>
    <s v="AMIENS"/>
    <s v="0801739F"/>
    <s v="LP LYC METIER RUE DU MARQUENTERRE"/>
    <x v="0"/>
    <x v="9"/>
    <s v="SOMME"/>
    <m/>
    <x v="0"/>
    <x v="3"/>
    <x v="0"/>
    <x v="2"/>
    <n v="5"/>
    <n v="6"/>
    <n v="83.3"/>
  </r>
  <r>
    <s v="AMIENS"/>
    <s v="0801739F"/>
    <s v="LP LYC METIER RUE DU MARQUENTERRE"/>
    <x v="0"/>
    <x v="9"/>
    <s v="SOMME"/>
    <m/>
    <x v="0"/>
    <x v="3"/>
    <x v="0"/>
    <x v="3"/>
    <n v="1"/>
    <n v="6"/>
    <n v="16.7"/>
  </r>
  <r>
    <s v="AMIENS"/>
    <s v="0801739F"/>
    <s v="LP LYC METIER RUE DU MARQUENTERRE"/>
    <x v="0"/>
    <x v="9"/>
    <s v="SOMME"/>
    <m/>
    <x v="0"/>
    <x v="4"/>
    <x v="0"/>
    <x v="4"/>
    <n v="2"/>
    <n v="6"/>
    <n v="33.299999999999997"/>
  </r>
  <r>
    <s v="AMIENS"/>
    <s v="0801739F"/>
    <s v="LP LYC METIER RUE DU MARQUENTERRE"/>
    <x v="0"/>
    <x v="9"/>
    <s v="SOMME"/>
    <m/>
    <x v="0"/>
    <x v="4"/>
    <x v="0"/>
    <x v="5"/>
    <n v="3"/>
    <n v="6"/>
    <n v="50"/>
  </r>
  <r>
    <s v="AMIENS"/>
    <s v="0801739F"/>
    <s v="LP LYC METIER RUE DU MARQUENTERRE"/>
    <x v="0"/>
    <x v="9"/>
    <s v="SOMME"/>
    <m/>
    <x v="0"/>
    <x v="4"/>
    <x v="0"/>
    <x v="6"/>
    <n v="1"/>
    <n v="6"/>
    <n v="16.7"/>
  </r>
  <r>
    <s v="AMIENS"/>
    <s v="0801739F"/>
    <s v="LP LYC METIER RUE DU MARQUENTERRE"/>
    <x v="0"/>
    <x v="9"/>
    <s v="SOMME"/>
    <m/>
    <x v="0"/>
    <x v="5"/>
    <x v="0"/>
    <x v="2"/>
    <n v="5"/>
    <n v="6"/>
    <n v="83.3"/>
  </r>
  <r>
    <s v="AMIENS"/>
    <s v="0801739F"/>
    <s v="LP LYC METIER RUE DU MARQUENTERRE"/>
    <x v="0"/>
    <x v="9"/>
    <s v="SOMME"/>
    <m/>
    <x v="0"/>
    <x v="5"/>
    <x v="0"/>
    <x v="3"/>
    <n v="1"/>
    <n v="6"/>
    <n v="16.7"/>
  </r>
  <r>
    <s v="AMIENS"/>
    <s v="0801739F"/>
    <s v="LP LYC METIER RUE DU MARQUENTERRE"/>
    <x v="0"/>
    <x v="9"/>
    <s v="SOMME"/>
    <m/>
    <x v="0"/>
    <x v="6"/>
    <x v="0"/>
    <x v="2"/>
    <n v="5"/>
    <n v="6"/>
    <n v="83.3"/>
  </r>
  <r>
    <s v="AMIENS"/>
    <s v="0801739F"/>
    <s v="LP LYC METIER RUE DU MARQUENTERRE"/>
    <x v="0"/>
    <x v="9"/>
    <s v="SOMME"/>
    <m/>
    <x v="0"/>
    <x v="6"/>
    <x v="0"/>
    <x v="3"/>
    <n v="1"/>
    <n v="6"/>
    <n v="16.7"/>
  </r>
  <r>
    <s v="AMIENS"/>
    <s v="0801739F"/>
    <s v="LP LYC METIER RUE DU MARQUENTERRE"/>
    <x v="0"/>
    <x v="9"/>
    <s v="SOMME"/>
    <m/>
    <x v="1"/>
    <x v="7"/>
    <x v="0"/>
    <x v="7"/>
    <n v="13"/>
    <n v="13"/>
    <n v="100"/>
  </r>
  <r>
    <s v="AMIENS"/>
    <s v="0801739F"/>
    <s v="LP LYC METIER RUE DU MARQUENTERRE"/>
    <x v="0"/>
    <x v="9"/>
    <s v="SOMME"/>
    <m/>
    <x v="1"/>
    <x v="8"/>
    <x v="0"/>
    <x v="7"/>
    <n v="13"/>
    <n v="13"/>
    <n v="100"/>
  </r>
  <r>
    <s v="AMIENS"/>
    <s v="0801853E"/>
    <s v="LPO LYC METIER MONTDIDIER JEAN RACINE"/>
    <x v="0"/>
    <x v="6"/>
    <s v="SOMME"/>
    <m/>
    <x v="0"/>
    <x v="0"/>
    <x v="0"/>
    <x v="0"/>
    <n v="43"/>
    <n v="49"/>
    <n v="87.8"/>
  </r>
  <r>
    <s v="AMIENS"/>
    <s v="0801853E"/>
    <s v="LPO LYC METIER MONTDIDIER JEAN RACINE"/>
    <x v="0"/>
    <x v="6"/>
    <s v="SOMME"/>
    <m/>
    <x v="0"/>
    <x v="0"/>
    <x v="0"/>
    <x v="1"/>
    <n v="6"/>
    <n v="49"/>
    <n v="12.2"/>
  </r>
  <r>
    <s v="AMIENS"/>
    <s v="0801853E"/>
    <s v="LPO LYC METIER MONTDIDIER JEAN RACINE"/>
    <x v="0"/>
    <x v="6"/>
    <s v="SOMME"/>
    <m/>
    <x v="0"/>
    <x v="1"/>
    <x v="0"/>
    <x v="0"/>
    <n v="44"/>
    <n v="49"/>
    <n v="89.8"/>
  </r>
  <r>
    <s v="AMIENS"/>
    <s v="0801853E"/>
    <s v="LPO LYC METIER MONTDIDIER JEAN RACINE"/>
    <x v="0"/>
    <x v="6"/>
    <s v="SOMME"/>
    <m/>
    <x v="0"/>
    <x v="1"/>
    <x v="0"/>
    <x v="1"/>
    <n v="5"/>
    <n v="49"/>
    <n v="10.199999999999999"/>
  </r>
  <r>
    <s v="AMIENS"/>
    <s v="0801853E"/>
    <s v="LPO LYC METIER MONTDIDIER JEAN RACINE"/>
    <x v="0"/>
    <x v="6"/>
    <s v="SOMME"/>
    <m/>
    <x v="0"/>
    <x v="2"/>
    <x v="0"/>
    <x v="2"/>
    <n v="20"/>
    <n v="29"/>
    <n v="69"/>
  </r>
  <r>
    <s v="AMIENS"/>
    <s v="0801853E"/>
    <s v="LPO LYC METIER MONTDIDIER JEAN RACINE"/>
    <x v="0"/>
    <x v="6"/>
    <s v="SOMME"/>
    <m/>
    <x v="0"/>
    <x v="2"/>
    <x v="0"/>
    <x v="3"/>
    <n v="9"/>
    <n v="29"/>
    <n v="31"/>
  </r>
  <r>
    <s v="AMIENS"/>
    <s v="0801853E"/>
    <s v="LPO LYC METIER MONTDIDIER JEAN RACINE"/>
    <x v="0"/>
    <x v="6"/>
    <s v="SOMME"/>
    <m/>
    <x v="0"/>
    <x v="3"/>
    <x v="0"/>
    <x v="2"/>
    <n v="27"/>
    <n v="29"/>
    <n v="93.1"/>
  </r>
  <r>
    <s v="AMIENS"/>
    <s v="0801853E"/>
    <s v="LPO LYC METIER MONTDIDIER JEAN RACINE"/>
    <x v="0"/>
    <x v="6"/>
    <s v="SOMME"/>
    <m/>
    <x v="0"/>
    <x v="3"/>
    <x v="0"/>
    <x v="3"/>
    <n v="2"/>
    <n v="29"/>
    <n v="6.9"/>
  </r>
  <r>
    <s v="AMIENS"/>
    <s v="0801853E"/>
    <s v="LPO LYC METIER MONTDIDIER JEAN RACINE"/>
    <x v="0"/>
    <x v="6"/>
    <s v="SOMME"/>
    <m/>
    <x v="0"/>
    <x v="4"/>
    <x v="0"/>
    <x v="4"/>
    <n v="8"/>
    <n v="20"/>
    <n v="40"/>
  </r>
  <r>
    <s v="AMIENS"/>
    <s v="0801853E"/>
    <s v="LPO LYC METIER MONTDIDIER JEAN RACINE"/>
    <x v="0"/>
    <x v="6"/>
    <s v="SOMME"/>
    <m/>
    <x v="0"/>
    <x v="4"/>
    <x v="0"/>
    <x v="5"/>
    <n v="11"/>
    <n v="20"/>
    <n v="55"/>
  </r>
  <r>
    <s v="AMIENS"/>
    <s v="0801853E"/>
    <s v="LPO LYC METIER MONTDIDIER JEAN RACINE"/>
    <x v="0"/>
    <x v="6"/>
    <s v="SOMME"/>
    <m/>
    <x v="0"/>
    <x v="4"/>
    <x v="0"/>
    <x v="6"/>
    <n v="1"/>
    <n v="20"/>
    <n v="5"/>
  </r>
  <r>
    <s v="AMIENS"/>
    <s v="0801853E"/>
    <s v="LPO LYC METIER MONTDIDIER JEAN RACINE"/>
    <x v="0"/>
    <x v="6"/>
    <s v="SOMME"/>
    <m/>
    <x v="0"/>
    <x v="5"/>
    <x v="0"/>
    <x v="2"/>
    <n v="24"/>
    <n v="29"/>
    <n v="82.8"/>
  </r>
  <r>
    <s v="AMIENS"/>
    <s v="0801853E"/>
    <s v="LPO LYC METIER MONTDIDIER JEAN RACINE"/>
    <x v="0"/>
    <x v="6"/>
    <s v="SOMME"/>
    <m/>
    <x v="0"/>
    <x v="5"/>
    <x v="0"/>
    <x v="3"/>
    <n v="5"/>
    <n v="29"/>
    <n v="17.2"/>
  </r>
  <r>
    <s v="AMIENS"/>
    <s v="0801853E"/>
    <s v="LPO LYC METIER MONTDIDIER JEAN RACINE"/>
    <x v="0"/>
    <x v="6"/>
    <s v="SOMME"/>
    <m/>
    <x v="0"/>
    <x v="6"/>
    <x v="0"/>
    <x v="2"/>
    <n v="16"/>
    <n v="29"/>
    <n v="55.2"/>
  </r>
  <r>
    <s v="AMIENS"/>
    <s v="0801853E"/>
    <s v="LPO LYC METIER MONTDIDIER JEAN RACINE"/>
    <x v="0"/>
    <x v="6"/>
    <s v="SOMME"/>
    <m/>
    <x v="0"/>
    <x v="6"/>
    <x v="0"/>
    <x v="3"/>
    <n v="13"/>
    <n v="29"/>
    <n v="44.8"/>
  </r>
  <r>
    <s v="AMIENS"/>
    <s v="0801853E"/>
    <s v="LPO LYC METIER MONTDIDIER JEAN RACINE"/>
    <x v="0"/>
    <x v="6"/>
    <s v="SOMME"/>
    <m/>
    <x v="1"/>
    <x v="7"/>
    <x v="0"/>
    <x v="7"/>
    <n v="33"/>
    <n v="48"/>
    <n v="68.8"/>
  </r>
  <r>
    <s v="AMIENS"/>
    <s v="0801853E"/>
    <s v="LPO LYC METIER MONTDIDIER JEAN RACINE"/>
    <x v="0"/>
    <x v="6"/>
    <s v="SOMME"/>
    <m/>
    <x v="1"/>
    <x v="7"/>
    <x v="0"/>
    <x v="8"/>
    <n v="15"/>
    <n v="48"/>
    <n v="31.2"/>
  </r>
  <r>
    <s v="AMIENS"/>
    <s v="0801853E"/>
    <s v="LPO LYC METIER MONTDIDIER JEAN RACINE"/>
    <x v="0"/>
    <x v="6"/>
    <s v="SOMME"/>
    <m/>
    <x v="1"/>
    <x v="8"/>
    <x v="0"/>
    <x v="7"/>
    <n v="28"/>
    <n v="48"/>
    <n v="58.3"/>
  </r>
  <r>
    <s v="AMIENS"/>
    <s v="0801853E"/>
    <s v="LPO LYC METIER MONTDIDIER JEAN RACINE"/>
    <x v="0"/>
    <x v="6"/>
    <s v="SOMME"/>
    <m/>
    <x v="1"/>
    <x v="8"/>
    <x v="0"/>
    <x v="8"/>
    <n v="20"/>
    <n v="48"/>
    <n v="41.7"/>
  </r>
  <r>
    <s v="AMIENS"/>
    <s v="0801864S"/>
    <s v="LPO LYC METIER FRIVILLE-ESCARBOTIN DU VIMEU"/>
    <x v="0"/>
    <x v="9"/>
    <s v="SOMME"/>
    <m/>
    <x v="0"/>
    <x v="0"/>
    <x v="0"/>
    <x v="0"/>
    <n v="33"/>
    <n v="36"/>
    <n v="91.7"/>
  </r>
  <r>
    <s v="AMIENS"/>
    <s v="0801864S"/>
    <s v="LPO LYC METIER FRIVILLE-ESCARBOTIN DU VIMEU"/>
    <x v="0"/>
    <x v="9"/>
    <s v="SOMME"/>
    <m/>
    <x v="0"/>
    <x v="0"/>
    <x v="0"/>
    <x v="1"/>
    <n v="3"/>
    <n v="36"/>
    <n v="8.3000000000000007"/>
  </r>
  <r>
    <s v="AMIENS"/>
    <s v="0801864S"/>
    <s v="LPO LYC METIER FRIVILLE-ESCARBOTIN DU VIMEU"/>
    <x v="0"/>
    <x v="9"/>
    <s v="SOMME"/>
    <m/>
    <x v="0"/>
    <x v="1"/>
    <x v="0"/>
    <x v="0"/>
    <n v="34"/>
    <n v="36"/>
    <n v="94.4"/>
  </r>
  <r>
    <s v="AMIENS"/>
    <s v="0801864S"/>
    <s v="LPO LYC METIER FRIVILLE-ESCARBOTIN DU VIMEU"/>
    <x v="0"/>
    <x v="9"/>
    <s v="SOMME"/>
    <m/>
    <x v="0"/>
    <x v="1"/>
    <x v="0"/>
    <x v="1"/>
    <n v="2"/>
    <n v="36"/>
    <n v="5.6"/>
  </r>
  <r>
    <s v="AMIENS"/>
    <s v="0801864S"/>
    <s v="LPO LYC METIER FRIVILLE-ESCARBOTIN DU VIMEU"/>
    <x v="0"/>
    <x v="9"/>
    <s v="SOMME"/>
    <m/>
    <x v="0"/>
    <x v="2"/>
    <x v="0"/>
    <x v="2"/>
    <n v="15"/>
    <n v="24"/>
    <n v="62.5"/>
  </r>
  <r>
    <s v="AMIENS"/>
    <s v="0801864S"/>
    <s v="LPO LYC METIER FRIVILLE-ESCARBOTIN DU VIMEU"/>
    <x v="0"/>
    <x v="9"/>
    <s v="SOMME"/>
    <m/>
    <x v="0"/>
    <x v="2"/>
    <x v="0"/>
    <x v="3"/>
    <n v="9"/>
    <n v="24"/>
    <n v="37.5"/>
  </r>
  <r>
    <s v="AMIENS"/>
    <s v="0801864S"/>
    <s v="LPO LYC METIER FRIVILLE-ESCARBOTIN DU VIMEU"/>
    <x v="0"/>
    <x v="9"/>
    <s v="SOMME"/>
    <m/>
    <x v="0"/>
    <x v="3"/>
    <x v="0"/>
    <x v="2"/>
    <n v="24"/>
    <n v="24"/>
    <n v="100"/>
  </r>
  <r>
    <s v="AMIENS"/>
    <s v="0801864S"/>
    <s v="LPO LYC METIER FRIVILLE-ESCARBOTIN DU VIMEU"/>
    <x v="0"/>
    <x v="9"/>
    <s v="SOMME"/>
    <m/>
    <x v="0"/>
    <x v="4"/>
    <x v="0"/>
    <x v="4"/>
    <n v="8"/>
    <n v="12"/>
    <n v="66.7"/>
  </r>
  <r>
    <s v="AMIENS"/>
    <s v="0801864S"/>
    <s v="LPO LYC METIER FRIVILLE-ESCARBOTIN DU VIMEU"/>
    <x v="0"/>
    <x v="9"/>
    <s v="SOMME"/>
    <m/>
    <x v="0"/>
    <x v="4"/>
    <x v="0"/>
    <x v="5"/>
    <n v="4"/>
    <n v="12"/>
    <n v="33.299999999999997"/>
  </r>
  <r>
    <s v="AMIENS"/>
    <s v="0801864S"/>
    <s v="LPO LYC METIER FRIVILLE-ESCARBOTIN DU VIMEU"/>
    <x v="0"/>
    <x v="9"/>
    <s v="SOMME"/>
    <m/>
    <x v="0"/>
    <x v="5"/>
    <x v="0"/>
    <x v="2"/>
    <n v="22"/>
    <n v="24"/>
    <n v="91.7"/>
  </r>
  <r>
    <s v="AMIENS"/>
    <s v="0801864S"/>
    <s v="LPO LYC METIER FRIVILLE-ESCARBOTIN DU VIMEU"/>
    <x v="0"/>
    <x v="9"/>
    <s v="SOMME"/>
    <m/>
    <x v="0"/>
    <x v="5"/>
    <x v="0"/>
    <x v="3"/>
    <n v="2"/>
    <n v="24"/>
    <n v="8.3000000000000007"/>
  </r>
  <r>
    <s v="AMIENS"/>
    <s v="0801864S"/>
    <s v="LPO LYC METIER FRIVILLE-ESCARBOTIN DU VIMEU"/>
    <x v="0"/>
    <x v="9"/>
    <s v="SOMME"/>
    <m/>
    <x v="0"/>
    <x v="6"/>
    <x v="0"/>
    <x v="2"/>
    <n v="11"/>
    <n v="24"/>
    <n v="45.8"/>
  </r>
  <r>
    <s v="AMIENS"/>
    <s v="0801864S"/>
    <s v="LPO LYC METIER FRIVILLE-ESCARBOTIN DU VIMEU"/>
    <x v="0"/>
    <x v="9"/>
    <s v="SOMME"/>
    <m/>
    <x v="0"/>
    <x v="6"/>
    <x v="0"/>
    <x v="3"/>
    <n v="13"/>
    <n v="24"/>
    <n v="54.2"/>
  </r>
  <r>
    <s v="AMIENS"/>
    <s v="0801864S"/>
    <s v="LPO LYC METIER FRIVILLE-ESCARBOTIN DU VIMEU"/>
    <x v="0"/>
    <x v="9"/>
    <s v="SOMME"/>
    <m/>
    <x v="1"/>
    <x v="7"/>
    <x v="0"/>
    <x v="7"/>
    <n v="31"/>
    <n v="36"/>
    <n v="86.1"/>
  </r>
  <r>
    <s v="AMIENS"/>
    <s v="0801864S"/>
    <s v="LPO LYC METIER FRIVILLE-ESCARBOTIN DU VIMEU"/>
    <x v="0"/>
    <x v="9"/>
    <s v="SOMME"/>
    <m/>
    <x v="1"/>
    <x v="7"/>
    <x v="0"/>
    <x v="8"/>
    <n v="5"/>
    <n v="36"/>
    <n v="13.9"/>
  </r>
  <r>
    <s v="AMIENS"/>
    <s v="0801864S"/>
    <s v="LPO LYC METIER FRIVILLE-ESCARBOTIN DU VIMEU"/>
    <x v="0"/>
    <x v="9"/>
    <s v="SOMME"/>
    <m/>
    <x v="1"/>
    <x v="8"/>
    <x v="0"/>
    <x v="7"/>
    <n v="30"/>
    <n v="36"/>
    <n v="83.3"/>
  </r>
  <r>
    <s v="AMIENS"/>
    <s v="0801864S"/>
    <s v="LPO LYC METIER FRIVILLE-ESCARBOTIN DU VIMEU"/>
    <x v="0"/>
    <x v="9"/>
    <s v="SOMME"/>
    <m/>
    <x v="1"/>
    <x v="8"/>
    <x v="0"/>
    <x v="8"/>
    <n v="6"/>
    <n v="36"/>
    <n v="16.7"/>
  </r>
  <r>
    <s v="AMIENS"/>
    <s v="0801882L"/>
    <s v="LPO AMIENS LA HOTOIE"/>
    <x v="0"/>
    <x v="8"/>
    <s v="SOMME"/>
    <m/>
    <x v="0"/>
    <x v="0"/>
    <x v="0"/>
    <x v="0"/>
    <n v="24"/>
    <n v="31"/>
    <n v="77.400000000000006"/>
  </r>
  <r>
    <s v="AMIENS"/>
    <s v="0801882L"/>
    <s v="LPO AMIENS LA HOTOIE"/>
    <x v="0"/>
    <x v="8"/>
    <s v="SOMME"/>
    <m/>
    <x v="0"/>
    <x v="0"/>
    <x v="0"/>
    <x v="1"/>
    <n v="7"/>
    <n v="31"/>
    <n v="22.6"/>
  </r>
  <r>
    <s v="AMIENS"/>
    <s v="0801882L"/>
    <s v="LPO AMIENS LA HOTOIE"/>
    <x v="0"/>
    <x v="8"/>
    <s v="SOMME"/>
    <m/>
    <x v="0"/>
    <x v="1"/>
    <x v="0"/>
    <x v="0"/>
    <n v="24"/>
    <n v="31"/>
    <n v="77.400000000000006"/>
  </r>
  <r>
    <s v="AMIENS"/>
    <s v="0801882L"/>
    <s v="LPO AMIENS LA HOTOIE"/>
    <x v="0"/>
    <x v="8"/>
    <s v="SOMME"/>
    <m/>
    <x v="0"/>
    <x v="1"/>
    <x v="0"/>
    <x v="1"/>
    <n v="7"/>
    <n v="31"/>
    <n v="22.6"/>
  </r>
  <r>
    <s v="AMIENS"/>
    <s v="0801882L"/>
    <s v="LPO AMIENS LA HOTOIE"/>
    <x v="0"/>
    <x v="8"/>
    <s v="SOMME"/>
    <m/>
    <x v="0"/>
    <x v="2"/>
    <x v="0"/>
    <x v="2"/>
    <n v="18"/>
    <n v="26"/>
    <n v="69.2"/>
  </r>
  <r>
    <s v="AMIENS"/>
    <s v="0801882L"/>
    <s v="LPO AMIENS LA HOTOIE"/>
    <x v="0"/>
    <x v="8"/>
    <s v="SOMME"/>
    <m/>
    <x v="0"/>
    <x v="2"/>
    <x v="0"/>
    <x v="3"/>
    <n v="8"/>
    <n v="26"/>
    <n v="30.8"/>
  </r>
  <r>
    <s v="AMIENS"/>
    <s v="0801882L"/>
    <s v="LPO AMIENS LA HOTOIE"/>
    <x v="0"/>
    <x v="8"/>
    <s v="SOMME"/>
    <m/>
    <x v="0"/>
    <x v="3"/>
    <x v="0"/>
    <x v="2"/>
    <n v="20"/>
    <n v="26"/>
    <n v="76.900000000000006"/>
  </r>
  <r>
    <s v="AMIENS"/>
    <s v="0801882L"/>
    <s v="LPO AMIENS LA HOTOIE"/>
    <x v="0"/>
    <x v="8"/>
    <s v="SOMME"/>
    <m/>
    <x v="0"/>
    <x v="3"/>
    <x v="0"/>
    <x v="3"/>
    <n v="6"/>
    <n v="26"/>
    <n v="23.1"/>
  </r>
  <r>
    <s v="AMIENS"/>
    <s v="0801882L"/>
    <s v="LPO AMIENS LA HOTOIE"/>
    <x v="0"/>
    <x v="8"/>
    <s v="SOMME"/>
    <m/>
    <x v="0"/>
    <x v="4"/>
    <x v="0"/>
    <x v="4"/>
    <n v="2"/>
    <n v="5"/>
    <n v="40"/>
  </r>
  <r>
    <s v="AMIENS"/>
    <s v="0801882L"/>
    <s v="LPO AMIENS LA HOTOIE"/>
    <x v="0"/>
    <x v="8"/>
    <s v="SOMME"/>
    <m/>
    <x v="0"/>
    <x v="4"/>
    <x v="0"/>
    <x v="5"/>
    <n v="3"/>
    <n v="5"/>
    <n v="60"/>
  </r>
  <r>
    <s v="AMIENS"/>
    <s v="0801882L"/>
    <s v="LPO AMIENS LA HOTOIE"/>
    <x v="0"/>
    <x v="8"/>
    <s v="SOMME"/>
    <m/>
    <x v="0"/>
    <x v="5"/>
    <x v="0"/>
    <x v="2"/>
    <n v="13"/>
    <n v="26"/>
    <n v="50"/>
  </r>
  <r>
    <s v="AMIENS"/>
    <s v="0801882L"/>
    <s v="LPO AMIENS LA HOTOIE"/>
    <x v="0"/>
    <x v="8"/>
    <s v="SOMME"/>
    <m/>
    <x v="0"/>
    <x v="5"/>
    <x v="0"/>
    <x v="3"/>
    <n v="13"/>
    <n v="26"/>
    <n v="50"/>
  </r>
  <r>
    <s v="AMIENS"/>
    <s v="0801882L"/>
    <s v="LPO AMIENS LA HOTOIE"/>
    <x v="0"/>
    <x v="8"/>
    <s v="SOMME"/>
    <m/>
    <x v="0"/>
    <x v="6"/>
    <x v="0"/>
    <x v="2"/>
    <n v="4"/>
    <n v="26"/>
    <n v="15.4"/>
  </r>
  <r>
    <s v="AMIENS"/>
    <s v="0801882L"/>
    <s v="LPO AMIENS LA HOTOIE"/>
    <x v="0"/>
    <x v="8"/>
    <s v="SOMME"/>
    <m/>
    <x v="0"/>
    <x v="6"/>
    <x v="0"/>
    <x v="3"/>
    <n v="22"/>
    <n v="26"/>
    <n v="84.6"/>
  </r>
  <r>
    <s v="AMIENS"/>
    <s v="0801882L"/>
    <s v="LPO AMIENS LA HOTOIE"/>
    <x v="0"/>
    <x v="8"/>
    <s v="SOMME"/>
    <m/>
    <x v="1"/>
    <x v="7"/>
    <x v="0"/>
    <x v="7"/>
    <n v="25"/>
    <n v="33"/>
    <n v="75.8"/>
  </r>
  <r>
    <s v="AMIENS"/>
    <s v="0801882L"/>
    <s v="LPO AMIENS LA HOTOIE"/>
    <x v="0"/>
    <x v="8"/>
    <s v="SOMME"/>
    <m/>
    <x v="1"/>
    <x v="7"/>
    <x v="0"/>
    <x v="8"/>
    <n v="8"/>
    <n v="33"/>
    <n v="24.2"/>
  </r>
  <r>
    <s v="AMIENS"/>
    <s v="0801882L"/>
    <s v="LPO AMIENS LA HOTOIE"/>
    <x v="0"/>
    <x v="8"/>
    <s v="SOMME"/>
    <m/>
    <x v="1"/>
    <x v="8"/>
    <x v="0"/>
    <x v="7"/>
    <n v="23"/>
    <n v="33"/>
    <n v="69.7"/>
  </r>
  <r>
    <s v="AMIENS"/>
    <s v="0801882L"/>
    <s v="LPO AMIENS LA HOTOIE"/>
    <x v="0"/>
    <x v="8"/>
    <s v="SOMME"/>
    <m/>
    <x v="1"/>
    <x v="8"/>
    <x v="0"/>
    <x v="8"/>
    <n v="10"/>
    <n v="33"/>
    <n v="30.3"/>
  </r>
  <r>
    <s v="AMIENS"/>
    <s v="0801900F"/>
    <s v="LPO DOULLENS DE L'AUTHIE"/>
    <x v="0"/>
    <x v="8"/>
    <s v="SOMME"/>
    <m/>
    <x v="0"/>
    <x v="0"/>
    <x v="0"/>
    <x v="0"/>
    <n v="18"/>
    <n v="18"/>
    <n v="100"/>
  </r>
  <r>
    <s v="AMIENS"/>
    <s v="0801900F"/>
    <s v="LPO DOULLENS DE L'AUTHIE"/>
    <x v="0"/>
    <x v="8"/>
    <s v="SOMME"/>
    <m/>
    <x v="0"/>
    <x v="1"/>
    <x v="0"/>
    <x v="0"/>
    <n v="18"/>
    <n v="18"/>
    <n v="100"/>
  </r>
  <r>
    <s v="AMIENS"/>
    <s v="0801900F"/>
    <s v="LPO DOULLENS DE L'AUTHIE"/>
    <x v="0"/>
    <x v="8"/>
    <s v="SOMME"/>
    <m/>
    <x v="0"/>
    <x v="2"/>
    <x v="0"/>
    <x v="2"/>
    <n v="12"/>
    <n v="13"/>
    <n v="92.3"/>
  </r>
  <r>
    <s v="AMIENS"/>
    <s v="0801900F"/>
    <s v="LPO DOULLENS DE L'AUTHIE"/>
    <x v="0"/>
    <x v="8"/>
    <s v="SOMME"/>
    <m/>
    <x v="0"/>
    <x v="2"/>
    <x v="0"/>
    <x v="3"/>
    <n v="1"/>
    <n v="13"/>
    <n v="7.7"/>
  </r>
  <r>
    <s v="AMIENS"/>
    <s v="0801900F"/>
    <s v="LPO DOULLENS DE L'AUTHIE"/>
    <x v="0"/>
    <x v="8"/>
    <s v="SOMME"/>
    <m/>
    <x v="0"/>
    <x v="3"/>
    <x v="0"/>
    <x v="2"/>
    <n v="13"/>
    <n v="13"/>
    <n v="100"/>
  </r>
  <r>
    <s v="AMIENS"/>
    <s v="0801900F"/>
    <s v="LPO DOULLENS DE L'AUTHIE"/>
    <x v="0"/>
    <x v="8"/>
    <s v="SOMME"/>
    <m/>
    <x v="0"/>
    <x v="4"/>
    <x v="0"/>
    <x v="5"/>
    <n v="4"/>
    <n v="5"/>
    <n v="80"/>
  </r>
  <r>
    <s v="AMIENS"/>
    <s v="0801900F"/>
    <s v="LPO DOULLENS DE L'AUTHIE"/>
    <x v="0"/>
    <x v="8"/>
    <s v="SOMME"/>
    <m/>
    <x v="0"/>
    <x v="4"/>
    <x v="0"/>
    <x v="6"/>
    <n v="1"/>
    <n v="5"/>
    <n v="20"/>
  </r>
  <r>
    <s v="AMIENS"/>
    <s v="0801900F"/>
    <s v="LPO DOULLENS DE L'AUTHIE"/>
    <x v="0"/>
    <x v="8"/>
    <s v="SOMME"/>
    <m/>
    <x v="0"/>
    <x v="5"/>
    <x v="0"/>
    <x v="2"/>
    <n v="10"/>
    <n v="13"/>
    <n v="76.900000000000006"/>
  </r>
  <r>
    <s v="AMIENS"/>
    <s v="0801900F"/>
    <s v="LPO DOULLENS DE L'AUTHIE"/>
    <x v="0"/>
    <x v="8"/>
    <s v="SOMME"/>
    <m/>
    <x v="0"/>
    <x v="5"/>
    <x v="0"/>
    <x v="3"/>
    <n v="3"/>
    <n v="13"/>
    <n v="23.1"/>
  </r>
  <r>
    <s v="AMIENS"/>
    <s v="0801900F"/>
    <s v="LPO DOULLENS DE L'AUTHIE"/>
    <x v="0"/>
    <x v="8"/>
    <s v="SOMME"/>
    <m/>
    <x v="0"/>
    <x v="6"/>
    <x v="0"/>
    <x v="2"/>
    <n v="7"/>
    <n v="13"/>
    <n v="53.8"/>
  </r>
  <r>
    <s v="AMIENS"/>
    <s v="0801900F"/>
    <s v="LPO DOULLENS DE L'AUTHIE"/>
    <x v="0"/>
    <x v="8"/>
    <s v="SOMME"/>
    <m/>
    <x v="0"/>
    <x v="6"/>
    <x v="0"/>
    <x v="3"/>
    <n v="6"/>
    <n v="13"/>
    <n v="46.2"/>
  </r>
  <r>
    <s v="AMIENS"/>
    <s v="0801900F"/>
    <s v="LPO DOULLENS DE L'AUTHIE"/>
    <x v="0"/>
    <x v="8"/>
    <s v="SOMME"/>
    <m/>
    <x v="1"/>
    <x v="7"/>
    <x v="0"/>
    <x v="7"/>
    <n v="16"/>
    <n v="19"/>
    <n v="84.2"/>
  </r>
  <r>
    <s v="AMIENS"/>
    <s v="0801900F"/>
    <s v="LPO DOULLENS DE L'AUTHIE"/>
    <x v="0"/>
    <x v="8"/>
    <s v="SOMME"/>
    <m/>
    <x v="1"/>
    <x v="7"/>
    <x v="0"/>
    <x v="8"/>
    <n v="3"/>
    <n v="19"/>
    <n v="15.8"/>
  </r>
  <r>
    <s v="AMIENS"/>
    <s v="0801900F"/>
    <s v="LPO DOULLENS DE L'AUTHIE"/>
    <x v="0"/>
    <x v="8"/>
    <s v="SOMME"/>
    <m/>
    <x v="1"/>
    <x v="8"/>
    <x v="0"/>
    <x v="7"/>
    <n v="17"/>
    <n v="19"/>
    <n v="89.5"/>
  </r>
  <r>
    <s v="AMIENS"/>
    <s v="0801900F"/>
    <s v="LPO DOULLENS DE L'AUTHIE"/>
    <x v="0"/>
    <x v="8"/>
    <s v="SOMME"/>
    <m/>
    <x v="1"/>
    <x v="8"/>
    <x v="0"/>
    <x v="8"/>
    <n v="2"/>
    <n v="19"/>
    <n v="10.5"/>
  </r>
  <r>
    <s v="AMIENS"/>
    <s v="0801948H"/>
    <s v="LP PR METIER AMIENS SAINT MARTIN"/>
    <x v="1"/>
    <x v="8"/>
    <s v="SOMME"/>
    <m/>
    <x v="0"/>
    <x v="0"/>
    <x v="0"/>
    <x v="0"/>
    <n v="26"/>
    <n v="29"/>
    <n v="89.7"/>
  </r>
  <r>
    <s v="AMIENS"/>
    <s v="0801948H"/>
    <s v="LP PR METIER AMIENS SAINT MARTIN"/>
    <x v="1"/>
    <x v="8"/>
    <s v="SOMME"/>
    <m/>
    <x v="0"/>
    <x v="0"/>
    <x v="0"/>
    <x v="1"/>
    <n v="3"/>
    <n v="29"/>
    <n v="10.3"/>
  </r>
  <r>
    <s v="AMIENS"/>
    <s v="0801948H"/>
    <s v="LP PR METIER AMIENS SAINT MARTIN"/>
    <x v="1"/>
    <x v="8"/>
    <s v="SOMME"/>
    <m/>
    <x v="0"/>
    <x v="1"/>
    <x v="0"/>
    <x v="0"/>
    <n v="23"/>
    <n v="27"/>
    <n v="85.2"/>
  </r>
  <r>
    <s v="AMIENS"/>
    <s v="0801948H"/>
    <s v="LP PR METIER AMIENS SAINT MARTIN"/>
    <x v="1"/>
    <x v="8"/>
    <s v="SOMME"/>
    <m/>
    <x v="0"/>
    <x v="1"/>
    <x v="0"/>
    <x v="1"/>
    <n v="4"/>
    <n v="27"/>
    <n v="14.8"/>
  </r>
  <r>
    <s v="AMIENS"/>
    <s v="0801948H"/>
    <s v="LP PR METIER AMIENS SAINT MARTIN"/>
    <x v="1"/>
    <x v="8"/>
    <s v="SOMME"/>
    <m/>
    <x v="0"/>
    <x v="2"/>
    <x v="0"/>
    <x v="2"/>
    <n v="8"/>
    <n v="12"/>
    <n v="66.7"/>
  </r>
  <r>
    <s v="AMIENS"/>
    <s v="0801948H"/>
    <s v="LP PR METIER AMIENS SAINT MARTIN"/>
    <x v="1"/>
    <x v="8"/>
    <s v="SOMME"/>
    <m/>
    <x v="0"/>
    <x v="2"/>
    <x v="0"/>
    <x v="3"/>
    <n v="4"/>
    <n v="12"/>
    <n v="33.299999999999997"/>
  </r>
  <r>
    <s v="AMIENS"/>
    <s v="0801948H"/>
    <s v="LP PR METIER AMIENS SAINT MARTIN"/>
    <x v="1"/>
    <x v="8"/>
    <s v="SOMME"/>
    <m/>
    <x v="0"/>
    <x v="3"/>
    <x v="0"/>
    <x v="2"/>
    <n v="11"/>
    <n v="12"/>
    <n v="91.7"/>
  </r>
  <r>
    <s v="AMIENS"/>
    <s v="0801948H"/>
    <s v="LP PR METIER AMIENS SAINT MARTIN"/>
    <x v="1"/>
    <x v="8"/>
    <s v="SOMME"/>
    <m/>
    <x v="0"/>
    <x v="3"/>
    <x v="0"/>
    <x v="3"/>
    <n v="1"/>
    <n v="12"/>
    <n v="8.3000000000000007"/>
  </r>
  <r>
    <s v="AMIENS"/>
    <s v="0801948H"/>
    <s v="LP PR METIER AMIENS SAINT MARTIN"/>
    <x v="1"/>
    <x v="8"/>
    <s v="SOMME"/>
    <m/>
    <x v="0"/>
    <x v="4"/>
    <x v="0"/>
    <x v="4"/>
    <n v="10"/>
    <n v="17"/>
    <n v="58.8"/>
  </r>
  <r>
    <s v="AMIENS"/>
    <s v="0801948H"/>
    <s v="LP PR METIER AMIENS SAINT MARTIN"/>
    <x v="1"/>
    <x v="8"/>
    <s v="SOMME"/>
    <m/>
    <x v="0"/>
    <x v="4"/>
    <x v="0"/>
    <x v="5"/>
    <n v="6"/>
    <n v="17"/>
    <n v="35.299999999999997"/>
  </r>
  <r>
    <s v="AMIENS"/>
    <s v="0801948H"/>
    <s v="LP PR METIER AMIENS SAINT MARTIN"/>
    <x v="1"/>
    <x v="8"/>
    <s v="SOMME"/>
    <m/>
    <x v="0"/>
    <x v="4"/>
    <x v="0"/>
    <x v="6"/>
    <n v="1"/>
    <n v="17"/>
    <n v="5.9"/>
  </r>
  <r>
    <s v="AMIENS"/>
    <s v="0801948H"/>
    <s v="LP PR METIER AMIENS SAINT MARTIN"/>
    <x v="1"/>
    <x v="8"/>
    <s v="SOMME"/>
    <m/>
    <x v="0"/>
    <x v="5"/>
    <x v="0"/>
    <x v="2"/>
    <n v="10"/>
    <n v="12"/>
    <n v="83.3"/>
  </r>
  <r>
    <s v="AMIENS"/>
    <s v="0801948H"/>
    <s v="LP PR METIER AMIENS SAINT MARTIN"/>
    <x v="1"/>
    <x v="8"/>
    <s v="SOMME"/>
    <m/>
    <x v="0"/>
    <x v="5"/>
    <x v="0"/>
    <x v="3"/>
    <n v="2"/>
    <n v="12"/>
    <n v="16.7"/>
  </r>
  <r>
    <s v="AMIENS"/>
    <s v="0801948H"/>
    <s v="LP PR METIER AMIENS SAINT MARTIN"/>
    <x v="1"/>
    <x v="8"/>
    <s v="SOMME"/>
    <m/>
    <x v="0"/>
    <x v="6"/>
    <x v="0"/>
    <x v="2"/>
    <n v="6"/>
    <n v="12"/>
    <n v="50"/>
  </r>
  <r>
    <s v="AMIENS"/>
    <s v="0801948H"/>
    <s v="LP PR METIER AMIENS SAINT MARTIN"/>
    <x v="1"/>
    <x v="8"/>
    <s v="SOMME"/>
    <m/>
    <x v="0"/>
    <x v="6"/>
    <x v="0"/>
    <x v="3"/>
    <n v="6"/>
    <n v="12"/>
    <n v="50"/>
  </r>
  <r>
    <s v="AMIENS"/>
    <s v="0801948H"/>
    <s v="LP PR METIER AMIENS SAINT MARTIN"/>
    <x v="1"/>
    <x v="8"/>
    <s v="SOMME"/>
    <m/>
    <x v="1"/>
    <x v="7"/>
    <x v="0"/>
    <x v="7"/>
    <n v="28"/>
    <n v="29"/>
    <n v="96.6"/>
  </r>
  <r>
    <s v="AMIENS"/>
    <s v="0801948H"/>
    <s v="LP PR METIER AMIENS SAINT MARTIN"/>
    <x v="1"/>
    <x v="8"/>
    <s v="SOMME"/>
    <m/>
    <x v="1"/>
    <x v="7"/>
    <x v="0"/>
    <x v="8"/>
    <n v="1"/>
    <n v="29"/>
    <n v="3.4"/>
  </r>
  <r>
    <s v="AMIENS"/>
    <s v="0801948H"/>
    <s v="LP PR METIER AMIENS SAINT MARTIN"/>
    <x v="1"/>
    <x v="8"/>
    <s v="SOMME"/>
    <m/>
    <x v="1"/>
    <x v="8"/>
    <x v="0"/>
    <x v="7"/>
    <n v="27"/>
    <n v="29"/>
    <n v="93.1"/>
  </r>
  <r>
    <s v="AMIENS"/>
    <s v="0801948H"/>
    <s v="LP PR METIER AMIENS SAINT MARTIN"/>
    <x v="1"/>
    <x v="8"/>
    <s v="SOMME"/>
    <m/>
    <x v="1"/>
    <x v="8"/>
    <x v="0"/>
    <x v="8"/>
    <n v="2"/>
    <n v="29"/>
    <n v="6.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D72AEDD-735E-47F2-995B-1F7BAA10DA5A}" name="SEC" cacheId="3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gridDropZones="1" multipleFieldFilters="0">
  <location ref="R4:X6" firstHeaderRow="2" firstDataRow="2" firstDataCol="1"/>
  <pivotFields count="14"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3">
        <item x="1"/>
        <item h="1"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3">
        <item x="0"/>
        <item h="1"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10">
        <item h="1" x="7"/>
        <item h="1" x="1"/>
        <item h="1" x="0"/>
        <item x="2"/>
        <item h="1" x="3"/>
        <item h="1" x="4"/>
        <item h="1" x="5"/>
        <item h="1" x="6"/>
        <item h="1" x="8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multipleItemSelectionAllowed="1" showAll="0">
      <items count="25">
        <item x="0"/>
        <item m="1" x="1"/>
        <item m="1" x="2"/>
        <item m="1" x="3"/>
        <item m="1" x="4"/>
        <item m="1" x="5"/>
        <item m="1" x="6"/>
        <item m="1" x="7"/>
        <item m="1" x="8"/>
        <item m="1" x="9"/>
        <item m="1" x="10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m="1" x="2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3"/>
  </rowFields>
  <rowItems count="1">
    <i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6DD2065-158C-43AB-BB1E-8D6E001DAD64}" name="bef" cacheId="3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gridDropZones="1" multipleFieldFilters="0">
  <location ref="A10:C21" firstHeaderRow="1" firstDataRow="2" firstDataCol="1" rowPageCount="2" colPageCount="1"/>
  <pivotFields count="14"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3">
        <item x="1"/>
        <item h="1"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11">
        <item n="jjj" x="8"/>
        <item n="nghghg" x="7"/>
        <item n="ghhghg" x="5"/>
        <item n="fddfdfdff" x="3"/>
        <item n="hhhhhhhhhhhhhhh" x="2"/>
        <item n="ghghgh" x="4"/>
        <item n="hthhh" x="9"/>
        <item n="ghhht" x="1"/>
        <item n="hthththt" x="6"/>
        <item n="tthhththt"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3">
        <item x="0"/>
        <item h="1"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ubtotalTop="0" multipleItemSelectionAllowed="1" showAll="0">
      <items count="10">
        <item h="1" x="7"/>
        <item h="1" x="1"/>
        <item h="1" x="0"/>
        <item x="2"/>
        <item h="1" x="3"/>
        <item h="1" x="4"/>
        <item h="1" x="5"/>
        <item h="1" x="6"/>
        <item h="1" x="8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multipleItemSelectionAllowed="1" showAll="0">
      <items count="25">
        <item h="1" m="1" x="17"/>
        <item h="1" m="1" x="12"/>
        <item h="1" m="1" x="4"/>
        <item h="1" m="1" x="22"/>
        <item h="1" m="1" x="23"/>
        <item h="1" m="1" x="2"/>
        <item x="0"/>
        <item h="1" m="1" x="6"/>
        <item h="1" m="1" x="5"/>
        <item h="1" m="1" x="10"/>
        <item h="1" m="1" x="13"/>
        <item h="1" m="1" x="11"/>
        <item h="1" m="1" x="14"/>
        <item h="1" m="1" x="15"/>
        <item h="1" m="1" x="8"/>
        <item h="1" m="1" x="20"/>
        <item h="1" m="1" x="18"/>
        <item h="1" m="1" x="19"/>
        <item h="1" m="1" x="7"/>
        <item h="1" m="1" x="3"/>
        <item h="1" m="1" x="21"/>
        <item h="1" m="1" x="1"/>
        <item h="1" m="1" x="9"/>
        <item h="1" m="1" x="1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outline="0" showAll="0">
      <items count="10">
        <item x="6"/>
        <item x="5"/>
        <item x="4"/>
        <item x="1"/>
        <item x="0"/>
        <item x="3"/>
        <item x="2"/>
        <item x="8"/>
        <item x="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4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</rowItems>
  <colFields count="1">
    <field x="10"/>
  </colFields>
  <colItems count="2">
    <i>
      <x v="5"/>
    </i>
    <i>
      <x v="6"/>
    </i>
  </colItems>
  <pageFields count="2">
    <pageField fld="9" hier="-1"/>
    <pageField fld="8" hier="-1"/>
  </pageFields>
  <dataFields count="1">
    <dataField name="Somme de Effectif" fld="11" showDataAs="percentOfRow" baseField="4" baseItem="1" numFmtId="164"/>
  </dataFields>
  <formats count="1">
    <format dxfId="6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iscipline" xr10:uid="{45444ED7-1912-4D11-82E3-4D7982DF4C07}" sourceName="discipline">
  <pivotTables>
    <pivotTable tabId="2" name="SEC"/>
    <pivotTable tabId="2" name="bef"/>
  </pivotTables>
  <data>
    <tabular pivotCacheId="735350777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omaine" xr10:uid="{46FF70C1-B951-4C95-A018-793B770543AE}" sourceName="domaine">
  <pivotTables>
    <pivotTable tabId="2" name="bef"/>
    <pivotTable tabId="2" name="SEC"/>
  </pivotTables>
  <data>
    <tabular pivotCacheId="735350777">
      <items count="9">
        <i x="1"/>
        <i x="0"/>
        <i x="2" s="1"/>
        <i x="3"/>
        <i x="4"/>
        <i x="5"/>
        <i x="6"/>
        <i x="7" nd="1"/>
        <i x="8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iscipline" xr10:uid="{EBA69F1E-2A99-408E-B624-344F16594C08}" cache="Segment_discipline" caption="discipline" rowHeight="225425"/>
  <slicer name="domaine" xr10:uid="{2699B7AA-27D4-42EF-A1E7-4632905D316E}" cache="Segment_domaine" caption="domaine" rowHeight="225425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9A6EA-5856-4400-A601-58BE695180C5}">
  <dimension ref="A1:AL59"/>
  <sheetViews>
    <sheetView tabSelected="1" zoomScale="70" zoomScaleNormal="70" workbookViewId="0">
      <selection activeCell="D30" sqref="D30"/>
    </sheetView>
  </sheetViews>
  <sheetFormatPr baseColWidth="10" defaultRowHeight="12.75" x14ac:dyDescent="0.2"/>
  <cols>
    <col min="1" max="1" width="21.140625" bestFit="1" customWidth="1"/>
    <col min="2" max="2" width="61" bestFit="1" customWidth="1"/>
    <col min="3" max="3" width="20" bestFit="1" customWidth="1"/>
    <col min="4" max="4" width="14.28515625" bestFit="1" customWidth="1"/>
    <col min="5" max="5" width="21" bestFit="1" customWidth="1"/>
    <col min="6" max="6" width="20" bestFit="1" customWidth="1"/>
    <col min="7" max="7" width="22.28515625" bestFit="1" customWidth="1"/>
    <col min="8" max="8" width="21.140625" bestFit="1" customWidth="1"/>
    <col min="9" max="9" width="24.7109375" bestFit="1" customWidth="1"/>
    <col min="10" max="10" width="31.85546875" bestFit="1" customWidth="1"/>
    <col min="11" max="11" width="16.140625" bestFit="1" customWidth="1"/>
    <col min="12" max="12" width="21.140625" bestFit="1" customWidth="1"/>
    <col min="13" max="13" width="24.7109375" bestFit="1" customWidth="1"/>
    <col min="14" max="14" width="31.85546875" bestFit="1" customWidth="1"/>
    <col min="15" max="15" width="14.85546875" bestFit="1" customWidth="1"/>
    <col min="16" max="16" width="16.140625" bestFit="1" customWidth="1"/>
    <col min="18" max="18" width="13" hidden="1" customWidth="1"/>
    <col min="19" max="19" width="8.42578125" hidden="1" customWidth="1"/>
    <col min="20" max="24" width="0" hidden="1" customWidth="1"/>
    <col min="27" max="27" width="27" customWidth="1"/>
    <col min="30" max="30" width="9.5703125" bestFit="1" customWidth="1"/>
    <col min="31" max="31" width="7" bestFit="1" customWidth="1"/>
    <col min="32" max="32" width="11.140625" bestFit="1" customWidth="1"/>
    <col min="33" max="33" width="65.42578125" bestFit="1" customWidth="1"/>
    <col min="34" max="34" width="44" bestFit="1" customWidth="1"/>
    <col min="35" max="35" width="17.85546875" bestFit="1" customWidth="1"/>
    <col min="36" max="36" width="16.28515625" bestFit="1" customWidth="1"/>
    <col min="37" max="37" width="19.5703125" bestFit="1" customWidth="1"/>
    <col min="38" max="38" width="25.140625" bestFit="1" customWidth="1"/>
  </cols>
  <sheetData>
    <row r="1" spans="1:38" ht="36" x14ac:dyDescent="0.55000000000000004">
      <c r="A1" s="1" t="str">
        <f>IF(AND(R6="PR",R7="PU Hors EP"),"PU + PR",IF(AND(R6="PR",R7=""),"PR",IF(AND(R6="PU",R7=""),"PU",0)))</f>
        <v>PR</v>
      </c>
      <c r="B1" s="2" t="s">
        <v>58</v>
      </c>
      <c r="C1" s="2"/>
      <c r="D1" s="2"/>
      <c r="E1" s="2"/>
      <c r="F1" s="2"/>
      <c r="G1" s="2"/>
      <c r="H1" s="2"/>
      <c r="I1" s="2"/>
      <c r="J1" s="2"/>
      <c r="K1" s="2"/>
    </row>
    <row r="2" spans="1:38" x14ac:dyDescent="0.2">
      <c r="B2" s="3" t="str">
        <f>IF(AND(R6="PR",R7="PU Hors EP"),"PU + PR",IF(AND(R6="PR",R7=""),"PR",IF(AND(R6="PU",R7=""),"PU",0)))</f>
        <v>PR</v>
      </c>
      <c r="C2" s="3"/>
      <c r="D2" s="3"/>
      <c r="E2" s="3"/>
      <c r="F2" s="3"/>
      <c r="G2" s="3"/>
      <c r="H2" s="3"/>
      <c r="I2" s="3"/>
      <c r="J2" s="3"/>
      <c r="K2" s="3"/>
    </row>
    <row r="3" spans="1:38" x14ac:dyDescent="0.2">
      <c r="B3" s="3"/>
      <c r="C3" s="3"/>
      <c r="D3" s="3"/>
      <c r="E3" s="3"/>
      <c r="F3" s="3"/>
      <c r="G3" s="3"/>
      <c r="H3" s="3"/>
      <c r="I3" s="3"/>
      <c r="J3" s="3"/>
      <c r="K3" s="3"/>
    </row>
    <row r="4" spans="1:38" x14ac:dyDescent="0.2">
      <c r="B4" s="3"/>
      <c r="C4" s="3"/>
      <c r="D4" s="3"/>
      <c r="E4" s="3"/>
      <c r="F4" s="3"/>
      <c r="G4" s="3"/>
      <c r="H4" s="3"/>
      <c r="I4" s="3"/>
      <c r="J4" s="3"/>
      <c r="K4" s="3"/>
    </row>
    <row r="5" spans="1:38" ht="27" customHeight="1" x14ac:dyDescent="0.2">
      <c r="B5" s="4" t="str">
        <f>B8</f>
        <v>Exercice complémentaire : Associer un groupe de lettres à un son</v>
      </c>
      <c r="C5" s="4"/>
      <c r="D5" s="4"/>
      <c r="E5" s="4"/>
      <c r="F5" s="4"/>
      <c r="G5" s="4"/>
      <c r="H5" s="4"/>
      <c r="I5" s="4"/>
      <c r="J5" s="4"/>
      <c r="K5" s="4"/>
      <c r="R5" s="13" t="s">
        <v>0</v>
      </c>
    </row>
    <row r="6" spans="1:38" ht="15.75" customHeight="1" x14ac:dyDescent="0.2">
      <c r="B6" s="5"/>
      <c r="C6" s="5"/>
      <c r="D6" s="5"/>
      <c r="E6" s="5"/>
      <c r="F6" s="5"/>
      <c r="G6" s="5"/>
      <c r="H6" s="5"/>
      <c r="I6" s="5"/>
      <c r="J6" s="5"/>
      <c r="K6" s="5"/>
      <c r="R6" t="s">
        <v>1</v>
      </c>
    </row>
    <row r="7" spans="1:38" x14ac:dyDescent="0.2">
      <c r="A7" s="13" t="s">
        <v>2</v>
      </c>
      <c r="B7" t="s">
        <v>3</v>
      </c>
    </row>
    <row r="8" spans="1:38" x14ac:dyDescent="0.2">
      <c r="A8" s="13" t="s">
        <v>4</v>
      </c>
      <c r="B8" t="s">
        <v>35</v>
      </c>
    </row>
    <row r="10" spans="1:38" x14ac:dyDescent="0.2">
      <c r="A10" s="13" t="s">
        <v>6</v>
      </c>
      <c r="B10" s="13" t="s">
        <v>7</v>
      </c>
    </row>
    <row r="11" spans="1:38" x14ac:dyDescent="0.2">
      <c r="A11" s="13" t="s">
        <v>8</v>
      </c>
      <c r="B11" t="s">
        <v>16</v>
      </c>
      <c r="C11" t="s">
        <v>17</v>
      </c>
      <c r="AA11" s="6" t="str">
        <f>CONCATENATE(B8,A1)</f>
        <v>Exercice complémentaire : Associer un groupe de lettres à un sonPR</v>
      </c>
      <c r="AB11" s="6"/>
    </row>
    <row r="12" spans="1:38" x14ac:dyDescent="0.2">
      <c r="A12" t="s">
        <v>59</v>
      </c>
      <c r="B12" s="7">
        <v>0.27272727272727271</v>
      </c>
      <c r="C12" s="7">
        <v>0.72727272727272729</v>
      </c>
    </row>
    <row r="13" spans="1:38" x14ac:dyDescent="0.2">
      <c r="A13" t="s">
        <v>60</v>
      </c>
      <c r="B13" s="7">
        <v>0.38709677419354838</v>
      </c>
      <c r="C13" s="7">
        <v>0.61290322580645162</v>
      </c>
    </row>
    <row r="14" spans="1:38" ht="15" x14ac:dyDescent="0.25">
      <c r="A14" t="s">
        <v>61</v>
      </c>
      <c r="B14" s="7">
        <v>0.33858267716535434</v>
      </c>
      <c r="C14" s="7">
        <v>0.66141732283464572</v>
      </c>
      <c r="AA14" t="s">
        <v>12</v>
      </c>
      <c r="AB14" s="8" t="s">
        <v>13</v>
      </c>
      <c r="AC14" s="8" t="s">
        <v>2</v>
      </c>
      <c r="AD14" s="9" t="s">
        <v>9</v>
      </c>
      <c r="AE14" s="9" t="s">
        <v>10</v>
      </c>
      <c r="AF14" s="9" t="s">
        <v>11</v>
      </c>
      <c r="AG14" s="9" t="s">
        <v>14</v>
      </c>
      <c r="AH14" s="9" t="s">
        <v>15</v>
      </c>
      <c r="AI14" s="9" t="s">
        <v>16</v>
      </c>
      <c r="AJ14" s="9" t="s">
        <v>17</v>
      </c>
      <c r="AK14" s="9" t="s">
        <v>18</v>
      </c>
      <c r="AL14" s="9" t="s">
        <v>19</v>
      </c>
    </row>
    <row r="15" spans="1:38" x14ac:dyDescent="0.2">
      <c r="A15" t="s">
        <v>64</v>
      </c>
      <c r="B15" s="7">
        <v>0.38333333333333336</v>
      </c>
      <c r="C15" s="7">
        <v>0.6166666666666667</v>
      </c>
      <c r="AA15" t="s">
        <v>20</v>
      </c>
      <c r="AB15" t="s">
        <v>21</v>
      </c>
      <c r="AC15" t="s">
        <v>22</v>
      </c>
      <c r="AD15" s="7">
        <v>0</v>
      </c>
      <c r="AE15" s="7">
        <v>0</v>
      </c>
      <c r="AF15" s="7">
        <v>0</v>
      </c>
      <c r="AG15" s="10">
        <v>0</v>
      </c>
      <c r="AH15" s="10">
        <v>0</v>
      </c>
      <c r="AI15" s="10">
        <v>0</v>
      </c>
      <c r="AJ15" s="10">
        <v>0</v>
      </c>
      <c r="AK15" s="10">
        <v>0.18187225239203517</v>
      </c>
      <c r="AL15" s="10">
        <v>0.81812774760796481</v>
      </c>
    </row>
    <row r="16" spans="1:38" x14ac:dyDescent="0.2">
      <c r="A16" t="s">
        <v>63</v>
      </c>
      <c r="B16" s="7">
        <v>0.49180327868852458</v>
      </c>
      <c r="C16" s="7">
        <v>0.50819672131147542</v>
      </c>
      <c r="AA16" t="s">
        <v>23</v>
      </c>
      <c r="AB16" t="s">
        <v>21</v>
      </c>
      <c r="AC16" t="s">
        <v>1</v>
      </c>
      <c r="AD16" s="7">
        <v>0</v>
      </c>
      <c r="AE16" s="7">
        <v>0</v>
      </c>
      <c r="AF16" s="7">
        <v>0</v>
      </c>
      <c r="AG16" s="10">
        <v>0</v>
      </c>
      <c r="AH16" s="10">
        <v>0</v>
      </c>
      <c r="AI16" s="10">
        <v>0</v>
      </c>
      <c r="AJ16" s="10">
        <v>0</v>
      </c>
      <c r="AK16" s="10">
        <v>0.10451470385199503</v>
      </c>
      <c r="AL16" s="10">
        <v>0.89548529614800498</v>
      </c>
    </row>
    <row r="17" spans="1:38" x14ac:dyDescent="0.2">
      <c r="A17" t="s">
        <v>62</v>
      </c>
      <c r="B17" s="7">
        <v>0.42857142857142855</v>
      </c>
      <c r="C17" s="7">
        <v>0.5714285714285714</v>
      </c>
      <c r="AA17" t="s">
        <v>24</v>
      </c>
      <c r="AB17" t="s">
        <v>21</v>
      </c>
      <c r="AC17" t="s">
        <v>25</v>
      </c>
      <c r="AD17" s="7">
        <v>0</v>
      </c>
      <c r="AE17" s="7">
        <v>0</v>
      </c>
      <c r="AF17" s="7">
        <v>0</v>
      </c>
      <c r="AG17" s="10">
        <v>0</v>
      </c>
      <c r="AH17" s="10">
        <v>0</v>
      </c>
      <c r="AI17" s="10">
        <v>0</v>
      </c>
      <c r="AJ17" s="10">
        <v>0</v>
      </c>
      <c r="AK17" s="10">
        <v>0.16966872127719818</v>
      </c>
      <c r="AL17" s="10">
        <v>0.83033127872280177</v>
      </c>
    </row>
    <row r="18" spans="1:38" x14ac:dyDescent="0.2">
      <c r="A18" t="s">
        <v>66</v>
      </c>
      <c r="B18" s="7">
        <v>0.4</v>
      </c>
      <c r="C18" s="7">
        <v>0.6</v>
      </c>
      <c r="AA18" t="s">
        <v>26</v>
      </c>
      <c r="AB18" t="s">
        <v>27</v>
      </c>
      <c r="AC18" t="s">
        <v>22</v>
      </c>
      <c r="AD18" s="7">
        <v>0</v>
      </c>
      <c r="AE18" s="7">
        <v>0</v>
      </c>
      <c r="AF18" s="7">
        <v>0</v>
      </c>
      <c r="AG18" s="10">
        <v>0.21136578449905483</v>
      </c>
      <c r="AH18" s="10">
        <v>0.78863421550094515</v>
      </c>
      <c r="AI18" s="10">
        <v>0</v>
      </c>
      <c r="AJ18" s="10">
        <v>0</v>
      </c>
      <c r="AK18" s="10">
        <v>0</v>
      </c>
      <c r="AL18" s="10">
        <v>0</v>
      </c>
    </row>
    <row r="19" spans="1:38" x14ac:dyDescent="0.2">
      <c r="A19" t="s">
        <v>65</v>
      </c>
      <c r="B19" s="7">
        <v>0.44578313253012047</v>
      </c>
      <c r="C19" s="7">
        <v>0.55421686746987953</v>
      </c>
      <c r="AA19" t="s">
        <v>28</v>
      </c>
      <c r="AB19" t="s">
        <v>27</v>
      </c>
      <c r="AC19" t="s">
        <v>1</v>
      </c>
      <c r="AD19" s="7">
        <v>0</v>
      </c>
      <c r="AE19" s="7">
        <v>0</v>
      </c>
      <c r="AF19" s="7">
        <v>0</v>
      </c>
      <c r="AG19" s="10">
        <v>0.13375130616509928</v>
      </c>
      <c r="AH19" s="10">
        <v>0.86624869383490077</v>
      </c>
      <c r="AI19" s="10">
        <v>0</v>
      </c>
      <c r="AJ19" s="10">
        <v>0</v>
      </c>
      <c r="AK19" s="10">
        <v>0</v>
      </c>
      <c r="AL19" s="10">
        <v>0</v>
      </c>
    </row>
    <row r="20" spans="1:38" x14ac:dyDescent="0.2">
      <c r="A20" t="s">
        <v>67</v>
      </c>
      <c r="B20" s="7">
        <v>0.26153846153846155</v>
      </c>
      <c r="C20" s="7">
        <v>0.7384615384615385</v>
      </c>
      <c r="AA20" t="s">
        <v>29</v>
      </c>
      <c r="AB20" t="s">
        <v>27</v>
      </c>
      <c r="AC20" t="s">
        <v>25</v>
      </c>
      <c r="AD20" s="7">
        <v>0</v>
      </c>
      <c r="AE20" s="7">
        <v>0</v>
      </c>
      <c r="AF20" s="7">
        <v>0</v>
      </c>
      <c r="AG20" s="10">
        <v>0.198545185550487</v>
      </c>
      <c r="AH20" s="10">
        <v>0.80145481444951305</v>
      </c>
      <c r="AI20" s="10">
        <v>0</v>
      </c>
      <c r="AJ20" s="10">
        <v>0</v>
      </c>
      <c r="AK20" s="10">
        <v>0</v>
      </c>
      <c r="AL20" s="10">
        <v>0</v>
      </c>
    </row>
    <row r="21" spans="1:38" x14ac:dyDescent="0.2">
      <c r="A21" t="s">
        <v>68</v>
      </c>
      <c r="B21" s="7">
        <v>0.30263157894736842</v>
      </c>
      <c r="C21" s="7">
        <v>0.69736842105263153</v>
      </c>
      <c r="AA21" t="s">
        <v>30</v>
      </c>
      <c r="AB21" t="s">
        <v>31</v>
      </c>
      <c r="AC21" t="s">
        <v>22</v>
      </c>
      <c r="AD21" s="7">
        <v>0</v>
      </c>
      <c r="AE21" s="7">
        <v>0</v>
      </c>
      <c r="AF21" s="7">
        <v>0</v>
      </c>
      <c r="AG21" s="10">
        <v>0.17971897923339189</v>
      </c>
      <c r="AH21" s="10">
        <v>0.82028102076660814</v>
      </c>
      <c r="AI21" s="10">
        <v>0</v>
      </c>
      <c r="AJ21" s="10">
        <v>0</v>
      </c>
      <c r="AK21" s="10">
        <v>0</v>
      </c>
      <c r="AL21" s="10">
        <v>0</v>
      </c>
    </row>
    <row r="22" spans="1:38" x14ac:dyDescent="0.2">
      <c r="AA22" t="s">
        <v>32</v>
      </c>
      <c r="AB22" t="s">
        <v>31</v>
      </c>
      <c r="AC22" t="s">
        <v>1</v>
      </c>
      <c r="AD22" s="7">
        <v>0</v>
      </c>
      <c r="AE22" s="7">
        <v>0</v>
      </c>
      <c r="AF22" s="7">
        <v>0</v>
      </c>
      <c r="AG22" s="10">
        <v>7.9712150567395515E-2</v>
      </c>
      <c r="AH22" s="10">
        <v>0.92028784943260444</v>
      </c>
      <c r="AI22" s="10">
        <v>0</v>
      </c>
      <c r="AJ22" s="10">
        <v>0</v>
      </c>
      <c r="AK22" s="10">
        <v>0</v>
      </c>
      <c r="AL22" s="10">
        <v>0</v>
      </c>
    </row>
    <row r="23" spans="1:38" x14ac:dyDescent="0.2">
      <c r="AA23" t="s">
        <v>33</v>
      </c>
      <c r="AB23" t="s">
        <v>31</v>
      </c>
      <c r="AC23" t="s">
        <v>25</v>
      </c>
      <c r="AD23" s="7">
        <v>0</v>
      </c>
      <c r="AE23" s="7">
        <v>0</v>
      </c>
      <c r="AF23" s="7">
        <v>0</v>
      </c>
      <c r="AG23" s="10">
        <v>0.16398937791127943</v>
      </c>
      <c r="AH23" s="10">
        <v>0.83601062208872057</v>
      </c>
      <c r="AI23" s="10">
        <v>0</v>
      </c>
      <c r="AJ23" s="10">
        <v>0</v>
      </c>
      <c r="AK23" s="10">
        <v>0</v>
      </c>
      <c r="AL23" s="10">
        <v>0</v>
      </c>
    </row>
    <row r="24" spans="1:38" x14ac:dyDescent="0.2">
      <c r="AA24" t="s">
        <v>34</v>
      </c>
      <c r="AB24" t="s">
        <v>35</v>
      </c>
      <c r="AC24" t="s">
        <v>22</v>
      </c>
      <c r="AD24" s="7">
        <v>0</v>
      </c>
      <c r="AE24" s="7">
        <v>0</v>
      </c>
      <c r="AF24" s="7">
        <v>0</v>
      </c>
      <c r="AG24" s="10">
        <v>0</v>
      </c>
      <c r="AH24" s="10">
        <v>0</v>
      </c>
      <c r="AI24" s="10">
        <v>0.40692999544079245</v>
      </c>
      <c r="AJ24" s="10">
        <v>0.59307000455920755</v>
      </c>
      <c r="AK24" s="10">
        <v>0</v>
      </c>
      <c r="AL24" s="10">
        <v>0</v>
      </c>
    </row>
    <row r="25" spans="1:38" x14ac:dyDescent="0.2">
      <c r="AA25" t="s">
        <v>36</v>
      </c>
      <c r="AB25" t="s">
        <v>35</v>
      </c>
      <c r="AC25" t="s">
        <v>1</v>
      </c>
      <c r="AD25" s="7">
        <v>0</v>
      </c>
      <c r="AE25" s="7">
        <v>0</v>
      </c>
      <c r="AF25" s="7">
        <v>0</v>
      </c>
      <c r="AG25" s="10">
        <v>0</v>
      </c>
      <c r="AH25" s="10">
        <v>0</v>
      </c>
      <c r="AI25" s="10">
        <v>0.30941286113699906</v>
      </c>
      <c r="AJ25" s="10">
        <v>0.69058713886300094</v>
      </c>
      <c r="AK25" s="10">
        <v>0</v>
      </c>
      <c r="AL25" s="10">
        <v>0</v>
      </c>
    </row>
    <row r="26" spans="1:38" x14ac:dyDescent="0.2">
      <c r="AA26" t="s">
        <v>37</v>
      </c>
      <c r="AB26" t="s">
        <v>35</v>
      </c>
      <c r="AC26" t="s">
        <v>25</v>
      </c>
      <c r="AD26" s="7">
        <v>0</v>
      </c>
      <c r="AE26" s="7">
        <v>0</v>
      </c>
      <c r="AF26" s="7">
        <v>0</v>
      </c>
      <c r="AG26" s="10">
        <v>0</v>
      </c>
      <c r="AH26" s="10">
        <v>0</v>
      </c>
      <c r="AI26" s="10">
        <v>0.39545088861259414</v>
      </c>
      <c r="AJ26" s="10">
        <v>0.60454911138740586</v>
      </c>
      <c r="AK26" s="10">
        <v>0</v>
      </c>
      <c r="AL26" s="10">
        <v>0</v>
      </c>
    </row>
    <row r="27" spans="1:38" x14ac:dyDescent="0.2">
      <c r="AA27" t="s">
        <v>38</v>
      </c>
      <c r="AB27" t="s">
        <v>39</v>
      </c>
      <c r="AC27" t="s">
        <v>22</v>
      </c>
      <c r="AD27" s="7">
        <v>0</v>
      </c>
      <c r="AE27" s="7">
        <v>0</v>
      </c>
      <c r="AF27" s="7">
        <v>0</v>
      </c>
      <c r="AG27" s="10">
        <v>0</v>
      </c>
      <c r="AH27" s="10">
        <v>0</v>
      </c>
      <c r="AI27" s="10">
        <v>0.21969500043323803</v>
      </c>
      <c r="AJ27" s="10">
        <v>0.78030499956676203</v>
      </c>
      <c r="AK27" s="10">
        <v>0</v>
      </c>
      <c r="AL27" s="10">
        <v>0</v>
      </c>
    </row>
    <row r="28" spans="1:38" x14ac:dyDescent="0.2">
      <c r="AA28" t="s">
        <v>40</v>
      </c>
      <c r="AB28" t="s">
        <v>39</v>
      </c>
      <c r="AC28" t="s">
        <v>1</v>
      </c>
      <c r="AD28" s="7">
        <v>0</v>
      </c>
      <c r="AE28" s="7">
        <v>0</v>
      </c>
      <c r="AF28" s="7">
        <v>0</v>
      </c>
      <c r="AG28" s="10">
        <v>0</v>
      </c>
      <c r="AH28" s="10">
        <v>0</v>
      </c>
      <c r="AI28" s="10">
        <v>0.15539246968730058</v>
      </c>
      <c r="AJ28" s="10">
        <v>0.84460753031269942</v>
      </c>
      <c r="AK28" s="10">
        <v>0</v>
      </c>
      <c r="AL28" s="10">
        <v>0</v>
      </c>
    </row>
    <row r="29" spans="1:38" x14ac:dyDescent="0.2">
      <c r="AA29" t="s">
        <v>41</v>
      </c>
      <c r="AB29" t="s">
        <v>39</v>
      </c>
      <c r="AC29" t="s">
        <v>25</v>
      </c>
      <c r="AD29" s="7">
        <v>0</v>
      </c>
      <c r="AE29" s="7">
        <v>0</v>
      </c>
      <c r="AF29" s="7">
        <v>0</v>
      </c>
      <c r="AG29" s="10">
        <v>0</v>
      </c>
      <c r="AH29" s="10">
        <v>0</v>
      </c>
      <c r="AI29" s="10">
        <v>0.21200793408605431</v>
      </c>
      <c r="AJ29" s="10">
        <v>0.78799206591394566</v>
      </c>
      <c r="AK29" s="10">
        <v>0</v>
      </c>
      <c r="AL29" s="10">
        <v>0</v>
      </c>
    </row>
    <row r="30" spans="1:38" x14ac:dyDescent="0.2">
      <c r="AA30" t="s">
        <v>42</v>
      </c>
      <c r="AB30" t="s">
        <v>5</v>
      </c>
      <c r="AC30" t="s">
        <v>22</v>
      </c>
      <c r="AD30" s="7">
        <v>4.4885998141662498E-2</v>
      </c>
      <c r="AE30" s="7">
        <v>0.39961403759559716</v>
      </c>
      <c r="AF30" s="7">
        <v>0.55549996426274029</v>
      </c>
      <c r="AG30" s="10">
        <v>0</v>
      </c>
      <c r="AH30" s="10">
        <v>0</v>
      </c>
      <c r="AI30" s="10">
        <v>0</v>
      </c>
      <c r="AJ30" s="10">
        <v>0</v>
      </c>
      <c r="AK30" s="10">
        <v>0</v>
      </c>
      <c r="AL30" s="10">
        <v>0</v>
      </c>
    </row>
    <row r="31" spans="1:38" x14ac:dyDescent="0.2">
      <c r="AA31" t="s">
        <v>43</v>
      </c>
      <c r="AB31" t="s">
        <v>5</v>
      </c>
      <c r="AC31" t="s">
        <v>1</v>
      </c>
      <c r="AD31" s="7">
        <v>2.8158295281582951E-2</v>
      </c>
      <c r="AE31" s="7">
        <v>0.34322678843226789</v>
      </c>
      <c r="AF31" s="7">
        <v>0.62861491628614918</v>
      </c>
      <c r="AG31" s="10">
        <v>0</v>
      </c>
      <c r="AH31" s="10">
        <v>0</v>
      </c>
      <c r="AI31" s="10">
        <v>0</v>
      </c>
      <c r="AJ31" s="10">
        <v>0</v>
      </c>
      <c r="AK31" s="10">
        <v>0</v>
      </c>
      <c r="AL31" s="10">
        <v>0</v>
      </c>
    </row>
    <row r="32" spans="1:38" x14ac:dyDescent="0.2">
      <c r="AA32" t="s">
        <v>44</v>
      </c>
      <c r="AB32" t="s">
        <v>5</v>
      </c>
      <c r="AC32" t="s">
        <v>25</v>
      </c>
      <c r="AD32" s="7">
        <v>4.1208944404171083E-2</v>
      </c>
      <c r="AE32" s="7">
        <v>0.38721909329169685</v>
      </c>
      <c r="AF32" s="7">
        <v>0.5715719623041321</v>
      </c>
      <c r="AG32" s="10">
        <v>0</v>
      </c>
      <c r="AH32" s="10">
        <v>0</v>
      </c>
      <c r="AI32" s="10">
        <v>0</v>
      </c>
      <c r="AJ32" s="10">
        <v>0</v>
      </c>
      <c r="AK32" s="10">
        <v>0</v>
      </c>
      <c r="AL32" s="10">
        <v>0</v>
      </c>
    </row>
    <row r="33" spans="1:38" x14ac:dyDescent="0.2">
      <c r="AA33" t="s">
        <v>45</v>
      </c>
      <c r="AB33" t="s">
        <v>46</v>
      </c>
      <c r="AC33" t="s">
        <v>22</v>
      </c>
      <c r="AD33" s="7">
        <v>0</v>
      </c>
      <c r="AE33" s="7">
        <v>0</v>
      </c>
      <c r="AF33" s="7">
        <v>0</v>
      </c>
      <c r="AG33" s="10">
        <v>0</v>
      </c>
      <c r="AH33" s="10">
        <v>0</v>
      </c>
      <c r="AI33" s="10">
        <v>0.35255382017728998</v>
      </c>
      <c r="AJ33" s="10">
        <v>0.64744617982271002</v>
      </c>
      <c r="AK33" s="10">
        <v>0</v>
      </c>
      <c r="AL33" s="10">
        <v>0</v>
      </c>
    </row>
    <row r="34" spans="1:38" x14ac:dyDescent="0.2">
      <c r="AA34" t="s">
        <v>47</v>
      </c>
      <c r="AB34" t="s">
        <v>46</v>
      </c>
      <c r="AC34" t="s">
        <v>1</v>
      </c>
      <c r="AD34" s="7">
        <v>0</v>
      </c>
      <c r="AE34" s="7">
        <v>0</v>
      </c>
      <c r="AF34" s="7">
        <v>0</v>
      </c>
      <c r="AG34" s="10">
        <v>0</v>
      </c>
      <c r="AH34" s="10">
        <v>0</v>
      </c>
      <c r="AI34" s="10">
        <v>0.23686693928908462</v>
      </c>
      <c r="AJ34" s="10">
        <v>0.76313306071091536</v>
      </c>
      <c r="AK34" s="10">
        <v>0</v>
      </c>
      <c r="AL34" s="10">
        <v>0</v>
      </c>
    </row>
    <row r="35" spans="1:38" x14ac:dyDescent="0.2">
      <c r="AA35" t="s">
        <v>48</v>
      </c>
      <c r="AB35" t="s">
        <v>46</v>
      </c>
      <c r="AC35" t="s">
        <v>25</v>
      </c>
      <c r="AD35" s="7">
        <v>0</v>
      </c>
      <c r="AE35" s="7">
        <v>0</v>
      </c>
      <c r="AF35" s="7">
        <v>0</v>
      </c>
      <c r="AG35" s="10">
        <v>0</v>
      </c>
      <c r="AH35" s="10">
        <v>0</v>
      </c>
      <c r="AI35" s="10">
        <v>0.33886635155755701</v>
      </c>
      <c r="AJ35" s="10">
        <v>0.66113364844244293</v>
      </c>
      <c r="AK35" s="10">
        <v>0</v>
      </c>
      <c r="AL35" s="10">
        <v>0</v>
      </c>
    </row>
    <row r="36" spans="1:38" x14ac:dyDescent="0.2">
      <c r="A36" t="str">
        <f>B8</f>
        <v>Exercice complémentaire : Associer un groupe de lettres à un son</v>
      </c>
      <c r="B36" t="str">
        <f>IF(B11="À besoins","À besoins",IF(B11="Besoin de consolider les compétences élémentaires en compréhension","Besoin de consolider les compétences élémentaires en compréhension",IF(B11="Difficulté détectée","Difficulté détectée",IF(B11="Maitrise insuffisante","Maitrise insuffisante"))))</f>
        <v>Difficulté détectée</v>
      </c>
      <c r="C36" t="str">
        <f>IF(C11="Fragile","Fragile",IF(C11="Capacité à comprendre les documents proposés","Capacité à comprendre les documents proposés",IF(C11="Maitrise correcte","Maitrise correcte",IF(C11="Maitrise partielle ou totale","Maitrise partielle ou totale"))))</f>
        <v>Maitrise correcte</v>
      </c>
      <c r="D36" t="str">
        <f>IF(D11="Satisfaisant","Satisfaisant",IF(D11="",""))</f>
        <v/>
      </c>
      <c r="AA36" t="s">
        <v>49</v>
      </c>
      <c r="AB36" t="s">
        <v>50</v>
      </c>
      <c r="AC36" t="s">
        <v>22</v>
      </c>
      <c r="AD36" s="7">
        <v>0</v>
      </c>
      <c r="AE36" s="7">
        <v>0</v>
      </c>
      <c r="AF36" s="7">
        <v>0</v>
      </c>
      <c r="AG36" s="10">
        <v>0</v>
      </c>
      <c r="AH36" s="10">
        <v>0</v>
      </c>
      <c r="AI36" s="10">
        <v>0.60161311081556479</v>
      </c>
      <c r="AJ36" s="10">
        <v>0.39838688918443521</v>
      </c>
      <c r="AK36" s="10">
        <v>0</v>
      </c>
      <c r="AL36" s="10">
        <v>0</v>
      </c>
    </row>
    <row r="37" spans="1:38" x14ac:dyDescent="0.2">
      <c r="A37" t="s">
        <v>51</v>
      </c>
      <c r="B37" s="11">
        <f>IF(B8="Compréhension de l’oral",VLOOKUP(AA11,AA15:AL41,7,FALSE),IF(B8="Compréhension de l'écrit",VLOOKUP(AA11,AA15:AL41,7,FALSE),IF(B8="Exercice complémentaire : Associer un groupe de lettres à un son",VLOOKUP(AA11,AA15:AL41,9,FALSE),IF(B8="Exercice complémentaire : Associer une image à une phrase simple",VLOOKUP(AA11,AA15:AL41,9,FALSE),IF(B8="Exercice complémentaire : Comprendre un support écrit",VLOOKUP(AA11,AA15:AL41,4,FALSE))))))</f>
        <v>0.30941286113699906</v>
      </c>
      <c r="C37" s="11">
        <f>IF(B8="Compréhension de l’oral",VLOOKUP(AA11,AA15:AL41,8,FALSE),IF(B8="Compréhension de l'écrit",VLOOKUP(AA11,AA15:AL41,8,FALSE),IF(B8="Exercice complémentaire : Associer un groupe de lettres à un son",VLOOKUP(AA11,AA15:AL41,10,FALSE),IF(B8="Exercice complémentaire : Associer une image à une phrase simple",VLOOKUP(AA11,AA15:AL41,10,FALSE),IF(B8="Exercice complémentaire : Comprendre un support écrit",VLOOKUP(AA11,AA15:AL41,5,FALSE))))))</f>
        <v>0.69058713886300094</v>
      </c>
      <c r="D37" s="10" t="str">
        <f>IF(B8="Exercice complémentaire : Comprendre un support écrit",VLOOKUP(AA11,AA15:AL41,6,FALSE),"")</f>
        <v/>
      </c>
      <c r="E37" s="7"/>
      <c r="AA37" t="s">
        <v>52</v>
      </c>
      <c r="AB37" t="s">
        <v>50</v>
      </c>
      <c r="AC37" t="s">
        <v>1</v>
      </c>
      <c r="AD37" s="7">
        <v>0</v>
      </c>
      <c r="AE37" s="7">
        <v>0</v>
      </c>
      <c r="AF37" s="7">
        <v>0</v>
      </c>
      <c r="AG37" s="10">
        <v>0</v>
      </c>
      <c r="AH37" s="10">
        <v>0</v>
      </c>
      <c r="AI37" s="10">
        <v>0.48105230191042908</v>
      </c>
      <c r="AJ37" s="10">
        <v>0.51894769808957097</v>
      </c>
      <c r="AK37" s="10">
        <v>0</v>
      </c>
      <c r="AL37" s="10">
        <v>0</v>
      </c>
    </row>
    <row r="38" spans="1:38" x14ac:dyDescent="0.2">
      <c r="AA38" t="s">
        <v>53</v>
      </c>
      <c r="AB38" t="s">
        <v>50</v>
      </c>
      <c r="AC38" t="s">
        <v>25</v>
      </c>
      <c r="AD38" s="7">
        <v>0</v>
      </c>
      <c r="AE38" s="7">
        <v>0</v>
      </c>
      <c r="AF38" s="7">
        <v>0</v>
      </c>
      <c r="AG38" s="10">
        <v>0</v>
      </c>
      <c r="AH38" s="10">
        <v>0</v>
      </c>
      <c r="AI38" s="10">
        <v>0.58708776696098408</v>
      </c>
      <c r="AJ38" s="10">
        <v>0.41291223303901592</v>
      </c>
      <c r="AK38" s="10">
        <v>0</v>
      </c>
      <c r="AL38" s="10">
        <v>0</v>
      </c>
    </row>
    <row r="39" spans="1:38" x14ac:dyDescent="0.2">
      <c r="AA39" t="s">
        <v>54</v>
      </c>
      <c r="AB39" t="s">
        <v>55</v>
      </c>
      <c r="AC39" t="s">
        <v>22</v>
      </c>
      <c r="AD39" s="7">
        <v>0</v>
      </c>
      <c r="AE39" s="7">
        <v>0</v>
      </c>
      <c r="AF39" s="7">
        <v>0</v>
      </c>
      <c r="AG39" s="10">
        <v>0</v>
      </c>
      <c r="AH39" s="10">
        <v>0</v>
      </c>
      <c r="AI39" s="10">
        <v>0</v>
      </c>
      <c r="AJ39" s="10">
        <v>0</v>
      </c>
      <c r="AK39" s="10">
        <v>0.24489159257526127</v>
      </c>
      <c r="AL39" s="10">
        <v>0.75510840742473873</v>
      </c>
    </row>
    <row r="40" spans="1:38" x14ac:dyDescent="0.2">
      <c r="AA40" t="s">
        <v>56</v>
      </c>
      <c r="AB40" t="s">
        <v>55</v>
      </c>
      <c r="AC40" t="s">
        <v>1</v>
      </c>
      <c r="AD40" s="7">
        <v>0</v>
      </c>
      <c r="AE40" s="7">
        <v>0</v>
      </c>
      <c r="AF40" s="7">
        <v>0</v>
      </c>
      <c r="AG40" s="10">
        <v>0</v>
      </c>
      <c r="AH40" s="10">
        <v>0</v>
      </c>
      <c r="AI40" s="10">
        <v>0</v>
      </c>
      <c r="AJ40" s="10">
        <v>0</v>
      </c>
      <c r="AK40" s="10">
        <v>0.13832293832293832</v>
      </c>
      <c r="AL40" s="10">
        <v>0.86167706167706171</v>
      </c>
    </row>
    <row r="41" spans="1:38" x14ac:dyDescent="0.2">
      <c r="AA41" t="s">
        <v>57</v>
      </c>
      <c r="AB41" t="s">
        <v>55</v>
      </c>
      <c r="AC41" t="s">
        <v>25</v>
      </c>
      <c r="AD41" s="7">
        <v>0</v>
      </c>
      <c r="AE41" s="7">
        <v>0</v>
      </c>
      <c r="AF41" s="7">
        <v>0</v>
      </c>
      <c r="AG41" s="10">
        <v>0</v>
      </c>
      <c r="AH41" s="10">
        <v>0</v>
      </c>
      <c r="AI41" s="10">
        <v>0</v>
      </c>
      <c r="AJ41" s="10">
        <v>0</v>
      </c>
      <c r="AK41" s="10">
        <v>0.22805980604627746</v>
      </c>
      <c r="AL41" s="10">
        <v>0.7719401939537226</v>
      </c>
    </row>
    <row r="42" spans="1:38" x14ac:dyDescent="0.2">
      <c r="AD42" s="12"/>
      <c r="AE42" s="12"/>
      <c r="AF42" s="12"/>
    </row>
    <row r="43" spans="1:38" x14ac:dyDescent="0.2">
      <c r="AD43" s="12"/>
      <c r="AE43" s="12"/>
      <c r="AF43" s="12"/>
    </row>
    <row r="44" spans="1:38" x14ac:dyDescent="0.2">
      <c r="AD44" s="12"/>
      <c r="AE44" s="12"/>
      <c r="AF44" s="12"/>
    </row>
    <row r="45" spans="1:38" x14ac:dyDescent="0.2">
      <c r="AD45" s="12"/>
      <c r="AE45" s="12"/>
      <c r="AF45" s="12"/>
    </row>
    <row r="46" spans="1:38" x14ac:dyDescent="0.2">
      <c r="AD46" s="12"/>
      <c r="AE46" s="12"/>
      <c r="AF46" s="12"/>
    </row>
    <row r="47" spans="1:38" x14ac:dyDescent="0.2">
      <c r="AD47" s="12"/>
      <c r="AE47" s="12"/>
      <c r="AF47" s="12"/>
    </row>
    <row r="48" spans="1:38" x14ac:dyDescent="0.2">
      <c r="AD48" s="12"/>
      <c r="AE48" s="12"/>
      <c r="AF48" s="12"/>
    </row>
    <row r="49" spans="30:32" x14ac:dyDescent="0.2">
      <c r="AD49" s="12"/>
      <c r="AE49" s="12"/>
      <c r="AF49" s="12"/>
    </row>
    <row r="50" spans="30:32" x14ac:dyDescent="0.2">
      <c r="AD50" s="12"/>
      <c r="AE50" s="12"/>
      <c r="AF50" s="12"/>
    </row>
    <row r="51" spans="30:32" x14ac:dyDescent="0.2">
      <c r="AD51" s="12"/>
      <c r="AE51" s="12"/>
      <c r="AF51" s="12"/>
    </row>
    <row r="52" spans="30:32" x14ac:dyDescent="0.2">
      <c r="AD52" s="12"/>
      <c r="AE52" s="12"/>
      <c r="AF52" s="12"/>
    </row>
    <row r="53" spans="30:32" x14ac:dyDescent="0.2">
      <c r="AD53" s="12"/>
      <c r="AE53" s="12"/>
      <c r="AF53" s="12"/>
    </row>
    <row r="54" spans="30:32" x14ac:dyDescent="0.2">
      <c r="AD54" s="12"/>
      <c r="AE54" s="12"/>
      <c r="AF54" s="12"/>
    </row>
    <row r="55" spans="30:32" x14ac:dyDescent="0.2">
      <c r="AD55" s="12"/>
      <c r="AE55" s="12"/>
      <c r="AF55" s="12"/>
    </row>
    <row r="56" spans="30:32" x14ac:dyDescent="0.2">
      <c r="AD56" s="12"/>
      <c r="AE56" s="12"/>
      <c r="AF56" s="12"/>
    </row>
    <row r="57" spans="30:32" x14ac:dyDescent="0.2">
      <c r="AD57" s="12"/>
      <c r="AE57" s="12"/>
      <c r="AF57" s="12"/>
    </row>
    <row r="58" spans="30:32" x14ac:dyDescent="0.2">
      <c r="AD58" s="12"/>
      <c r="AE58" s="12"/>
      <c r="AF58" s="12"/>
    </row>
    <row r="59" spans="30:32" x14ac:dyDescent="0.2">
      <c r="AD59" s="12"/>
      <c r="AE59" s="12"/>
      <c r="AF59" s="12"/>
    </row>
  </sheetData>
  <mergeCells count="3">
    <mergeCell ref="B1:K1"/>
    <mergeCell ref="B2:K4"/>
    <mergeCell ref="B5:K5"/>
  </mergeCells>
  <conditionalFormatting sqref="B2">
    <cfRule type="cellIs" dxfId="37" priority="1" operator="equal">
      <formula>"Sélectionnez un secteur de scolarisation"</formula>
    </cfRule>
    <cfRule type="containsText" dxfId="36" priority="5" operator="containsText" text="erreur">
      <formula>NOT(ISERROR(SEARCH("erreur",B2)))</formula>
    </cfRule>
  </conditionalFormatting>
  <conditionalFormatting sqref="B2:K4">
    <cfRule type="containsText" dxfId="35" priority="4" operator="containsText" text="faux">
      <formula>NOT(ISERROR(SEARCH("faux",B2)))</formula>
    </cfRule>
  </conditionalFormatting>
  <conditionalFormatting sqref="B5:B6">
    <cfRule type="containsText" dxfId="34" priority="3" operator="containsText" text="choisir">
      <formula>NOT(ISERROR(SEARCH("choisir",B5)))</formula>
    </cfRule>
  </conditionalFormatting>
  <conditionalFormatting sqref="B5:B6">
    <cfRule type="containsText" dxfId="33" priority="2" operator="containsText" text="faux">
      <formula>NOT(ISERROR(SEARCH("faux",B5)))</formula>
    </cfRule>
  </conditionalFormatting>
  <pageMargins left="0.7" right="0.7" top="0.75" bottom="0.75" header="0.3" footer="0.3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7F5B6-A090-4870-9FD7-B9711777D701}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Domaine_ACA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Lanes</dc:creator>
  <cp:lastModifiedBy>Emmanuel Lanes</cp:lastModifiedBy>
  <dcterms:created xsi:type="dcterms:W3CDTF">2023-01-26T15:22:43Z</dcterms:created>
  <dcterms:modified xsi:type="dcterms:W3CDTF">2023-01-26T15:33:34Z</dcterms:modified>
</cp:coreProperties>
</file>