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D2AB7548-344B-4C82-99EC-9EDF0615EB8C}" xr6:coauthVersionLast="47" xr6:coauthVersionMax="47" xr10:uidLastSave="{00000000-0000-0000-0000-000000000000}"/>
  <bookViews>
    <workbookView xWindow="-120" yWindow="-120" windowWidth="29040" windowHeight="15720" xr2:uid="{041797B0-6382-474F-8698-11C474519E0A}"/>
  </bookViews>
  <sheets>
    <sheet name="Adhérent (Modèle)" sheetId="3" r:id="rId1"/>
    <sheet name="Produits" sheetId="1" r:id="rId2"/>
    <sheet name="Tarifs" sheetId="4" r:id="rId3"/>
    <sheet name="Paramètres" sheetId="2" r:id="rId4"/>
  </sheets>
  <definedNames>
    <definedName name="LST_PRODUITS">T_PRODUITS[Produit]</definedName>
    <definedName name="LST_TYPES_PRIX">T_TYPES_PRIX[Type de prix]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3" l="1"/>
  <c r="C7" i="3"/>
  <c r="E7" i="3"/>
  <c r="E6" i="3"/>
  <c r="A2" i="4"/>
  <c r="A3" i="4"/>
  <c r="A4" i="4"/>
  <c r="A5" i="4"/>
  <c r="A6" i="4"/>
  <c r="C3" i="4"/>
  <c r="C6" i="3"/>
  <c r="C5" i="4"/>
  <c r="C6" i="4"/>
  <c r="C2" i="4"/>
  <c r="C4" i="4"/>
</calcChain>
</file>

<file path=xl/sharedStrings.xml><?xml version="1.0" encoding="utf-8"?>
<sst xmlns="http://schemas.openxmlformats.org/spreadsheetml/2006/main" count="36" uniqueCount="21">
  <si>
    <t>Produit</t>
  </si>
  <si>
    <t>Type de prix</t>
  </si>
  <si>
    <t>Prix</t>
  </si>
  <si>
    <t>Date</t>
  </si>
  <si>
    <t>Unité</t>
  </si>
  <si>
    <t>Poids (Kg)</t>
  </si>
  <si>
    <t>Macaroni 250 gr</t>
  </si>
  <si>
    <t>Nom</t>
  </si>
  <si>
    <t>Prénom</t>
  </si>
  <si>
    <t>Date de la commande</t>
  </si>
  <si>
    <t>Produits</t>
  </si>
  <si>
    <t>Quantité</t>
  </si>
  <si>
    <t>Règlements</t>
  </si>
  <si>
    <t>Coquillettes 500 gr</t>
  </si>
  <si>
    <t>Date prix</t>
  </si>
  <si>
    <t>Carottes</t>
  </si>
  <si>
    <t>Concombre</t>
  </si>
  <si>
    <t>Reste dû</t>
  </si>
  <si>
    <t>Clé</t>
  </si>
  <si>
    <t>Litre</t>
  </si>
  <si>
    <t>Kilo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</si>
</sst>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499984740745262"/>
        <bgColor theme="4"/>
      </patternFill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/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/>
    </xf>
    <xf numFmtId="0" fontId="0" fillId="0" borderId="3" xfId="0" applyBorder="1"/>
    <xf numFmtId="4" fontId="0" fillId="0" borderId="3" xfId="0" applyNumberFormat="1" applyBorder="1"/>
    <xf numFmtId="0" fontId="0" fillId="0" borderId="3" xfId="0" applyBorder="1" applyAlignment="1">
      <alignment horizontal="center"/>
    </xf>
    <xf numFmtId="4" fontId="0" fillId="0" borderId="4" xfId="0" applyNumberFormat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4" fontId="1" fillId="3" borderId="2" xfId="0" applyNumberFormat="1" applyFont="1" applyFill="1" applyBorder="1" applyAlignment="1">
      <alignment horizontal="center" vertical="center" wrapText="1"/>
    </xf>
    <xf numFmtId="14" fontId="0" fillId="0" borderId="3" xfId="0" applyNumberFormat="1" applyFont="1" applyFill="1" applyBorder="1" applyAlignment="1">
      <alignment horizontal="center"/>
    </xf>
    <xf numFmtId="0" fontId="0" fillId="0" borderId="3" xfId="0" applyFont="1" applyFill="1" applyBorder="1"/>
    <xf numFmtId="0" fontId="0" fillId="0" borderId="3" xfId="0" applyFont="1" applyFill="1" applyBorder="1" applyAlignment="1">
      <alignment horizontal="center"/>
    </xf>
    <xf numFmtId="4" fontId="0" fillId="0" borderId="3" xfId="0" applyNumberFormat="1" applyFont="1" applyFill="1" applyBorder="1" applyAlignment="1">
      <alignment horizontal="center"/>
    </xf>
    <xf numFmtId="4" fontId="0" fillId="0" borderId="3" xfId="0" applyNumberFormat="1" applyFont="1" applyFill="1" applyBorder="1"/>
    <xf numFmtId="4" fontId="0" fillId="0" borderId="3" xfId="0" applyNumberFormat="1" applyBorder="1" applyAlignment="1">
      <alignment horizont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4" formatCode="#,##0.0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numFmt numFmtId="4" formatCode="#,##0.00"/>
    </dxf>
    <dxf>
      <numFmt numFmtId="19" formatCode="dd/mm/yyyy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6596D4B-A2EF-47FD-8767-2CB088CDC01E}" name="T_COMMANDES" displayName="T_COMMANDES" ref="A5:E7" totalsRowShown="0" headerRowDxfId="11" dataDxfId="9" headerRowBorderDxfId="10" tableBorderDxfId="8" totalsRowBorderDxfId="7">
  <autoFilter ref="A5:E7" xr:uid="{D6596D4B-A2EF-47FD-8767-2CB088CDC01E}"/>
  <tableColumns count="5">
    <tableColumn id="1" xr3:uid="{B4405774-E747-4CE6-8BBC-34AEE0C95E22}" name="Date de la commande" dataDxfId="6"/>
    <tableColumn id="2" xr3:uid="{55C0C5C0-28E3-41CD-9DC8-64335B2CA2AD}" name="Produits" dataDxfId="5"/>
    <tableColumn id="5" xr3:uid="{24CA3DC1-A652-4ABC-9485-98EDE314B0D1}" name="Type de prix" dataDxfId="4">
      <calculatedColumnFormula>IF(T_COMMANDES[[#This Row],[Produits]]&lt;&gt;"",VLOOKUP(T_COMMANDES[[#This Row],[Produits]],T_PRODUITS[],2,FALSE),"")</calculatedColumnFormula>
    </tableColumn>
    <tableColumn id="3" xr3:uid="{468F6F90-B916-4DC4-A740-010DC310E13D}" name="Quantité" dataDxfId="0"/>
    <tableColumn id="4" xr3:uid="{9D22C338-621C-4A3C-9992-93E3EE2049AB}" name="Prix" dataDxfId="1">
      <calculatedColumnFormula>IFERROR(VLOOKUP(T_COMMANDES[[#This Row],[Produits]]&amp;"\"&amp;TEXT(T_COMMANDES[[#This Row],[Date de la commande]],"AAAAMMJJ"),T_TARIFS[],5)*T_COMMANDES[[#This Row],[Quantité]],0)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1305AE-712E-4FC3-A50A-A0F76ECB81F3}" name="T_REGLEMENTS" displayName="T_REGLEMENTS" ref="G5:H6" totalsRowShown="0" headerRowDxfId="3">
  <autoFilter ref="G5:H6" xr:uid="{7E1305AE-712E-4FC3-A50A-A0F76ECB81F3}"/>
  <tableColumns count="2">
    <tableColumn id="2" xr3:uid="{D4C327FF-D9C1-483C-8558-D078C46F5EF2}" name="Date"/>
    <tableColumn id="1" xr3:uid="{BADA1A14-EC9F-46A2-9516-FC01F3722258}" name="Règlements" dataDxfId="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91ACCA-E830-409C-A051-D8C40F825D48}" name="T_PRODUITS" displayName="T_PRODUITS" ref="A1:B5" totalsRowShown="0" headerRowDxfId="17">
  <autoFilter ref="A1:B5" xr:uid="{8D91ACCA-E830-409C-A051-D8C40F825D48}"/>
  <tableColumns count="2">
    <tableColumn id="1" xr3:uid="{64DB80A4-B674-4090-9D81-AC35B2C21293}" name="Produit"/>
    <tableColumn id="2" xr3:uid="{3554A627-A399-4526-9D04-05CBB0EC7215}" name="Type de prix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0D860B-0065-492E-AE87-7C29A437D05B}" name="T_TARIFS" displayName="T_TARIFS" ref="A1:E6" totalsRowShown="0" headerRowDxfId="16">
  <autoFilter ref="A1:E6" xr:uid="{CA0D860B-0065-492E-AE87-7C29A437D05B}"/>
  <sortState xmlns:xlrd2="http://schemas.microsoft.com/office/spreadsheetml/2017/richdata2" ref="B2:E6">
    <sortCondition ref="B2:B6"/>
    <sortCondition ref="D2:D6"/>
  </sortState>
  <tableColumns count="5">
    <tableColumn id="5" xr3:uid="{D00EF261-1F63-4555-A3E9-7E80467994D5}" name="Clé" dataDxfId="15">
      <calculatedColumnFormula>T_TARIFS[[#This Row],[Produits]]&amp;"\"&amp;TEXT(T_TARIFS[[#This Row],[Date prix]],"AAAAMMJJ")</calculatedColumnFormula>
    </tableColumn>
    <tableColumn id="1" xr3:uid="{48EF6377-41B2-4573-8369-0D8A1F860873}" name="Produits"/>
    <tableColumn id="2" xr3:uid="{B0DBD162-243D-42B5-9B04-959A9B95FB61}" name="Type de prix" dataDxfId="14">
      <calculatedColumnFormula>IF(T_TARIFS[[#This Row],[Produits]]&lt;&gt;"",VLOOKUP(T_TARIFS[[#This Row],[Produits]],T_PRODUITS[],2,FALSE),"")</calculatedColumnFormula>
    </tableColumn>
    <tableColumn id="3" xr3:uid="{3298FA78-EA4A-432D-B621-BD7EED922758}" name="Date prix" dataDxfId="13"/>
    <tableColumn id="4" xr3:uid="{EDF36F69-D4CD-4710-8817-3210B0BC468C}" name="Prix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5AEEED-65D7-4380-AD3B-89EFF3D327F5}" name="T_TYPES_PRIX" displayName="T_TYPES_PRIX" ref="A1:A4" totalsRowShown="0">
  <autoFilter ref="A1:A4" xr:uid="{025AEEED-65D7-4380-AD3B-89EFF3D327F5}"/>
  <tableColumns count="1">
    <tableColumn id="1" xr3:uid="{813CA557-5AEC-4BE4-BBA7-8BA89912C8AE}" name="Type de 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FBD60-0980-448D-8914-2DE2FAD1BD72}">
  <dimension ref="A1:H7"/>
  <sheetViews>
    <sheetView tabSelected="1" workbookViewId="0">
      <pane ySplit="5" topLeftCell="A6" activePane="bottomLeft" state="frozen"/>
      <selection pane="bottomLeft" activeCell="B2" sqref="B2"/>
    </sheetView>
  </sheetViews>
  <sheetFormatPr baseColWidth="10" defaultRowHeight="15" x14ac:dyDescent="0.25"/>
  <cols>
    <col min="1" max="1" width="13.7109375" style="4" customWidth="1"/>
    <col min="2" max="2" width="53.7109375" customWidth="1"/>
    <col min="3" max="3" width="18.5703125" style="7" customWidth="1"/>
    <col min="4" max="4" width="17.42578125" style="5" customWidth="1"/>
    <col min="5" max="5" width="15.7109375" customWidth="1"/>
    <col min="6" max="6" width="14.42578125" customWidth="1"/>
    <col min="7" max="7" width="13.7109375" customWidth="1"/>
    <col min="8" max="8" width="15.7109375" style="3" customWidth="1"/>
  </cols>
  <sheetData>
    <row r="1" spans="1:8" ht="6.75" customHeight="1" x14ac:dyDescent="0.25"/>
    <row r="2" spans="1:8" s="6" customFormat="1" x14ac:dyDescent="0.25">
      <c r="A2" s="12" t="s">
        <v>7</v>
      </c>
      <c r="B2" s="10"/>
      <c r="D2" s="12" t="s">
        <v>17</v>
      </c>
      <c r="E2" s="20">
        <f>SUM(T_COMMANDES[Prix])-SUM(T_REGLEMENTS[Règlements])</f>
        <v>1.6</v>
      </c>
    </row>
    <row r="3" spans="1:8" x14ac:dyDescent="0.25">
      <c r="A3" s="13" t="s">
        <v>8</v>
      </c>
      <c r="B3" s="11"/>
      <c r="H3"/>
    </row>
    <row r="5" spans="1:8" ht="30" x14ac:dyDescent="0.25">
      <c r="A5" s="14" t="s">
        <v>9</v>
      </c>
      <c r="B5" s="15" t="s">
        <v>10</v>
      </c>
      <c r="C5" s="22" t="s">
        <v>1</v>
      </c>
      <c r="D5" s="15" t="s">
        <v>11</v>
      </c>
      <c r="E5" s="23" t="s">
        <v>2</v>
      </c>
      <c r="G5" s="1" t="s">
        <v>3</v>
      </c>
      <c r="H5" s="2" t="s">
        <v>12</v>
      </c>
    </row>
    <row r="6" spans="1:8" x14ac:dyDescent="0.25">
      <c r="A6" s="16">
        <v>45113</v>
      </c>
      <c r="B6" s="17" t="s">
        <v>15</v>
      </c>
      <c r="C6" s="19" t="str">
        <f>IF(T_COMMANDES[[#This Row],[Produits]]&lt;&gt;"",VLOOKUP(T_COMMANDES[[#This Row],[Produits]],T_PRODUITS[],2,FALSE),"")</f>
        <v>Poids (Kg)</v>
      </c>
      <c r="D6" s="29">
        <v>0.5</v>
      </c>
      <c r="E6" s="18">
        <f>IFERROR(VLOOKUP(T_COMMANDES[[#This Row],[Produits]]&amp;"\"&amp;TEXT(T_COMMANDES[[#This Row],[Date de la commande]],"AAAAMMJJ"),T_TARIFS[],5)*T_COMMANDES[[#This Row],[Quantité]],0)</f>
        <v>0.5</v>
      </c>
      <c r="G6" s="4">
        <v>45117</v>
      </c>
      <c r="H6" s="3">
        <v>0.5</v>
      </c>
    </row>
    <row r="7" spans="1:8" x14ac:dyDescent="0.25">
      <c r="A7" s="24">
        <v>45458</v>
      </c>
      <c r="B7" s="25" t="s">
        <v>16</v>
      </c>
      <c r="C7" s="26" t="str">
        <f>IF(T_COMMANDES[[#This Row],[Produits]]&lt;&gt;"",VLOOKUP(T_COMMANDES[[#This Row],[Produits]],T_PRODUITS[],2,FALSE),"")</f>
        <v>Unité</v>
      </c>
      <c r="D7" s="27">
        <v>2</v>
      </c>
      <c r="E7" s="28">
        <f>IFERROR(VLOOKUP(T_COMMANDES[[#This Row],[Produits]]&amp;"\"&amp;TEXT(T_COMMANDES[[#This Row],[Date de la commande]],"AAAAMMJJ"),T_TARIFS[],5)*T_COMMANDES[[#This Row],[Quantité]],0)</f>
        <v>1.6</v>
      </c>
    </row>
  </sheetData>
  <dataValidations count="1">
    <dataValidation type="list" allowBlank="1" showInputMessage="1" showErrorMessage="1" sqref="B6:B7" xr:uid="{DC4AE07C-5278-4C23-8E9F-26DD18433296}">
      <formula1>LST_PRODUITS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7CDD6-3D45-45EF-8F96-F4F3FAFD4BB7}">
  <dimension ref="A1:D5"/>
  <sheetViews>
    <sheetView workbookViewId="0">
      <selection activeCell="A2" sqref="A2"/>
    </sheetView>
  </sheetViews>
  <sheetFormatPr baseColWidth="10" defaultRowHeight="15" x14ac:dyDescent="0.25"/>
  <cols>
    <col min="1" max="1" width="34.5703125" customWidth="1"/>
    <col min="2" max="2" width="14.5703125" customWidth="1"/>
    <col min="3" max="3" width="14.42578125" style="5" customWidth="1"/>
    <col min="4" max="4" width="13.28515625" style="3" customWidth="1"/>
  </cols>
  <sheetData>
    <row r="1" spans="1:4" x14ac:dyDescent="0.25">
      <c r="A1" s="1" t="s">
        <v>0</v>
      </c>
      <c r="B1" s="1" t="s">
        <v>1</v>
      </c>
      <c r="C1"/>
      <c r="D1"/>
    </row>
    <row r="2" spans="1:4" x14ac:dyDescent="0.25">
      <c r="A2" t="s">
        <v>6</v>
      </c>
      <c r="B2" t="s">
        <v>4</v>
      </c>
      <c r="C2"/>
      <c r="D2"/>
    </row>
    <row r="3" spans="1:4" x14ac:dyDescent="0.25">
      <c r="A3" t="s">
        <v>13</v>
      </c>
      <c r="B3" t="s">
        <v>4</v>
      </c>
      <c r="C3"/>
      <c r="D3"/>
    </row>
    <row r="4" spans="1:4" x14ac:dyDescent="0.25">
      <c r="A4" t="s">
        <v>15</v>
      </c>
      <c r="B4" t="s">
        <v>5</v>
      </c>
    </row>
    <row r="5" spans="1:4" x14ac:dyDescent="0.25">
      <c r="A5" t="s">
        <v>16</v>
      </c>
      <c r="B5" t="s">
        <v>4</v>
      </c>
    </row>
  </sheetData>
  <dataValidations count="1">
    <dataValidation type="list" allowBlank="1" showInputMessage="1" showErrorMessage="1" sqref="B2:B5" xr:uid="{B3CEDA2D-E6B7-4C3B-88A5-3F4FF5D4C8DC}">
      <formula1>LST_TYPES_PRIX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BB43C-F0D0-4175-ADFF-5ADBA93EE32D}">
  <dimension ref="A1:E6"/>
  <sheetViews>
    <sheetView workbookViewId="0">
      <pane ySplit="1" topLeftCell="A2" activePane="bottomLeft" state="frozen"/>
      <selection pane="bottomLeft" activeCell="E18" sqref="E18"/>
    </sheetView>
  </sheetViews>
  <sheetFormatPr baseColWidth="10" defaultRowHeight="15" x14ac:dyDescent="0.25"/>
  <cols>
    <col min="1" max="1" width="18.85546875" customWidth="1"/>
    <col min="2" max="2" width="39.42578125" style="7" customWidth="1"/>
    <col min="3" max="3" width="13.7109375" style="5" customWidth="1"/>
    <col min="4" max="4" width="13.140625" style="3" customWidth="1"/>
    <col min="5" max="5" width="15.7109375" customWidth="1"/>
  </cols>
  <sheetData>
    <row r="1" spans="1:5" s="6" customFormat="1" ht="27" customHeight="1" x14ac:dyDescent="0.25">
      <c r="A1" s="21" t="s">
        <v>18</v>
      </c>
      <c r="B1" s="6" t="s">
        <v>10</v>
      </c>
      <c r="C1" s="21" t="s">
        <v>1</v>
      </c>
      <c r="D1" s="8" t="s">
        <v>14</v>
      </c>
      <c r="E1" s="9" t="s">
        <v>2</v>
      </c>
    </row>
    <row r="2" spans="1:5" x14ac:dyDescent="0.25">
      <c r="A2" t="str">
        <f>T_TARIFS[[#This Row],[Produits]]&amp;"\"&amp;TEXT(T_TARIFS[[#This Row],[Date prix]],"AAAAMMJJ")</f>
        <v>Carottes\20230701</v>
      </c>
      <c r="B2" t="s">
        <v>15</v>
      </c>
      <c r="C2" s="7" t="str">
        <f>IF(T_TARIFS[[#This Row],[Produits]]&lt;&gt;"",VLOOKUP(T_TARIFS[[#This Row],[Produits]],T_PRODUITS[],2,FALSE),"")</f>
        <v>Poids (Kg)</v>
      </c>
      <c r="D2" s="5">
        <v>45108</v>
      </c>
      <c r="E2" s="3">
        <v>1</v>
      </c>
    </row>
    <row r="3" spans="1:5" x14ac:dyDescent="0.25">
      <c r="A3" t="str">
        <f>T_TARIFS[[#This Row],[Produits]]&amp;"\"&amp;TEXT(T_TARIFS[[#This Row],[Date prix]],"AAAAMMJJ")</f>
        <v>Carottes\20240701</v>
      </c>
      <c r="B3" t="s">
        <v>15</v>
      </c>
      <c r="C3" s="7" t="str">
        <f>IF(T_TARIFS[[#This Row],[Produits]]&lt;&gt;"",VLOOKUP(T_TARIFS[[#This Row],[Produits]],T_PRODUITS[],2,FALSE),"")</f>
        <v>Poids (Kg)</v>
      </c>
      <c r="D3" s="5">
        <v>45474</v>
      </c>
      <c r="E3" s="3">
        <v>1.1000000000000001</v>
      </c>
    </row>
    <row r="4" spans="1:5" x14ac:dyDescent="0.25">
      <c r="A4" t="str">
        <f>T_TARIFS[[#This Row],[Produits]]&amp;"\"&amp;TEXT(T_TARIFS[[#This Row],[Date prix]],"AAAAMMJJ")</f>
        <v>Concombre\20230701</v>
      </c>
      <c r="B4" t="s">
        <v>16</v>
      </c>
      <c r="C4" s="7" t="str">
        <f>IF(T_TARIFS[[#This Row],[Produits]]&lt;&gt;"",VLOOKUP(T_TARIFS[[#This Row],[Produits]],T_PRODUITS[],2,FALSE),"")</f>
        <v>Unité</v>
      </c>
      <c r="D4" s="5">
        <v>45108</v>
      </c>
      <c r="E4" s="3">
        <v>0.8</v>
      </c>
    </row>
    <row r="5" spans="1:5" x14ac:dyDescent="0.25">
      <c r="A5" t="str">
        <f>T_TARIFS[[#This Row],[Produits]]&amp;"\"&amp;TEXT(T_TARIFS[[#This Row],[Date prix]],"AAAAMMJJ")</f>
        <v>Macaroni 250 gr\20230701</v>
      </c>
      <c r="B5" t="s">
        <v>6</v>
      </c>
      <c r="C5" s="7" t="str">
        <f>IF(T_TARIFS[[#This Row],[Produits]]&lt;&gt;"",VLOOKUP(T_TARIFS[[#This Row],[Produits]],T_PRODUITS[],2,FALSE),"")</f>
        <v>Unité</v>
      </c>
      <c r="D5" s="5">
        <v>45108</v>
      </c>
      <c r="E5" s="3">
        <v>1.4</v>
      </c>
    </row>
    <row r="6" spans="1:5" x14ac:dyDescent="0.25">
      <c r="A6" t="str">
        <f>T_TARIFS[[#This Row],[Produits]]&amp;"\"&amp;TEXT(T_TARIFS[[#This Row],[Date prix]],"AAAAMMJJ")</f>
        <v>Macaroni 250 gr\20240701</v>
      </c>
      <c r="B6" t="s">
        <v>6</v>
      </c>
      <c r="C6" s="7" t="str">
        <f>IF(T_TARIFS[[#This Row],[Produits]]&lt;&gt;"",VLOOKUP(T_TARIFS[[#This Row],[Produits]],T_PRODUITS[],2,FALSE),"")</f>
        <v>Unité</v>
      </c>
      <c r="D6" s="5">
        <v>45474</v>
      </c>
      <c r="E6" s="3">
        <v>1.5</v>
      </c>
    </row>
  </sheetData>
  <dataValidations count="1">
    <dataValidation type="list" allowBlank="1" showInputMessage="1" showErrorMessage="1" sqref="B2:B6" xr:uid="{C6AFD478-47B6-4995-949E-69BB3A44F7DD}">
      <formula1>LST_PRODUITS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6EC7F-4984-44CD-A60E-9DF63035622E}">
  <dimension ref="A1:A4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</cols>
  <sheetData>
    <row r="1" spans="1:1" x14ac:dyDescent="0.25">
      <c r="A1" t="s">
        <v>1</v>
      </c>
    </row>
    <row r="2" spans="1:1" x14ac:dyDescent="0.25">
      <c r="A2" t="s">
        <v>4</v>
      </c>
    </row>
    <row r="3" spans="1:1" x14ac:dyDescent="0.25">
      <c r="A3" t="s">
        <v>20</v>
      </c>
    </row>
    <row r="4" spans="1:1" x14ac:dyDescent="0.25">
      <c r="A4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Adhérent (Modèle)</vt:lpstr>
      <vt:lpstr>Produits</vt:lpstr>
      <vt:lpstr>Tarifs</vt:lpstr>
      <vt:lpstr>Paramètres</vt:lpstr>
      <vt:lpstr>LST_PRODUITS</vt:lpstr>
      <vt:lpstr>LST_TYPES_PRIX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2024-07-06T08:31:44Z</dcterms:created>
  <dcterms:modified xsi:type="dcterms:W3CDTF">2024-07-06T09:33:11Z</dcterms:modified>
</cp:coreProperties>
</file>