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B302DF6D-20F7-41AB-BA47-796C8B85A3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ON DE COMMANDE" sheetId="1" r:id="rId1"/>
    <sheet name="base" sheetId="3" r:id="rId2"/>
  </sheets>
  <definedNames>
    <definedName name="LST_ARTICLES">T_BASE[[CODE ARTICLE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C5" i="1"/>
  <c r="D5" i="1"/>
  <c r="E5" i="1"/>
  <c r="B4" i="1"/>
  <c r="C4" i="1"/>
  <c r="D4" i="1"/>
  <c r="E4" i="1"/>
  <c r="E3" i="1"/>
  <c r="D3" i="1"/>
  <c r="C3" i="1"/>
  <c r="B3" i="1"/>
</calcChain>
</file>

<file path=xl/sharedStrings.xml><?xml version="1.0" encoding="utf-8"?>
<sst xmlns="http://schemas.openxmlformats.org/spreadsheetml/2006/main" count="31" uniqueCount="22">
  <si>
    <t>REF</t>
  </si>
  <si>
    <t>DESIGNATION</t>
  </si>
  <si>
    <t>FOURNISSEUR</t>
  </si>
  <si>
    <t>COMMERCIAL</t>
  </si>
  <si>
    <t>QUANTITE</t>
  </si>
  <si>
    <t>NOM CLIENT</t>
  </si>
  <si>
    <t>CU/VAP STM1000E</t>
  </si>
  <si>
    <t>STM1000E</t>
  </si>
  <si>
    <t>BOUIL CTK17SE ARGENT</t>
  </si>
  <si>
    <t>CTK17SE</t>
  </si>
  <si>
    <t>BOUIL CPK17E ACIER</t>
  </si>
  <si>
    <t>CPK17E</t>
  </si>
  <si>
    <t>BOUIL CJK780E ARDOISE</t>
  </si>
  <si>
    <t>CJK780E</t>
  </si>
  <si>
    <t>date</t>
  </si>
  <si>
    <t>DATE</t>
  </si>
  <si>
    <t>STK</t>
  </si>
  <si>
    <t>JEROME</t>
  </si>
  <si>
    <t>REFERENCE</t>
  </si>
  <si>
    <t xml:space="preserve">BON DE COMMANDE </t>
  </si>
  <si>
    <t xml:space="preserve">DESIGNATION </t>
  </si>
  <si>
    <t xml:space="preserve">CODE ARTICLE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</si>
</sst>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DD7E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2" fillId="0" borderId="0" xfId="1"/>
    <xf numFmtId="14" fontId="2" fillId="0" borderId="0" xfId="1" applyNumberFormat="1"/>
    <xf numFmtId="0" fontId="1" fillId="2" borderId="2" xfId="0" applyFont="1" applyFill="1" applyBorder="1" applyAlignment="1">
      <alignment vertical="center"/>
    </xf>
    <xf numFmtId="0" fontId="2" fillId="3" borderId="0" xfId="1" applyFill="1"/>
    <xf numFmtId="0" fontId="2" fillId="4" borderId="0" xfId="1" applyFill="1"/>
    <xf numFmtId="0" fontId="1" fillId="2" borderId="3" xfId="0" applyFont="1" applyFill="1" applyBorder="1" applyAlignment="1">
      <alignment vertical="center"/>
    </xf>
    <xf numFmtId="0" fontId="0" fillId="5" borderId="1" xfId="0" applyFill="1" applyBorder="1" applyAlignment="1">
      <alignment horizontal="center"/>
    </xf>
    <xf numFmtId="0" fontId="1" fillId="3" borderId="4" xfId="0" applyFont="1" applyFill="1" applyBorder="1" applyAlignment="1">
      <alignment horizontal="right" vertical="center"/>
    </xf>
    <xf numFmtId="0" fontId="2" fillId="4" borderId="4" xfId="1" applyFill="1" applyBorder="1"/>
    <xf numFmtId="0" fontId="1" fillId="4" borderId="4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center"/>
    </xf>
  </cellXfs>
  <cellStyles count="2">
    <cellStyle name="Normal" xfId="0" builtinId="0"/>
    <cellStyle name="Normal 2" xfId="1" xr:uid="{9D0C8FBB-CA6E-4F12-8794-1F26D7E55AA3}"/>
  </cellStyles>
  <dxfs count="11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BDD7EE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55D15F-636A-4B74-A20C-0686A009193D}" name="T_COMMANDES" displayName="T_COMMANDES" ref="A2:H5" totalsRowShown="0" headerRowDxfId="1" tableBorderDxfId="10">
  <autoFilter ref="A2:H5" xr:uid="{BC55D15F-636A-4B74-A20C-0686A009193D}"/>
  <tableColumns count="8">
    <tableColumn id="1" xr3:uid="{8502645D-CAE8-4744-B88F-41E9DA4EB907}" name="CODE ARTICLE " dataDxfId="9"/>
    <tableColumn id="2" xr3:uid="{D10FE075-3812-4BCE-BEAD-7BA8CF8D9B37}" name="REF" dataDxfId="8" dataCellStyle="Normal 2">
      <calculatedColumnFormula>IF(T_COMMANDES[[#This Row],[CODE ARTICLE ]]&lt;&gt;"",VLOOKUP(T_COMMANDES[[#This Row],[CODE ARTICLE ]],T_BASE[[CODE ARTICLE ]:[COMMERCIAL]],2,FALSE),"")</calculatedColumnFormula>
    </tableColumn>
    <tableColumn id="3" xr3:uid="{C4FD0124-0BC0-4F00-ADC2-D9FD084CC916}" name="DESIGNATION" dataDxfId="7" dataCellStyle="Normal 2">
      <calculatedColumnFormula>IF(T_COMMANDES[[#This Row],[CODE ARTICLE ]]&lt;&gt;"",VLOOKUP(T_COMMANDES[[#This Row],[CODE ARTICLE ]],T_BASE[[CODE ARTICLE ]:[COMMERCIAL]],3,FALSE),"")</calculatedColumnFormula>
    </tableColumn>
    <tableColumn id="4" xr3:uid="{2295FEED-0A5C-431A-AD26-3A7382A4F128}" name="FOURNISSEUR" dataDxfId="6" dataCellStyle="Normal 2">
      <calculatedColumnFormula>IF(T_COMMANDES[[#This Row],[CODE ARTICLE ]]&lt;&gt;"",VLOOKUP(T_COMMANDES[[#This Row],[CODE ARTICLE ]],T_BASE[[CODE ARTICLE ]:[COMMERCIAL]],4,FALSE),"")</calculatedColumnFormula>
    </tableColumn>
    <tableColumn id="5" xr3:uid="{CD062248-60E1-4528-AF1C-5EFB0861EB3B}" name="COMMERCIAL" dataDxfId="5" dataCellStyle="Normal 2">
      <calculatedColumnFormula>IF(T_COMMANDES[[#This Row],[CODE ARTICLE ]]&lt;&gt;"",VLOOKUP(T_COMMANDES[[#This Row],[CODE ARTICLE ]],T_BASE[[CODE ARTICLE ]:[COMMERCIAL]],2,FALSE),"")</calculatedColumnFormula>
    </tableColumn>
    <tableColumn id="6" xr3:uid="{6B1C0236-9424-4401-9560-BC460B04F887}" name="QUANTITE" dataDxfId="4"/>
    <tableColumn id="7" xr3:uid="{9A24F800-32B0-4E38-B3D5-00CE8B770EAC}" name="NOM CLIENT" dataDxfId="3"/>
    <tableColumn id="8" xr3:uid="{603AA115-553F-4A93-A219-8E9EB9DBAF07}" name="DA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A0942C-0A11-4AB0-8A6B-0D383A0CCE9A}" name="T_BASE" displayName="T_BASE" ref="A1:F5" totalsRowShown="0" headerRowCellStyle="Normal 2" dataCellStyle="Normal 2">
  <autoFilter ref="A1:F5" xr:uid="{A2A0942C-0A11-4AB0-8A6B-0D383A0CCE9A}"/>
  <tableColumns count="6">
    <tableColumn id="1" xr3:uid="{9ACA7104-DE6F-46CB-8ADE-562730D93019}" name="date" dataDxfId="0" dataCellStyle="Normal 2"/>
    <tableColumn id="2" xr3:uid="{45306674-0F51-4BE4-BCD0-92DFB236472D}" name="CODE ARTICLE " dataCellStyle="Normal 2"/>
    <tableColumn id="3" xr3:uid="{34BE8637-53D5-4ED3-BF8C-0FDE96DB272A}" name="REFERENCE" dataCellStyle="Normal 2"/>
    <tableColumn id="4" xr3:uid="{70BA979B-CECA-43F0-82CA-E925C18B8742}" name="DESIGNATION " dataCellStyle="Normal 2"/>
    <tableColumn id="5" xr3:uid="{800AA17F-7996-4353-AE5E-210CD570A0E0}" name="FOURNISSEUR" dataCellStyle="Normal 2"/>
    <tableColumn id="6" xr3:uid="{534D99EA-A78D-4F42-B866-EA3A73C12AC9}" name="COMMERCIAL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"/>
  <sheetViews>
    <sheetView tabSelected="1" workbookViewId="0">
      <selection activeCell="A5" sqref="A5"/>
    </sheetView>
  </sheetViews>
  <sheetFormatPr baseColWidth="10" defaultColWidth="8.7109375" defaultRowHeight="15" x14ac:dyDescent="0.25"/>
  <cols>
    <col min="1" max="1" width="15.85546875" customWidth="1"/>
    <col min="2" max="2" width="16.5703125" bestFit="1" customWidth="1"/>
    <col min="3" max="3" width="23.140625" bestFit="1" customWidth="1"/>
    <col min="4" max="4" width="15.7109375" customWidth="1"/>
    <col min="5" max="5" width="15.42578125" customWidth="1"/>
    <col min="6" max="6" width="12.28515625" customWidth="1"/>
    <col min="7" max="7" width="25.28515625" bestFit="1" customWidth="1"/>
    <col min="8" max="8" width="12.5703125" bestFit="1" customWidth="1"/>
    <col min="9" max="9" width="12.42578125" bestFit="1" customWidth="1"/>
    <col min="10" max="10" width="10.85546875" customWidth="1"/>
    <col min="11" max="11" width="18.7109375" customWidth="1"/>
    <col min="12" max="12" width="20" customWidth="1"/>
  </cols>
  <sheetData>
    <row r="1" spans="1:8" ht="15.75" thickBot="1" x14ac:dyDescent="0.3">
      <c r="C1" s="7" t="s">
        <v>19</v>
      </c>
      <c r="D1" s="7"/>
      <c r="E1" s="7"/>
      <c r="F1" s="7"/>
    </row>
    <row r="2" spans="1:8" x14ac:dyDescent="0.25">
      <c r="A2" s="3" t="s">
        <v>21</v>
      </c>
      <c r="B2" s="3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3" t="s">
        <v>5</v>
      </c>
      <c r="H2" s="3" t="s">
        <v>15</v>
      </c>
    </row>
    <row r="3" spans="1:8" x14ac:dyDescent="0.25">
      <c r="A3" s="8">
        <v>31016792</v>
      </c>
      <c r="B3" s="9" t="str">
        <f>IF(T_COMMANDES[[#This Row],[CODE ARTICLE ]]&lt;&gt;"",VLOOKUP(T_COMMANDES[[#This Row],[CODE ARTICLE ]],T_BASE[[CODE ARTICLE ]:[COMMERCIAL]],2,FALSE),"")</f>
        <v>CJK780E</v>
      </c>
      <c r="C3" s="9" t="str">
        <f>IF(T_COMMANDES[[#This Row],[CODE ARTICLE ]]&lt;&gt;"",VLOOKUP(T_COMMANDES[[#This Row],[CODE ARTICLE ]],T_BASE[[CODE ARTICLE ]:[COMMERCIAL]],3,FALSE),"")</f>
        <v>BOUIL CJK780E ARDOISE</v>
      </c>
      <c r="D3" s="9" t="str">
        <f>IF(T_COMMANDES[[#This Row],[CODE ARTICLE ]]&lt;&gt;"",VLOOKUP(T_COMMANDES[[#This Row],[CODE ARTICLE ]],T_BASE[[CODE ARTICLE ]:[COMMERCIAL]],4,FALSE),"")</f>
        <v>STK</v>
      </c>
      <c r="E3" s="9" t="str">
        <f>IF(T_COMMANDES[[#This Row],[CODE ARTICLE ]]&lt;&gt;"",VLOOKUP(T_COMMANDES[[#This Row],[CODE ARTICLE ]],T_BASE[[CODE ARTICLE ]:[COMMERCIAL]],2,FALSE),"")</f>
        <v>CJK780E</v>
      </c>
      <c r="F3" s="10">
        <v>1</v>
      </c>
      <c r="G3" s="11"/>
      <c r="H3" s="11"/>
    </row>
    <row r="4" spans="1:8" x14ac:dyDescent="0.25">
      <c r="A4" s="8">
        <v>31016775</v>
      </c>
      <c r="B4" s="9" t="str">
        <f>IF(T_COMMANDES[[#This Row],[CODE ARTICLE ]]&lt;&gt;"",VLOOKUP(T_COMMANDES[[#This Row],[CODE ARTICLE ]],T_BASE[[CODE ARTICLE ]:[COMMERCIAL]],2,FALSE),"")</f>
        <v>CTK17SE</v>
      </c>
      <c r="C4" s="9" t="str">
        <f>IF(T_COMMANDES[[#This Row],[CODE ARTICLE ]]&lt;&gt;"",VLOOKUP(T_COMMANDES[[#This Row],[CODE ARTICLE ]],T_BASE[[CODE ARTICLE ]:[COMMERCIAL]],3,FALSE),"")</f>
        <v>BOUIL CTK17SE ARGENT</v>
      </c>
      <c r="D4" s="9" t="str">
        <f>IF(T_COMMANDES[[#This Row],[CODE ARTICLE ]]&lt;&gt;"",VLOOKUP(T_COMMANDES[[#This Row],[CODE ARTICLE ]],T_BASE[[CODE ARTICLE ]:[COMMERCIAL]],4,FALSE),"")</f>
        <v>STK</v>
      </c>
      <c r="E4" s="9" t="str">
        <f>IF(T_COMMANDES[[#This Row],[CODE ARTICLE ]]&lt;&gt;"",VLOOKUP(T_COMMANDES[[#This Row],[CODE ARTICLE ]],T_BASE[[CODE ARTICLE ]:[COMMERCIAL]],2,FALSE),"")</f>
        <v>CTK17SE</v>
      </c>
      <c r="F4" s="10"/>
      <c r="G4" s="11"/>
      <c r="H4" s="11"/>
    </row>
    <row r="5" spans="1:8" x14ac:dyDescent="0.25">
      <c r="A5" s="8"/>
      <c r="B5" s="9" t="str">
        <f>IF(T_COMMANDES[[#This Row],[CODE ARTICLE ]]&lt;&gt;"",VLOOKUP(T_COMMANDES[[#This Row],[CODE ARTICLE ]],T_BASE[[CODE ARTICLE ]:[COMMERCIAL]],2,FALSE),"")</f>
        <v/>
      </c>
      <c r="C5" s="9" t="str">
        <f>IF(T_COMMANDES[[#This Row],[CODE ARTICLE ]]&lt;&gt;"",VLOOKUP(T_COMMANDES[[#This Row],[CODE ARTICLE ]],T_BASE[[CODE ARTICLE ]:[COMMERCIAL]],3,FALSE),"")</f>
        <v/>
      </c>
      <c r="D5" s="9" t="str">
        <f>IF(T_COMMANDES[[#This Row],[CODE ARTICLE ]]&lt;&gt;"",VLOOKUP(T_COMMANDES[[#This Row],[CODE ARTICLE ]],T_BASE[[CODE ARTICLE ]:[COMMERCIAL]],4,FALSE),"")</f>
        <v/>
      </c>
      <c r="E5" s="9" t="str">
        <f>IF(T_COMMANDES[[#This Row],[CODE ARTICLE ]]&lt;&gt;"",VLOOKUP(T_COMMANDES[[#This Row],[CODE ARTICLE ]],T_BASE[[CODE ARTICLE ]:[COMMERCIAL]],2,FALSE),"")</f>
        <v/>
      </c>
      <c r="F5" s="10"/>
      <c r="G5" s="11"/>
      <c r="H5" s="11"/>
    </row>
  </sheetData>
  <mergeCells count="1">
    <mergeCell ref="C1:F1"/>
  </mergeCells>
  <dataValidations count="1">
    <dataValidation type="list" allowBlank="1" showInputMessage="1" showErrorMessage="1" sqref="A3:A5" xr:uid="{54095E50-3EDA-4E2C-8DBA-59D85002C025}">
      <formula1>LST_ARTICLES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F3D30-C4EB-4FE9-AF65-B4B7755AD291}">
  <dimension ref="A1:F5"/>
  <sheetViews>
    <sheetView workbookViewId="0">
      <selection activeCell="B2" sqref="B2:B5"/>
    </sheetView>
  </sheetViews>
  <sheetFormatPr baseColWidth="10" defaultColWidth="10.85546875" defaultRowHeight="12.75" x14ac:dyDescent="0.2"/>
  <cols>
    <col min="1" max="1" width="10.140625" style="1" bestFit="1" customWidth="1"/>
    <col min="2" max="2" width="17.28515625" style="1" customWidth="1"/>
    <col min="3" max="3" width="14" style="1" customWidth="1"/>
    <col min="4" max="4" width="23.5703125" style="1" customWidth="1"/>
    <col min="5" max="5" width="16.42578125" style="1" customWidth="1"/>
    <col min="6" max="6" width="15.7109375" style="1" customWidth="1"/>
    <col min="7" max="16384" width="10.85546875" style="1"/>
  </cols>
  <sheetData>
    <row r="1" spans="1:6" x14ac:dyDescent="0.2">
      <c r="A1" s="1" t="s">
        <v>14</v>
      </c>
      <c r="B1" s="1" t="s">
        <v>21</v>
      </c>
      <c r="C1" s="1" t="s">
        <v>18</v>
      </c>
      <c r="D1" s="1" t="s">
        <v>20</v>
      </c>
      <c r="E1" s="1" t="s">
        <v>2</v>
      </c>
      <c r="F1" s="1" t="s">
        <v>3</v>
      </c>
    </row>
    <row r="2" spans="1:6" x14ac:dyDescent="0.2">
      <c r="A2" s="2">
        <v>45376</v>
      </c>
      <c r="B2" s="4">
        <v>31016792</v>
      </c>
      <c r="C2" s="5" t="s">
        <v>13</v>
      </c>
      <c r="D2" s="5" t="s">
        <v>12</v>
      </c>
      <c r="E2" s="5" t="s">
        <v>16</v>
      </c>
      <c r="F2" s="5" t="s">
        <v>17</v>
      </c>
    </row>
    <row r="3" spans="1:6" x14ac:dyDescent="0.2">
      <c r="A3" s="2">
        <v>45376</v>
      </c>
      <c r="B3" s="1">
        <v>31016774</v>
      </c>
      <c r="C3" s="1" t="s">
        <v>11</v>
      </c>
      <c r="D3" s="1" t="s">
        <v>10</v>
      </c>
      <c r="E3" s="1" t="s">
        <v>16</v>
      </c>
      <c r="F3" s="1" t="s">
        <v>17</v>
      </c>
    </row>
    <row r="4" spans="1:6" x14ac:dyDescent="0.2">
      <c r="A4" s="2">
        <v>45376</v>
      </c>
      <c r="B4" s="1">
        <v>31016775</v>
      </c>
      <c r="C4" s="1" t="s">
        <v>9</v>
      </c>
      <c r="D4" s="1" t="s">
        <v>8</v>
      </c>
      <c r="E4" s="1" t="s">
        <v>16</v>
      </c>
      <c r="F4" s="1" t="s">
        <v>17</v>
      </c>
    </row>
    <row r="5" spans="1:6" x14ac:dyDescent="0.2">
      <c r="A5" s="2">
        <v>45376</v>
      </c>
      <c r="B5" s="1">
        <v>31016784</v>
      </c>
      <c r="C5" s="1" t="s">
        <v>7</v>
      </c>
      <c r="D5" s="1" t="s">
        <v>6</v>
      </c>
      <c r="E5" s="1" t="s">
        <v>16</v>
      </c>
      <c r="F5" s="1" t="s">
        <v>17</v>
      </c>
    </row>
  </sheetData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C46E976-848E-4399-8600-37612344B02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base</vt:lpstr>
      <vt:lpstr>LST_ARTICLES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Potola</dc:creator>
  <cp:lastModifiedBy>Y C</cp:lastModifiedBy>
  <dcterms:created xsi:type="dcterms:W3CDTF">2015-06-05T18:19:34Z</dcterms:created>
  <dcterms:modified xsi:type="dcterms:W3CDTF">2024-07-02T09:09:24Z</dcterms:modified>
</cp:coreProperties>
</file>