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231"/>
  <workbookPr defaultThemeVersion="202300"/>
  <mc:AlternateContent xmlns:mc="http://schemas.openxmlformats.org/markup-compatibility/2006">
    <mc:Choice Requires="x15">
      <x15ac:absPath xmlns:x15ac="http://schemas.microsoft.com/office/spreadsheetml/2010/11/ac" url="D:\Cylfo\EP\Jean 8\"/>
    </mc:Choice>
  </mc:AlternateContent>
  <xr:revisionPtr revIDLastSave="0" documentId="13_ncr:1_{0B07A16D-AAA3-49C2-ACC8-B3DBB455B8AA}" xr6:coauthVersionLast="47" xr6:coauthVersionMax="47" xr10:uidLastSave="{00000000-0000-0000-0000-000000000000}"/>
  <bookViews>
    <workbookView xWindow="-120" yWindow="-120" windowWidth="29040" windowHeight="15720" xr2:uid="{781A97DE-B7F5-43AD-BF10-AA811B1F207D}"/>
  </bookViews>
  <sheets>
    <sheet name="CREME ANGLAISE" sheetId="1" r:id="rId1"/>
    <sheet name="FRAIS" sheetId="2" r:id="rId2"/>
    <sheet name="EPICERIE" sheetId="3" r:id="rId3"/>
    <sheet name="GEL" sheetId="4" r:id="rId4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E4" i="1" l="1"/>
  <c r="E5" i="1"/>
  <c r="E6" i="1"/>
  <c r="E7" i="1"/>
  <c r="E8" i="1"/>
  <c r="E9" i="1"/>
  <c r="E10" i="1"/>
  <c r="E11" i="1"/>
  <c r="E12" i="1"/>
  <c r="E13" i="1"/>
  <c r="E14" i="1"/>
  <c r="E15" i="1"/>
  <c r="E16" i="1"/>
  <c r="E17" i="1"/>
  <c r="E18" i="1"/>
  <c r="E19" i="1"/>
  <c r="E20" i="1"/>
  <c r="E21" i="1"/>
  <c r="E3" i="1"/>
  <c r="H4" i="3"/>
  <c r="H5" i="3"/>
  <c r="H6" i="3"/>
  <c r="H7" i="3"/>
  <c r="H8" i="3"/>
  <c r="H9" i="3"/>
  <c r="H10" i="3"/>
  <c r="H11" i="3"/>
  <c r="H12" i="3"/>
  <c r="H13" i="3"/>
  <c r="H14" i="3"/>
  <c r="H15" i="3"/>
  <c r="H16" i="3"/>
  <c r="H17" i="3"/>
  <c r="H18" i="3"/>
  <c r="H19" i="3"/>
  <c r="H20" i="3"/>
  <c r="H21" i="3"/>
  <c r="H22" i="3"/>
  <c r="H23" i="3"/>
  <c r="H24" i="3"/>
  <c r="H25" i="3"/>
  <c r="H26" i="3"/>
  <c r="H27" i="3"/>
  <c r="H28" i="3"/>
  <c r="H29" i="3"/>
  <c r="H30" i="3"/>
  <c r="H31" i="3"/>
  <c r="H32" i="3"/>
  <c r="H33" i="3"/>
  <c r="H34" i="3"/>
  <c r="H35" i="3"/>
  <c r="H36" i="3"/>
  <c r="H37" i="3"/>
  <c r="H38" i="3"/>
  <c r="H39" i="3"/>
  <c r="H40" i="3"/>
  <c r="H41" i="3"/>
  <c r="H42" i="3"/>
  <c r="H43" i="3"/>
  <c r="H44" i="3"/>
  <c r="H45" i="3"/>
  <c r="H46" i="3"/>
  <c r="H47" i="3"/>
  <c r="H48" i="3"/>
  <c r="H49" i="3"/>
  <c r="H50" i="3"/>
  <c r="H51" i="3"/>
  <c r="H52" i="3"/>
  <c r="H53" i="3"/>
  <c r="H54" i="3"/>
  <c r="H55" i="3"/>
  <c r="H56" i="3"/>
  <c r="H57" i="3"/>
  <c r="H58" i="3"/>
  <c r="H59" i="3"/>
  <c r="H60" i="3"/>
  <c r="H61" i="3"/>
  <c r="H62" i="3"/>
  <c r="H63" i="3"/>
  <c r="H64" i="3"/>
  <c r="H65" i="3"/>
  <c r="H66" i="3"/>
  <c r="H67" i="3"/>
  <c r="H68" i="3"/>
  <c r="H69" i="3"/>
  <c r="H70" i="3"/>
  <c r="H71" i="3"/>
  <c r="H72" i="3"/>
  <c r="H73" i="3"/>
  <c r="H74" i="3"/>
  <c r="H75" i="3"/>
  <c r="H76" i="3"/>
  <c r="H77" i="3"/>
  <c r="H78" i="3"/>
  <c r="H79" i="3"/>
  <c r="H80" i="3"/>
  <c r="H81" i="3"/>
  <c r="H82" i="3"/>
  <c r="H83" i="3"/>
  <c r="H84" i="3"/>
  <c r="H85" i="3"/>
  <c r="H86" i="3"/>
  <c r="H87" i="3"/>
  <c r="H88" i="3"/>
  <c r="H89" i="3"/>
  <c r="H90" i="3"/>
  <c r="H91" i="3"/>
  <c r="H92" i="3"/>
  <c r="H93" i="3"/>
  <c r="H94" i="3"/>
  <c r="H95" i="3"/>
  <c r="H96" i="3"/>
  <c r="H97" i="3"/>
  <c r="H98" i="3"/>
  <c r="H99" i="3"/>
  <c r="H100" i="3"/>
  <c r="H101" i="3"/>
  <c r="H102" i="3"/>
  <c r="H103" i="3"/>
  <c r="H104" i="3"/>
  <c r="H105" i="3"/>
  <c r="H106" i="3"/>
  <c r="H107" i="3"/>
  <c r="H108" i="3"/>
  <c r="H109" i="3"/>
  <c r="H110" i="3"/>
  <c r="H111" i="3"/>
  <c r="H112" i="3"/>
  <c r="H113" i="3"/>
  <c r="H114" i="3"/>
  <c r="H115" i="3"/>
  <c r="H3" i="3"/>
  <c r="G115" i="3"/>
  <c r="G114" i="3"/>
  <c r="G113" i="3"/>
  <c r="G112" i="3"/>
  <c r="G111" i="3"/>
  <c r="G110" i="3"/>
  <c r="G109" i="3"/>
  <c r="G108" i="3"/>
  <c r="G107" i="3"/>
  <c r="G106" i="3"/>
  <c r="G105" i="3"/>
  <c r="G104" i="3"/>
  <c r="G103" i="3"/>
  <c r="G102" i="3"/>
  <c r="G101" i="3"/>
  <c r="G100" i="3"/>
  <c r="G99" i="3"/>
  <c r="G98" i="3"/>
  <c r="G97" i="3"/>
  <c r="G96" i="3"/>
  <c r="G95" i="3"/>
  <c r="G94" i="3"/>
  <c r="G93" i="3"/>
  <c r="G92" i="3"/>
  <c r="G91" i="3"/>
  <c r="G90" i="3"/>
  <c r="G89" i="3"/>
  <c r="G88" i="3"/>
  <c r="G87" i="3"/>
  <c r="G86" i="3"/>
  <c r="G85" i="3"/>
  <c r="G84" i="3"/>
  <c r="G83" i="3"/>
  <c r="G82" i="3"/>
  <c r="G81" i="3"/>
  <c r="G80" i="3"/>
  <c r="G79" i="3"/>
  <c r="G78" i="3"/>
  <c r="G77" i="3"/>
  <c r="G76" i="3"/>
  <c r="G75" i="3"/>
  <c r="G74" i="3"/>
  <c r="G73" i="3"/>
  <c r="G72" i="3"/>
  <c r="G71" i="3"/>
  <c r="G70" i="3"/>
  <c r="G69" i="3"/>
  <c r="G68" i="3"/>
  <c r="G67" i="3"/>
  <c r="G66" i="3"/>
  <c r="G65" i="3"/>
  <c r="G64" i="3"/>
  <c r="G63" i="3"/>
  <c r="G62" i="3"/>
  <c r="G61" i="3"/>
  <c r="G60" i="3"/>
  <c r="G59" i="3"/>
  <c r="G58" i="3"/>
  <c r="G57" i="3"/>
  <c r="G56" i="3"/>
  <c r="G55" i="3"/>
  <c r="G54" i="3"/>
  <c r="G53" i="3"/>
  <c r="G52" i="3"/>
  <c r="G51" i="3"/>
  <c r="G50" i="3"/>
  <c r="G49" i="3"/>
  <c r="G48" i="3"/>
  <c r="G47" i="3"/>
  <c r="G46" i="3"/>
  <c r="G45" i="3"/>
  <c r="G44" i="3"/>
  <c r="G43" i="3"/>
  <c r="G42" i="3"/>
  <c r="G41" i="3"/>
  <c r="G40" i="3"/>
  <c r="G39" i="3"/>
  <c r="G38" i="3"/>
  <c r="G37" i="3"/>
  <c r="G36" i="3"/>
  <c r="G35" i="3"/>
  <c r="G34" i="3"/>
  <c r="G33" i="3"/>
  <c r="G32" i="3"/>
  <c r="G31" i="3"/>
  <c r="G30" i="3"/>
  <c r="G29" i="3"/>
  <c r="G28" i="3"/>
  <c r="G27" i="3"/>
  <c r="G26" i="3"/>
  <c r="G25" i="3"/>
  <c r="G24" i="3"/>
  <c r="G23" i="3"/>
  <c r="G22" i="3"/>
  <c r="G21" i="3"/>
  <c r="G20" i="3"/>
  <c r="G19" i="3"/>
  <c r="G18" i="3"/>
  <c r="G17" i="3"/>
  <c r="G16" i="3"/>
  <c r="G15" i="3"/>
  <c r="G14" i="3"/>
  <c r="G13" i="3"/>
  <c r="G12" i="3"/>
  <c r="G11" i="3"/>
  <c r="G10" i="3"/>
  <c r="G9" i="3"/>
  <c r="G8" i="3"/>
  <c r="G7" i="3"/>
  <c r="G6" i="3"/>
  <c r="G5" i="3"/>
  <c r="G4" i="3"/>
  <c r="G3" i="3"/>
  <c r="G55" i="2"/>
  <c r="H55" i="2" s="1"/>
  <c r="G54" i="2"/>
  <c r="H54" i="2" s="1"/>
  <c r="G53" i="2"/>
  <c r="H53" i="2" s="1"/>
  <c r="G52" i="2"/>
  <c r="H52" i="2" s="1"/>
  <c r="G51" i="2"/>
  <c r="H51" i="2" s="1"/>
  <c r="G50" i="2"/>
  <c r="H50" i="2" s="1"/>
  <c r="G49" i="2"/>
  <c r="H49" i="2" s="1"/>
  <c r="G48" i="2"/>
  <c r="H48" i="2" s="1"/>
  <c r="G47" i="2"/>
  <c r="H47" i="2" s="1"/>
  <c r="G46" i="2"/>
  <c r="H46" i="2" s="1"/>
  <c r="G45" i="2"/>
  <c r="H45" i="2" s="1"/>
  <c r="G44" i="2"/>
  <c r="H44" i="2" s="1"/>
  <c r="G43" i="2"/>
  <c r="H43" i="2" s="1"/>
  <c r="G42" i="2"/>
  <c r="H42" i="2" s="1"/>
  <c r="G41" i="2"/>
  <c r="H41" i="2" s="1"/>
  <c r="G40" i="2"/>
  <c r="H40" i="2" s="1"/>
  <c r="G39" i="2"/>
  <c r="H39" i="2" s="1"/>
  <c r="G38" i="2"/>
  <c r="H38" i="2" s="1"/>
  <c r="G37" i="2"/>
  <c r="H37" i="2" s="1"/>
  <c r="G36" i="2"/>
  <c r="H36" i="2" s="1"/>
  <c r="G35" i="2"/>
  <c r="H35" i="2" s="1"/>
  <c r="G34" i="2"/>
  <c r="H34" i="2" s="1"/>
  <c r="G33" i="2"/>
  <c r="H33" i="2" s="1"/>
  <c r="G32" i="2"/>
  <c r="H32" i="2" s="1"/>
  <c r="G31" i="2"/>
  <c r="H31" i="2" s="1"/>
  <c r="G30" i="2"/>
  <c r="H30" i="2" s="1"/>
  <c r="G29" i="2"/>
  <c r="H29" i="2" s="1"/>
  <c r="G28" i="2"/>
  <c r="H28" i="2" s="1"/>
  <c r="G27" i="2"/>
  <c r="H27" i="2" s="1"/>
  <c r="G26" i="2"/>
  <c r="H26" i="2" s="1"/>
  <c r="G25" i="2"/>
  <c r="H25" i="2" s="1"/>
  <c r="G24" i="2"/>
  <c r="H24" i="2" s="1"/>
  <c r="G23" i="2"/>
  <c r="H23" i="2" s="1"/>
  <c r="G22" i="2"/>
  <c r="H22" i="2" s="1"/>
  <c r="G21" i="2"/>
  <c r="H21" i="2" s="1"/>
  <c r="G20" i="2"/>
  <c r="H20" i="2" s="1"/>
  <c r="G19" i="2"/>
  <c r="H19" i="2" s="1"/>
  <c r="G18" i="2"/>
  <c r="H18" i="2" s="1"/>
  <c r="G17" i="2"/>
  <c r="H17" i="2" s="1"/>
  <c r="G16" i="2"/>
  <c r="H16" i="2" s="1"/>
  <c r="G15" i="2"/>
  <c r="H15" i="2" s="1"/>
  <c r="G14" i="2"/>
  <c r="H14" i="2" s="1"/>
  <c r="G13" i="2"/>
  <c r="H13" i="2" s="1"/>
  <c r="G12" i="2"/>
  <c r="H12" i="2" s="1"/>
  <c r="G11" i="2"/>
  <c r="H11" i="2" s="1"/>
  <c r="G10" i="2"/>
  <c r="H10" i="2" s="1"/>
  <c r="G9" i="2"/>
  <c r="H9" i="2" s="1"/>
  <c r="G8" i="2"/>
  <c r="H8" i="2" s="1"/>
  <c r="G7" i="2"/>
  <c r="H7" i="2" s="1"/>
  <c r="G6" i="2"/>
  <c r="H6" i="2" s="1"/>
  <c r="G5" i="2"/>
  <c r="H5" i="2" s="1"/>
  <c r="G4" i="2"/>
  <c r="H4" i="2" s="1"/>
  <c r="G3" i="2"/>
  <c r="H3" i="2" s="1"/>
  <c r="E22" i="1" l="1" a="1"/>
  <c r="E22" i="1" s="1"/>
  <c r="D6" i="1" s="1"/>
  <c r="D17" i="1" l="1"/>
  <c r="D20" i="1"/>
  <c r="D5" i="1"/>
  <c r="D13" i="1"/>
  <c r="D4" i="1"/>
  <c r="D14" i="1"/>
  <c r="D11" i="1"/>
  <c r="E23" i="1"/>
  <c r="D19" i="1"/>
  <c r="D16" i="1"/>
  <c r="D18" i="1"/>
  <c r="D15" i="1"/>
  <c r="D10" i="1"/>
  <c r="D8" i="1"/>
  <c r="D3" i="1"/>
  <c r="D9" i="1"/>
  <c r="D12" i="1"/>
  <c r="D7" i="1"/>
  <c r="D21" i="1"/>
</calcChain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<sst xmlns="http://schemas.openxmlformats.org/spreadsheetml/2006/main" count="318" uniqueCount="222">
  <si>
    <t>CREME ANGLAISE</t>
  </si>
  <si>
    <t>I</t>
  </si>
  <si>
    <t>P</t>
  </si>
  <si>
    <t>INGREDIENTS</t>
  </si>
  <si>
    <t>Q</t>
  </si>
  <si>
    <t>Q au g</t>
  </si>
  <si>
    <t>%</t>
  </si>
  <si>
    <t>COÛT HT</t>
  </si>
  <si>
    <t>LAIT</t>
  </si>
  <si>
    <t>2L</t>
  </si>
  <si>
    <t>OVO JAUNE</t>
  </si>
  <si>
    <t>400g</t>
  </si>
  <si>
    <t>300g</t>
  </si>
  <si>
    <t>AROME VANILLE</t>
  </si>
  <si>
    <r>
      <rPr>
        <b/>
        <i/>
        <sz val="12"/>
        <color rgb="FF000000"/>
        <rFont val="Calibri"/>
      </rPr>
      <t>TOTAL</t>
    </r>
    <r>
      <rPr>
        <b/>
        <i/>
        <sz val="8"/>
        <color rgb="FF000000"/>
        <rFont val="Calibri"/>
      </rPr>
      <t>+2%</t>
    </r>
  </si>
  <si>
    <t>Nombre de portion</t>
  </si>
  <si>
    <t>PRIX PORTION</t>
  </si>
  <si>
    <t>PROGRESSION</t>
  </si>
  <si>
    <t xml:space="preserve"># Faire tiedir le lait
# Blanchir jaunes et sucre
# Verser lait dans jaunes, mélanger puis remettre à feux doux 
# Mélanger à la spatule juqu'à 83° 
# Réserver
# </t>
  </si>
  <si>
    <t>OEUFS</t>
  </si>
  <si>
    <t>FARINE</t>
  </si>
  <si>
    <t xml:space="preserve">SUCRE </t>
  </si>
  <si>
    <t xml:space="preserve"># Mélanger œuf sucre batteur jusqu'à mousse ruban
# Tamiser farine
# ajouter à la mousse, et mélanger avec marise sans faire retomber mousse 
# Placer dans emporté pièce sur plaque sulfu
# 180° 20mn
# </t>
  </si>
  <si>
    <t>FRAIS</t>
  </si>
  <si>
    <t>REFERENCES</t>
  </si>
  <si>
    <t>CDT</t>
  </si>
  <si>
    <t>SYSCO</t>
  </si>
  <si>
    <t>METRO</t>
  </si>
  <si>
    <t>BEURRE ROULEAUX</t>
  </si>
  <si>
    <t>KG</t>
  </si>
  <si>
    <t>BUNS</t>
  </si>
  <si>
    <t>BURRATINA</t>
  </si>
  <si>
    <t>50g</t>
  </si>
  <si>
    <t>CAMENBERT</t>
  </si>
  <si>
    <t xml:space="preserve">CHEDDAR </t>
  </si>
  <si>
    <t>84*12,3</t>
  </si>
  <si>
    <t>CHEVRE BUCHETTE</t>
  </si>
  <si>
    <t>180g</t>
  </si>
  <si>
    <t xml:space="preserve">CREAM CHEESE </t>
  </si>
  <si>
    <t>CREME FRAICHE 30%</t>
  </si>
  <si>
    <t>L</t>
  </si>
  <si>
    <t>CREME FRAICHE 35%</t>
  </si>
  <si>
    <t xml:space="preserve">CREME LIAISON 18% </t>
  </si>
  <si>
    <t>CREME SUCREE VANILLEE DEBIC</t>
  </si>
  <si>
    <t xml:space="preserve">FEUILLE DE BRICK </t>
  </si>
  <si>
    <t>170gx10</t>
  </si>
  <si>
    <t>GRANA PADANO RAPE</t>
  </si>
  <si>
    <t>LAIT ENTIER</t>
  </si>
  <si>
    <t>LARDONS</t>
  </si>
  <si>
    <t>LEVURE</t>
  </si>
  <si>
    <t>2,5KG</t>
  </si>
  <si>
    <t>MASCARPONE</t>
  </si>
  <si>
    <t>500g</t>
  </si>
  <si>
    <t xml:space="preserve">ŒUFS </t>
  </si>
  <si>
    <t>PC</t>
  </si>
  <si>
    <t>OVO BLANC</t>
  </si>
  <si>
    <t>2KG</t>
  </si>
  <si>
    <t>PARMESAN POINTE</t>
  </si>
  <si>
    <t>PARMESAN RÂPÉ</t>
  </si>
  <si>
    <t>PARMESANS POINTE</t>
  </si>
  <si>
    <t>STRACCIATELA</t>
  </si>
  <si>
    <t>400G</t>
  </si>
  <si>
    <t>TOMME</t>
  </si>
  <si>
    <t>PAIN DE MIE</t>
  </si>
  <si>
    <t>FILET ANCHOIS</t>
  </si>
  <si>
    <t>GRANA PADANO POINTE</t>
  </si>
  <si>
    <t>TOMME CATALANE</t>
  </si>
  <si>
    <t>COMTE</t>
  </si>
  <si>
    <t>FOURME D'AMBERT</t>
  </si>
  <si>
    <t>ROCAMADOUR</t>
  </si>
  <si>
    <t>FOCACCIA</t>
  </si>
  <si>
    <t>MATO DE CADI</t>
  </si>
  <si>
    <t>P250g</t>
  </si>
  <si>
    <t>CABECOU</t>
  </si>
  <si>
    <t>EPICERIE</t>
  </si>
  <si>
    <t>SOBRAQUES</t>
  </si>
  <si>
    <t>ABRICOT SEC</t>
  </si>
  <si>
    <t>AMANDE POUDRE</t>
  </si>
  <si>
    <t>AMANDES EFFILEES</t>
  </si>
  <si>
    <t>ANCHOIS</t>
  </si>
  <si>
    <t>800G</t>
  </si>
  <si>
    <t xml:space="preserve">BAIE ROSE </t>
  </si>
  <si>
    <t>220g</t>
  </si>
  <si>
    <t>CAPRES A QUEUS</t>
  </si>
  <si>
    <t>690ml</t>
  </si>
  <si>
    <t>CAPRES FINES</t>
  </si>
  <si>
    <t>CHAPELURE BRUNE</t>
  </si>
  <si>
    <t>CHAPELURE CHINOISE PANKO</t>
  </si>
  <si>
    <t>CHOCO  55%</t>
  </si>
  <si>
    <t>COGNAC</t>
  </si>
  <si>
    <t>CORNE FLEAK</t>
  </si>
  <si>
    <t>CORNICHON</t>
  </si>
  <si>
    <t>CREME DE BALSAMIQUE</t>
  </si>
  <si>
    <t>FARINE T 55</t>
  </si>
  <si>
    <t>FILME GRAND</t>
  </si>
  <si>
    <t>FILME PETIT</t>
  </si>
  <si>
    <t>FOND BRUN</t>
  </si>
  <si>
    <t>750g</t>
  </si>
  <si>
    <t>GELLATINE ARGENT</t>
  </si>
  <si>
    <t>400</t>
  </si>
  <si>
    <t>GRAISSE ALIMENTAIRE</t>
  </si>
  <si>
    <t>600ml</t>
  </si>
  <si>
    <t>HARICOT BLANC</t>
  </si>
  <si>
    <t xml:space="preserve">HUILE DE FRITURE </t>
  </si>
  <si>
    <t>7.5x2</t>
  </si>
  <si>
    <t>HUILE DE TOURNESOL</t>
  </si>
  <si>
    <t>HUILE D'OLIVE EXTRA</t>
  </si>
  <si>
    <t>JUS D'AGNEAU</t>
  </si>
  <si>
    <t>LENTILLE CORAIL</t>
  </si>
  <si>
    <t>LEVURE ALSACIENNE</t>
  </si>
  <si>
    <t>MAIZENA</t>
  </si>
  <si>
    <t>700G</t>
  </si>
  <si>
    <t>MIEL</t>
  </si>
  <si>
    <t>500ml</t>
  </si>
  <si>
    <t>MIRIN</t>
  </si>
  <si>
    <t>MOUTARDE</t>
  </si>
  <si>
    <t>5KG</t>
  </si>
  <si>
    <t>MOUTARDE A L'ANCIENNE</t>
  </si>
  <si>
    <t>NOISETTES</t>
  </si>
  <si>
    <t>NOIX</t>
  </si>
  <si>
    <t>NOIX COCO RAPE</t>
  </si>
  <si>
    <t>NOODLES</t>
  </si>
  <si>
    <t>6KG</t>
  </si>
  <si>
    <t>NUTELLA 3KG</t>
  </si>
  <si>
    <t>3KG</t>
  </si>
  <si>
    <t>NUTTELA 1KG</t>
  </si>
  <si>
    <t>OLIVES NOIR</t>
  </si>
  <si>
    <t>5/1</t>
  </si>
  <si>
    <t>OLIVES VERTE</t>
  </si>
  <si>
    <t>4/4</t>
  </si>
  <si>
    <t>PAPIER CUISSON 32*50</t>
  </si>
  <si>
    <t>PIGNONS DE PINS</t>
  </si>
  <si>
    <t>PIMENT D'ESPELETTE</t>
  </si>
  <si>
    <t>250g</t>
  </si>
  <si>
    <t xml:space="preserve">PINGOUIN KETCHUP </t>
  </si>
  <si>
    <t>5.5kg</t>
  </si>
  <si>
    <t>PINGOUIN MAYO</t>
  </si>
  <si>
    <t>PINGOUIN MOUTARDE</t>
  </si>
  <si>
    <t>5.3KG</t>
  </si>
  <si>
    <t>PISTACHE DECORTIQUEE</t>
  </si>
  <si>
    <t>POCHE PATISSIERE</t>
  </si>
  <si>
    <t>26*53*100</t>
  </si>
  <si>
    <t>POIS CHICHE</t>
  </si>
  <si>
    <t>POIVRE</t>
  </si>
  <si>
    <t>POIVRE VERT</t>
  </si>
  <si>
    <t>PRALINE</t>
  </si>
  <si>
    <t>RAISIN SEC BRUN</t>
  </si>
  <si>
    <t>RIZ BASMATI</t>
  </si>
  <si>
    <t>RIZ ARBORIO</t>
  </si>
  <si>
    <t>RIZ THAÏ</t>
  </si>
  <si>
    <t>SAUCE HUITRE</t>
  </si>
  <si>
    <t>500 ml</t>
  </si>
  <si>
    <t>SAUCE SOJA SALE</t>
  </si>
  <si>
    <t>SAUCE SOJA SUCRE</t>
  </si>
  <si>
    <t>975ml</t>
  </si>
  <si>
    <t>SEL</t>
  </si>
  <si>
    <t>SEL DE CELERIE</t>
  </si>
  <si>
    <t>SEL FLEUR DE</t>
  </si>
  <si>
    <t>SEL GROS</t>
  </si>
  <si>
    <t>SEL GUERANDE SECHAGE</t>
  </si>
  <si>
    <t>SEMOULE</t>
  </si>
  <si>
    <t>SESAME DOREE</t>
  </si>
  <si>
    <t>SESAME NOIR</t>
  </si>
  <si>
    <t>SESAME WASABI</t>
  </si>
  <si>
    <t>SPECULOS CONCASSES</t>
  </si>
  <si>
    <t>SUCRE CASSONADE</t>
  </si>
  <si>
    <t>SUCRE GLACE</t>
  </si>
  <si>
    <t>SUCRE SEMOULE</t>
  </si>
  <si>
    <t>TABASCO</t>
  </si>
  <si>
    <t>58g</t>
  </si>
  <si>
    <t xml:space="preserve">TOMATE CONCENTRÉ </t>
  </si>
  <si>
    <t>4.4</t>
  </si>
  <si>
    <t xml:space="preserve">TOMATE PULPE </t>
  </si>
  <si>
    <t>5X1</t>
  </si>
  <si>
    <t xml:space="preserve">TOMATE SÉCHÉES </t>
  </si>
  <si>
    <t>TOPPING CARAMEL</t>
  </si>
  <si>
    <t>TOPPING FRUITS ROUGE</t>
  </si>
  <si>
    <t>VINAIGRE ALCOOL</t>
  </si>
  <si>
    <t>1,5L</t>
  </si>
  <si>
    <t>VINAIGRE BALSAMIQUE</t>
  </si>
  <si>
    <t>VINAIGRE VIN RGE</t>
  </si>
  <si>
    <t>WORCEISTER SHIRE SAUCE</t>
  </si>
  <si>
    <t>GELLATINE OR</t>
  </si>
  <si>
    <t>500</t>
  </si>
  <si>
    <t>LEVURE CHIMIQUE</t>
  </si>
  <si>
    <t>WASABI TUBE</t>
  </si>
  <si>
    <t>43g</t>
  </si>
  <si>
    <t>SPECULOS BRISURE</t>
  </si>
  <si>
    <t>HUILE OLIVE CUISSON</t>
  </si>
  <si>
    <t>SWEET CHILI SAUCE</t>
  </si>
  <si>
    <t>CHOCOLAT PEPITE</t>
  </si>
  <si>
    <t>MELANGE CRAQUANT</t>
  </si>
  <si>
    <t>CACAHUETES</t>
  </si>
  <si>
    <t>1,5KG</t>
  </si>
  <si>
    <t>RAISIN GOLDEN</t>
  </si>
  <si>
    <t>CHOCOLAT 44%</t>
  </si>
  <si>
    <t>CHOCOLAT 50%</t>
  </si>
  <si>
    <t>GEL</t>
  </si>
  <si>
    <t>BEIGNET CREVETTE</t>
  </si>
  <si>
    <t>80g</t>
  </si>
  <si>
    <t>CALAMARS BEIGNET</t>
  </si>
  <si>
    <t>FEVE SOJA</t>
  </si>
  <si>
    <t>FIGUE</t>
  </si>
  <si>
    <t>FILET SAUMON</t>
  </si>
  <si>
    <t>FOIE GRAS ESCALOPE UE 40/60g</t>
  </si>
  <si>
    <t>FRITE DIPPERS</t>
  </si>
  <si>
    <t>FRITES PATTATES DOUCE 9/9</t>
  </si>
  <si>
    <t>PAIN DE MIE PLAQUE</t>
  </si>
  <si>
    <t>1250G</t>
  </si>
  <si>
    <t>PETIT POIS</t>
  </si>
  <si>
    <t>POULPE TENTACULE</t>
  </si>
  <si>
    <t>PUREE CASSIS</t>
  </si>
  <si>
    <t>PUREE FRAISE</t>
  </si>
  <si>
    <t>PUREE FRAMBOISE</t>
  </si>
  <si>
    <t>PUREE MANGUE</t>
  </si>
  <si>
    <t xml:space="preserve">STEAK HACHEE 15% 180g </t>
  </si>
  <si>
    <t>TENDERS POULET</t>
  </si>
  <si>
    <t>WINGS</t>
  </si>
  <si>
    <t>YAKITORI</t>
  </si>
  <si>
    <t>KG3</t>
  </si>
  <si>
    <t xml:space="preserve">AIGUILLETTES CABILLAUD </t>
  </si>
  <si>
    <t>Prix 1000ème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</si>
</sst>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64" formatCode="#,##0.00\ &quot;€&quot;"/>
    <numFmt numFmtId="165" formatCode="0.0000000"/>
    <numFmt numFmtId="166" formatCode="#,##0.00\ [$€-40C]"/>
    <numFmt numFmtId="167" formatCode="0.00000"/>
  </numFmts>
  <fonts count="17" x14ac:knownFonts="1">
    <font>
      <sz val="11"/>
      <color theme="1"/>
      <name val="Aptos Narrow"/>
      <family val="2"/>
      <scheme val="minor"/>
    </font>
    <font>
      <sz val="11"/>
      <color theme="1"/>
      <name val="Aptos Narrow"/>
      <family val="2"/>
      <scheme val="minor"/>
    </font>
    <font>
      <u/>
      <sz val="11"/>
      <color theme="10"/>
      <name val="Aptos Narrow"/>
      <family val="2"/>
      <scheme val="minor"/>
    </font>
    <font>
      <b/>
      <i/>
      <sz val="20"/>
      <color rgb="FFFF0000"/>
      <name val="Calibri"/>
      <family val="2"/>
    </font>
    <font>
      <b/>
      <i/>
      <sz val="14"/>
      <name val="Calibri"/>
      <family val="2"/>
    </font>
    <font>
      <b/>
      <i/>
      <sz val="11"/>
      <name val="Calibri"/>
      <family val="2"/>
    </font>
    <font>
      <b/>
      <i/>
      <sz val="12"/>
      <name val="Calibri"/>
      <family val="2"/>
    </font>
    <font>
      <sz val="12"/>
      <color rgb="FF000000"/>
      <name val="Calibri"/>
      <family val="2"/>
    </font>
    <font>
      <b/>
      <i/>
      <sz val="12"/>
      <color rgb="FF000000"/>
      <name val="Calibri"/>
    </font>
    <font>
      <b/>
      <i/>
      <sz val="8"/>
      <color rgb="FF000000"/>
      <name val="Calibri"/>
    </font>
    <font>
      <b/>
      <i/>
      <sz val="12"/>
      <color rgb="FF000000"/>
      <name val="Calibri"/>
      <family val="2"/>
    </font>
    <font>
      <b/>
      <sz val="12"/>
      <color rgb="FF000000"/>
      <name val="Calibri"/>
      <family val="2"/>
    </font>
    <font>
      <b/>
      <i/>
      <sz val="14"/>
      <color rgb="FF000000"/>
      <name val="Calibri"/>
      <family val="2"/>
    </font>
    <font>
      <b/>
      <sz val="14"/>
      <color rgb="FF000000"/>
      <name val="Calibri"/>
      <family val="2"/>
    </font>
    <font>
      <sz val="11"/>
      <name val="Calibri"/>
      <family val="2"/>
    </font>
    <font>
      <b/>
      <sz val="20"/>
      <color theme="1"/>
      <name val="Aptos Narrow"/>
      <family val="2"/>
      <scheme val="minor"/>
    </font>
    <font>
      <b/>
      <sz val="14"/>
      <color theme="1"/>
      <name val="Aptos Narrow"/>
      <family val="2"/>
      <scheme val="minor"/>
    </font>
  </fonts>
  <fills count="16">
    <fill>
      <patternFill patternType="none"/>
    </fill>
    <fill>
      <patternFill patternType="gray125"/>
    </fill>
    <fill>
      <patternFill patternType="solid">
        <fgColor rgb="FF548DD4"/>
        <bgColor rgb="FF548DD4"/>
      </patternFill>
    </fill>
    <fill>
      <patternFill patternType="solid">
        <fgColor rgb="FFFF0000"/>
        <bgColor indexed="64"/>
      </patternFill>
    </fill>
    <fill>
      <patternFill patternType="solid">
        <fgColor rgb="FFC6D9F0"/>
        <bgColor rgb="FFC6D9F0"/>
      </patternFill>
    </fill>
    <fill>
      <patternFill patternType="solid">
        <fgColor rgb="FFEEECE1"/>
        <bgColor rgb="FFEEECE1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rgb="FFFFFF00"/>
        <bgColor rgb="FFFFFF00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0" tint="-4.9989318521683403E-2"/>
        <bgColor indexed="64"/>
      </patternFill>
    </fill>
  </fills>
  <borders count="38">
    <border>
      <left/>
      <right/>
      <top/>
      <bottom/>
      <diagonal/>
    </border>
    <border>
      <left style="medium">
        <color rgb="FF000000"/>
      </left>
      <right/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/>
      <right/>
      <top/>
      <bottom style="medium">
        <color rgb="FF000000"/>
      </bottom>
      <diagonal/>
    </border>
    <border>
      <left/>
      <right style="medium">
        <color rgb="FF000000"/>
      </right>
      <top/>
      <bottom style="medium">
        <color rgb="FF000000"/>
      </bottom>
      <diagonal/>
    </border>
    <border>
      <left style="medium">
        <color rgb="FF000000"/>
      </left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/>
      <top style="thin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/>
      <top style="medium">
        <color rgb="FF000000"/>
      </top>
      <bottom style="thin">
        <color rgb="FF000000"/>
      </bottom>
      <diagonal/>
    </border>
    <border>
      <left/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/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/>
      <top style="thin">
        <color rgb="FF000000"/>
      </top>
      <bottom style="medium">
        <color rgb="FF000000"/>
      </bottom>
      <diagonal/>
    </border>
    <border>
      <left style="medium">
        <color rgb="FF000000"/>
      </left>
      <right/>
      <top/>
      <bottom style="medium">
        <color rgb="FF000000"/>
      </bottom>
      <diagonal/>
    </border>
    <border>
      <left style="medium">
        <color rgb="FF000000"/>
      </left>
      <right/>
      <top style="medium">
        <color rgb="FF000000"/>
      </top>
      <bottom/>
      <diagonal/>
    </border>
    <border>
      <left/>
      <right/>
      <top style="medium">
        <color rgb="FF000000"/>
      </top>
      <bottom/>
      <diagonal/>
    </border>
    <border>
      <left/>
      <right style="medium">
        <color rgb="FF000000"/>
      </right>
      <top style="medium">
        <color rgb="FF000000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rgb="FF000000"/>
      </left>
      <right style="medium">
        <color rgb="FF000000"/>
      </right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rgb="FF000000"/>
      </left>
      <right style="medium">
        <color rgb="FF000000"/>
      </right>
      <top/>
      <bottom style="medium">
        <color rgb="FF000000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rgb="FF000000"/>
      </right>
      <top/>
      <bottom/>
      <diagonal/>
    </border>
  </borders>
  <cellStyleXfs count="3">
    <xf numFmtId="0" fontId="0" fillId="0" borderId="0"/>
    <xf numFmtId="9" fontId="1" fillId="0" borderId="0" applyFont="0" applyFill="0" applyBorder="0" applyAlignment="0" applyProtection="0"/>
    <xf numFmtId="0" fontId="2" fillId="0" borderId="0" applyNumberFormat="0" applyFill="0" applyBorder="0" applyAlignment="0" applyProtection="0"/>
  </cellStyleXfs>
  <cellXfs count="98">
    <xf numFmtId="0" fontId="0" fillId="0" borderId="0" xfId="0"/>
    <xf numFmtId="0" fontId="2" fillId="3" borderId="0" xfId="2" applyFill="1" applyAlignment="1">
      <alignment horizontal="center" vertical="center"/>
    </xf>
    <xf numFmtId="0" fontId="4" fillId="4" borderId="4" xfId="0" applyFont="1" applyFill="1" applyBorder="1" applyAlignment="1">
      <alignment horizontal="center" vertical="center"/>
    </xf>
    <xf numFmtId="0" fontId="5" fillId="4" borderId="3" xfId="0" applyFont="1" applyFill="1" applyBorder="1" applyAlignment="1">
      <alignment horizontal="center" vertical="center"/>
    </xf>
    <xf numFmtId="0" fontId="5" fillId="4" borderId="5" xfId="0" applyFont="1" applyFill="1" applyBorder="1" applyAlignment="1">
      <alignment horizontal="center" vertical="center"/>
    </xf>
    <xf numFmtId="9" fontId="5" fillId="4" borderId="4" xfId="0" applyNumberFormat="1" applyFont="1" applyFill="1" applyBorder="1" applyAlignment="1">
      <alignment horizontal="center" vertical="center" indent="1"/>
    </xf>
    <xf numFmtId="164" fontId="6" fillId="4" borderId="6" xfId="0" applyNumberFormat="1" applyFont="1" applyFill="1" applyBorder="1" applyAlignment="1">
      <alignment horizontal="center" vertical="center"/>
    </xf>
    <xf numFmtId="0" fontId="7" fillId="5" borderId="7" xfId="0" applyFont="1" applyFill="1" applyBorder="1" applyAlignment="1">
      <alignment horizontal="center" vertical="center"/>
    </xf>
    <xf numFmtId="0" fontId="7" fillId="0" borderId="8" xfId="0" applyFont="1" applyBorder="1" applyAlignment="1">
      <alignment horizontal="center" vertical="center"/>
    </xf>
    <xf numFmtId="0" fontId="7" fillId="0" borderId="9" xfId="0" applyFont="1" applyBorder="1" applyAlignment="1">
      <alignment horizontal="center" vertical="center"/>
    </xf>
    <xf numFmtId="9" fontId="7" fillId="0" borderId="8" xfId="0" applyNumberFormat="1" applyFont="1" applyBorder="1" applyAlignment="1">
      <alignment vertical="center" indent="1"/>
    </xf>
    <xf numFmtId="164" fontId="7" fillId="0" borderId="10" xfId="0" applyNumberFormat="1" applyFont="1" applyBorder="1" applyAlignment="1">
      <alignment horizontal="center"/>
    </xf>
    <xf numFmtId="0" fontId="7" fillId="5" borderId="11" xfId="0" applyFont="1" applyFill="1" applyBorder="1" applyAlignment="1">
      <alignment horizontal="center" vertical="center"/>
    </xf>
    <xf numFmtId="0" fontId="7" fillId="0" borderId="12" xfId="0" applyFont="1" applyBorder="1" applyAlignment="1">
      <alignment horizontal="center" vertical="center"/>
    </xf>
    <xf numFmtId="0" fontId="7" fillId="0" borderId="13" xfId="0" applyFont="1" applyBorder="1" applyAlignment="1">
      <alignment horizontal="center" vertical="center"/>
    </xf>
    <xf numFmtId="0" fontId="7" fillId="5" borderId="14" xfId="0" applyFont="1" applyFill="1" applyBorder="1" applyAlignment="1">
      <alignment horizontal="center" vertical="center"/>
    </xf>
    <xf numFmtId="0" fontId="7" fillId="5" borderId="15" xfId="0" applyFont="1" applyFill="1" applyBorder="1" applyAlignment="1">
      <alignment horizontal="center" vertical="center"/>
    </xf>
    <xf numFmtId="0" fontId="7" fillId="0" borderId="16" xfId="0" applyFont="1" applyBorder="1" applyAlignment="1">
      <alignment horizontal="center" vertical="center"/>
    </xf>
    <xf numFmtId="164" fontId="7" fillId="6" borderId="10" xfId="0" applyNumberFormat="1" applyFont="1" applyFill="1" applyBorder="1" applyAlignment="1">
      <alignment horizontal="center"/>
    </xf>
    <xf numFmtId="9" fontId="0" fillId="0" borderId="0" xfId="1" applyFont="1" applyBorder="1" applyAlignment="1"/>
    <xf numFmtId="0" fontId="11" fillId="7" borderId="7" xfId="0" applyFont="1" applyFill="1" applyBorder="1" applyAlignment="1">
      <alignment horizontal="center" vertical="center"/>
    </xf>
    <xf numFmtId="0" fontId="11" fillId="8" borderId="12" xfId="0" applyFont="1" applyFill="1" applyBorder="1" applyAlignment="1">
      <alignment horizontal="center" vertical="center"/>
    </xf>
    <xf numFmtId="164" fontId="0" fillId="10" borderId="19" xfId="0" applyNumberFormat="1" applyFill="1" applyBorder="1" applyAlignment="1">
      <alignment horizontal="center" vertical="center"/>
    </xf>
    <xf numFmtId="0" fontId="12" fillId="11" borderId="20" xfId="0" applyFont="1" applyFill="1" applyBorder="1" applyAlignment="1">
      <alignment horizontal="center" vertical="center"/>
    </xf>
    <xf numFmtId="0" fontId="13" fillId="0" borderId="0" xfId="0" applyFont="1" applyAlignment="1">
      <alignment vertical="center"/>
    </xf>
    <xf numFmtId="0" fontId="0" fillId="0" borderId="0" xfId="0" applyAlignment="1">
      <alignment vertical="center"/>
    </xf>
    <xf numFmtId="0" fontId="0" fillId="0" borderId="0" xfId="0" applyAlignment="1">
      <alignment horizontal="center" vertical="center"/>
    </xf>
    <xf numFmtId="9" fontId="0" fillId="0" borderId="0" xfId="0" applyNumberFormat="1" applyAlignment="1">
      <alignment vertical="center" indent="1"/>
    </xf>
    <xf numFmtId="164" fontId="0" fillId="0" borderId="0" xfId="0" applyNumberFormat="1" applyAlignment="1">
      <alignment horizontal="center"/>
    </xf>
    <xf numFmtId="164" fontId="0" fillId="0" borderId="0" xfId="0" applyNumberFormat="1"/>
    <xf numFmtId="0" fontId="4" fillId="4" borderId="23" xfId="0" applyFont="1" applyFill="1" applyBorder="1" applyAlignment="1">
      <alignment horizontal="center" vertical="center"/>
    </xf>
    <xf numFmtId="0" fontId="5" fillId="4" borderId="24" xfId="0" applyFont="1" applyFill="1" applyBorder="1" applyAlignment="1">
      <alignment horizontal="center" vertical="center"/>
    </xf>
    <xf numFmtId="0" fontId="14" fillId="4" borderId="25" xfId="0" applyFont="1" applyFill="1" applyBorder="1" applyAlignment="1">
      <alignment horizontal="center" vertical="center"/>
    </xf>
    <xf numFmtId="9" fontId="14" fillId="4" borderId="25" xfId="0" applyNumberFormat="1" applyFont="1" applyFill="1" applyBorder="1" applyAlignment="1">
      <alignment vertical="center" indent="1"/>
    </xf>
    <xf numFmtId="164" fontId="14" fillId="4" borderId="26" xfId="0" applyNumberFormat="1" applyFont="1" applyFill="1" applyBorder="1" applyAlignment="1">
      <alignment horizontal="center"/>
    </xf>
    <xf numFmtId="9" fontId="7" fillId="0" borderId="12" xfId="0" applyNumberFormat="1" applyFont="1" applyBorder="1" applyAlignment="1">
      <alignment vertical="center" indent="1"/>
    </xf>
    <xf numFmtId="164" fontId="7" fillId="0" borderId="18" xfId="0" applyNumberFormat="1" applyFont="1" applyBorder="1" applyAlignment="1">
      <alignment horizontal="center"/>
    </xf>
    <xf numFmtId="0" fontId="7" fillId="5" borderId="27" xfId="0" applyFont="1" applyFill="1" applyBorder="1" applyAlignment="1">
      <alignment horizontal="center" vertical="center"/>
    </xf>
    <xf numFmtId="0" fontId="12" fillId="11" borderId="1" xfId="0" applyFont="1" applyFill="1" applyBorder="1" applyAlignment="1">
      <alignment horizontal="center" vertical="center"/>
    </xf>
    <xf numFmtId="165" fontId="0" fillId="0" borderId="0" xfId="0" applyNumberFormat="1"/>
    <xf numFmtId="0" fontId="16" fillId="12" borderId="1" xfId="0" applyFont="1" applyFill="1" applyBorder="1"/>
    <xf numFmtId="0" fontId="16" fillId="12" borderId="4" xfId="0" applyFont="1" applyFill="1" applyBorder="1" applyAlignment="1">
      <alignment horizontal="center"/>
    </xf>
    <xf numFmtId="164" fontId="16" fillId="12" borderId="2" xfId="0" applyNumberFormat="1" applyFont="1" applyFill="1" applyBorder="1" applyAlignment="1">
      <alignment horizontal="center"/>
    </xf>
    <xf numFmtId="164" fontId="16" fillId="12" borderId="4" xfId="0" applyNumberFormat="1" applyFont="1" applyFill="1" applyBorder="1" applyAlignment="1">
      <alignment horizontal="center"/>
    </xf>
    <xf numFmtId="0" fontId="16" fillId="13" borderId="32" xfId="0" applyFont="1" applyFill="1" applyBorder="1"/>
    <xf numFmtId="165" fontId="16" fillId="0" borderId="0" xfId="0" applyNumberFormat="1" applyFont="1"/>
    <xf numFmtId="0" fontId="16" fillId="0" borderId="0" xfId="0" applyFont="1"/>
    <xf numFmtId="0" fontId="0" fillId="0" borderId="20" xfId="0" applyBorder="1"/>
    <xf numFmtId="0" fontId="0" fillId="14" borderId="33" xfId="0" applyFill="1" applyBorder="1" applyAlignment="1">
      <alignment horizontal="center"/>
    </xf>
    <xf numFmtId="166" fontId="0" fillId="0" borderId="0" xfId="0" applyNumberFormat="1" applyAlignment="1">
      <alignment horizontal="center" vertical="center"/>
    </xf>
    <xf numFmtId="0" fontId="0" fillId="0" borderId="33" xfId="0" applyBorder="1"/>
    <xf numFmtId="166" fontId="0" fillId="0" borderId="34" xfId="0" applyNumberFormat="1" applyBorder="1"/>
    <xf numFmtId="164" fontId="0" fillId="0" borderId="33" xfId="0" applyNumberFormat="1" applyBorder="1" applyAlignment="1">
      <alignment horizontal="center"/>
    </xf>
    <xf numFmtId="0" fontId="0" fillId="0" borderId="28" xfId="0" applyBorder="1"/>
    <xf numFmtId="0" fontId="0" fillId="14" borderId="35" xfId="0" applyFill="1" applyBorder="1" applyAlignment="1">
      <alignment horizontal="center"/>
    </xf>
    <xf numFmtId="166" fontId="0" fillId="0" borderId="5" xfId="0" applyNumberFormat="1" applyBorder="1" applyAlignment="1">
      <alignment horizontal="center" vertical="center"/>
    </xf>
    <xf numFmtId="164" fontId="0" fillId="0" borderId="35" xfId="0" applyNumberFormat="1" applyBorder="1" applyAlignment="1">
      <alignment horizontal="center"/>
    </xf>
    <xf numFmtId="164" fontId="0" fillId="0" borderId="5" xfId="0" applyNumberFormat="1" applyBorder="1" applyAlignment="1">
      <alignment horizontal="center"/>
    </xf>
    <xf numFmtId="166" fontId="0" fillId="0" borderId="36" xfId="0" applyNumberFormat="1" applyBorder="1"/>
    <xf numFmtId="0" fontId="0" fillId="0" borderId="0" xfId="0" applyAlignment="1">
      <alignment horizontal="center"/>
    </xf>
    <xf numFmtId="0" fontId="16" fillId="12" borderId="4" xfId="0" applyFont="1" applyFill="1" applyBorder="1"/>
    <xf numFmtId="49" fontId="16" fillId="12" borderId="2" xfId="0" applyNumberFormat="1" applyFont="1" applyFill="1" applyBorder="1" applyAlignment="1">
      <alignment horizontal="center"/>
    </xf>
    <xf numFmtId="0" fontId="15" fillId="12" borderId="4" xfId="0" applyFont="1" applyFill="1" applyBorder="1" applyAlignment="1">
      <alignment horizontal="center"/>
    </xf>
    <xf numFmtId="0" fontId="15" fillId="12" borderId="2" xfId="0" applyFont="1" applyFill="1" applyBorder="1" applyAlignment="1">
      <alignment horizontal="center"/>
    </xf>
    <xf numFmtId="0" fontId="0" fillId="12" borderId="2" xfId="0" applyFill="1" applyBorder="1"/>
    <xf numFmtId="0" fontId="0" fillId="13" borderId="32" xfId="0" applyFill="1" applyBorder="1"/>
    <xf numFmtId="49" fontId="0" fillId="14" borderId="0" xfId="0" applyNumberFormat="1" applyFill="1" applyAlignment="1">
      <alignment horizontal="center"/>
    </xf>
    <xf numFmtId="166" fontId="0" fillId="0" borderId="33" xfId="0" applyNumberFormat="1" applyBorder="1" applyAlignment="1">
      <alignment horizontal="center" vertical="center"/>
    </xf>
    <xf numFmtId="0" fontId="0" fillId="0" borderId="35" xfId="0" applyBorder="1"/>
    <xf numFmtId="49" fontId="0" fillId="14" borderId="5" xfId="0" applyNumberFormat="1" applyFill="1" applyBorder="1" applyAlignment="1">
      <alignment horizontal="center"/>
    </xf>
    <xf numFmtId="166" fontId="0" fillId="0" borderId="35" xfId="0" applyNumberFormat="1" applyBorder="1" applyAlignment="1">
      <alignment horizontal="center" vertical="center"/>
    </xf>
    <xf numFmtId="0" fontId="0" fillId="0" borderId="5" xfId="0" applyBorder="1"/>
    <xf numFmtId="49" fontId="0" fillId="0" borderId="0" xfId="0" applyNumberFormat="1" applyAlignment="1">
      <alignment horizontal="center"/>
    </xf>
    <xf numFmtId="164" fontId="16" fillId="12" borderId="3" xfId="0" applyNumberFormat="1" applyFont="1" applyFill="1" applyBorder="1" applyAlignment="1">
      <alignment horizontal="center"/>
    </xf>
    <xf numFmtId="0" fontId="0" fillId="0" borderId="37" xfId="0" applyBorder="1"/>
    <xf numFmtId="0" fontId="0" fillId="0" borderId="6" xfId="0" applyBorder="1"/>
    <xf numFmtId="0" fontId="0" fillId="15" borderId="0" xfId="0" applyFill="1" applyAlignment="1">
      <alignment horizontal="center"/>
    </xf>
    <xf numFmtId="167" fontId="0" fillId="0" borderId="0" xfId="0" applyNumberFormat="1"/>
    <xf numFmtId="0" fontId="15" fillId="12" borderId="0" xfId="0" applyFont="1" applyFill="1" applyAlignment="1">
      <alignment horizontal="center"/>
    </xf>
    <xf numFmtId="0" fontId="13" fillId="0" borderId="0" xfId="0" applyFont="1" applyAlignment="1">
      <alignment vertical="center"/>
    </xf>
    <xf numFmtId="0" fontId="3" fillId="2" borderId="1" xfId="0" applyFont="1" applyFill="1" applyBorder="1" applyAlignment="1">
      <alignment horizontal="center" vertical="center"/>
    </xf>
    <xf numFmtId="0" fontId="3" fillId="2" borderId="2" xfId="0" applyFont="1" applyFill="1" applyBorder="1" applyAlignment="1">
      <alignment horizontal="center" vertical="center"/>
    </xf>
    <xf numFmtId="0" fontId="3" fillId="2" borderId="3" xfId="0" applyFont="1" applyFill="1" applyBorder="1" applyAlignment="1">
      <alignment horizontal="center" vertical="center"/>
    </xf>
    <xf numFmtId="0" fontId="8" fillId="3" borderId="17" xfId="0" applyFont="1" applyFill="1" applyBorder="1" applyAlignment="1">
      <alignment horizontal="center"/>
    </xf>
    <xf numFmtId="0" fontId="10" fillId="3" borderId="17" xfId="0" applyFont="1" applyFill="1" applyBorder="1" applyAlignment="1">
      <alignment horizontal="center"/>
    </xf>
    <xf numFmtId="0" fontId="11" fillId="9" borderId="18" xfId="0" applyFont="1" applyFill="1" applyBorder="1" applyAlignment="1">
      <alignment horizontal="center" vertical="center"/>
    </xf>
    <xf numFmtId="0" fontId="11" fillId="9" borderId="13" xfId="0" applyFont="1" applyFill="1" applyBorder="1" applyAlignment="1">
      <alignment horizontal="center" vertical="center"/>
    </xf>
    <xf numFmtId="0" fontId="0" fillId="0" borderId="21" xfId="0" applyBorder="1" applyAlignment="1">
      <alignment horizontal="center" vertical="center" wrapText="1"/>
    </xf>
    <xf numFmtId="0" fontId="0" fillId="0" borderId="22" xfId="0" applyBorder="1" applyAlignment="1">
      <alignment horizontal="center" vertical="center" wrapText="1"/>
    </xf>
    <xf numFmtId="0" fontId="7" fillId="0" borderId="4" xfId="0" applyFont="1" applyBorder="1" applyAlignment="1">
      <alignment horizontal="left" vertical="top" wrapText="1"/>
    </xf>
    <xf numFmtId="0" fontId="13" fillId="0" borderId="0" xfId="0" applyFont="1" applyAlignment="1">
      <alignment horizontal="center" vertical="center"/>
    </xf>
    <xf numFmtId="0" fontId="0" fillId="0" borderId="14" xfId="0" applyBorder="1" applyAlignment="1">
      <alignment horizontal="center" vertical="center" wrapText="1"/>
    </xf>
    <xf numFmtId="0" fontId="0" fillId="0" borderId="17" xfId="0" applyBorder="1" applyAlignment="1">
      <alignment horizontal="center" vertical="center" wrapText="1"/>
    </xf>
    <xf numFmtId="0" fontId="7" fillId="0" borderId="28" xfId="0" applyFont="1" applyBorder="1" applyAlignment="1">
      <alignment horizontal="left" vertical="top" wrapText="1"/>
    </xf>
    <xf numFmtId="0" fontId="7" fillId="0" borderId="5" xfId="0" applyFont="1" applyBorder="1" applyAlignment="1">
      <alignment horizontal="left" vertical="top" wrapText="1"/>
    </xf>
    <xf numFmtId="0" fontId="15" fillId="0" borderId="29" xfId="0" applyFont="1" applyBorder="1" applyAlignment="1">
      <alignment horizontal="center"/>
    </xf>
    <xf numFmtId="0" fontId="15" fillId="0" borderId="30" xfId="0" applyFont="1" applyBorder="1" applyAlignment="1">
      <alignment horizontal="center"/>
    </xf>
    <xf numFmtId="0" fontId="15" fillId="0" borderId="31" xfId="0" applyFont="1" applyBorder="1" applyAlignment="1">
      <alignment horizontal="center"/>
    </xf>
  </cellXfs>
  <cellStyles count="3">
    <cellStyle name="Lien hypertexte" xfId="2" builtinId="8"/>
    <cellStyle name="Normal" xfId="0" builtinId="0"/>
    <cellStyle name="Pourcentage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eetMetadata" Target="metadata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9B5E23F-CF87-4223-8EBF-E9A4B44E68F5}">
  <dimension ref="A1:K583"/>
  <sheetViews>
    <sheetView tabSelected="1" workbookViewId="0">
      <selection activeCell="E3" sqref="E3"/>
    </sheetView>
  </sheetViews>
  <sheetFormatPr baseColWidth="10" defaultColWidth="12.5703125" defaultRowHeight="15" x14ac:dyDescent="0.25"/>
  <cols>
    <col min="1" max="1" width="26.7109375" customWidth="1"/>
    <col min="2" max="2" width="8.42578125" customWidth="1"/>
    <col min="3" max="3" width="8.42578125" style="26" customWidth="1"/>
    <col min="4" max="4" width="8.42578125" style="27" customWidth="1"/>
    <col min="5" max="5" width="20.5703125" style="28" customWidth="1"/>
    <col min="6" max="11" width="8.42578125" customWidth="1"/>
  </cols>
  <sheetData>
    <row r="1" spans="1:7" ht="40.5" customHeight="1" thickBot="1" x14ac:dyDescent="0.3">
      <c r="A1" s="80" t="s">
        <v>0</v>
      </c>
      <c r="B1" s="81"/>
      <c r="C1" s="81"/>
      <c r="D1" s="81"/>
      <c r="E1" s="82"/>
      <c r="F1" s="1" t="s">
        <v>1</v>
      </c>
      <c r="G1" s="1" t="s">
        <v>2</v>
      </c>
    </row>
    <row r="2" spans="1:7" ht="19.5" thickBot="1" x14ac:dyDescent="0.3">
      <c r="A2" s="2" t="s">
        <v>3</v>
      </c>
      <c r="B2" s="3" t="s">
        <v>4</v>
      </c>
      <c r="C2" s="4" t="s">
        <v>5</v>
      </c>
      <c r="D2" s="5" t="s">
        <v>6</v>
      </c>
      <c r="E2" s="6" t="s">
        <v>7</v>
      </c>
    </row>
    <row r="3" spans="1:7" ht="15.75" x14ac:dyDescent="0.25">
      <c r="A3" s="7" t="s">
        <v>8</v>
      </c>
      <c r="B3" s="8" t="s">
        <v>9</v>
      </c>
      <c r="C3" s="9">
        <v>2000</v>
      </c>
      <c r="D3" s="10">
        <f>IFERROR((E3/$E$22),"")</f>
        <v>0.30725546702830991</v>
      </c>
      <c r="E3" s="11">
        <f>IFERROR(INDEX(FRAIS!$H:$H,MATCH(A3,FRAIS!A:A,0))*C3,IFERROR(INDEX(EPICERIE!$H:$H,MATCH(A3,EPICERIE!$A:$A,0))*C3,IFERROR(INDEX(GEL!$G:$G,MATCH(A3,GEL!$A:$A,0))*C3,"")))</f>
        <v>1.74</v>
      </c>
    </row>
    <row r="4" spans="1:7" ht="15.75" x14ac:dyDescent="0.25">
      <c r="A4" s="12" t="s">
        <v>10</v>
      </c>
      <c r="B4" s="13" t="s">
        <v>11</v>
      </c>
      <c r="C4" s="14">
        <v>400</v>
      </c>
      <c r="D4" s="10">
        <f t="shared" ref="D4:D21" si="0">IFERROR((E4/$E$22),"")</f>
        <v>0.59685257388257895</v>
      </c>
      <c r="E4" s="11">
        <f>IFERROR(INDEX(FRAIS!$H:$H,MATCH(A4,FRAIS!A:A,0))*C4,IFERROR(INDEX(EPICERIE!$H:$H,MATCH(A4,EPICERIE!$A:$A,0))*C4,IFERROR(INDEX(GEL!$G:$G,MATCH(A4,GEL!$A:$A,0))*C4,"")))</f>
        <v>3.38</v>
      </c>
    </row>
    <row r="5" spans="1:7" ht="15.75" x14ac:dyDescent="0.25">
      <c r="A5" s="12" t="s">
        <v>167</v>
      </c>
      <c r="B5" s="13" t="s">
        <v>12</v>
      </c>
      <c r="C5" s="14">
        <v>300</v>
      </c>
      <c r="D5" s="10">
        <f t="shared" si="0"/>
        <v>7.6284115951856246E-2</v>
      </c>
      <c r="E5" s="11">
        <f>IFERROR(INDEX(FRAIS!$H:$H,MATCH(A5,FRAIS!A:A,0))*C5,IFERROR(INDEX(EPICERIE!$H:$H,MATCH(A5,EPICERIE!$A:$A,0))*C5,IFERROR(INDEX(GEL!$G:$G,MATCH(A5,GEL!$A:$A,0))*C5,"")))</f>
        <v>0.43199999999999994</v>
      </c>
    </row>
    <row r="6" spans="1:7" ht="15.75" x14ac:dyDescent="0.25">
      <c r="A6" s="12" t="s">
        <v>13</v>
      </c>
      <c r="B6" s="13"/>
      <c r="C6" s="14"/>
      <c r="D6" s="10">
        <f t="shared" si="0"/>
        <v>0</v>
      </c>
      <c r="E6" s="11">
        <f>IFERROR(INDEX(FRAIS!$H:$H,MATCH(A6,FRAIS!A:A,0))*C6,IFERROR(INDEX(EPICERIE!$H:$H,MATCH(A6,EPICERIE!$A:$A,0))*C6,IFERROR(INDEX(GEL!$G:$G,MATCH(A6,GEL!$A:$A,0))*C6,"")))</f>
        <v>0</v>
      </c>
    </row>
    <row r="7" spans="1:7" ht="15.75" x14ac:dyDescent="0.25">
      <c r="A7" s="12"/>
      <c r="B7" s="13"/>
      <c r="C7" s="14"/>
      <c r="D7" s="10" t="str">
        <f t="shared" si="0"/>
        <v/>
      </c>
      <c r="E7" s="11" t="str">
        <f>IFERROR(INDEX(FRAIS!$H:$H,MATCH(A7,FRAIS!A:A,0))*C7,IFERROR(INDEX(EPICERIE!$H:$H,MATCH(A7,EPICERIE!$A:$A,0))*C7,IFERROR(INDEX(GEL!$G:$G,MATCH(A7,GEL!$A:$A,0))*C7,"")))</f>
        <v/>
      </c>
    </row>
    <row r="8" spans="1:7" ht="15.75" x14ac:dyDescent="0.25">
      <c r="A8" s="12"/>
      <c r="B8" s="13"/>
      <c r="C8" s="14"/>
      <c r="D8" s="10" t="str">
        <f t="shared" si="0"/>
        <v/>
      </c>
      <c r="E8" s="11" t="str">
        <f>IFERROR(INDEX(FRAIS!$H:$H,MATCH(A8,FRAIS!A:A,0))*C8,IFERROR(INDEX(EPICERIE!$H:$H,MATCH(A8,EPICERIE!$A:$A,0))*C8,IFERROR(INDEX(GEL!$G:$G,MATCH(A8,GEL!$A:$A,0))*C8,"")))</f>
        <v/>
      </c>
    </row>
    <row r="9" spans="1:7" ht="15.75" x14ac:dyDescent="0.25">
      <c r="A9" s="12"/>
      <c r="B9" s="13"/>
      <c r="C9" s="14"/>
      <c r="D9" s="10" t="str">
        <f t="shared" si="0"/>
        <v/>
      </c>
      <c r="E9" s="11" t="str">
        <f>IFERROR(INDEX(FRAIS!$H:$H,MATCH(A9,FRAIS!A:A,0))*C9,IFERROR(INDEX(EPICERIE!$H:$H,MATCH(A9,EPICERIE!$A:$A,0))*C9,IFERROR(INDEX(GEL!$G:$G,MATCH(A9,GEL!$A:$A,0))*C9,"")))</f>
        <v/>
      </c>
    </row>
    <row r="10" spans="1:7" ht="15.75" x14ac:dyDescent="0.25">
      <c r="A10" s="12"/>
      <c r="B10" s="13"/>
      <c r="C10" s="14"/>
      <c r="D10" s="10" t="str">
        <f t="shared" si="0"/>
        <v/>
      </c>
      <c r="E10" s="11" t="str">
        <f>IFERROR(INDEX(FRAIS!$H:$H,MATCH(A10,FRAIS!A:A,0))*C10,IFERROR(INDEX(EPICERIE!$H:$H,MATCH(A10,EPICERIE!$A:$A,0))*C10,IFERROR(INDEX(GEL!$G:$G,MATCH(A10,GEL!$A:$A,0))*C10,"")))</f>
        <v/>
      </c>
    </row>
    <row r="11" spans="1:7" ht="15.75" x14ac:dyDescent="0.25">
      <c r="A11" s="12"/>
      <c r="B11" s="13"/>
      <c r="C11" s="14"/>
      <c r="D11" s="10" t="str">
        <f t="shared" si="0"/>
        <v/>
      </c>
      <c r="E11" s="11" t="str">
        <f>IFERROR(INDEX(FRAIS!$H:$H,MATCH(A11,FRAIS!A:A,0))*C11,IFERROR(INDEX(EPICERIE!$H:$H,MATCH(A11,EPICERIE!$A:$A,0))*C11,IFERROR(INDEX(GEL!$G:$G,MATCH(A11,GEL!$A:$A,0))*C11,"")))</f>
        <v/>
      </c>
    </row>
    <row r="12" spans="1:7" ht="15.75" x14ac:dyDescent="0.25">
      <c r="A12" s="12"/>
      <c r="B12" s="13"/>
      <c r="C12" s="14"/>
      <c r="D12" s="10" t="str">
        <f t="shared" si="0"/>
        <v/>
      </c>
      <c r="E12" s="11" t="str">
        <f>IFERROR(INDEX(FRAIS!$H:$H,MATCH(A12,FRAIS!A:A,0))*C12,IFERROR(INDEX(EPICERIE!$H:$H,MATCH(A12,EPICERIE!$A:$A,0))*C12,IFERROR(INDEX(GEL!$G:$G,MATCH(A12,GEL!$A:$A,0))*C12,"")))</f>
        <v/>
      </c>
    </row>
    <row r="13" spans="1:7" ht="15.75" x14ac:dyDescent="0.25">
      <c r="A13" s="12"/>
      <c r="B13" s="13"/>
      <c r="C13" s="14"/>
      <c r="D13" s="10" t="str">
        <f t="shared" si="0"/>
        <v/>
      </c>
      <c r="E13" s="11" t="str">
        <f>IFERROR(INDEX(FRAIS!$H:$H,MATCH(A13,FRAIS!A:A,0))*C13,IFERROR(INDEX(EPICERIE!$H:$H,MATCH(A13,EPICERIE!$A:$A,0))*C13,IFERROR(INDEX(GEL!$G:$G,MATCH(A13,GEL!$A:$A,0))*C13,"")))</f>
        <v/>
      </c>
    </row>
    <row r="14" spans="1:7" ht="15.75" x14ac:dyDescent="0.25">
      <c r="A14" s="12"/>
      <c r="B14" s="13"/>
      <c r="C14" s="14"/>
      <c r="D14" s="10" t="str">
        <f t="shared" si="0"/>
        <v/>
      </c>
      <c r="E14" s="11" t="str">
        <f>IFERROR(INDEX(FRAIS!$H:$H,MATCH(A14,FRAIS!A:A,0))*C14,IFERROR(INDEX(EPICERIE!$H:$H,MATCH(A14,EPICERIE!$A:$A,0))*C14,IFERROR(INDEX(GEL!$G:$G,MATCH(A14,GEL!$A:$A,0))*C14,"")))</f>
        <v/>
      </c>
    </row>
    <row r="15" spans="1:7" ht="15.75" x14ac:dyDescent="0.25">
      <c r="A15" s="12"/>
      <c r="B15" s="13"/>
      <c r="C15" s="14"/>
      <c r="D15" s="10" t="str">
        <f t="shared" si="0"/>
        <v/>
      </c>
      <c r="E15" s="11" t="str">
        <f>IFERROR(INDEX(FRAIS!$H:$H,MATCH(A15,FRAIS!A:A,0))*C15,IFERROR(INDEX(EPICERIE!$H:$H,MATCH(A15,EPICERIE!$A:$A,0))*C15,IFERROR(INDEX(GEL!$G:$G,MATCH(A15,GEL!$A:$A,0))*C15,"")))</f>
        <v/>
      </c>
    </row>
    <row r="16" spans="1:7" ht="15.75" x14ac:dyDescent="0.25">
      <c r="A16" s="15"/>
      <c r="B16" s="13"/>
      <c r="C16" s="14"/>
      <c r="D16" s="10" t="str">
        <f t="shared" si="0"/>
        <v/>
      </c>
      <c r="E16" s="11" t="str">
        <f>IFERROR(INDEX(FRAIS!$H:$H,MATCH(A16,FRAIS!A:A,0))*C16,IFERROR(INDEX(EPICERIE!$H:$H,MATCH(A16,EPICERIE!$A:$A,0))*C16,IFERROR(INDEX(GEL!$G:$G,MATCH(A16,GEL!$A:$A,0))*C16,"")))</f>
        <v/>
      </c>
    </row>
    <row r="17" spans="1:11" ht="15.75" x14ac:dyDescent="0.25">
      <c r="A17" s="16"/>
      <c r="B17" s="14"/>
      <c r="C17" s="14"/>
      <c r="D17" s="10" t="str">
        <f t="shared" si="0"/>
        <v/>
      </c>
      <c r="E17" s="11" t="str">
        <f>IFERROR(INDEX(FRAIS!$H:$H,MATCH(A17,FRAIS!A:A,0))*C17,IFERROR(INDEX(EPICERIE!$H:$H,MATCH(A17,EPICERIE!$A:$A,0))*C17,IFERROR(INDEX(GEL!$G:$G,MATCH(A17,GEL!$A:$A,0))*C17,"")))</f>
        <v/>
      </c>
    </row>
    <row r="18" spans="1:11" ht="15.75" x14ac:dyDescent="0.25">
      <c r="A18" s="16"/>
      <c r="B18" s="14"/>
      <c r="C18" s="14"/>
      <c r="D18" s="10" t="str">
        <f t="shared" si="0"/>
        <v/>
      </c>
      <c r="E18" s="11" t="str">
        <f>IFERROR(INDEX(FRAIS!$H:$H,MATCH(A18,FRAIS!A:A,0))*C18,IFERROR(INDEX(EPICERIE!$H:$H,MATCH(A18,EPICERIE!$A:$A,0))*C18,IFERROR(INDEX(GEL!$G:$G,MATCH(A18,GEL!$A:$A,0))*C18,"")))</f>
        <v/>
      </c>
    </row>
    <row r="19" spans="1:11" ht="15.75" x14ac:dyDescent="0.25">
      <c r="A19" s="16"/>
      <c r="B19" s="14"/>
      <c r="C19" s="14"/>
      <c r="D19" s="10" t="str">
        <f t="shared" si="0"/>
        <v/>
      </c>
      <c r="E19" s="11" t="str">
        <f>IFERROR(INDEX(FRAIS!$H:$H,MATCH(A19,FRAIS!A:A,0))*C19,IFERROR(INDEX(EPICERIE!$H:$H,MATCH(A19,EPICERIE!$A:$A,0))*C19,IFERROR(INDEX(GEL!$G:$G,MATCH(A19,GEL!$A:$A,0))*C19,"")))</f>
        <v/>
      </c>
    </row>
    <row r="20" spans="1:11" ht="15.75" x14ac:dyDescent="0.25">
      <c r="A20" s="16"/>
      <c r="B20" s="14"/>
      <c r="C20" s="14"/>
      <c r="D20" s="10" t="str">
        <f t="shared" si="0"/>
        <v/>
      </c>
      <c r="E20" s="11" t="str">
        <f>IFERROR(INDEX(FRAIS!$H:$H,MATCH(A20,FRAIS!A:A,0))*C20,IFERROR(INDEX(EPICERIE!$H:$H,MATCH(A20,EPICERIE!$A:$A,0))*C20,IFERROR(INDEX(GEL!$G:$G,MATCH(A20,GEL!$A:$A,0))*C20,"")))</f>
        <v/>
      </c>
    </row>
    <row r="21" spans="1:11" ht="15.75" x14ac:dyDescent="0.25">
      <c r="A21" s="16"/>
      <c r="B21" s="17"/>
      <c r="C21" s="14"/>
      <c r="D21" s="10" t="str">
        <f t="shared" si="0"/>
        <v/>
      </c>
      <c r="E21" s="11" t="str">
        <f>IFERROR(INDEX(FRAIS!$H:$H,MATCH(A21,FRAIS!A:A,0))*C21,IFERROR(INDEX(EPICERIE!$H:$H,MATCH(A21,EPICERIE!$A:$A,0))*C21,IFERROR(INDEX(GEL!$G:$G,MATCH(A21,GEL!$A:$A,0))*C21,"")))</f>
        <v/>
      </c>
    </row>
    <row r="22" spans="1:11" ht="15.75" x14ac:dyDescent="0.25">
      <c r="A22" s="16"/>
      <c r="B22" s="17"/>
      <c r="C22" s="83" t="s">
        <v>14</v>
      </c>
      <c r="D22" s="84"/>
      <c r="E22" s="18" cm="1">
        <f t="array" ref="E22">SUM(IF(ISNA(E3:E21),0,E3:E21))*1.02</f>
        <v>5.6630399999999996</v>
      </c>
      <c r="F22" s="19"/>
    </row>
    <row r="23" spans="1:11" ht="15.75" x14ac:dyDescent="0.25">
      <c r="A23" s="20" t="s">
        <v>15</v>
      </c>
      <c r="B23" s="21"/>
      <c r="C23" s="85" t="s">
        <v>16</v>
      </c>
      <c r="D23" s="86"/>
      <c r="E23" s="22" t="str">
        <f>IFERROR((E22/B23),"")</f>
        <v/>
      </c>
    </row>
    <row r="24" spans="1:11" ht="19.5" customHeight="1" thickBot="1" x14ac:dyDescent="0.3">
      <c r="A24" s="23" t="s">
        <v>17</v>
      </c>
      <c r="B24" s="87"/>
      <c r="C24" s="87"/>
      <c r="D24" s="87"/>
      <c r="E24" s="88"/>
    </row>
    <row r="25" spans="1:11" ht="114" customHeight="1" thickBot="1" x14ac:dyDescent="0.3">
      <c r="A25" s="89" t="s">
        <v>18</v>
      </c>
      <c r="B25" s="89"/>
      <c r="C25" s="89"/>
      <c r="D25" s="89"/>
      <c r="E25" s="89"/>
      <c r="F25" s="24"/>
      <c r="K25" s="24"/>
    </row>
    <row r="26" spans="1:11" ht="18.75" x14ac:dyDescent="0.25">
      <c r="A26" s="90"/>
      <c r="B26" s="90"/>
      <c r="C26" s="90"/>
      <c r="D26" s="90"/>
      <c r="E26" s="90"/>
      <c r="F26" s="90"/>
    </row>
    <row r="27" spans="1:11" ht="18.75" x14ac:dyDescent="0.25">
      <c r="A27" s="79"/>
      <c r="B27" s="79"/>
      <c r="C27" s="79"/>
      <c r="D27" s="79"/>
      <c r="E27" s="79"/>
      <c r="F27" s="79"/>
    </row>
    <row r="28" spans="1:11" ht="18.75" x14ac:dyDescent="0.25">
      <c r="A28" s="79"/>
      <c r="B28" s="79"/>
      <c r="C28" s="79"/>
      <c r="D28" s="79"/>
      <c r="E28" s="79"/>
      <c r="F28" s="79"/>
    </row>
    <row r="29" spans="1:11" ht="18.75" x14ac:dyDescent="0.25">
      <c r="A29" s="79"/>
      <c r="B29" s="79"/>
      <c r="C29" s="79"/>
      <c r="D29" s="79"/>
      <c r="E29" s="79"/>
      <c r="F29" s="79"/>
    </row>
    <row r="30" spans="1:11" ht="18.75" x14ac:dyDescent="0.25">
      <c r="A30" s="79"/>
      <c r="B30" s="79"/>
      <c r="C30" s="79"/>
      <c r="D30" s="79"/>
      <c r="E30" s="79"/>
      <c r="F30" s="79"/>
    </row>
    <row r="31" spans="1:11" ht="18.75" x14ac:dyDescent="0.25">
      <c r="A31" s="79"/>
      <c r="B31" s="79"/>
      <c r="C31" s="79"/>
      <c r="D31" s="79"/>
      <c r="E31" s="79"/>
      <c r="F31" s="79"/>
    </row>
    <row r="32" spans="1:11" ht="18.75" x14ac:dyDescent="0.25">
      <c r="A32" s="79"/>
      <c r="B32" s="79"/>
      <c r="C32" s="79"/>
      <c r="D32" s="79"/>
      <c r="E32" s="79"/>
      <c r="F32" s="79"/>
    </row>
    <row r="33" spans="1:5" x14ac:dyDescent="0.25">
      <c r="A33" s="25"/>
      <c r="B33" s="26"/>
    </row>
    <row r="34" spans="1:5" x14ac:dyDescent="0.25">
      <c r="A34" s="25"/>
      <c r="B34" s="26"/>
      <c r="E34" s="29"/>
    </row>
    <row r="35" spans="1:5" x14ac:dyDescent="0.25">
      <c r="A35" s="25"/>
      <c r="B35" s="26"/>
      <c r="E35" s="29"/>
    </row>
    <row r="36" spans="1:5" x14ac:dyDescent="0.25">
      <c r="B36" s="26"/>
      <c r="E36" s="29"/>
    </row>
    <row r="37" spans="1:5" x14ac:dyDescent="0.25">
      <c r="B37" s="26"/>
      <c r="E37" s="29"/>
    </row>
    <row r="38" spans="1:5" x14ac:dyDescent="0.25">
      <c r="B38" s="26"/>
      <c r="E38" s="29"/>
    </row>
    <row r="39" spans="1:5" x14ac:dyDescent="0.25">
      <c r="B39" s="26"/>
      <c r="E39" s="29"/>
    </row>
    <row r="40" spans="1:5" x14ac:dyDescent="0.25">
      <c r="B40" s="26"/>
      <c r="E40" s="29"/>
    </row>
    <row r="41" spans="1:5" x14ac:dyDescent="0.25">
      <c r="B41" s="26"/>
      <c r="E41" s="29"/>
    </row>
    <row r="42" spans="1:5" x14ac:dyDescent="0.25">
      <c r="B42" s="26"/>
      <c r="E42" s="29"/>
    </row>
    <row r="43" spans="1:5" x14ac:dyDescent="0.25">
      <c r="B43" s="26"/>
      <c r="E43" s="29"/>
    </row>
    <row r="44" spans="1:5" x14ac:dyDescent="0.25">
      <c r="B44" s="26"/>
      <c r="E44" s="29"/>
    </row>
    <row r="45" spans="1:5" x14ac:dyDescent="0.25">
      <c r="B45" s="26"/>
      <c r="E45" s="29"/>
    </row>
    <row r="46" spans="1:5" x14ac:dyDescent="0.25">
      <c r="B46" s="26"/>
      <c r="E46" s="29"/>
    </row>
    <row r="47" spans="1:5" x14ac:dyDescent="0.25">
      <c r="B47" s="26"/>
      <c r="E47" s="29"/>
    </row>
    <row r="48" spans="1:5" x14ac:dyDescent="0.25">
      <c r="B48" s="26"/>
      <c r="E48" s="29"/>
    </row>
    <row r="49" spans="2:5" x14ac:dyDescent="0.25">
      <c r="B49" s="26"/>
      <c r="E49" s="29"/>
    </row>
    <row r="50" spans="2:5" x14ac:dyDescent="0.25">
      <c r="B50" s="26"/>
      <c r="E50" s="29"/>
    </row>
    <row r="51" spans="2:5" x14ac:dyDescent="0.25">
      <c r="B51" s="26"/>
      <c r="E51" s="29"/>
    </row>
    <row r="52" spans="2:5" x14ac:dyDescent="0.25">
      <c r="B52" s="26"/>
      <c r="E52" s="29"/>
    </row>
    <row r="53" spans="2:5" x14ac:dyDescent="0.25">
      <c r="B53" s="26"/>
      <c r="E53" s="29"/>
    </row>
    <row r="54" spans="2:5" x14ac:dyDescent="0.25">
      <c r="B54" s="26"/>
      <c r="E54" s="29"/>
    </row>
    <row r="55" spans="2:5" x14ac:dyDescent="0.25">
      <c r="B55" s="26"/>
      <c r="E55" s="29"/>
    </row>
    <row r="56" spans="2:5" x14ac:dyDescent="0.25">
      <c r="B56" s="26"/>
      <c r="E56" s="29"/>
    </row>
    <row r="57" spans="2:5" x14ac:dyDescent="0.25">
      <c r="B57" s="26"/>
      <c r="E57" s="29"/>
    </row>
    <row r="58" spans="2:5" x14ac:dyDescent="0.25">
      <c r="B58" s="26"/>
      <c r="E58" s="29"/>
    </row>
    <row r="59" spans="2:5" x14ac:dyDescent="0.25">
      <c r="B59" s="26"/>
      <c r="E59" s="29"/>
    </row>
    <row r="60" spans="2:5" x14ac:dyDescent="0.25">
      <c r="B60" s="26"/>
      <c r="E60" s="29"/>
    </row>
    <row r="61" spans="2:5" x14ac:dyDescent="0.25">
      <c r="B61" s="26"/>
      <c r="E61" s="29"/>
    </row>
    <row r="62" spans="2:5" x14ac:dyDescent="0.25">
      <c r="B62" s="26"/>
      <c r="E62" s="29"/>
    </row>
    <row r="63" spans="2:5" x14ac:dyDescent="0.25">
      <c r="B63" s="26"/>
      <c r="E63" s="29"/>
    </row>
    <row r="64" spans="2:5" x14ac:dyDescent="0.25">
      <c r="B64" s="26"/>
      <c r="E64" s="29"/>
    </row>
    <row r="65" spans="2:5" x14ac:dyDescent="0.25">
      <c r="B65" s="26"/>
      <c r="E65" s="29"/>
    </row>
    <row r="66" spans="2:5" x14ac:dyDescent="0.25">
      <c r="B66" s="26"/>
      <c r="E66" s="29"/>
    </row>
    <row r="67" spans="2:5" x14ac:dyDescent="0.25">
      <c r="B67" s="26"/>
      <c r="E67" s="29"/>
    </row>
    <row r="68" spans="2:5" x14ac:dyDescent="0.25">
      <c r="B68" s="26"/>
      <c r="E68" s="29"/>
    </row>
    <row r="69" spans="2:5" x14ac:dyDescent="0.25">
      <c r="B69" s="26"/>
      <c r="E69" s="29"/>
    </row>
    <row r="70" spans="2:5" x14ac:dyDescent="0.25">
      <c r="B70" s="26"/>
      <c r="E70" s="29"/>
    </row>
    <row r="71" spans="2:5" x14ac:dyDescent="0.25">
      <c r="B71" s="26"/>
      <c r="E71" s="29"/>
    </row>
    <row r="72" spans="2:5" x14ac:dyDescent="0.25">
      <c r="B72" s="26"/>
      <c r="E72" s="29"/>
    </row>
    <row r="73" spans="2:5" x14ac:dyDescent="0.25">
      <c r="B73" s="26"/>
      <c r="E73" s="29"/>
    </row>
    <row r="74" spans="2:5" x14ac:dyDescent="0.25">
      <c r="B74" s="26"/>
      <c r="E74" s="29"/>
    </row>
    <row r="75" spans="2:5" x14ac:dyDescent="0.25">
      <c r="B75" s="26"/>
      <c r="E75" s="29"/>
    </row>
    <row r="76" spans="2:5" x14ac:dyDescent="0.25">
      <c r="B76" s="26"/>
      <c r="E76" s="29"/>
    </row>
    <row r="77" spans="2:5" x14ac:dyDescent="0.25">
      <c r="B77" s="26"/>
      <c r="E77" s="29"/>
    </row>
    <row r="78" spans="2:5" x14ac:dyDescent="0.25">
      <c r="B78" s="26"/>
      <c r="E78" s="29"/>
    </row>
    <row r="79" spans="2:5" x14ac:dyDescent="0.25">
      <c r="B79" s="26"/>
      <c r="E79" s="29"/>
    </row>
    <row r="80" spans="2:5" x14ac:dyDescent="0.25">
      <c r="B80" s="26"/>
      <c r="E80" s="29"/>
    </row>
    <row r="81" spans="2:5" x14ac:dyDescent="0.25">
      <c r="B81" s="26"/>
      <c r="E81" s="29"/>
    </row>
    <row r="82" spans="2:5" x14ac:dyDescent="0.25">
      <c r="E82" s="29"/>
    </row>
    <row r="83" spans="2:5" x14ac:dyDescent="0.25">
      <c r="E83" s="29"/>
    </row>
    <row r="503" spans="1:5" ht="15" customHeight="1" thickBot="1" x14ac:dyDescent="0.3"/>
    <row r="504" spans="1:5" ht="15" customHeight="1" thickBot="1" x14ac:dyDescent="0.3">
      <c r="A504" s="80"/>
      <c r="B504" s="81"/>
      <c r="C504" s="81"/>
      <c r="D504" s="81"/>
      <c r="E504" s="81"/>
    </row>
    <row r="505" spans="1:5" ht="18.75" x14ac:dyDescent="0.25">
      <c r="A505" s="30" t="s">
        <v>3</v>
      </c>
      <c r="B505" s="31" t="s">
        <v>4</v>
      </c>
      <c r="C505" s="32"/>
      <c r="D505" s="33"/>
      <c r="E505" s="34"/>
    </row>
    <row r="506" spans="1:5" ht="15.75" x14ac:dyDescent="0.25">
      <c r="A506" s="12" t="s">
        <v>19</v>
      </c>
      <c r="B506" s="14">
        <v>200</v>
      </c>
      <c r="C506" s="13"/>
      <c r="D506" s="35"/>
      <c r="E506" s="36"/>
    </row>
    <row r="507" spans="1:5" ht="15.75" x14ac:dyDescent="0.25">
      <c r="A507" s="12" t="s">
        <v>20</v>
      </c>
      <c r="B507" s="14">
        <v>125</v>
      </c>
      <c r="C507" s="13"/>
      <c r="D507" s="35"/>
      <c r="E507" s="36"/>
    </row>
    <row r="508" spans="1:5" ht="15.75" x14ac:dyDescent="0.25">
      <c r="A508" s="12" t="s">
        <v>21</v>
      </c>
      <c r="B508" s="14">
        <v>125</v>
      </c>
      <c r="C508" s="13"/>
      <c r="D508" s="35"/>
      <c r="E508" s="36"/>
    </row>
    <row r="509" spans="1:5" ht="15.75" x14ac:dyDescent="0.25">
      <c r="A509" s="12"/>
      <c r="B509" s="14"/>
      <c r="C509" s="13"/>
      <c r="D509" s="35"/>
      <c r="E509" s="36"/>
    </row>
    <row r="510" spans="1:5" ht="15.75" x14ac:dyDescent="0.25">
      <c r="A510" s="12"/>
      <c r="B510" s="14"/>
      <c r="C510" s="13"/>
      <c r="D510" s="35"/>
      <c r="E510" s="36"/>
    </row>
    <row r="511" spans="1:5" ht="15.75" x14ac:dyDescent="0.25">
      <c r="A511" s="12"/>
      <c r="B511" s="14"/>
      <c r="C511" s="13"/>
      <c r="D511" s="35"/>
      <c r="E511" s="36"/>
    </row>
    <row r="512" spans="1:5" ht="15.75" x14ac:dyDescent="0.25">
      <c r="A512" s="12"/>
      <c r="B512" s="14"/>
      <c r="C512" s="13"/>
      <c r="D512" s="35"/>
      <c r="E512" s="36"/>
    </row>
    <row r="513" spans="1:11" ht="15.75" x14ac:dyDescent="0.25">
      <c r="A513" s="12"/>
      <c r="B513" s="14"/>
      <c r="C513" s="13"/>
      <c r="D513" s="35"/>
      <c r="E513" s="36"/>
    </row>
    <row r="514" spans="1:11" ht="15.75" x14ac:dyDescent="0.25">
      <c r="A514" s="12"/>
      <c r="B514" s="14"/>
      <c r="C514" s="13"/>
      <c r="D514" s="35"/>
      <c r="E514" s="36"/>
    </row>
    <row r="515" spans="1:11" ht="15.75" x14ac:dyDescent="0.25">
      <c r="A515" s="12"/>
      <c r="B515" s="14"/>
      <c r="C515" s="13"/>
      <c r="D515" s="35"/>
      <c r="E515" s="36"/>
    </row>
    <row r="516" spans="1:11" ht="15.75" x14ac:dyDescent="0.25">
      <c r="A516" s="12"/>
      <c r="B516" s="14"/>
      <c r="C516" s="13"/>
      <c r="D516" s="35"/>
      <c r="E516" s="36"/>
    </row>
    <row r="517" spans="1:11" ht="15.75" x14ac:dyDescent="0.25">
      <c r="A517" s="12"/>
      <c r="B517" s="14"/>
      <c r="C517" s="13"/>
      <c r="D517" s="35"/>
      <c r="E517" s="36"/>
    </row>
    <row r="518" spans="1:11" ht="15.75" x14ac:dyDescent="0.25">
      <c r="A518" s="12"/>
      <c r="B518" s="14"/>
      <c r="C518" s="13"/>
      <c r="D518" s="35"/>
      <c r="E518" s="36"/>
    </row>
    <row r="519" spans="1:11" ht="15.75" x14ac:dyDescent="0.25">
      <c r="A519" s="12"/>
      <c r="B519" s="14"/>
      <c r="C519" s="13"/>
      <c r="D519" s="35"/>
      <c r="E519" s="36"/>
    </row>
    <row r="520" spans="1:11" ht="15.75" x14ac:dyDescent="0.25">
      <c r="A520" s="12"/>
      <c r="B520" s="14"/>
      <c r="C520" s="13"/>
      <c r="D520" s="35"/>
      <c r="E520" s="36"/>
    </row>
    <row r="521" spans="1:11" ht="15.75" x14ac:dyDescent="0.25">
      <c r="A521" s="12"/>
      <c r="B521" s="14"/>
      <c r="C521" s="13"/>
      <c r="D521" s="35"/>
      <c r="E521" s="36"/>
    </row>
    <row r="522" spans="1:11" ht="15.75" x14ac:dyDescent="0.25">
      <c r="A522" s="12"/>
      <c r="B522" s="14"/>
      <c r="C522" s="13"/>
      <c r="D522" s="35"/>
      <c r="E522" s="36"/>
    </row>
    <row r="523" spans="1:11" ht="16.5" thickBot="1" x14ac:dyDescent="0.3">
      <c r="A523" s="37"/>
      <c r="B523" s="14"/>
      <c r="C523" s="13"/>
      <c r="D523" s="35"/>
      <c r="E523" s="36"/>
    </row>
    <row r="524" spans="1:11" ht="19.5" thickBot="1" x14ac:dyDescent="0.3">
      <c r="A524" s="38" t="s">
        <v>17</v>
      </c>
      <c r="B524" s="91"/>
      <c r="C524" s="92"/>
      <c r="D524" s="92"/>
      <c r="E524" s="92"/>
    </row>
    <row r="525" spans="1:11" ht="19.5" customHeight="1" thickBot="1" x14ac:dyDescent="0.3">
      <c r="A525" s="93" t="s">
        <v>22</v>
      </c>
      <c r="B525" s="94"/>
      <c r="C525" s="94"/>
      <c r="D525" s="94"/>
      <c r="E525" s="94"/>
      <c r="F525" s="24"/>
      <c r="K525" s="24"/>
    </row>
    <row r="526" spans="1:11" ht="18.75" x14ac:dyDescent="0.25">
      <c r="A526" s="90"/>
      <c r="B526" s="90"/>
      <c r="C526" s="90"/>
      <c r="D526" s="90"/>
      <c r="E526" s="90"/>
      <c r="F526" s="90"/>
    </row>
    <row r="527" spans="1:11" ht="18.75" x14ac:dyDescent="0.25">
      <c r="A527" s="79"/>
      <c r="B527" s="79"/>
      <c r="C527" s="79"/>
      <c r="D527" s="79"/>
      <c r="E527" s="79"/>
      <c r="F527" s="79"/>
    </row>
    <row r="528" spans="1:11" ht="18.75" x14ac:dyDescent="0.25">
      <c r="A528" s="79"/>
      <c r="B528" s="79"/>
      <c r="C528" s="79"/>
      <c r="D528" s="79"/>
      <c r="E528" s="79"/>
      <c r="F528" s="79"/>
    </row>
    <row r="529" spans="1:6" ht="18.75" x14ac:dyDescent="0.25">
      <c r="A529" s="79"/>
      <c r="B529" s="79"/>
      <c r="C529" s="79"/>
      <c r="D529" s="79"/>
      <c r="E529" s="79"/>
      <c r="F529" s="79"/>
    </row>
    <row r="530" spans="1:6" ht="18.75" x14ac:dyDescent="0.25">
      <c r="A530" s="79"/>
      <c r="B530" s="79"/>
      <c r="C530" s="79"/>
      <c r="D530" s="79"/>
      <c r="E530" s="79"/>
      <c r="F530" s="79"/>
    </row>
    <row r="531" spans="1:6" ht="18.75" x14ac:dyDescent="0.25">
      <c r="A531" s="79"/>
      <c r="B531" s="79"/>
      <c r="C531" s="79"/>
      <c r="D531" s="79"/>
      <c r="E531" s="79"/>
      <c r="F531" s="79"/>
    </row>
    <row r="532" spans="1:6" ht="18.75" x14ac:dyDescent="0.25">
      <c r="A532" s="79"/>
      <c r="B532" s="79"/>
      <c r="C532" s="79"/>
      <c r="D532" s="79"/>
      <c r="E532" s="79"/>
      <c r="F532" s="79"/>
    </row>
    <row r="533" spans="1:6" x14ac:dyDescent="0.25">
      <c r="A533" s="25"/>
      <c r="B533" s="26"/>
    </row>
    <row r="534" spans="1:6" x14ac:dyDescent="0.25">
      <c r="A534" s="25"/>
      <c r="B534" s="26"/>
    </row>
    <row r="535" spans="1:6" x14ac:dyDescent="0.25">
      <c r="A535" s="25"/>
      <c r="B535" s="26"/>
    </row>
    <row r="536" spans="1:6" x14ac:dyDescent="0.25">
      <c r="B536" s="26"/>
    </row>
    <row r="537" spans="1:6" x14ac:dyDescent="0.25">
      <c r="B537" s="26"/>
    </row>
    <row r="538" spans="1:6" x14ac:dyDescent="0.25">
      <c r="B538" s="26"/>
    </row>
    <row r="539" spans="1:6" x14ac:dyDescent="0.25">
      <c r="B539" s="26"/>
    </row>
    <row r="540" spans="1:6" x14ac:dyDescent="0.25">
      <c r="B540" s="26"/>
    </row>
    <row r="541" spans="1:6" x14ac:dyDescent="0.25">
      <c r="B541" s="26"/>
    </row>
    <row r="542" spans="1:6" x14ac:dyDescent="0.25">
      <c r="B542" s="26"/>
    </row>
    <row r="543" spans="1:6" x14ac:dyDescent="0.25">
      <c r="B543" s="26"/>
    </row>
    <row r="544" spans="1:6" x14ac:dyDescent="0.25">
      <c r="B544" s="26"/>
    </row>
    <row r="545" spans="2:5" x14ac:dyDescent="0.25">
      <c r="B545" s="26"/>
    </row>
    <row r="546" spans="2:5" x14ac:dyDescent="0.25">
      <c r="B546" s="26"/>
      <c r="E546" s="29"/>
    </row>
    <row r="547" spans="2:5" x14ac:dyDescent="0.25">
      <c r="B547" s="26"/>
      <c r="E547" s="29"/>
    </row>
    <row r="548" spans="2:5" x14ac:dyDescent="0.25">
      <c r="B548" s="26"/>
      <c r="E548" s="29"/>
    </row>
    <row r="549" spans="2:5" x14ac:dyDescent="0.25">
      <c r="B549" s="26"/>
      <c r="E549" s="29"/>
    </row>
    <row r="550" spans="2:5" x14ac:dyDescent="0.25">
      <c r="B550" s="26"/>
      <c r="E550" s="29"/>
    </row>
    <row r="551" spans="2:5" x14ac:dyDescent="0.25">
      <c r="B551" s="26"/>
      <c r="E551" s="29"/>
    </row>
    <row r="552" spans="2:5" x14ac:dyDescent="0.25">
      <c r="B552" s="26"/>
      <c r="E552" s="29"/>
    </row>
    <row r="553" spans="2:5" x14ac:dyDescent="0.25">
      <c r="B553" s="26"/>
      <c r="E553" s="29"/>
    </row>
    <row r="554" spans="2:5" x14ac:dyDescent="0.25">
      <c r="B554" s="26"/>
      <c r="E554" s="29"/>
    </row>
    <row r="555" spans="2:5" x14ac:dyDescent="0.25">
      <c r="B555" s="26"/>
      <c r="E555" s="29"/>
    </row>
    <row r="556" spans="2:5" x14ac:dyDescent="0.25">
      <c r="B556" s="26"/>
      <c r="E556" s="29"/>
    </row>
    <row r="557" spans="2:5" x14ac:dyDescent="0.25">
      <c r="B557" s="26"/>
      <c r="E557" s="29"/>
    </row>
    <row r="558" spans="2:5" x14ac:dyDescent="0.25">
      <c r="B558" s="26"/>
      <c r="E558" s="29"/>
    </row>
    <row r="559" spans="2:5" x14ac:dyDescent="0.25">
      <c r="B559" s="26"/>
      <c r="E559" s="29"/>
    </row>
    <row r="560" spans="2:5" x14ac:dyDescent="0.25">
      <c r="B560" s="26"/>
      <c r="E560" s="29"/>
    </row>
    <row r="561" spans="2:5" x14ac:dyDescent="0.25">
      <c r="B561" s="26"/>
      <c r="E561" s="29"/>
    </row>
    <row r="562" spans="2:5" x14ac:dyDescent="0.25">
      <c r="B562" s="26"/>
      <c r="E562" s="29"/>
    </row>
    <row r="563" spans="2:5" x14ac:dyDescent="0.25">
      <c r="B563" s="26"/>
      <c r="E563" s="29"/>
    </row>
    <row r="564" spans="2:5" x14ac:dyDescent="0.25">
      <c r="B564" s="26"/>
      <c r="E564" s="29"/>
    </row>
    <row r="565" spans="2:5" x14ac:dyDescent="0.25">
      <c r="B565" s="26"/>
      <c r="E565" s="29"/>
    </row>
    <row r="566" spans="2:5" x14ac:dyDescent="0.25">
      <c r="B566" s="26"/>
      <c r="E566" s="29"/>
    </row>
    <row r="567" spans="2:5" x14ac:dyDescent="0.25">
      <c r="B567" s="26"/>
      <c r="E567" s="29"/>
    </row>
    <row r="568" spans="2:5" x14ac:dyDescent="0.25">
      <c r="B568" s="26"/>
      <c r="E568" s="29"/>
    </row>
    <row r="569" spans="2:5" x14ac:dyDescent="0.25">
      <c r="B569" s="26"/>
      <c r="E569" s="29"/>
    </row>
    <row r="570" spans="2:5" x14ac:dyDescent="0.25">
      <c r="B570" s="26"/>
      <c r="E570" s="29"/>
    </row>
    <row r="571" spans="2:5" x14ac:dyDescent="0.25">
      <c r="B571" s="26"/>
      <c r="E571" s="29"/>
    </row>
    <row r="572" spans="2:5" x14ac:dyDescent="0.25">
      <c r="B572" s="26"/>
      <c r="E572" s="29"/>
    </row>
    <row r="573" spans="2:5" x14ac:dyDescent="0.25">
      <c r="B573" s="26"/>
      <c r="E573" s="29"/>
    </row>
    <row r="574" spans="2:5" x14ac:dyDescent="0.25">
      <c r="B574" s="26"/>
      <c r="E574" s="29"/>
    </row>
    <row r="575" spans="2:5" x14ac:dyDescent="0.25">
      <c r="B575" s="26"/>
      <c r="E575" s="29"/>
    </row>
    <row r="576" spans="2:5" x14ac:dyDescent="0.25">
      <c r="B576" s="26"/>
      <c r="E576" s="29"/>
    </row>
    <row r="577" spans="2:5" x14ac:dyDescent="0.25">
      <c r="B577" s="26"/>
      <c r="E577" s="29"/>
    </row>
    <row r="578" spans="2:5" x14ac:dyDescent="0.25">
      <c r="B578" s="26"/>
      <c r="E578" s="29"/>
    </row>
    <row r="579" spans="2:5" x14ac:dyDescent="0.25">
      <c r="B579" s="26"/>
      <c r="E579" s="29"/>
    </row>
    <row r="580" spans="2:5" x14ac:dyDescent="0.25">
      <c r="B580" s="26"/>
      <c r="E580" s="29"/>
    </row>
    <row r="581" spans="2:5" x14ac:dyDescent="0.25">
      <c r="B581" s="26"/>
      <c r="E581" s="29"/>
    </row>
    <row r="582" spans="2:5" x14ac:dyDescent="0.25">
      <c r="E582" s="29"/>
    </row>
    <row r="583" spans="2:5" x14ac:dyDescent="0.25">
      <c r="E583" s="29"/>
    </row>
  </sheetData>
  <protectedRanges>
    <protectedRange sqref="A3:C21" name="Plage1"/>
    <protectedRange sqref="A25:E25" name="Plage2"/>
    <protectedRange sqref="A1:E1" name="Plage3"/>
    <protectedRange sqref="B23" name="Plage4"/>
  </protectedRanges>
  <mergeCells count="22">
    <mergeCell ref="A529:F529"/>
    <mergeCell ref="A530:F530"/>
    <mergeCell ref="A531:F531"/>
    <mergeCell ref="A532:F532"/>
    <mergeCell ref="A504:E504"/>
    <mergeCell ref="B524:E524"/>
    <mergeCell ref="A525:E525"/>
    <mergeCell ref="A526:F526"/>
    <mergeCell ref="A527:F527"/>
    <mergeCell ref="A528:F528"/>
    <mergeCell ref="A32:F32"/>
    <mergeCell ref="A1:E1"/>
    <mergeCell ref="C22:D22"/>
    <mergeCell ref="C23:D23"/>
    <mergeCell ref="B24:E24"/>
    <mergeCell ref="A25:E25"/>
    <mergeCell ref="A26:F26"/>
    <mergeCell ref="A27:F27"/>
    <mergeCell ref="A28:F28"/>
    <mergeCell ref="A29:F29"/>
    <mergeCell ref="A30:F30"/>
    <mergeCell ref="A31:F31"/>
  </mergeCells>
  <hyperlinks>
    <hyperlink ref="F1" location="INDEX!A1" display="I" xr:uid="{13FDEF0C-BDE9-4623-90C5-4EA09B983E40}"/>
    <hyperlink ref="G1" location="PRODUITS!A1" display="P" xr:uid="{70402C05-0D3A-424C-91C3-CA3E12ECE4F4}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5979027-2C89-4A6E-8365-0C63967F5A4C}">
  <dimension ref="A1:H88"/>
  <sheetViews>
    <sheetView workbookViewId="0">
      <selection activeCell="A3" sqref="A3"/>
    </sheetView>
  </sheetViews>
  <sheetFormatPr baseColWidth="10" defaultColWidth="10.7109375" defaultRowHeight="15" x14ac:dyDescent="0.25"/>
  <cols>
    <col min="1" max="1" width="28.7109375" customWidth="1"/>
    <col min="2" max="2" width="9.42578125" style="59" customWidth="1"/>
    <col min="3" max="5" width="10.7109375" style="28"/>
    <col min="6" max="6" width="14" customWidth="1"/>
    <col min="8" max="8" width="10.7109375" style="39"/>
  </cols>
  <sheetData>
    <row r="1" spans="1:8" ht="25.5" customHeight="1" thickBot="1" x14ac:dyDescent="0.45">
      <c r="A1" s="95" t="s">
        <v>23</v>
      </c>
      <c r="B1" s="96"/>
      <c r="C1" s="96"/>
      <c r="D1" s="96"/>
      <c r="E1" s="96"/>
      <c r="F1" s="97"/>
    </row>
    <row r="2" spans="1:8" s="46" customFormat="1" ht="19.5" thickBot="1" x14ac:dyDescent="0.35">
      <c r="A2" s="40" t="s">
        <v>24</v>
      </c>
      <c r="B2" s="41" t="s">
        <v>25</v>
      </c>
      <c r="C2" s="42" t="s">
        <v>26</v>
      </c>
      <c r="D2" s="43"/>
      <c r="E2" s="42" t="s">
        <v>27</v>
      </c>
      <c r="F2" s="40"/>
      <c r="G2" s="44"/>
      <c r="H2" s="45" t="s">
        <v>221</v>
      </c>
    </row>
    <row r="3" spans="1:8" x14ac:dyDescent="0.25">
      <c r="A3" s="47" t="s">
        <v>28</v>
      </c>
      <c r="B3" s="48" t="s">
        <v>29</v>
      </c>
      <c r="C3" s="49">
        <v>9.2200000000000006</v>
      </c>
      <c r="D3" s="50">
        <v>7.35</v>
      </c>
      <c r="E3" s="28">
        <v>8.6</v>
      </c>
      <c r="F3" s="47"/>
      <c r="G3" s="51">
        <f>MIN(C3:F3)</f>
        <v>7.35</v>
      </c>
      <c r="H3" s="39">
        <f>G3/1000</f>
        <v>7.3499999999999998E-3</v>
      </c>
    </row>
    <row r="4" spans="1:8" x14ac:dyDescent="0.25">
      <c r="A4" s="47" t="s">
        <v>30</v>
      </c>
      <c r="B4" s="48"/>
      <c r="C4" s="49"/>
      <c r="D4" s="50"/>
      <c r="F4" s="47"/>
      <c r="G4" s="51">
        <f t="shared" ref="G4:G55" si="0">MIN(C4:F4)</f>
        <v>0</v>
      </c>
      <c r="H4" s="39">
        <f t="shared" ref="H4:H55" si="1">G4/1000</f>
        <v>0</v>
      </c>
    </row>
    <row r="5" spans="1:8" x14ac:dyDescent="0.25">
      <c r="A5" s="47" t="s">
        <v>31</v>
      </c>
      <c r="B5" s="48" t="s">
        <v>32</v>
      </c>
      <c r="C5" s="49">
        <v>8.8800000000000008</v>
      </c>
      <c r="D5" s="50"/>
      <c r="F5" s="47"/>
      <c r="G5" s="51">
        <f t="shared" si="0"/>
        <v>8.8800000000000008</v>
      </c>
      <c r="H5" s="39">
        <f t="shared" si="1"/>
        <v>8.8800000000000007E-3</v>
      </c>
    </row>
    <row r="6" spans="1:8" x14ac:dyDescent="0.25">
      <c r="A6" s="47" t="s">
        <v>33</v>
      </c>
      <c r="B6" s="48"/>
      <c r="C6" s="49"/>
      <c r="D6" s="50"/>
      <c r="F6" s="47"/>
      <c r="G6" s="51">
        <f t="shared" si="0"/>
        <v>0</v>
      </c>
      <c r="H6" s="39">
        <f t="shared" si="1"/>
        <v>0</v>
      </c>
    </row>
    <row r="7" spans="1:8" x14ac:dyDescent="0.25">
      <c r="A7" s="47" t="s">
        <v>34</v>
      </c>
      <c r="B7" s="48" t="s">
        <v>35</v>
      </c>
      <c r="C7" s="49">
        <v>10.52</v>
      </c>
      <c r="D7" s="50">
        <v>10.29</v>
      </c>
      <c r="E7" s="28">
        <v>11.5</v>
      </c>
      <c r="F7" s="47"/>
      <c r="G7" s="51">
        <f t="shared" si="0"/>
        <v>10.29</v>
      </c>
      <c r="H7" s="39">
        <f t="shared" si="1"/>
        <v>1.0289999999999999E-2</v>
      </c>
    </row>
    <row r="8" spans="1:8" x14ac:dyDescent="0.25">
      <c r="A8" s="47" t="s">
        <v>36</v>
      </c>
      <c r="B8" s="48" t="s">
        <v>37</v>
      </c>
      <c r="C8" s="49">
        <v>1.94</v>
      </c>
      <c r="D8" s="50"/>
      <c r="F8" s="47"/>
      <c r="G8" s="51">
        <f t="shared" si="0"/>
        <v>1.94</v>
      </c>
      <c r="H8" s="39">
        <f t="shared" si="1"/>
        <v>1.9399999999999999E-3</v>
      </c>
    </row>
    <row r="9" spans="1:8" x14ac:dyDescent="0.25">
      <c r="A9" s="47" t="s">
        <v>38</v>
      </c>
      <c r="B9" s="48"/>
      <c r="C9" s="49"/>
      <c r="D9" s="50">
        <v>9.9</v>
      </c>
      <c r="E9" s="28">
        <v>9.9</v>
      </c>
      <c r="F9" s="47"/>
      <c r="G9" s="51">
        <f t="shared" si="0"/>
        <v>9.9</v>
      </c>
      <c r="H9" s="39">
        <f t="shared" si="1"/>
        <v>9.9000000000000008E-3</v>
      </c>
    </row>
    <row r="10" spans="1:8" x14ac:dyDescent="0.25">
      <c r="A10" s="47" t="s">
        <v>39</v>
      </c>
      <c r="B10" s="48" t="s">
        <v>40</v>
      </c>
      <c r="C10" s="49">
        <v>3.63</v>
      </c>
      <c r="D10" s="50">
        <v>3.31</v>
      </c>
      <c r="E10" s="28">
        <v>3.79</v>
      </c>
      <c r="F10" s="47"/>
      <c r="G10" s="51">
        <f t="shared" si="0"/>
        <v>3.31</v>
      </c>
      <c r="H10" s="39">
        <f t="shared" si="1"/>
        <v>3.31E-3</v>
      </c>
    </row>
    <row r="11" spans="1:8" x14ac:dyDescent="0.25">
      <c r="A11" s="47" t="s">
        <v>41</v>
      </c>
      <c r="B11" s="48" t="s">
        <v>40</v>
      </c>
      <c r="C11" s="49"/>
      <c r="D11" s="50">
        <v>3.8</v>
      </c>
      <c r="F11" s="47"/>
      <c r="G11" s="51">
        <f t="shared" si="0"/>
        <v>3.8</v>
      </c>
      <c r="H11" s="39">
        <f t="shared" si="1"/>
        <v>3.8E-3</v>
      </c>
    </row>
    <row r="12" spans="1:8" x14ac:dyDescent="0.25">
      <c r="A12" s="47" t="s">
        <v>42</v>
      </c>
      <c r="B12" s="48"/>
      <c r="C12" s="49"/>
      <c r="D12" s="50"/>
      <c r="F12" s="47"/>
      <c r="G12" s="51">
        <f t="shared" si="0"/>
        <v>0</v>
      </c>
      <c r="H12" s="39">
        <f t="shared" si="1"/>
        <v>0</v>
      </c>
    </row>
    <row r="13" spans="1:8" x14ac:dyDescent="0.25">
      <c r="A13" s="47" t="s">
        <v>43</v>
      </c>
      <c r="B13" s="48" t="s">
        <v>9</v>
      </c>
      <c r="C13" s="49">
        <v>10.6</v>
      </c>
      <c r="D13" s="50">
        <v>11.89</v>
      </c>
      <c r="F13" s="47"/>
      <c r="G13" s="51">
        <f t="shared" si="0"/>
        <v>10.6</v>
      </c>
      <c r="H13" s="39">
        <f t="shared" si="1"/>
        <v>1.06E-2</v>
      </c>
    </row>
    <row r="14" spans="1:8" x14ac:dyDescent="0.25">
      <c r="A14" s="47" t="s">
        <v>44</v>
      </c>
      <c r="B14" s="48" t="s">
        <v>45</v>
      </c>
      <c r="C14" s="49">
        <v>1.2</v>
      </c>
      <c r="D14" s="50">
        <v>1.1200000000000001</v>
      </c>
      <c r="F14" s="47"/>
      <c r="G14" s="51">
        <f t="shared" si="0"/>
        <v>1.1200000000000001</v>
      </c>
      <c r="H14" s="39">
        <f t="shared" si="1"/>
        <v>1.1200000000000001E-3</v>
      </c>
    </row>
    <row r="15" spans="1:8" x14ac:dyDescent="0.25">
      <c r="A15" s="47" t="s">
        <v>46</v>
      </c>
      <c r="B15" s="48" t="s">
        <v>29</v>
      </c>
      <c r="C15" s="49">
        <v>15.5</v>
      </c>
      <c r="D15" s="50">
        <v>15.68</v>
      </c>
      <c r="E15" s="28">
        <v>21.8</v>
      </c>
      <c r="F15" s="47"/>
      <c r="G15" s="51">
        <f t="shared" si="0"/>
        <v>15.5</v>
      </c>
      <c r="H15" s="39">
        <f t="shared" si="1"/>
        <v>1.55E-2</v>
      </c>
    </row>
    <row r="16" spans="1:8" x14ac:dyDescent="0.25">
      <c r="A16" s="47" t="s">
        <v>8</v>
      </c>
      <c r="B16" s="48" t="s">
        <v>40</v>
      </c>
      <c r="C16" s="49">
        <v>1000</v>
      </c>
      <c r="D16" s="50">
        <v>2000</v>
      </c>
      <c r="E16" s="28">
        <v>0.87</v>
      </c>
      <c r="F16" s="47"/>
      <c r="G16" s="51">
        <f t="shared" si="0"/>
        <v>0.87</v>
      </c>
      <c r="H16" s="39">
        <f t="shared" si="1"/>
        <v>8.7000000000000001E-4</v>
      </c>
    </row>
    <row r="17" spans="1:8" x14ac:dyDescent="0.25">
      <c r="A17" s="47" t="s">
        <v>47</v>
      </c>
      <c r="B17" s="48" t="s">
        <v>40</v>
      </c>
      <c r="C17" s="49">
        <v>1.25</v>
      </c>
      <c r="D17" s="50">
        <v>1.44</v>
      </c>
      <c r="F17" s="47"/>
      <c r="G17" s="51">
        <f t="shared" si="0"/>
        <v>1.25</v>
      </c>
      <c r="H17" s="39">
        <f t="shared" si="1"/>
        <v>1.25E-3</v>
      </c>
    </row>
    <row r="18" spans="1:8" x14ac:dyDescent="0.25">
      <c r="A18" s="47" t="s">
        <v>48</v>
      </c>
      <c r="B18" s="48"/>
      <c r="C18" s="49"/>
      <c r="D18" s="50"/>
      <c r="F18" s="47"/>
      <c r="G18" s="51">
        <f t="shared" si="0"/>
        <v>0</v>
      </c>
      <c r="H18" s="39">
        <f t="shared" si="1"/>
        <v>0</v>
      </c>
    </row>
    <row r="19" spans="1:8" x14ac:dyDescent="0.25">
      <c r="A19" s="47" t="s">
        <v>49</v>
      </c>
      <c r="B19" s="48" t="s">
        <v>50</v>
      </c>
      <c r="C19" s="49"/>
      <c r="D19" s="50"/>
      <c r="F19" s="47"/>
      <c r="G19" s="51">
        <f t="shared" si="0"/>
        <v>0</v>
      </c>
      <c r="H19" s="39">
        <f t="shared" si="1"/>
        <v>0</v>
      </c>
    </row>
    <row r="20" spans="1:8" x14ac:dyDescent="0.25">
      <c r="A20" s="47" t="s">
        <v>51</v>
      </c>
      <c r="B20" s="48" t="s">
        <v>52</v>
      </c>
      <c r="C20" s="49">
        <v>6.79</v>
      </c>
      <c r="D20" s="50">
        <v>4.4800000000000004</v>
      </c>
      <c r="F20" s="47"/>
      <c r="G20" s="51">
        <f t="shared" si="0"/>
        <v>4.4800000000000004</v>
      </c>
      <c r="H20" s="39">
        <f t="shared" si="1"/>
        <v>4.4800000000000005E-3</v>
      </c>
    </row>
    <row r="21" spans="1:8" x14ac:dyDescent="0.25">
      <c r="A21" s="47" t="s">
        <v>53</v>
      </c>
      <c r="B21" s="48" t="s">
        <v>54</v>
      </c>
      <c r="C21" s="49">
        <v>0.23</v>
      </c>
      <c r="D21" s="50">
        <v>0.16</v>
      </c>
      <c r="E21" s="28">
        <v>0.23</v>
      </c>
      <c r="F21" s="47"/>
      <c r="G21" s="51">
        <f t="shared" si="0"/>
        <v>0.16</v>
      </c>
      <c r="H21" s="39">
        <f t="shared" si="1"/>
        <v>1.6000000000000001E-4</v>
      </c>
    </row>
    <row r="22" spans="1:8" x14ac:dyDescent="0.25">
      <c r="A22" s="47" t="s">
        <v>55</v>
      </c>
      <c r="B22" s="48" t="s">
        <v>29</v>
      </c>
      <c r="C22" s="49">
        <v>5.42</v>
      </c>
      <c r="D22" s="50">
        <v>5.25</v>
      </c>
      <c r="F22" s="47"/>
      <c r="G22" s="51">
        <f t="shared" si="0"/>
        <v>5.25</v>
      </c>
      <c r="H22" s="39">
        <f t="shared" si="1"/>
        <v>5.2500000000000003E-3</v>
      </c>
    </row>
    <row r="23" spans="1:8" x14ac:dyDescent="0.25">
      <c r="A23" s="47" t="s">
        <v>10</v>
      </c>
      <c r="B23" s="48" t="s">
        <v>56</v>
      </c>
      <c r="C23" s="49">
        <v>8.4499999999999993</v>
      </c>
      <c r="D23" s="50">
        <v>9.8000000000000007</v>
      </c>
      <c r="F23" s="47"/>
      <c r="G23" s="51">
        <f t="shared" si="0"/>
        <v>8.4499999999999993</v>
      </c>
      <c r="H23" s="39">
        <f t="shared" si="1"/>
        <v>8.4499999999999992E-3</v>
      </c>
    </row>
    <row r="24" spans="1:8" x14ac:dyDescent="0.25">
      <c r="A24" s="47" t="s">
        <v>57</v>
      </c>
      <c r="B24" s="48" t="s">
        <v>29</v>
      </c>
      <c r="C24" s="49"/>
      <c r="D24" s="50">
        <v>19.2</v>
      </c>
      <c r="F24" s="47"/>
      <c r="G24" s="51">
        <f t="shared" si="0"/>
        <v>19.2</v>
      </c>
      <c r="H24" s="39">
        <f t="shared" si="1"/>
        <v>1.9199999999999998E-2</v>
      </c>
    </row>
    <row r="25" spans="1:8" x14ac:dyDescent="0.25">
      <c r="A25" s="47" t="s">
        <v>58</v>
      </c>
      <c r="B25" s="48" t="s">
        <v>29</v>
      </c>
      <c r="C25" s="49">
        <v>19.8</v>
      </c>
      <c r="D25" s="50">
        <v>20.6</v>
      </c>
      <c r="F25" s="47"/>
      <c r="G25" s="51">
        <f t="shared" si="0"/>
        <v>19.8</v>
      </c>
      <c r="H25" s="39">
        <f t="shared" si="1"/>
        <v>1.9800000000000002E-2</v>
      </c>
    </row>
    <row r="26" spans="1:8" x14ac:dyDescent="0.25">
      <c r="A26" s="47" t="s">
        <v>59</v>
      </c>
      <c r="B26" s="48"/>
      <c r="C26" s="49">
        <v>18</v>
      </c>
      <c r="D26" s="50"/>
      <c r="F26" s="47"/>
      <c r="G26" s="51">
        <f t="shared" si="0"/>
        <v>18</v>
      </c>
      <c r="H26" s="39">
        <f t="shared" si="1"/>
        <v>1.7999999999999999E-2</v>
      </c>
    </row>
    <row r="27" spans="1:8" x14ac:dyDescent="0.25">
      <c r="A27" s="47" t="s">
        <v>60</v>
      </c>
      <c r="B27" s="48" t="s">
        <v>61</v>
      </c>
      <c r="C27" s="49">
        <v>5.97</v>
      </c>
      <c r="D27" s="50"/>
      <c r="F27" s="47"/>
      <c r="G27" s="51">
        <f t="shared" si="0"/>
        <v>5.97</v>
      </c>
      <c r="H27" s="39">
        <f t="shared" si="1"/>
        <v>5.9699999999999996E-3</v>
      </c>
    </row>
    <row r="28" spans="1:8" x14ac:dyDescent="0.25">
      <c r="A28" s="47" t="s">
        <v>62</v>
      </c>
      <c r="B28" s="48"/>
      <c r="C28" s="49"/>
      <c r="D28" s="50"/>
      <c r="F28" s="47"/>
      <c r="G28" s="51">
        <f t="shared" si="0"/>
        <v>0</v>
      </c>
      <c r="H28" s="39">
        <f t="shared" si="1"/>
        <v>0</v>
      </c>
    </row>
    <row r="29" spans="1:8" x14ac:dyDescent="0.25">
      <c r="A29" s="47" t="s">
        <v>63</v>
      </c>
      <c r="B29" s="48" t="s">
        <v>29</v>
      </c>
      <c r="C29" s="49">
        <v>4.4000000000000004</v>
      </c>
      <c r="D29" s="50"/>
      <c r="E29" s="28">
        <v>9.59</v>
      </c>
      <c r="F29" s="47"/>
      <c r="G29" s="51">
        <f t="shared" si="0"/>
        <v>4.4000000000000004</v>
      </c>
      <c r="H29" s="39">
        <f t="shared" si="1"/>
        <v>4.4000000000000003E-3</v>
      </c>
    </row>
    <row r="30" spans="1:8" x14ac:dyDescent="0.25">
      <c r="A30" s="47" t="s">
        <v>64</v>
      </c>
      <c r="B30" s="48" t="s">
        <v>29</v>
      </c>
      <c r="C30" s="49">
        <v>16.100000000000001</v>
      </c>
      <c r="D30" s="50">
        <v>17.37</v>
      </c>
      <c r="E30" s="28">
        <v>17</v>
      </c>
      <c r="F30" s="47"/>
      <c r="G30" s="51">
        <f t="shared" si="0"/>
        <v>16.100000000000001</v>
      </c>
      <c r="H30" s="39">
        <f t="shared" si="1"/>
        <v>1.61E-2</v>
      </c>
    </row>
    <row r="31" spans="1:8" x14ac:dyDescent="0.25">
      <c r="A31" s="47" t="s">
        <v>65</v>
      </c>
      <c r="B31" s="48"/>
      <c r="C31" s="49">
        <v>17.52</v>
      </c>
      <c r="D31" s="50">
        <v>15.79</v>
      </c>
      <c r="E31"/>
      <c r="F31" s="47"/>
      <c r="G31" s="51">
        <f t="shared" si="0"/>
        <v>15.79</v>
      </c>
      <c r="H31" s="39">
        <f t="shared" si="1"/>
        <v>1.5789999999999998E-2</v>
      </c>
    </row>
    <row r="32" spans="1:8" x14ac:dyDescent="0.25">
      <c r="A32" s="47" t="s">
        <v>66</v>
      </c>
      <c r="B32" s="48" t="s">
        <v>29</v>
      </c>
      <c r="C32" s="49">
        <v>12.9</v>
      </c>
      <c r="D32" s="50">
        <v>12.48</v>
      </c>
      <c r="F32" s="47"/>
      <c r="G32" s="51">
        <f t="shared" si="0"/>
        <v>12.48</v>
      </c>
      <c r="H32" s="39">
        <f t="shared" si="1"/>
        <v>1.248E-2</v>
      </c>
    </row>
    <row r="33" spans="1:8" x14ac:dyDescent="0.25">
      <c r="A33" s="47" t="s">
        <v>67</v>
      </c>
      <c r="B33" s="48" t="s">
        <v>29</v>
      </c>
      <c r="C33" s="49"/>
      <c r="D33" s="50">
        <v>15.61</v>
      </c>
      <c r="E33" s="28">
        <v>15.75</v>
      </c>
      <c r="F33" s="47"/>
      <c r="G33" s="51">
        <f t="shared" si="0"/>
        <v>15.61</v>
      </c>
      <c r="H33" s="39">
        <f t="shared" si="1"/>
        <v>1.5609999999999999E-2</v>
      </c>
    </row>
    <row r="34" spans="1:8" x14ac:dyDescent="0.25">
      <c r="A34" s="47" t="s">
        <v>68</v>
      </c>
      <c r="B34" s="48" t="s">
        <v>29</v>
      </c>
      <c r="C34" s="49"/>
      <c r="D34" s="50"/>
      <c r="E34" s="28">
        <v>10.9</v>
      </c>
      <c r="F34" s="47"/>
      <c r="G34" s="51">
        <f t="shared" si="0"/>
        <v>10.9</v>
      </c>
      <c r="H34" s="39">
        <f t="shared" si="1"/>
        <v>1.09E-2</v>
      </c>
    </row>
    <row r="35" spans="1:8" x14ac:dyDescent="0.25">
      <c r="A35" s="47" t="s">
        <v>69</v>
      </c>
      <c r="B35" s="48" t="s">
        <v>2</v>
      </c>
      <c r="C35" s="49"/>
      <c r="D35" s="50"/>
      <c r="E35" s="28">
        <v>0.97</v>
      </c>
      <c r="F35" s="47"/>
      <c r="G35" s="51">
        <f t="shared" si="0"/>
        <v>0.97</v>
      </c>
      <c r="H35" s="39">
        <f t="shared" si="1"/>
        <v>9.6999999999999994E-4</v>
      </c>
    </row>
    <row r="36" spans="1:8" x14ac:dyDescent="0.25">
      <c r="A36" s="47" t="s">
        <v>70</v>
      </c>
      <c r="B36" s="48">
        <v>750</v>
      </c>
      <c r="C36" s="49"/>
      <c r="D36" s="50">
        <v>5.77</v>
      </c>
      <c r="E36" s="28">
        <v>7.64</v>
      </c>
      <c r="F36" s="47"/>
      <c r="G36" s="51">
        <f t="shared" si="0"/>
        <v>5.77</v>
      </c>
      <c r="H36" s="39">
        <f t="shared" si="1"/>
        <v>5.77E-3</v>
      </c>
    </row>
    <row r="37" spans="1:8" x14ac:dyDescent="0.25">
      <c r="A37" s="47" t="s">
        <v>71</v>
      </c>
      <c r="B37" s="48" t="s">
        <v>72</v>
      </c>
      <c r="C37" s="49"/>
      <c r="D37" s="50">
        <v>2.59</v>
      </c>
      <c r="F37" s="47"/>
      <c r="G37" s="51">
        <f t="shared" si="0"/>
        <v>2.59</v>
      </c>
      <c r="H37" s="39">
        <f t="shared" si="1"/>
        <v>2.5899999999999999E-3</v>
      </c>
    </row>
    <row r="38" spans="1:8" x14ac:dyDescent="0.25">
      <c r="A38" s="47" t="s">
        <v>73</v>
      </c>
      <c r="B38" s="48" t="s">
        <v>2</v>
      </c>
      <c r="C38" s="49"/>
      <c r="D38" s="50">
        <v>0.69</v>
      </c>
      <c r="F38" s="47"/>
      <c r="G38" s="51">
        <f t="shared" si="0"/>
        <v>0.69</v>
      </c>
      <c r="H38" s="39">
        <f t="shared" si="1"/>
        <v>6.8999999999999997E-4</v>
      </c>
    </row>
    <row r="39" spans="1:8" x14ac:dyDescent="0.25">
      <c r="A39" s="47"/>
      <c r="B39" s="48"/>
      <c r="C39" s="49"/>
      <c r="D39" s="50"/>
      <c r="F39" s="47"/>
      <c r="G39" s="51">
        <f t="shared" si="0"/>
        <v>0</v>
      </c>
      <c r="H39" s="39">
        <f t="shared" si="1"/>
        <v>0</v>
      </c>
    </row>
    <row r="40" spans="1:8" x14ac:dyDescent="0.25">
      <c r="A40" s="47"/>
      <c r="B40" s="48"/>
      <c r="C40" s="49"/>
      <c r="D40" s="50"/>
      <c r="F40" s="47"/>
      <c r="G40" s="51">
        <f t="shared" si="0"/>
        <v>0</v>
      </c>
      <c r="H40" s="39">
        <f t="shared" si="1"/>
        <v>0</v>
      </c>
    </row>
    <row r="41" spans="1:8" x14ac:dyDescent="0.25">
      <c r="A41" s="47"/>
      <c r="B41" s="48"/>
      <c r="C41" s="49"/>
      <c r="D41" s="50"/>
      <c r="F41" s="47"/>
      <c r="G41" s="51">
        <f t="shared" si="0"/>
        <v>0</v>
      </c>
      <c r="H41" s="39">
        <f t="shared" si="1"/>
        <v>0</v>
      </c>
    </row>
    <row r="42" spans="1:8" x14ac:dyDescent="0.25">
      <c r="A42" s="47"/>
      <c r="B42" s="48"/>
      <c r="C42" s="49"/>
      <c r="D42" s="50"/>
      <c r="F42" s="47"/>
      <c r="G42" s="51">
        <f t="shared" si="0"/>
        <v>0</v>
      </c>
      <c r="H42" s="39">
        <f t="shared" si="1"/>
        <v>0</v>
      </c>
    </row>
    <row r="43" spans="1:8" x14ac:dyDescent="0.25">
      <c r="A43" s="47"/>
      <c r="B43" s="48"/>
      <c r="C43" s="49"/>
      <c r="D43" s="50"/>
      <c r="F43" s="47"/>
      <c r="G43" s="51">
        <f t="shared" si="0"/>
        <v>0</v>
      </c>
      <c r="H43" s="39">
        <f t="shared" si="1"/>
        <v>0</v>
      </c>
    </row>
    <row r="44" spans="1:8" x14ac:dyDescent="0.25">
      <c r="A44" s="47"/>
      <c r="B44" s="48"/>
      <c r="C44" s="49"/>
      <c r="D44" s="50"/>
      <c r="F44" s="47"/>
      <c r="G44" s="51">
        <f t="shared" si="0"/>
        <v>0</v>
      </c>
      <c r="H44" s="39">
        <f t="shared" si="1"/>
        <v>0</v>
      </c>
    </row>
    <row r="45" spans="1:8" x14ac:dyDescent="0.25">
      <c r="A45" s="47"/>
      <c r="B45" s="48"/>
      <c r="C45" s="49"/>
      <c r="D45" s="50"/>
      <c r="F45" s="47"/>
      <c r="G45" s="51">
        <f t="shared" si="0"/>
        <v>0</v>
      </c>
      <c r="H45" s="39">
        <f t="shared" si="1"/>
        <v>0</v>
      </c>
    </row>
    <row r="46" spans="1:8" x14ac:dyDescent="0.25">
      <c r="A46" s="47"/>
      <c r="B46" s="48"/>
      <c r="C46" s="49"/>
      <c r="D46" s="50"/>
      <c r="F46" s="47"/>
      <c r="G46" s="51">
        <f t="shared" si="0"/>
        <v>0</v>
      </c>
      <c r="H46" s="39">
        <f t="shared" si="1"/>
        <v>0</v>
      </c>
    </row>
    <row r="47" spans="1:8" x14ac:dyDescent="0.25">
      <c r="A47" s="47"/>
      <c r="B47" s="48"/>
      <c r="C47" s="49"/>
      <c r="D47" s="50"/>
      <c r="F47" s="47"/>
      <c r="G47" s="51">
        <f t="shared" si="0"/>
        <v>0</v>
      </c>
      <c r="H47" s="39">
        <f t="shared" si="1"/>
        <v>0</v>
      </c>
    </row>
    <row r="48" spans="1:8" x14ac:dyDescent="0.25">
      <c r="A48" s="47"/>
      <c r="B48" s="48"/>
      <c r="C48" s="49"/>
      <c r="D48" s="52"/>
      <c r="F48" s="47"/>
      <c r="G48" s="51">
        <f t="shared" si="0"/>
        <v>0</v>
      </c>
      <c r="H48" s="39">
        <f t="shared" si="1"/>
        <v>0</v>
      </c>
    </row>
    <row r="49" spans="1:8" x14ac:dyDescent="0.25">
      <c r="A49" s="47"/>
      <c r="B49" s="48"/>
      <c r="C49" s="49"/>
      <c r="D49" s="52"/>
      <c r="F49" s="47"/>
      <c r="G49" s="51">
        <f t="shared" si="0"/>
        <v>0</v>
      </c>
      <c r="H49" s="39">
        <f t="shared" si="1"/>
        <v>0</v>
      </c>
    </row>
    <row r="50" spans="1:8" x14ac:dyDescent="0.25">
      <c r="A50" s="47"/>
      <c r="B50" s="48"/>
      <c r="C50" s="49"/>
      <c r="D50" s="52"/>
      <c r="F50" s="47"/>
      <c r="G50" s="51">
        <f t="shared" si="0"/>
        <v>0</v>
      </c>
      <c r="H50" s="39">
        <f t="shared" si="1"/>
        <v>0</v>
      </c>
    </row>
    <row r="51" spans="1:8" x14ac:dyDescent="0.25">
      <c r="A51" s="47"/>
      <c r="B51" s="48"/>
      <c r="C51" s="49"/>
      <c r="D51" s="52"/>
      <c r="F51" s="47"/>
      <c r="G51" s="51">
        <f t="shared" si="0"/>
        <v>0</v>
      </c>
      <c r="H51" s="39">
        <f t="shared" si="1"/>
        <v>0</v>
      </c>
    </row>
    <row r="52" spans="1:8" x14ac:dyDescent="0.25">
      <c r="A52" s="47"/>
      <c r="B52" s="48"/>
      <c r="C52" s="49"/>
      <c r="D52" s="52"/>
      <c r="F52" s="47"/>
      <c r="G52" s="51">
        <f t="shared" si="0"/>
        <v>0</v>
      </c>
      <c r="H52" s="39">
        <f t="shared" si="1"/>
        <v>0</v>
      </c>
    </row>
    <row r="53" spans="1:8" x14ac:dyDescent="0.25">
      <c r="A53" s="47"/>
      <c r="B53" s="48"/>
      <c r="C53" s="49"/>
      <c r="D53" s="52"/>
      <c r="F53" s="47"/>
      <c r="G53" s="51">
        <f t="shared" si="0"/>
        <v>0</v>
      </c>
      <c r="H53" s="39">
        <f t="shared" si="1"/>
        <v>0</v>
      </c>
    </row>
    <row r="54" spans="1:8" x14ac:dyDescent="0.25">
      <c r="A54" s="47"/>
      <c r="B54" s="48"/>
      <c r="C54" s="49"/>
      <c r="D54" s="52"/>
      <c r="F54" s="47"/>
      <c r="G54" s="51">
        <f t="shared" si="0"/>
        <v>0</v>
      </c>
      <c r="H54" s="39">
        <f t="shared" si="1"/>
        <v>0</v>
      </c>
    </row>
    <row r="55" spans="1:8" ht="15.75" thickBot="1" x14ac:dyDescent="0.3">
      <c r="A55" s="53"/>
      <c r="B55" s="54"/>
      <c r="C55" s="55"/>
      <c r="D55" s="56"/>
      <c r="E55" s="57"/>
      <c r="F55" s="53"/>
      <c r="G55" s="58">
        <f t="shared" si="0"/>
        <v>0</v>
      </c>
      <c r="H55" s="39">
        <f t="shared" si="1"/>
        <v>0</v>
      </c>
    </row>
    <row r="56" spans="1:8" x14ac:dyDescent="0.25">
      <c r="C56" s="49"/>
    </row>
    <row r="57" spans="1:8" x14ac:dyDescent="0.25">
      <c r="C57" s="49"/>
    </row>
    <row r="58" spans="1:8" x14ac:dyDescent="0.25">
      <c r="C58" s="49"/>
    </row>
    <row r="59" spans="1:8" x14ac:dyDescent="0.25">
      <c r="C59" s="49"/>
    </row>
    <row r="60" spans="1:8" x14ac:dyDescent="0.25">
      <c r="C60" s="49"/>
    </row>
    <row r="61" spans="1:8" x14ac:dyDescent="0.25">
      <c r="C61" s="49"/>
    </row>
    <row r="62" spans="1:8" x14ac:dyDescent="0.25">
      <c r="C62" s="49"/>
    </row>
    <row r="63" spans="1:8" x14ac:dyDescent="0.25">
      <c r="C63" s="49"/>
    </row>
    <row r="64" spans="1:8" x14ac:dyDescent="0.25">
      <c r="C64" s="49"/>
    </row>
    <row r="65" spans="3:3" x14ac:dyDescent="0.25">
      <c r="C65" s="49"/>
    </row>
    <row r="66" spans="3:3" x14ac:dyDescent="0.25">
      <c r="C66" s="49"/>
    </row>
    <row r="67" spans="3:3" x14ac:dyDescent="0.25">
      <c r="C67" s="49"/>
    </row>
    <row r="68" spans="3:3" x14ac:dyDescent="0.25">
      <c r="C68" s="49"/>
    </row>
    <row r="69" spans="3:3" x14ac:dyDescent="0.25">
      <c r="C69" s="49"/>
    </row>
    <row r="70" spans="3:3" x14ac:dyDescent="0.25">
      <c r="C70" s="49"/>
    </row>
    <row r="71" spans="3:3" x14ac:dyDescent="0.25">
      <c r="C71" s="49"/>
    </row>
    <row r="72" spans="3:3" x14ac:dyDescent="0.25">
      <c r="C72" s="49"/>
    </row>
    <row r="73" spans="3:3" x14ac:dyDescent="0.25">
      <c r="C73" s="49"/>
    </row>
    <row r="74" spans="3:3" x14ac:dyDescent="0.25">
      <c r="C74" s="49"/>
    </row>
    <row r="75" spans="3:3" x14ac:dyDescent="0.25">
      <c r="C75" s="49"/>
    </row>
    <row r="76" spans="3:3" x14ac:dyDescent="0.25">
      <c r="C76" s="49"/>
    </row>
    <row r="77" spans="3:3" x14ac:dyDescent="0.25">
      <c r="C77" s="49"/>
    </row>
    <row r="78" spans="3:3" x14ac:dyDescent="0.25">
      <c r="C78" s="49"/>
    </row>
    <row r="79" spans="3:3" x14ac:dyDescent="0.25">
      <c r="C79" s="49"/>
    </row>
    <row r="80" spans="3:3" x14ac:dyDescent="0.25">
      <c r="C80" s="49"/>
    </row>
    <row r="81" spans="3:3" x14ac:dyDescent="0.25">
      <c r="C81" s="49"/>
    </row>
    <row r="82" spans="3:3" x14ac:dyDescent="0.25">
      <c r="C82" s="49"/>
    </row>
    <row r="83" spans="3:3" x14ac:dyDescent="0.25">
      <c r="C83" s="49"/>
    </row>
    <row r="84" spans="3:3" x14ac:dyDescent="0.25">
      <c r="C84" s="49"/>
    </row>
    <row r="85" spans="3:3" x14ac:dyDescent="0.25">
      <c r="C85" s="49"/>
    </row>
    <row r="86" spans="3:3" x14ac:dyDescent="0.25">
      <c r="C86" s="49"/>
    </row>
    <row r="87" spans="3:3" x14ac:dyDescent="0.25">
      <c r="C87" s="49"/>
    </row>
    <row r="88" spans="3:3" x14ac:dyDescent="0.25">
      <c r="C88" s="49"/>
    </row>
  </sheetData>
  <mergeCells count="1">
    <mergeCell ref="A1:F1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75007AF-365A-41DF-A393-34826B45666D}">
  <dimension ref="A1:H137"/>
  <sheetViews>
    <sheetView workbookViewId="0">
      <selection activeCell="H3" sqref="H3"/>
    </sheetView>
  </sheetViews>
  <sheetFormatPr baseColWidth="10" defaultColWidth="10.7109375" defaultRowHeight="15" x14ac:dyDescent="0.25"/>
  <cols>
    <col min="1" max="1" width="26.85546875" customWidth="1"/>
    <col min="2" max="2" width="9.7109375" style="72" customWidth="1"/>
    <col min="3" max="3" width="14.5703125" style="28" customWidth="1"/>
    <col min="4" max="5" width="10.7109375" style="28"/>
  </cols>
  <sheetData>
    <row r="1" spans="1:8" ht="27" thickBot="1" x14ac:dyDescent="0.45">
      <c r="A1" s="95" t="s">
        <v>74</v>
      </c>
      <c r="B1" s="96"/>
      <c r="C1" s="96"/>
      <c r="D1" s="96"/>
      <c r="E1" s="96"/>
      <c r="F1" s="97"/>
    </row>
    <row r="2" spans="1:8" ht="21.75" customHeight="1" thickBot="1" x14ac:dyDescent="0.45">
      <c r="A2" s="60" t="s">
        <v>24</v>
      </c>
      <c r="B2" s="61" t="s">
        <v>25</v>
      </c>
      <c r="C2" s="62" t="s">
        <v>26</v>
      </c>
      <c r="D2" s="63" t="s">
        <v>75</v>
      </c>
      <c r="E2" s="62" t="s">
        <v>27</v>
      </c>
      <c r="F2" s="64"/>
      <c r="G2" s="65"/>
      <c r="H2" s="78" t="s">
        <v>221</v>
      </c>
    </row>
    <row r="3" spans="1:8" ht="14.25" customHeight="1" x14ac:dyDescent="0.25">
      <c r="A3" s="50" t="s">
        <v>76</v>
      </c>
      <c r="B3" s="66" t="s">
        <v>29</v>
      </c>
      <c r="C3" s="67">
        <v>11.89</v>
      </c>
      <c r="D3">
        <v>14.95</v>
      </c>
      <c r="E3" s="50">
        <v>12.99</v>
      </c>
      <c r="G3" s="51">
        <f>MIN(C3:F3)</f>
        <v>11.89</v>
      </c>
      <c r="H3" s="77">
        <f>G3/1000</f>
        <v>1.1890000000000001E-2</v>
      </c>
    </row>
    <row r="4" spans="1:8" x14ac:dyDescent="0.25">
      <c r="A4" s="50" t="s">
        <v>77</v>
      </c>
      <c r="B4" s="66" t="s">
        <v>29</v>
      </c>
      <c r="C4" s="67">
        <v>11.93</v>
      </c>
      <c r="D4">
        <v>8.8000000000000007</v>
      </c>
      <c r="E4" s="50"/>
      <c r="G4" s="51">
        <f t="shared" ref="G4:G67" si="0">MIN(C4:F4)</f>
        <v>8.8000000000000007</v>
      </c>
      <c r="H4" s="77">
        <f t="shared" ref="H4:H67" si="1">G4/1000</f>
        <v>8.8000000000000005E-3</v>
      </c>
    </row>
    <row r="5" spans="1:8" x14ac:dyDescent="0.25">
      <c r="A5" s="50" t="s">
        <v>78</v>
      </c>
      <c r="B5" s="66" t="s">
        <v>29</v>
      </c>
      <c r="C5" s="67"/>
      <c r="D5"/>
      <c r="E5" s="50"/>
      <c r="G5" s="51">
        <f t="shared" si="0"/>
        <v>0</v>
      </c>
      <c r="H5" s="77">
        <f t="shared" si="1"/>
        <v>0</v>
      </c>
    </row>
    <row r="6" spans="1:8" x14ac:dyDescent="0.25">
      <c r="A6" s="50" t="s">
        <v>79</v>
      </c>
      <c r="B6" s="66" t="s">
        <v>80</v>
      </c>
      <c r="C6" s="67"/>
      <c r="D6"/>
      <c r="E6" s="50"/>
      <c r="G6" s="51">
        <f t="shared" si="0"/>
        <v>0</v>
      </c>
      <c r="H6" s="77">
        <f t="shared" si="1"/>
        <v>0</v>
      </c>
    </row>
    <row r="7" spans="1:8" x14ac:dyDescent="0.25">
      <c r="A7" s="50" t="s">
        <v>13</v>
      </c>
      <c r="B7" s="66" t="s">
        <v>40</v>
      </c>
      <c r="C7" s="67">
        <v>9.8699999999999992</v>
      </c>
      <c r="D7">
        <v>9.15</v>
      </c>
      <c r="E7" s="50"/>
      <c r="G7" s="51">
        <f t="shared" si="0"/>
        <v>9.15</v>
      </c>
      <c r="H7" s="77">
        <f t="shared" si="1"/>
        <v>9.1500000000000001E-3</v>
      </c>
    </row>
    <row r="8" spans="1:8" x14ac:dyDescent="0.25">
      <c r="A8" s="50" t="s">
        <v>81</v>
      </c>
      <c r="B8" s="66" t="s">
        <v>82</v>
      </c>
      <c r="C8" s="67">
        <v>11.2</v>
      </c>
      <c r="D8">
        <v>11.955</v>
      </c>
      <c r="E8" s="50"/>
      <c r="G8" s="51">
        <f t="shared" si="0"/>
        <v>11.2</v>
      </c>
      <c r="H8" s="77">
        <f t="shared" si="1"/>
        <v>1.12E-2</v>
      </c>
    </row>
    <row r="9" spans="1:8" x14ac:dyDescent="0.25">
      <c r="A9" s="50" t="s">
        <v>83</v>
      </c>
      <c r="B9" s="66" t="s">
        <v>84</v>
      </c>
      <c r="C9" s="67"/>
      <c r="D9"/>
      <c r="E9" s="50"/>
      <c r="G9" s="51">
        <f t="shared" si="0"/>
        <v>0</v>
      </c>
      <c r="H9" s="77">
        <f t="shared" si="1"/>
        <v>0</v>
      </c>
    </row>
    <row r="10" spans="1:8" x14ac:dyDescent="0.25">
      <c r="A10" s="50" t="s">
        <v>85</v>
      </c>
      <c r="B10" s="66">
        <v>4.4000000000000004</v>
      </c>
      <c r="C10" s="67">
        <v>5.0999999999999996</v>
      </c>
      <c r="D10">
        <v>3.6</v>
      </c>
      <c r="E10" s="50"/>
      <c r="G10" s="51">
        <f t="shared" si="0"/>
        <v>3.6</v>
      </c>
      <c r="H10" s="77">
        <f t="shared" si="1"/>
        <v>3.5999999999999999E-3</v>
      </c>
    </row>
    <row r="11" spans="1:8" x14ac:dyDescent="0.25">
      <c r="A11" s="50"/>
      <c r="B11" s="66"/>
      <c r="C11" s="67"/>
      <c r="D11"/>
      <c r="E11" s="50"/>
      <c r="G11" s="51">
        <f t="shared" si="0"/>
        <v>0</v>
      </c>
      <c r="H11" s="77">
        <f t="shared" si="1"/>
        <v>0</v>
      </c>
    </row>
    <row r="12" spans="1:8" x14ac:dyDescent="0.25">
      <c r="A12" s="50" t="s">
        <v>86</v>
      </c>
      <c r="B12" s="66" t="s">
        <v>29</v>
      </c>
      <c r="C12" s="67"/>
      <c r="D12"/>
      <c r="E12" s="50"/>
      <c r="G12" s="51">
        <f t="shared" si="0"/>
        <v>0</v>
      </c>
      <c r="H12" s="77">
        <f t="shared" si="1"/>
        <v>0</v>
      </c>
    </row>
    <row r="13" spans="1:8" x14ac:dyDescent="0.25">
      <c r="A13" s="50" t="s">
        <v>87</v>
      </c>
      <c r="B13" s="66" t="s">
        <v>29</v>
      </c>
      <c r="C13" s="67">
        <v>7.7</v>
      </c>
      <c r="D13">
        <v>5.67</v>
      </c>
      <c r="E13" s="50"/>
      <c r="G13" s="51">
        <f t="shared" si="0"/>
        <v>5.67</v>
      </c>
      <c r="H13" s="77">
        <f t="shared" si="1"/>
        <v>5.6699999999999997E-3</v>
      </c>
    </row>
    <row r="14" spans="1:8" x14ac:dyDescent="0.25">
      <c r="A14" s="50" t="s">
        <v>88</v>
      </c>
      <c r="B14" s="66" t="s">
        <v>29</v>
      </c>
      <c r="C14" s="67">
        <v>10.68</v>
      </c>
      <c r="D14"/>
      <c r="E14" s="50">
        <v>8.1</v>
      </c>
      <c r="G14" s="51">
        <f t="shared" si="0"/>
        <v>8.1</v>
      </c>
      <c r="H14" s="77">
        <f t="shared" si="1"/>
        <v>8.0999999999999996E-3</v>
      </c>
    </row>
    <row r="15" spans="1:8" x14ac:dyDescent="0.25">
      <c r="A15" s="50" t="s">
        <v>89</v>
      </c>
      <c r="B15" s="66"/>
      <c r="C15" s="67"/>
      <c r="D15"/>
      <c r="E15" s="50"/>
      <c r="G15" s="51">
        <f t="shared" si="0"/>
        <v>0</v>
      </c>
      <c r="H15" s="77">
        <f t="shared" si="1"/>
        <v>0</v>
      </c>
    </row>
    <row r="16" spans="1:8" x14ac:dyDescent="0.25">
      <c r="A16" s="50" t="s">
        <v>90</v>
      </c>
      <c r="B16" s="66" t="s">
        <v>52</v>
      </c>
      <c r="C16" s="67">
        <v>4.88</v>
      </c>
      <c r="D16">
        <v>3.53</v>
      </c>
      <c r="E16" s="50">
        <v>2.37</v>
      </c>
      <c r="G16" s="51">
        <f t="shared" si="0"/>
        <v>2.37</v>
      </c>
      <c r="H16" s="77">
        <f t="shared" si="1"/>
        <v>2.3700000000000001E-3</v>
      </c>
    </row>
    <row r="17" spans="1:8" x14ac:dyDescent="0.25">
      <c r="A17" s="50" t="s">
        <v>91</v>
      </c>
      <c r="B17" s="66">
        <v>5.0999999999999996</v>
      </c>
      <c r="C17" s="67"/>
      <c r="D17">
        <v>10.77</v>
      </c>
      <c r="E17" s="50">
        <v>8.06</v>
      </c>
      <c r="G17" s="51">
        <f t="shared" si="0"/>
        <v>8.06</v>
      </c>
      <c r="H17" s="77">
        <f t="shared" si="1"/>
        <v>8.0600000000000012E-3</v>
      </c>
    </row>
    <row r="18" spans="1:8" x14ac:dyDescent="0.25">
      <c r="A18" s="50" t="s">
        <v>92</v>
      </c>
      <c r="B18" s="66"/>
      <c r="C18" s="67"/>
      <c r="D18"/>
      <c r="E18" s="50"/>
      <c r="G18" s="51">
        <f t="shared" si="0"/>
        <v>0</v>
      </c>
      <c r="H18" s="77">
        <f t="shared" si="1"/>
        <v>0</v>
      </c>
    </row>
    <row r="19" spans="1:8" x14ac:dyDescent="0.25">
      <c r="A19" s="50" t="s">
        <v>93</v>
      </c>
      <c r="B19" s="66" t="s">
        <v>29</v>
      </c>
      <c r="C19" s="67">
        <v>0.85</v>
      </c>
      <c r="D19">
        <v>0.75</v>
      </c>
      <c r="E19" s="50">
        <v>0.73</v>
      </c>
      <c r="G19" s="51">
        <f t="shared" si="0"/>
        <v>0.73</v>
      </c>
      <c r="H19" s="77">
        <f t="shared" si="1"/>
        <v>7.2999999999999996E-4</v>
      </c>
    </row>
    <row r="20" spans="1:8" x14ac:dyDescent="0.25">
      <c r="A20" s="50" t="s">
        <v>94</v>
      </c>
      <c r="B20" s="66"/>
      <c r="C20" s="67">
        <v>10.5</v>
      </c>
      <c r="D20">
        <v>9.9499999999999993</v>
      </c>
      <c r="E20" s="50"/>
      <c r="G20" s="51">
        <f t="shared" si="0"/>
        <v>9.9499999999999993</v>
      </c>
      <c r="H20" s="77">
        <f t="shared" si="1"/>
        <v>9.9499999999999988E-3</v>
      </c>
    </row>
    <row r="21" spans="1:8" x14ac:dyDescent="0.25">
      <c r="A21" s="50" t="s">
        <v>95</v>
      </c>
      <c r="B21" s="66"/>
      <c r="C21" s="67">
        <v>6.9</v>
      </c>
      <c r="D21">
        <v>6.99</v>
      </c>
      <c r="E21" s="50"/>
      <c r="G21" s="51">
        <f t="shared" si="0"/>
        <v>6.9</v>
      </c>
      <c r="H21" s="77">
        <f t="shared" si="1"/>
        <v>6.9000000000000008E-3</v>
      </c>
    </row>
    <row r="22" spans="1:8" x14ac:dyDescent="0.25">
      <c r="A22" s="50" t="s">
        <v>96</v>
      </c>
      <c r="B22" s="66" t="s">
        <v>97</v>
      </c>
      <c r="C22" s="67">
        <v>9.65</v>
      </c>
      <c r="D22">
        <v>11</v>
      </c>
      <c r="E22" s="50"/>
      <c r="G22" s="51">
        <f t="shared" si="0"/>
        <v>9.65</v>
      </c>
      <c r="H22" s="77">
        <f t="shared" si="1"/>
        <v>9.6500000000000006E-3</v>
      </c>
    </row>
    <row r="23" spans="1:8" x14ac:dyDescent="0.25">
      <c r="A23" s="50" t="s">
        <v>98</v>
      </c>
      <c r="B23" s="66" t="s">
        <v>99</v>
      </c>
      <c r="C23" s="67">
        <v>37.9</v>
      </c>
      <c r="D23"/>
      <c r="E23" s="50"/>
      <c r="G23" s="51">
        <f t="shared" si="0"/>
        <v>37.9</v>
      </c>
      <c r="H23" s="77">
        <f t="shared" si="1"/>
        <v>3.7899999999999996E-2</v>
      </c>
    </row>
    <row r="24" spans="1:8" x14ac:dyDescent="0.25">
      <c r="A24" s="50" t="s">
        <v>100</v>
      </c>
      <c r="B24" s="66" t="s">
        <v>101</v>
      </c>
      <c r="C24" s="67">
        <v>5.2</v>
      </c>
      <c r="D24">
        <v>4.5999999999999996</v>
      </c>
      <c r="E24" s="50"/>
      <c r="G24" s="51">
        <f t="shared" si="0"/>
        <v>4.5999999999999996</v>
      </c>
      <c r="H24" s="77">
        <f t="shared" si="1"/>
        <v>4.5999999999999999E-3</v>
      </c>
    </row>
    <row r="25" spans="1:8" x14ac:dyDescent="0.25">
      <c r="A25" s="50" t="s">
        <v>102</v>
      </c>
      <c r="B25" s="66"/>
      <c r="C25" s="67"/>
      <c r="D25"/>
      <c r="E25" s="50"/>
      <c r="G25" s="51">
        <f t="shared" si="0"/>
        <v>0</v>
      </c>
      <c r="H25" s="77">
        <f t="shared" si="1"/>
        <v>0</v>
      </c>
    </row>
    <row r="26" spans="1:8" x14ac:dyDescent="0.25">
      <c r="A26" s="50" t="s">
        <v>103</v>
      </c>
      <c r="B26" s="66" t="s">
        <v>104</v>
      </c>
      <c r="C26" s="67">
        <v>2.42</v>
      </c>
      <c r="D26">
        <v>2.58</v>
      </c>
      <c r="E26" s="50"/>
      <c r="G26" s="51">
        <f t="shared" si="0"/>
        <v>2.42</v>
      </c>
      <c r="H26" s="77">
        <f t="shared" si="1"/>
        <v>2.4199999999999998E-3</v>
      </c>
    </row>
    <row r="27" spans="1:8" x14ac:dyDescent="0.25">
      <c r="A27" s="50" t="s">
        <v>105</v>
      </c>
      <c r="B27" s="66" t="s">
        <v>40</v>
      </c>
      <c r="C27" s="67">
        <v>1.94</v>
      </c>
      <c r="D27">
        <v>1.64</v>
      </c>
      <c r="E27" s="50">
        <v>2.09</v>
      </c>
      <c r="G27" s="51">
        <f t="shared" si="0"/>
        <v>1.64</v>
      </c>
      <c r="H27" s="77">
        <f t="shared" si="1"/>
        <v>1.64E-3</v>
      </c>
    </row>
    <row r="28" spans="1:8" x14ac:dyDescent="0.25">
      <c r="A28" s="50" t="s">
        <v>106</v>
      </c>
      <c r="B28" s="66" t="s">
        <v>40</v>
      </c>
      <c r="C28" s="67">
        <v>10.83</v>
      </c>
      <c r="D28">
        <v>8.4</v>
      </c>
      <c r="E28" s="50">
        <v>10.44</v>
      </c>
      <c r="G28" s="51">
        <f t="shared" si="0"/>
        <v>8.4</v>
      </c>
      <c r="H28" s="77">
        <f t="shared" si="1"/>
        <v>8.4000000000000012E-3</v>
      </c>
    </row>
    <row r="29" spans="1:8" x14ac:dyDescent="0.25">
      <c r="A29" s="50" t="s">
        <v>107</v>
      </c>
      <c r="B29" s="66" t="s">
        <v>29</v>
      </c>
      <c r="C29" s="67">
        <v>29.9</v>
      </c>
      <c r="D29">
        <v>56</v>
      </c>
      <c r="E29" s="50">
        <v>42.36</v>
      </c>
      <c r="G29" s="51">
        <f t="shared" si="0"/>
        <v>29.9</v>
      </c>
      <c r="H29" s="77">
        <f t="shared" si="1"/>
        <v>2.9899999999999999E-2</v>
      </c>
    </row>
    <row r="30" spans="1:8" x14ac:dyDescent="0.25">
      <c r="A30" s="50" t="s">
        <v>108</v>
      </c>
      <c r="B30" s="66"/>
      <c r="C30" s="67">
        <v>7.25</v>
      </c>
      <c r="D30"/>
      <c r="E30" s="50"/>
      <c r="G30" s="51">
        <f t="shared" si="0"/>
        <v>7.25</v>
      </c>
      <c r="H30" s="77">
        <f t="shared" si="1"/>
        <v>7.2500000000000004E-3</v>
      </c>
    </row>
    <row r="31" spans="1:8" x14ac:dyDescent="0.25">
      <c r="A31" s="50" t="s">
        <v>109</v>
      </c>
      <c r="B31" s="66"/>
      <c r="C31" s="67"/>
      <c r="D31"/>
      <c r="E31" s="50"/>
      <c r="G31" s="51">
        <f t="shared" si="0"/>
        <v>0</v>
      </c>
      <c r="H31" s="77">
        <f t="shared" si="1"/>
        <v>0</v>
      </c>
    </row>
    <row r="32" spans="1:8" x14ac:dyDescent="0.25">
      <c r="A32" s="50" t="s">
        <v>110</v>
      </c>
      <c r="B32" s="66" t="s">
        <v>111</v>
      </c>
      <c r="C32" s="67">
        <v>6.43</v>
      </c>
      <c r="D32">
        <v>5.69</v>
      </c>
      <c r="E32" s="50"/>
      <c r="G32" s="51">
        <f t="shared" si="0"/>
        <v>5.69</v>
      </c>
      <c r="H32" s="77">
        <f t="shared" si="1"/>
        <v>5.6900000000000006E-3</v>
      </c>
    </row>
    <row r="33" spans="1:8" x14ac:dyDescent="0.25">
      <c r="A33" s="50" t="s">
        <v>112</v>
      </c>
      <c r="B33" s="66" t="s">
        <v>113</v>
      </c>
      <c r="C33" s="67">
        <v>13</v>
      </c>
      <c r="D33">
        <v>7</v>
      </c>
      <c r="E33" s="50"/>
      <c r="G33" s="51">
        <f t="shared" si="0"/>
        <v>7</v>
      </c>
      <c r="H33" s="77">
        <f t="shared" si="1"/>
        <v>7.0000000000000001E-3</v>
      </c>
    </row>
    <row r="34" spans="1:8" x14ac:dyDescent="0.25">
      <c r="A34" s="50" t="s">
        <v>114</v>
      </c>
      <c r="B34" s="66" t="s">
        <v>40</v>
      </c>
      <c r="C34" s="67"/>
      <c r="D34"/>
      <c r="E34" s="50">
        <v>8.17</v>
      </c>
      <c r="G34" s="51">
        <f t="shared" si="0"/>
        <v>8.17</v>
      </c>
      <c r="H34" s="77">
        <f t="shared" si="1"/>
        <v>8.1700000000000002E-3</v>
      </c>
    </row>
    <row r="35" spans="1:8" x14ac:dyDescent="0.25">
      <c r="A35" s="50" t="s">
        <v>115</v>
      </c>
      <c r="B35" s="66" t="s">
        <v>116</v>
      </c>
      <c r="C35" s="67">
        <v>19.739999999999998</v>
      </c>
      <c r="D35">
        <v>12.9</v>
      </c>
      <c r="E35" s="50"/>
      <c r="G35" s="51">
        <f t="shared" si="0"/>
        <v>12.9</v>
      </c>
      <c r="H35" s="77">
        <f t="shared" si="1"/>
        <v>1.29E-2</v>
      </c>
    </row>
    <row r="36" spans="1:8" x14ac:dyDescent="0.25">
      <c r="A36" s="50" t="s">
        <v>117</v>
      </c>
      <c r="B36" s="66" t="s">
        <v>29</v>
      </c>
      <c r="C36" s="67">
        <v>3.47</v>
      </c>
      <c r="D36">
        <v>3.6</v>
      </c>
      <c r="E36" s="50"/>
      <c r="G36" s="51">
        <f t="shared" si="0"/>
        <v>3.47</v>
      </c>
      <c r="H36" s="77">
        <f t="shared" si="1"/>
        <v>3.47E-3</v>
      </c>
    </row>
    <row r="37" spans="1:8" x14ac:dyDescent="0.25">
      <c r="A37" s="50" t="s">
        <v>118</v>
      </c>
      <c r="B37" s="66" t="s">
        <v>29</v>
      </c>
      <c r="C37" s="67">
        <v>15.63</v>
      </c>
      <c r="D37">
        <v>11.8</v>
      </c>
      <c r="E37" s="50"/>
      <c r="G37" s="51">
        <f t="shared" si="0"/>
        <v>11.8</v>
      </c>
      <c r="H37" s="77">
        <f t="shared" si="1"/>
        <v>1.1800000000000001E-2</v>
      </c>
    </row>
    <row r="38" spans="1:8" x14ac:dyDescent="0.25">
      <c r="A38" s="50" t="s">
        <v>119</v>
      </c>
      <c r="B38" s="66" t="s">
        <v>29</v>
      </c>
      <c r="C38" s="67">
        <v>11.1</v>
      </c>
      <c r="D38">
        <v>6.48</v>
      </c>
      <c r="E38" s="50"/>
      <c r="G38" s="51">
        <f t="shared" si="0"/>
        <v>6.48</v>
      </c>
      <c r="H38" s="77">
        <f t="shared" si="1"/>
        <v>6.4800000000000005E-3</v>
      </c>
    </row>
    <row r="39" spans="1:8" x14ac:dyDescent="0.25">
      <c r="A39" s="50" t="s">
        <v>120</v>
      </c>
      <c r="B39" s="66" t="s">
        <v>29</v>
      </c>
      <c r="C39" s="67"/>
      <c r="D39"/>
      <c r="E39" s="50"/>
      <c r="G39" s="51">
        <f t="shared" si="0"/>
        <v>0</v>
      </c>
      <c r="H39" s="77">
        <f t="shared" si="1"/>
        <v>0</v>
      </c>
    </row>
    <row r="40" spans="1:8" x14ac:dyDescent="0.25">
      <c r="A40" s="50" t="s">
        <v>121</v>
      </c>
      <c r="B40" s="66" t="s">
        <v>122</v>
      </c>
      <c r="C40" s="67"/>
      <c r="D40">
        <v>23</v>
      </c>
      <c r="E40" s="50"/>
      <c r="G40" s="51">
        <f t="shared" si="0"/>
        <v>23</v>
      </c>
      <c r="H40" s="77">
        <f t="shared" si="1"/>
        <v>2.3E-2</v>
      </c>
    </row>
    <row r="41" spans="1:8" x14ac:dyDescent="0.25">
      <c r="A41" s="50" t="s">
        <v>123</v>
      </c>
      <c r="B41" s="66" t="s">
        <v>124</v>
      </c>
      <c r="C41" s="67"/>
      <c r="D41"/>
      <c r="E41" s="50"/>
      <c r="G41" s="51">
        <f t="shared" si="0"/>
        <v>0</v>
      </c>
      <c r="H41" s="77">
        <f t="shared" si="1"/>
        <v>0</v>
      </c>
    </row>
    <row r="42" spans="1:8" x14ac:dyDescent="0.25">
      <c r="A42" s="50" t="s">
        <v>125</v>
      </c>
      <c r="B42" s="66" t="s">
        <v>29</v>
      </c>
      <c r="C42" s="67"/>
      <c r="D42"/>
      <c r="E42" s="50"/>
      <c r="G42" s="51">
        <f t="shared" si="0"/>
        <v>0</v>
      </c>
      <c r="H42" s="77">
        <f t="shared" si="1"/>
        <v>0</v>
      </c>
    </row>
    <row r="43" spans="1:8" x14ac:dyDescent="0.25">
      <c r="A43" s="50" t="s">
        <v>126</v>
      </c>
      <c r="B43" s="66" t="s">
        <v>127</v>
      </c>
      <c r="C43" s="67"/>
      <c r="D43"/>
      <c r="E43" s="50"/>
      <c r="G43" s="51">
        <f t="shared" si="0"/>
        <v>0</v>
      </c>
      <c r="H43" s="77">
        <f t="shared" si="1"/>
        <v>0</v>
      </c>
    </row>
    <row r="44" spans="1:8" x14ac:dyDescent="0.25">
      <c r="A44" s="50" t="s">
        <v>128</v>
      </c>
      <c r="B44" s="66" t="s">
        <v>129</v>
      </c>
      <c r="C44" s="67"/>
      <c r="D44"/>
      <c r="E44" s="50"/>
      <c r="G44" s="51">
        <f t="shared" si="0"/>
        <v>0</v>
      </c>
      <c r="H44" s="77">
        <f t="shared" si="1"/>
        <v>0</v>
      </c>
    </row>
    <row r="45" spans="1:8" x14ac:dyDescent="0.25">
      <c r="A45" s="50" t="s">
        <v>63</v>
      </c>
      <c r="B45" s="66"/>
      <c r="C45" s="67"/>
      <c r="D45"/>
      <c r="E45" s="50"/>
      <c r="G45" s="51">
        <f t="shared" si="0"/>
        <v>0</v>
      </c>
      <c r="H45" s="77">
        <f t="shared" si="1"/>
        <v>0</v>
      </c>
    </row>
    <row r="46" spans="1:8" x14ac:dyDescent="0.25">
      <c r="A46" s="50" t="s">
        <v>130</v>
      </c>
      <c r="B46" s="66">
        <v>500</v>
      </c>
      <c r="C46" s="67">
        <v>24.5</v>
      </c>
      <c r="D46">
        <v>24</v>
      </c>
      <c r="E46" s="50"/>
      <c r="G46" s="51">
        <f t="shared" si="0"/>
        <v>24</v>
      </c>
      <c r="H46" s="77">
        <f t="shared" si="1"/>
        <v>2.4E-2</v>
      </c>
    </row>
    <row r="47" spans="1:8" x14ac:dyDescent="0.25">
      <c r="A47" s="50" t="s">
        <v>131</v>
      </c>
      <c r="B47" s="66" t="s">
        <v>29</v>
      </c>
      <c r="C47" s="67">
        <v>39</v>
      </c>
      <c r="D47">
        <v>28.6</v>
      </c>
      <c r="E47" s="50"/>
      <c r="G47" s="51">
        <f t="shared" si="0"/>
        <v>28.6</v>
      </c>
      <c r="H47" s="77">
        <f t="shared" si="1"/>
        <v>2.86E-2</v>
      </c>
    </row>
    <row r="48" spans="1:8" x14ac:dyDescent="0.25">
      <c r="A48" s="50" t="s">
        <v>132</v>
      </c>
      <c r="B48" s="66" t="s">
        <v>133</v>
      </c>
      <c r="C48" s="67">
        <v>27.97</v>
      </c>
      <c r="D48">
        <v>32.5</v>
      </c>
      <c r="E48" s="50"/>
      <c r="G48" s="51">
        <f t="shared" si="0"/>
        <v>27.97</v>
      </c>
      <c r="H48" s="77">
        <f t="shared" si="1"/>
        <v>2.7969999999999998E-2</v>
      </c>
    </row>
    <row r="49" spans="1:8" x14ac:dyDescent="0.25">
      <c r="A49" s="50" t="s">
        <v>134</v>
      </c>
      <c r="B49" s="66" t="s">
        <v>135</v>
      </c>
      <c r="C49" s="67"/>
      <c r="D49"/>
      <c r="E49" s="50"/>
      <c r="G49" s="51">
        <f t="shared" si="0"/>
        <v>0</v>
      </c>
      <c r="H49" s="77">
        <f t="shared" si="1"/>
        <v>0</v>
      </c>
    </row>
    <row r="50" spans="1:8" x14ac:dyDescent="0.25">
      <c r="A50" s="50" t="s">
        <v>136</v>
      </c>
      <c r="B50" s="66" t="s">
        <v>116</v>
      </c>
      <c r="C50" s="67"/>
      <c r="D50"/>
      <c r="E50" s="50"/>
      <c r="G50" s="51">
        <f t="shared" si="0"/>
        <v>0</v>
      </c>
      <c r="H50" s="77">
        <f t="shared" si="1"/>
        <v>0</v>
      </c>
    </row>
    <row r="51" spans="1:8" x14ac:dyDescent="0.25">
      <c r="A51" s="50" t="s">
        <v>137</v>
      </c>
      <c r="B51" s="66" t="s">
        <v>138</v>
      </c>
      <c r="C51" s="67"/>
      <c r="D51"/>
      <c r="E51" s="50"/>
      <c r="G51" s="51">
        <f t="shared" si="0"/>
        <v>0</v>
      </c>
      <c r="H51" s="77">
        <f t="shared" si="1"/>
        <v>0</v>
      </c>
    </row>
    <row r="52" spans="1:8" x14ac:dyDescent="0.25">
      <c r="A52" s="50" t="s">
        <v>139</v>
      </c>
      <c r="B52" s="66" t="s">
        <v>29</v>
      </c>
      <c r="C52" s="67">
        <v>50.21</v>
      </c>
      <c r="D52">
        <v>46</v>
      </c>
      <c r="E52" s="50"/>
      <c r="G52" s="51">
        <f t="shared" si="0"/>
        <v>46</v>
      </c>
      <c r="H52" s="77">
        <f t="shared" si="1"/>
        <v>4.5999999999999999E-2</v>
      </c>
    </row>
    <row r="53" spans="1:8" x14ac:dyDescent="0.25">
      <c r="A53" s="50" t="s">
        <v>140</v>
      </c>
      <c r="B53" s="66" t="s">
        <v>141</v>
      </c>
      <c r="C53" s="67">
        <v>11.3</v>
      </c>
      <c r="D53">
        <v>10.8</v>
      </c>
      <c r="E53" s="50"/>
      <c r="G53" s="51">
        <f t="shared" si="0"/>
        <v>10.8</v>
      </c>
      <c r="H53" s="77">
        <f t="shared" si="1"/>
        <v>1.0800000000000001E-2</v>
      </c>
    </row>
    <row r="54" spans="1:8" x14ac:dyDescent="0.25">
      <c r="A54" s="50" t="s">
        <v>142</v>
      </c>
      <c r="B54" s="66" t="s">
        <v>129</v>
      </c>
      <c r="C54" s="67">
        <v>2.78</v>
      </c>
      <c r="D54">
        <v>1.6</v>
      </c>
      <c r="E54" s="50">
        <v>3.08</v>
      </c>
      <c r="G54" s="51">
        <f t="shared" si="0"/>
        <v>1.6</v>
      </c>
      <c r="H54" s="77">
        <f t="shared" si="1"/>
        <v>1.6000000000000001E-3</v>
      </c>
    </row>
    <row r="55" spans="1:8" x14ac:dyDescent="0.25">
      <c r="A55" s="50" t="s">
        <v>143</v>
      </c>
      <c r="B55" s="66"/>
      <c r="C55" s="67"/>
      <c r="D55"/>
      <c r="E55" s="50"/>
      <c r="G55" s="51">
        <f t="shared" si="0"/>
        <v>0</v>
      </c>
      <c r="H55" s="77">
        <f t="shared" si="1"/>
        <v>0</v>
      </c>
    </row>
    <row r="56" spans="1:8" x14ac:dyDescent="0.25">
      <c r="A56" s="50" t="s">
        <v>144</v>
      </c>
      <c r="B56" s="66" t="s">
        <v>129</v>
      </c>
      <c r="C56" s="67">
        <v>7.78</v>
      </c>
      <c r="D56">
        <v>6.9</v>
      </c>
      <c r="E56" s="50"/>
      <c r="G56" s="51">
        <f t="shared" si="0"/>
        <v>6.9</v>
      </c>
      <c r="H56" s="77">
        <f t="shared" si="1"/>
        <v>6.9000000000000008E-3</v>
      </c>
    </row>
    <row r="57" spans="1:8" x14ac:dyDescent="0.25">
      <c r="A57" s="50" t="s">
        <v>145</v>
      </c>
      <c r="B57" s="66"/>
      <c r="C57" s="67"/>
      <c r="D57"/>
      <c r="E57" s="50"/>
      <c r="G57" s="51">
        <f t="shared" si="0"/>
        <v>0</v>
      </c>
      <c r="H57" s="77">
        <f t="shared" si="1"/>
        <v>0</v>
      </c>
    </row>
    <row r="58" spans="1:8" x14ac:dyDescent="0.25">
      <c r="A58" s="50" t="s">
        <v>146</v>
      </c>
      <c r="B58" s="66" t="s">
        <v>29</v>
      </c>
      <c r="C58" s="67">
        <v>5.89</v>
      </c>
      <c r="D58"/>
      <c r="E58" s="50"/>
      <c r="G58" s="51">
        <f t="shared" si="0"/>
        <v>5.89</v>
      </c>
      <c r="H58" s="77">
        <f t="shared" si="1"/>
        <v>5.8899999999999994E-3</v>
      </c>
    </row>
    <row r="59" spans="1:8" x14ac:dyDescent="0.25">
      <c r="A59" s="50" t="s">
        <v>147</v>
      </c>
      <c r="B59" s="66" t="s">
        <v>29</v>
      </c>
      <c r="C59" s="67">
        <v>4.4000000000000004</v>
      </c>
      <c r="D59"/>
      <c r="E59" s="50"/>
      <c r="G59" s="51">
        <f t="shared" si="0"/>
        <v>4.4000000000000004</v>
      </c>
      <c r="H59" s="77">
        <f t="shared" si="1"/>
        <v>4.4000000000000003E-3</v>
      </c>
    </row>
    <row r="60" spans="1:8" x14ac:dyDescent="0.25">
      <c r="A60" s="50" t="s">
        <v>148</v>
      </c>
      <c r="B60" s="66" t="s">
        <v>29</v>
      </c>
      <c r="C60" s="67">
        <v>5.2</v>
      </c>
      <c r="D60">
        <v>4.04</v>
      </c>
      <c r="E60" s="50"/>
      <c r="G60" s="51">
        <f t="shared" si="0"/>
        <v>4.04</v>
      </c>
      <c r="H60" s="77">
        <f t="shared" si="1"/>
        <v>4.0400000000000002E-3</v>
      </c>
    </row>
    <row r="61" spans="1:8" x14ac:dyDescent="0.25">
      <c r="A61" s="50" t="s">
        <v>149</v>
      </c>
      <c r="B61" s="66" t="s">
        <v>116</v>
      </c>
      <c r="C61" s="67"/>
      <c r="D61"/>
      <c r="E61" s="50"/>
      <c r="G61" s="51">
        <f t="shared" si="0"/>
        <v>0</v>
      </c>
      <c r="H61" s="77">
        <f t="shared" si="1"/>
        <v>0</v>
      </c>
    </row>
    <row r="62" spans="1:8" x14ac:dyDescent="0.25">
      <c r="A62" s="50" t="s">
        <v>150</v>
      </c>
      <c r="B62" s="66" t="s">
        <v>151</v>
      </c>
      <c r="C62" s="67"/>
      <c r="D62"/>
      <c r="E62" s="50">
        <v>3.75</v>
      </c>
      <c r="G62" s="51">
        <f t="shared" si="0"/>
        <v>3.75</v>
      </c>
      <c r="H62" s="77">
        <f t="shared" si="1"/>
        <v>3.7499999999999999E-3</v>
      </c>
    </row>
    <row r="63" spans="1:8" x14ac:dyDescent="0.25">
      <c r="A63" s="50" t="s">
        <v>152</v>
      </c>
      <c r="B63" s="66" t="s">
        <v>40</v>
      </c>
      <c r="C63" s="67">
        <v>9.99</v>
      </c>
      <c r="D63" s="28">
        <v>6.9</v>
      </c>
      <c r="E63">
        <v>9.5500000000000007</v>
      </c>
      <c r="G63" s="51">
        <f t="shared" si="0"/>
        <v>6.9</v>
      </c>
      <c r="H63" s="77">
        <f t="shared" si="1"/>
        <v>6.9000000000000008E-3</v>
      </c>
    </row>
    <row r="64" spans="1:8" x14ac:dyDescent="0.25">
      <c r="A64" s="50" t="s">
        <v>153</v>
      </c>
      <c r="B64" s="66" t="s">
        <v>154</v>
      </c>
      <c r="C64" s="67">
        <v>13.6</v>
      </c>
      <c r="D64">
        <v>8.6999999999999993</v>
      </c>
      <c r="E64" s="50">
        <v>9.19</v>
      </c>
      <c r="G64" s="51">
        <f t="shared" si="0"/>
        <v>8.6999999999999993</v>
      </c>
      <c r="H64" s="77">
        <f t="shared" si="1"/>
        <v>8.6999999999999994E-3</v>
      </c>
    </row>
    <row r="65" spans="1:8" x14ac:dyDescent="0.25">
      <c r="A65" s="50" t="s">
        <v>155</v>
      </c>
      <c r="B65" s="66" t="s">
        <v>29</v>
      </c>
      <c r="C65" s="67">
        <v>1.1000000000000001</v>
      </c>
      <c r="D65">
        <v>0.68</v>
      </c>
      <c r="E65" s="50"/>
      <c r="G65" s="51">
        <f t="shared" si="0"/>
        <v>0.68</v>
      </c>
      <c r="H65" s="77">
        <f t="shared" si="1"/>
        <v>6.8000000000000005E-4</v>
      </c>
    </row>
    <row r="66" spans="1:8" x14ac:dyDescent="0.25">
      <c r="A66" s="50" t="s">
        <v>156</v>
      </c>
      <c r="B66" s="66"/>
      <c r="C66" s="67"/>
      <c r="D66"/>
      <c r="E66" s="50"/>
      <c r="G66" s="51">
        <f t="shared" si="0"/>
        <v>0</v>
      </c>
      <c r="H66" s="77">
        <f t="shared" si="1"/>
        <v>0</v>
      </c>
    </row>
    <row r="67" spans="1:8" x14ac:dyDescent="0.25">
      <c r="A67" s="50" t="s">
        <v>157</v>
      </c>
      <c r="B67" s="66" t="s">
        <v>29</v>
      </c>
      <c r="C67" s="67">
        <v>16.899999999999999</v>
      </c>
      <c r="D67">
        <v>15.8</v>
      </c>
      <c r="E67" s="50"/>
      <c r="G67" s="51">
        <f t="shared" si="0"/>
        <v>15.8</v>
      </c>
      <c r="H67" s="77">
        <f t="shared" si="1"/>
        <v>1.5800000000000002E-2</v>
      </c>
    </row>
    <row r="68" spans="1:8" x14ac:dyDescent="0.25">
      <c r="A68" s="50" t="s">
        <v>158</v>
      </c>
      <c r="B68" s="66" t="s">
        <v>29</v>
      </c>
      <c r="C68" s="67">
        <v>0.85</v>
      </c>
      <c r="D68">
        <v>0.7</v>
      </c>
      <c r="E68" s="50"/>
      <c r="G68" s="51">
        <f t="shared" ref="G68:G115" si="2">MIN(C68:F68)</f>
        <v>0.7</v>
      </c>
      <c r="H68" s="77">
        <f t="shared" ref="H68:H115" si="3">G68/1000</f>
        <v>6.9999999999999999E-4</v>
      </c>
    </row>
    <row r="69" spans="1:8" x14ac:dyDescent="0.25">
      <c r="A69" s="50" t="s">
        <v>159</v>
      </c>
      <c r="B69" s="66"/>
      <c r="C69" s="67"/>
      <c r="D69"/>
      <c r="E69" s="50">
        <v>1.63</v>
      </c>
      <c r="G69" s="51">
        <f t="shared" si="2"/>
        <v>1.63</v>
      </c>
      <c r="H69" s="77">
        <f t="shared" si="3"/>
        <v>1.6299999999999999E-3</v>
      </c>
    </row>
    <row r="70" spans="1:8" x14ac:dyDescent="0.25">
      <c r="A70" s="50" t="s">
        <v>160</v>
      </c>
      <c r="B70" s="66" t="s">
        <v>116</v>
      </c>
      <c r="C70" s="67"/>
      <c r="D70"/>
      <c r="E70" s="50"/>
      <c r="G70" s="51">
        <f t="shared" si="2"/>
        <v>0</v>
      </c>
      <c r="H70" s="77">
        <f t="shared" si="3"/>
        <v>0</v>
      </c>
    </row>
    <row r="71" spans="1:8" x14ac:dyDescent="0.25">
      <c r="A71" s="50" t="s">
        <v>161</v>
      </c>
      <c r="B71" s="66" t="s">
        <v>29</v>
      </c>
      <c r="C71" s="67"/>
      <c r="D71">
        <v>6.95</v>
      </c>
      <c r="E71" s="50"/>
      <c r="G71" s="51">
        <f t="shared" si="2"/>
        <v>6.95</v>
      </c>
      <c r="H71" s="77">
        <f t="shared" si="3"/>
        <v>6.9500000000000004E-3</v>
      </c>
    </row>
    <row r="72" spans="1:8" x14ac:dyDescent="0.25">
      <c r="A72" s="50" t="s">
        <v>162</v>
      </c>
      <c r="B72" s="66" t="s">
        <v>29</v>
      </c>
      <c r="C72" s="67">
        <v>7.99</v>
      </c>
      <c r="D72"/>
      <c r="E72" s="50"/>
      <c r="G72" s="51">
        <f t="shared" si="2"/>
        <v>7.99</v>
      </c>
      <c r="H72" s="77">
        <f t="shared" si="3"/>
        <v>7.9900000000000006E-3</v>
      </c>
    </row>
    <row r="73" spans="1:8" x14ac:dyDescent="0.25">
      <c r="A73" s="50" t="s">
        <v>163</v>
      </c>
      <c r="B73" s="66"/>
      <c r="C73" s="67"/>
      <c r="D73"/>
      <c r="E73" s="50"/>
      <c r="G73" s="51">
        <f t="shared" si="2"/>
        <v>0</v>
      </c>
      <c r="H73" s="77">
        <f t="shared" si="3"/>
        <v>0</v>
      </c>
    </row>
    <row r="74" spans="1:8" x14ac:dyDescent="0.25">
      <c r="A74" s="50" t="s">
        <v>164</v>
      </c>
      <c r="B74" s="66">
        <v>750</v>
      </c>
      <c r="C74" s="67">
        <v>7.6</v>
      </c>
      <c r="D74"/>
      <c r="E74" s="50"/>
      <c r="G74" s="51">
        <f t="shared" si="2"/>
        <v>7.6</v>
      </c>
      <c r="H74" s="77">
        <f t="shared" si="3"/>
        <v>7.6E-3</v>
      </c>
    </row>
    <row r="75" spans="1:8" x14ac:dyDescent="0.25">
      <c r="A75" s="50" t="s">
        <v>165</v>
      </c>
      <c r="B75" s="66" t="s">
        <v>29</v>
      </c>
      <c r="C75" s="67">
        <v>5.0999999999999996</v>
      </c>
      <c r="D75">
        <v>3.34</v>
      </c>
      <c r="E75" s="50">
        <v>2.46</v>
      </c>
      <c r="G75" s="51">
        <f t="shared" si="2"/>
        <v>2.46</v>
      </c>
      <c r="H75" s="77">
        <f t="shared" si="3"/>
        <v>2.4599999999999999E-3</v>
      </c>
    </row>
    <row r="76" spans="1:8" x14ac:dyDescent="0.25">
      <c r="A76" s="50" t="s">
        <v>166</v>
      </c>
      <c r="B76" s="66" t="s">
        <v>29</v>
      </c>
      <c r="C76" s="67">
        <v>4.0999999999999996</v>
      </c>
      <c r="D76">
        <v>3.5</v>
      </c>
      <c r="E76" s="50"/>
      <c r="G76" s="51">
        <f t="shared" si="2"/>
        <v>3.5</v>
      </c>
      <c r="H76" s="77">
        <f t="shared" si="3"/>
        <v>3.5000000000000001E-3</v>
      </c>
    </row>
    <row r="77" spans="1:8" x14ac:dyDescent="0.25">
      <c r="A77" s="50" t="s">
        <v>167</v>
      </c>
      <c r="B77" s="66" t="s">
        <v>29</v>
      </c>
      <c r="C77" s="67">
        <v>2.2000000000000002</v>
      </c>
      <c r="D77">
        <v>2.4500000000000002</v>
      </c>
      <c r="E77" s="50">
        <v>1.44</v>
      </c>
      <c r="G77" s="51">
        <f t="shared" si="2"/>
        <v>1.44</v>
      </c>
      <c r="H77" s="77">
        <f t="shared" si="3"/>
        <v>1.4399999999999999E-3</v>
      </c>
    </row>
    <row r="78" spans="1:8" x14ac:dyDescent="0.25">
      <c r="A78" s="50" t="s">
        <v>168</v>
      </c>
      <c r="B78" s="66" t="s">
        <v>169</v>
      </c>
      <c r="C78" s="67">
        <v>4.22</v>
      </c>
      <c r="D78"/>
      <c r="E78" s="50"/>
      <c r="G78" s="51">
        <f t="shared" si="2"/>
        <v>4.22</v>
      </c>
      <c r="H78" s="77">
        <f t="shared" si="3"/>
        <v>4.2199999999999998E-3</v>
      </c>
    </row>
    <row r="79" spans="1:8" x14ac:dyDescent="0.25">
      <c r="A79" s="50" t="s">
        <v>170</v>
      </c>
      <c r="B79" s="66" t="s">
        <v>171</v>
      </c>
      <c r="C79" s="67">
        <v>4.8</v>
      </c>
      <c r="D79">
        <v>3.67</v>
      </c>
      <c r="E79" s="50"/>
      <c r="G79" s="51">
        <f t="shared" si="2"/>
        <v>3.67</v>
      </c>
      <c r="H79" s="77">
        <f t="shared" si="3"/>
        <v>3.6700000000000001E-3</v>
      </c>
    </row>
    <row r="80" spans="1:8" x14ac:dyDescent="0.25">
      <c r="A80" s="50" t="s">
        <v>172</v>
      </c>
      <c r="B80" s="66" t="s">
        <v>173</v>
      </c>
      <c r="C80" s="67">
        <v>7.23</v>
      </c>
      <c r="D80">
        <v>7.5</v>
      </c>
      <c r="E80" s="50"/>
      <c r="G80" s="51">
        <f t="shared" si="2"/>
        <v>7.23</v>
      </c>
      <c r="H80" s="77">
        <f t="shared" si="3"/>
        <v>7.2300000000000003E-3</v>
      </c>
    </row>
    <row r="81" spans="1:8" x14ac:dyDescent="0.25">
      <c r="A81" s="50" t="s">
        <v>174</v>
      </c>
      <c r="B81" s="66" t="s">
        <v>29</v>
      </c>
      <c r="C81" s="67">
        <v>14.35</v>
      </c>
      <c r="D81">
        <v>10.8</v>
      </c>
      <c r="E81" s="50"/>
      <c r="G81" s="51">
        <f t="shared" si="2"/>
        <v>10.8</v>
      </c>
      <c r="H81" s="77">
        <f t="shared" si="3"/>
        <v>1.0800000000000001E-2</v>
      </c>
    </row>
    <row r="82" spans="1:8" x14ac:dyDescent="0.25">
      <c r="A82" s="50" t="s">
        <v>175</v>
      </c>
      <c r="B82" s="66"/>
      <c r="C82" s="67"/>
      <c r="D82"/>
      <c r="E82" s="50"/>
      <c r="G82" s="51">
        <f t="shared" si="2"/>
        <v>0</v>
      </c>
      <c r="H82" s="77">
        <f t="shared" si="3"/>
        <v>0</v>
      </c>
    </row>
    <row r="83" spans="1:8" x14ac:dyDescent="0.25">
      <c r="A83" s="50" t="s">
        <v>176</v>
      </c>
      <c r="B83" s="66"/>
      <c r="C83" s="67"/>
      <c r="D83"/>
      <c r="E83" s="50"/>
      <c r="G83" s="51">
        <f t="shared" si="2"/>
        <v>0</v>
      </c>
      <c r="H83" s="77">
        <f t="shared" si="3"/>
        <v>0</v>
      </c>
    </row>
    <row r="84" spans="1:8" x14ac:dyDescent="0.25">
      <c r="A84" s="50" t="s">
        <v>177</v>
      </c>
      <c r="B84" s="66" t="s">
        <v>178</v>
      </c>
      <c r="C84" s="67">
        <v>1.67</v>
      </c>
      <c r="D84"/>
      <c r="E84" s="50"/>
      <c r="G84" s="51">
        <f t="shared" si="2"/>
        <v>1.67</v>
      </c>
      <c r="H84" s="77">
        <f t="shared" si="3"/>
        <v>1.6699999999999998E-3</v>
      </c>
    </row>
    <row r="85" spans="1:8" x14ac:dyDescent="0.25">
      <c r="A85" s="50" t="s">
        <v>179</v>
      </c>
      <c r="B85" s="66" t="s">
        <v>40</v>
      </c>
      <c r="C85" s="67">
        <v>4.0999999999999996</v>
      </c>
      <c r="D85">
        <v>3.4</v>
      </c>
      <c r="E85" s="50"/>
      <c r="G85" s="51">
        <f t="shared" si="2"/>
        <v>3.4</v>
      </c>
      <c r="H85" s="77">
        <f t="shared" si="3"/>
        <v>3.3999999999999998E-3</v>
      </c>
    </row>
    <row r="86" spans="1:8" x14ac:dyDescent="0.25">
      <c r="A86" s="50" t="s">
        <v>180</v>
      </c>
      <c r="B86" s="66" t="s">
        <v>178</v>
      </c>
      <c r="C86" s="67">
        <v>2.27</v>
      </c>
      <c r="D86">
        <v>1.5</v>
      </c>
      <c r="E86" s="50">
        <v>5.73</v>
      </c>
      <c r="G86" s="51">
        <f t="shared" si="2"/>
        <v>1.5</v>
      </c>
      <c r="H86" s="77">
        <f t="shared" si="3"/>
        <v>1.5E-3</v>
      </c>
    </row>
    <row r="87" spans="1:8" x14ac:dyDescent="0.25">
      <c r="A87" s="50" t="s">
        <v>181</v>
      </c>
      <c r="B87" s="66"/>
      <c r="C87" s="67">
        <v>3.2</v>
      </c>
      <c r="D87">
        <v>2.6</v>
      </c>
      <c r="E87" s="50"/>
      <c r="G87" s="51">
        <f t="shared" si="2"/>
        <v>2.6</v>
      </c>
      <c r="H87" s="77">
        <f t="shared" si="3"/>
        <v>2.5999999999999999E-3</v>
      </c>
    </row>
    <row r="88" spans="1:8" x14ac:dyDescent="0.25">
      <c r="A88" s="50" t="s">
        <v>182</v>
      </c>
      <c r="B88" s="66" t="s">
        <v>183</v>
      </c>
      <c r="C88" s="67">
        <v>39</v>
      </c>
      <c r="D88"/>
      <c r="E88" s="50"/>
      <c r="G88" s="51">
        <f t="shared" si="2"/>
        <v>39</v>
      </c>
      <c r="H88" s="77">
        <f t="shared" si="3"/>
        <v>3.9E-2</v>
      </c>
    </row>
    <row r="89" spans="1:8" x14ac:dyDescent="0.25">
      <c r="A89" s="50" t="s">
        <v>184</v>
      </c>
      <c r="B89" s="66" t="s">
        <v>29</v>
      </c>
      <c r="C89" s="67">
        <v>8.5</v>
      </c>
      <c r="D89"/>
      <c r="E89" s="50"/>
      <c r="G89" s="51">
        <f t="shared" si="2"/>
        <v>8.5</v>
      </c>
      <c r="H89" s="77">
        <f t="shared" si="3"/>
        <v>8.5000000000000006E-3</v>
      </c>
    </row>
    <row r="90" spans="1:8" x14ac:dyDescent="0.25">
      <c r="A90" s="50" t="s">
        <v>185</v>
      </c>
      <c r="B90" s="66" t="s">
        <v>186</v>
      </c>
      <c r="C90" s="67">
        <v>3.69</v>
      </c>
      <c r="D90"/>
      <c r="E90" s="50">
        <v>4.09</v>
      </c>
      <c r="G90" s="51">
        <f t="shared" si="2"/>
        <v>3.69</v>
      </c>
      <c r="H90" s="77">
        <f t="shared" si="3"/>
        <v>3.6900000000000001E-3</v>
      </c>
    </row>
    <row r="91" spans="1:8" x14ac:dyDescent="0.25">
      <c r="A91" s="50" t="s">
        <v>187</v>
      </c>
      <c r="B91" s="66" t="s">
        <v>29</v>
      </c>
      <c r="C91" s="67">
        <v>6.21</v>
      </c>
      <c r="D91"/>
      <c r="E91" s="50"/>
      <c r="G91" s="51">
        <f t="shared" si="2"/>
        <v>6.21</v>
      </c>
      <c r="H91" s="77">
        <f t="shared" si="3"/>
        <v>6.2100000000000002E-3</v>
      </c>
    </row>
    <row r="92" spans="1:8" x14ac:dyDescent="0.25">
      <c r="A92" s="50" t="s">
        <v>188</v>
      </c>
      <c r="B92" s="66" t="s">
        <v>40</v>
      </c>
      <c r="D92" s="67"/>
      <c r="E92" s="50">
        <v>4.47</v>
      </c>
      <c r="G92" s="51">
        <f t="shared" si="2"/>
        <v>4.47</v>
      </c>
      <c r="H92" s="77">
        <f t="shared" si="3"/>
        <v>4.47E-3</v>
      </c>
    </row>
    <row r="93" spans="1:8" x14ac:dyDescent="0.25">
      <c r="A93" s="50" t="s">
        <v>189</v>
      </c>
      <c r="B93" s="66"/>
      <c r="C93" s="67"/>
      <c r="D93"/>
      <c r="E93" s="50">
        <v>4.55</v>
      </c>
      <c r="G93" s="51">
        <f t="shared" si="2"/>
        <v>4.55</v>
      </c>
      <c r="H93" s="77">
        <f t="shared" si="3"/>
        <v>4.5500000000000002E-3</v>
      </c>
    </row>
    <row r="94" spans="1:8" x14ac:dyDescent="0.25">
      <c r="A94" s="50" t="s">
        <v>190</v>
      </c>
      <c r="B94" s="66" t="s">
        <v>29</v>
      </c>
      <c r="C94" s="67"/>
      <c r="D94"/>
      <c r="E94" s="50">
        <v>11.2</v>
      </c>
      <c r="G94" s="51">
        <f t="shared" si="2"/>
        <v>11.2</v>
      </c>
      <c r="H94" s="77">
        <f t="shared" si="3"/>
        <v>1.12E-2</v>
      </c>
    </row>
    <row r="95" spans="1:8" x14ac:dyDescent="0.25">
      <c r="A95" s="50" t="s">
        <v>191</v>
      </c>
      <c r="B95" s="66" t="s">
        <v>29</v>
      </c>
      <c r="C95" s="67"/>
      <c r="D95"/>
      <c r="E95" s="50">
        <v>8.92</v>
      </c>
      <c r="G95" s="51">
        <f t="shared" si="2"/>
        <v>8.92</v>
      </c>
      <c r="H95" s="77">
        <f t="shared" si="3"/>
        <v>8.9199999999999991E-3</v>
      </c>
    </row>
    <row r="96" spans="1:8" x14ac:dyDescent="0.25">
      <c r="A96" s="50" t="s">
        <v>192</v>
      </c>
      <c r="B96" s="66" t="s">
        <v>193</v>
      </c>
      <c r="C96" s="67"/>
      <c r="D96"/>
      <c r="E96" s="50">
        <v>7.34</v>
      </c>
      <c r="G96" s="51">
        <f t="shared" si="2"/>
        <v>7.34</v>
      </c>
      <c r="H96" s="77">
        <f t="shared" si="3"/>
        <v>7.3400000000000002E-3</v>
      </c>
    </row>
    <row r="97" spans="1:8" x14ac:dyDescent="0.25">
      <c r="A97" s="50" t="s">
        <v>194</v>
      </c>
      <c r="B97" s="66" t="s">
        <v>29</v>
      </c>
      <c r="C97" s="67"/>
      <c r="D97">
        <v>6.3</v>
      </c>
      <c r="E97" s="50">
        <v>5.47</v>
      </c>
      <c r="G97" s="51">
        <f t="shared" si="2"/>
        <v>5.47</v>
      </c>
      <c r="H97" s="77">
        <f t="shared" si="3"/>
        <v>5.47E-3</v>
      </c>
    </row>
    <row r="98" spans="1:8" x14ac:dyDescent="0.25">
      <c r="A98" s="50" t="s">
        <v>195</v>
      </c>
      <c r="B98" s="66" t="s">
        <v>29</v>
      </c>
      <c r="C98" s="67"/>
      <c r="D98">
        <v>5.4</v>
      </c>
      <c r="E98" s="50"/>
      <c r="G98" s="51">
        <f t="shared" si="2"/>
        <v>5.4</v>
      </c>
      <c r="H98" s="77">
        <f t="shared" si="3"/>
        <v>5.4000000000000003E-3</v>
      </c>
    </row>
    <row r="99" spans="1:8" x14ac:dyDescent="0.25">
      <c r="A99" s="50" t="s">
        <v>196</v>
      </c>
      <c r="B99" s="66"/>
      <c r="C99" s="67"/>
      <c r="D99">
        <v>6.18</v>
      </c>
      <c r="E99" s="50"/>
      <c r="G99" s="51">
        <f t="shared" si="2"/>
        <v>6.18</v>
      </c>
      <c r="H99" s="77">
        <f t="shared" si="3"/>
        <v>6.1799999999999997E-3</v>
      </c>
    </row>
    <row r="100" spans="1:8" x14ac:dyDescent="0.25">
      <c r="A100" s="50"/>
      <c r="B100" s="66"/>
      <c r="C100" s="67"/>
      <c r="D100"/>
      <c r="E100" s="50"/>
      <c r="G100" s="51">
        <f t="shared" si="2"/>
        <v>0</v>
      </c>
      <c r="H100" s="77">
        <f t="shared" si="3"/>
        <v>0</v>
      </c>
    </row>
    <row r="101" spans="1:8" x14ac:dyDescent="0.25">
      <c r="A101" s="50"/>
      <c r="B101" s="66"/>
      <c r="C101" s="67"/>
      <c r="D101"/>
      <c r="E101" s="50"/>
      <c r="G101" s="51">
        <f t="shared" si="2"/>
        <v>0</v>
      </c>
      <c r="H101" s="77">
        <f t="shared" si="3"/>
        <v>0</v>
      </c>
    </row>
    <row r="102" spans="1:8" x14ac:dyDescent="0.25">
      <c r="A102" s="50"/>
      <c r="B102" s="66"/>
      <c r="C102" s="67"/>
      <c r="D102"/>
      <c r="E102" s="50"/>
      <c r="G102" s="51">
        <f t="shared" si="2"/>
        <v>0</v>
      </c>
      <c r="H102" s="77">
        <f t="shared" si="3"/>
        <v>0</v>
      </c>
    </row>
    <row r="103" spans="1:8" x14ac:dyDescent="0.25">
      <c r="A103" s="50"/>
      <c r="B103" s="66"/>
      <c r="C103" s="67"/>
      <c r="D103"/>
      <c r="E103" s="50"/>
      <c r="G103" s="51">
        <f t="shared" si="2"/>
        <v>0</v>
      </c>
      <c r="H103" s="77">
        <f t="shared" si="3"/>
        <v>0</v>
      </c>
    </row>
    <row r="104" spans="1:8" x14ac:dyDescent="0.25">
      <c r="A104" s="50"/>
      <c r="B104" s="66"/>
      <c r="C104" s="67"/>
      <c r="D104"/>
      <c r="E104" s="50"/>
      <c r="G104" s="51">
        <f t="shared" si="2"/>
        <v>0</v>
      </c>
      <c r="H104" s="77">
        <f t="shared" si="3"/>
        <v>0</v>
      </c>
    </row>
    <row r="105" spans="1:8" x14ac:dyDescent="0.25">
      <c r="A105" s="50"/>
      <c r="B105" s="66"/>
      <c r="C105" s="67"/>
      <c r="D105"/>
      <c r="E105" s="50"/>
      <c r="G105" s="51">
        <f t="shared" si="2"/>
        <v>0</v>
      </c>
      <c r="H105" s="77">
        <f t="shared" si="3"/>
        <v>0</v>
      </c>
    </row>
    <row r="106" spans="1:8" x14ac:dyDescent="0.25">
      <c r="A106" s="50"/>
      <c r="B106" s="66"/>
      <c r="C106" s="67"/>
      <c r="D106"/>
      <c r="E106" s="50"/>
      <c r="G106" s="51">
        <f t="shared" si="2"/>
        <v>0</v>
      </c>
      <c r="H106" s="77">
        <f t="shared" si="3"/>
        <v>0</v>
      </c>
    </row>
    <row r="107" spans="1:8" x14ac:dyDescent="0.25">
      <c r="A107" s="50"/>
      <c r="B107" s="66"/>
      <c r="C107" s="67"/>
      <c r="D107"/>
      <c r="E107" s="50"/>
      <c r="G107" s="51">
        <f t="shared" si="2"/>
        <v>0</v>
      </c>
      <c r="H107" s="77">
        <f t="shared" si="3"/>
        <v>0</v>
      </c>
    </row>
    <row r="108" spans="1:8" x14ac:dyDescent="0.25">
      <c r="A108" s="50"/>
      <c r="B108" s="66"/>
      <c r="C108" s="67"/>
      <c r="D108"/>
      <c r="E108" s="50"/>
      <c r="G108" s="51">
        <f t="shared" si="2"/>
        <v>0</v>
      </c>
      <c r="H108" s="77">
        <f t="shared" si="3"/>
        <v>0</v>
      </c>
    </row>
    <row r="109" spans="1:8" x14ac:dyDescent="0.25">
      <c r="A109" s="50"/>
      <c r="B109" s="66"/>
      <c r="C109" s="67"/>
      <c r="D109"/>
      <c r="E109" s="50"/>
      <c r="G109" s="51">
        <f t="shared" si="2"/>
        <v>0</v>
      </c>
      <c r="H109" s="77">
        <f t="shared" si="3"/>
        <v>0</v>
      </c>
    </row>
    <row r="110" spans="1:8" x14ac:dyDescent="0.25">
      <c r="A110" s="50"/>
      <c r="B110" s="66"/>
      <c r="C110" s="67"/>
      <c r="D110"/>
      <c r="E110" s="50"/>
      <c r="G110" s="51">
        <f t="shared" si="2"/>
        <v>0</v>
      </c>
      <c r="H110" s="77">
        <f t="shared" si="3"/>
        <v>0</v>
      </c>
    </row>
    <row r="111" spans="1:8" x14ac:dyDescent="0.25">
      <c r="A111" s="50"/>
      <c r="B111" s="66"/>
      <c r="C111" s="67"/>
      <c r="D111"/>
      <c r="E111" s="50"/>
      <c r="G111" s="51">
        <f t="shared" si="2"/>
        <v>0</v>
      </c>
      <c r="H111" s="77">
        <f t="shared" si="3"/>
        <v>0</v>
      </c>
    </row>
    <row r="112" spans="1:8" x14ac:dyDescent="0.25">
      <c r="A112" s="50"/>
      <c r="B112" s="66"/>
      <c r="C112" s="67"/>
      <c r="D112"/>
      <c r="E112" s="50"/>
      <c r="G112" s="51">
        <f t="shared" si="2"/>
        <v>0</v>
      </c>
      <c r="H112" s="77">
        <f t="shared" si="3"/>
        <v>0</v>
      </c>
    </row>
    <row r="113" spans="1:8" x14ac:dyDescent="0.25">
      <c r="A113" s="50"/>
      <c r="B113" s="66"/>
      <c r="C113" s="67"/>
      <c r="D113"/>
      <c r="E113" s="50"/>
      <c r="G113" s="51">
        <f t="shared" si="2"/>
        <v>0</v>
      </c>
      <c r="H113" s="77">
        <f t="shared" si="3"/>
        <v>0</v>
      </c>
    </row>
    <row r="114" spans="1:8" x14ac:dyDescent="0.25">
      <c r="A114" s="50"/>
      <c r="B114" s="66"/>
      <c r="C114" s="67"/>
      <c r="D114"/>
      <c r="E114" s="50"/>
      <c r="G114" s="51">
        <f t="shared" si="2"/>
        <v>0</v>
      </c>
      <c r="H114" s="77">
        <f t="shared" si="3"/>
        <v>0</v>
      </c>
    </row>
    <row r="115" spans="1:8" ht="15.75" thickBot="1" x14ac:dyDescent="0.3">
      <c r="A115" s="68"/>
      <c r="B115" s="69"/>
      <c r="C115" s="70"/>
      <c r="D115" s="57"/>
      <c r="E115" s="56"/>
      <c r="F115" s="71"/>
      <c r="G115" s="51">
        <f t="shared" si="2"/>
        <v>0</v>
      </c>
      <c r="H115" s="77">
        <f t="shared" si="3"/>
        <v>0</v>
      </c>
    </row>
    <row r="116" spans="1:8" x14ac:dyDescent="0.25">
      <c r="C116" s="49"/>
    </row>
    <row r="117" spans="1:8" x14ac:dyDescent="0.25">
      <c r="C117" s="49"/>
    </row>
    <row r="118" spans="1:8" x14ac:dyDescent="0.25">
      <c r="C118" s="49"/>
    </row>
    <row r="119" spans="1:8" x14ac:dyDescent="0.25">
      <c r="C119" s="49"/>
    </row>
    <row r="120" spans="1:8" x14ac:dyDescent="0.25">
      <c r="C120" s="49"/>
    </row>
    <row r="121" spans="1:8" x14ac:dyDescent="0.25">
      <c r="C121" s="49"/>
    </row>
    <row r="122" spans="1:8" x14ac:dyDescent="0.25">
      <c r="C122" s="49"/>
    </row>
    <row r="123" spans="1:8" x14ac:dyDescent="0.25">
      <c r="C123" s="49"/>
    </row>
    <row r="124" spans="1:8" x14ac:dyDescent="0.25">
      <c r="C124" s="49"/>
    </row>
    <row r="125" spans="1:8" x14ac:dyDescent="0.25">
      <c r="C125" s="49"/>
    </row>
    <row r="126" spans="1:8" x14ac:dyDescent="0.25">
      <c r="C126" s="49"/>
    </row>
    <row r="127" spans="1:8" x14ac:dyDescent="0.25">
      <c r="C127" s="49"/>
    </row>
    <row r="128" spans="1:8" x14ac:dyDescent="0.25">
      <c r="C128" s="49"/>
    </row>
    <row r="129" spans="3:3" x14ac:dyDescent="0.25">
      <c r="C129" s="49"/>
    </row>
    <row r="130" spans="3:3" x14ac:dyDescent="0.25">
      <c r="C130" s="49"/>
    </row>
    <row r="131" spans="3:3" x14ac:dyDescent="0.25">
      <c r="C131" s="49"/>
    </row>
    <row r="132" spans="3:3" x14ac:dyDescent="0.25">
      <c r="C132" s="49"/>
    </row>
    <row r="133" spans="3:3" x14ac:dyDescent="0.25">
      <c r="C133" s="49"/>
    </row>
    <row r="134" spans="3:3" x14ac:dyDescent="0.25">
      <c r="C134" s="49"/>
    </row>
    <row r="135" spans="3:3" x14ac:dyDescent="0.25">
      <c r="C135" s="49"/>
    </row>
    <row r="136" spans="3:3" x14ac:dyDescent="0.25">
      <c r="C136" s="49"/>
    </row>
    <row r="137" spans="3:3" x14ac:dyDescent="0.25">
      <c r="C137" s="49"/>
    </row>
  </sheetData>
  <mergeCells count="1">
    <mergeCell ref="A1:F1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6C00E8E-EE78-4494-A15E-4B9E839752A9}">
  <dimension ref="A1:G93"/>
  <sheetViews>
    <sheetView workbookViewId="0">
      <selection activeCell="G3" sqref="G3"/>
    </sheetView>
  </sheetViews>
  <sheetFormatPr baseColWidth="10" defaultColWidth="10.7109375" defaultRowHeight="15" x14ac:dyDescent="0.25"/>
  <cols>
    <col min="1" max="1" width="34.28515625" customWidth="1"/>
    <col min="2" max="2" width="9.42578125" style="76" customWidth="1"/>
    <col min="3" max="3" width="12.85546875" style="28" customWidth="1"/>
    <col min="4" max="4" width="13" style="28" customWidth="1"/>
    <col min="5" max="5" width="10.7109375" style="28"/>
  </cols>
  <sheetData>
    <row r="1" spans="1:7" ht="27" thickBot="1" x14ac:dyDescent="0.45">
      <c r="A1" s="95" t="s">
        <v>197</v>
      </c>
      <c r="B1" s="96"/>
      <c r="C1" s="96"/>
      <c r="D1" s="96"/>
      <c r="E1" s="97"/>
    </row>
    <row r="2" spans="1:7" s="46" customFormat="1" ht="19.5" thickBot="1" x14ac:dyDescent="0.35">
      <c r="A2" s="40" t="s">
        <v>24</v>
      </c>
      <c r="B2" s="41" t="s">
        <v>25</v>
      </c>
      <c r="C2" s="42" t="s">
        <v>26</v>
      </c>
      <c r="D2" s="43" t="s">
        <v>75</v>
      </c>
      <c r="E2" s="73"/>
      <c r="G2" s="46" t="s">
        <v>221</v>
      </c>
    </row>
    <row r="3" spans="1:7" x14ac:dyDescent="0.25">
      <c r="A3" s="47" t="s">
        <v>198</v>
      </c>
      <c r="B3" s="48" t="s">
        <v>29</v>
      </c>
      <c r="C3" s="49">
        <v>16.899999999999999</v>
      </c>
      <c r="D3" s="50"/>
      <c r="E3" s="74"/>
      <c r="F3">
        <v>1.4</v>
      </c>
    </row>
    <row r="4" spans="1:7" x14ac:dyDescent="0.25">
      <c r="A4" s="47" t="s">
        <v>30</v>
      </c>
      <c r="B4" s="48" t="s">
        <v>199</v>
      </c>
      <c r="C4" s="49">
        <v>0.5</v>
      </c>
      <c r="D4" s="50"/>
      <c r="E4" s="74"/>
    </row>
    <row r="5" spans="1:7" x14ac:dyDescent="0.25">
      <c r="A5" s="47" t="s">
        <v>200</v>
      </c>
      <c r="B5" s="48" t="s">
        <v>29</v>
      </c>
      <c r="C5" s="49">
        <v>5.98</v>
      </c>
      <c r="D5" s="50">
        <v>6.1</v>
      </c>
      <c r="E5" s="74"/>
      <c r="F5">
        <v>0.96</v>
      </c>
    </row>
    <row r="6" spans="1:7" x14ac:dyDescent="0.25">
      <c r="A6" s="47" t="s">
        <v>201</v>
      </c>
      <c r="B6" s="48" t="s">
        <v>29</v>
      </c>
      <c r="C6" s="49">
        <v>6.99</v>
      </c>
      <c r="D6" s="50">
        <v>4.78</v>
      </c>
      <c r="E6" s="74"/>
    </row>
    <row r="7" spans="1:7" x14ac:dyDescent="0.25">
      <c r="A7" s="47" t="s">
        <v>202</v>
      </c>
      <c r="B7" s="48" t="s">
        <v>29</v>
      </c>
      <c r="C7" s="49">
        <v>8.52</v>
      </c>
      <c r="D7" s="50"/>
      <c r="E7" s="74"/>
    </row>
    <row r="8" spans="1:7" x14ac:dyDescent="0.25">
      <c r="A8" s="47" t="s">
        <v>203</v>
      </c>
      <c r="B8" s="48"/>
      <c r="C8" s="49"/>
      <c r="D8" s="50"/>
      <c r="E8" s="74"/>
    </row>
    <row r="9" spans="1:7" x14ac:dyDescent="0.25">
      <c r="A9" s="47" t="s">
        <v>204</v>
      </c>
      <c r="B9" s="48" t="s">
        <v>29</v>
      </c>
      <c r="C9" s="49"/>
      <c r="D9" s="50"/>
      <c r="E9" s="74"/>
    </row>
    <row r="10" spans="1:7" x14ac:dyDescent="0.25">
      <c r="A10" s="47" t="s">
        <v>205</v>
      </c>
      <c r="B10" s="48" t="s">
        <v>29</v>
      </c>
      <c r="C10" s="49">
        <v>2.6</v>
      </c>
      <c r="D10" s="50"/>
      <c r="E10" s="74"/>
    </row>
    <row r="11" spans="1:7" x14ac:dyDescent="0.25">
      <c r="A11" s="47" t="s">
        <v>206</v>
      </c>
      <c r="B11" s="48"/>
      <c r="C11" s="49">
        <v>5.3</v>
      </c>
      <c r="D11" s="50">
        <v>5.9</v>
      </c>
      <c r="E11" s="74"/>
    </row>
    <row r="12" spans="1:7" x14ac:dyDescent="0.25">
      <c r="A12" s="47" t="s">
        <v>207</v>
      </c>
      <c r="B12" s="48" t="s">
        <v>208</v>
      </c>
      <c r="C12" s="49"/>
      <c r="D12" s="50">
        <v>19</v>
      </c>
      <c r="E12" s="74"/>
    </row>
    <row r="13" spans="1:7" x14ac:dyDescent="0.25">
      <c r="A13" s="47" t="s">
        <v>209</v>
      </c>
      <c r="B13" s="48" t="s">
        <v>50</v>
      </c>
      <c r="C13" s="49"/>
      <c r="D13" s="50"/>
      <c r="E13" s="74"/>
    </row>
    <row r="14" spans="1:7" x14ac:dyDescent="0.25">
      <c r="A14" s="47" t="s">
        <v>210</v>
      </c>
      <c r="B14" s="48" t="s">
        <v>29</v>
      </c>
      <c r="C14" s="49"/>
      <c r="D14" s="50"/>
      <c r="E14" s="74"/>
    </row>
    <row r="15" spans="1:7" x14ac:dyDescent="0.25">
      <c r="A15" s="47" t="s">
        <v>211</v>
      </c>
      <c r="B15" s="48" t="s">
        <v>29</v>
      </c>
      <c r="C15" s="49"/>
      <c r="D15" s="50"/>
      <c r="E15" s="74"/>
    </row>
    <row r="16" spans="1:7" x14ac:dyDescent="0.25">
      <c r="A16" s="47" t="s">
        <v>212</v>
      </c>
      <c r="B16" s="48" t="s">
        <v>29</v>
      </c>
      <c r="C16" s="49">
        <v>6.98</v>
      </c>
      <c r="D16" s="50"/>
      <c r="E16" s="74"/>
    </row>
    <row r="17" spans="1:6" x14ac:dyDescent="0.25">
      <c r="A17" s="47" t="s">
        <v>213</v>
      </c>
      <c r="B17" s="48" t="s">
        <v>29</v>
      </c>
      <c r="C17" s="49">
        <v>11.8</v>
      </c>
      <c r="D17" s="50"/>
      <c r="E17" s="74"/>
    </row>
    <row r="18" spans="1:6" x14ac:dyDescent="0.25">
      <c r="A18" s="47" t="s">
        <v>214</v>
      </c>
      <c r="B18" s="48" t="s">
        <v>29</v>
      </c>
      <c r="C18" s="49">
        <v>7.2</v>
      </c>
      <c r="D18" s="50"/>
      <c r="E18" s="74"/>
    </row>
    <row r="19" spans="1:6" x14ac:dyDescent="0.25">
      <c r="A19" s="47" t="s">
        <v>215</v>
      </c>
      <c r="B19" s="48" t="s">
        <v>29</v>
      </c>
      <c r="C19" s="49">
        <v>13.18</v>
      </c>
      <c r="D19" s="50">
        <v>9.98</v>
      </c>
      <c r="E19" s="74"/>
    </row>
    <row r="20" spans="1:6" x14ac:dyDescent="0.25">
      <c r="A20" s="47" t="s">
        <v>216</v>
      </c>
      <c r="B20" s="48"/>
      <c r="C20" s="49">
        <v>10.73</v>
      </c>
      <c r="D20" s="50"/>
      <c r="E20" s="74"/>
      <c r="F20">
        <v>1.34</v>
      </c>
    </row>
    <row r="21" spans="1:6" x14ac:dyDescent="0.25">
      <c r="A21" s="47" t="s">
        <v>217</v>
      </c>
      <c r="B21" s="48" t="s">
        <v>29</v>
      </c>
      <c r="C21" s="49">
        <v>9.94</v>
      </c>
      <c r="D21" s="50"/>
      <c r="E21" s="74"/>
    </row>
    <row r="22" spans="1:6" x14ac:dyDescent="0.25">
      <c r="A22" s="47" t="s">
        <v>218</v>
      </c>
      <c r="B22" s="48" t="s">
        <v>219</v>
      </c>
      <c r="C22" s="49">
        <v>17.329999999999998</v>
      </c>
      <c r="D22" s="50"/>
      <c r="E22" s="74"/>
    </row>
    <row r="23" spans="1:6" x14ac:dyDescent="0.25">
      <c r="A23" s="47" t="s">
        <v>220</v>
      </c>
      <c r="B23" s="48" t="s">
        <v>29</v>
      </c>
      <c r="C23" s="49"/>
      <c r="D23" s="50"/>
      <c r="E23" s="74"/>
    </row>
    <row r="24" spans="1:6" x14ac:dyDescent="0.25">
      <c r="A24" s="47"/>
      <c r="B24" s="48"/>
      <c r="C24" s="49"/>
      <c r="D24" s="50"/>
      <c r="E24" s="74"/>
    </row>
    <row r="25" spans="1:6" x14ac:dyDescent="0.25">
      <c r="A25" s="47"/>
      <c r="B25" s="48"/>
      <c r="C25" s="49"/>
      <c r="D25" s="50"/>
      <c r="E25" s="74"/>
    </row>
    <row r="26" spans="1:6" x14ac:dyDescent="0.25">
      <c r="A26" s="47"/>
      <c r="B26" s="48"/>
      <c r="C26" s="49"/>
      <c r="D26" s="50"/>
      <c r="E26" s="74"/>
    </row>
    <row r="27" spans="1:6" x14ac:dyDescent="0.25">
      <c r="A27" s="47"/>
      <c r="B27" s="48"/>
      <c r="C27" s="49"/>
      <c r="D27" s="50"/>
      <c r="E27" s="74"/>
    </row>
    <row r="28" spans="1:6" x14ac:dyDescent="0.25">
      <c r="A28" s="47"/>
      <c r="B28" s="48"/>
      <c r="C28" s="49"/>
      <c r="D28" s="50"/>
      <c r="E28" s="74"/>
    </row>
    <row r="29" spans="1:6" x14ac:dyDescent="0.25">
      <c r="A29" s="47"/>
      <c r="B29" s="48"/>
      <c r="C29" s="49"/>
      <c r="D29" s="50"/>
      <c r="E29" s="74"/>
    </row>
    <row r="30" spans="1:6" x14ac:dyDescent="0.25">
      <c r="A30" s="47"/>
      <c r="B30" s="48"/>
      <c r="C30" s="49"/>
      <c r="D30" s="50"/>
      <c r="E30" s="74"/>
    </row>
    <row r="31" spans="1:6" x14ac:dyDescent="0.25">
      <c r="A31" s="47"/>
      <c r="B31" s="48"/>
      <c r="C31" s="49"/>
      <c r="D31" s="50"/>
      <c r="E31" s="74"/>
    </row>
    <row r="32" spans="1:6" x14ac:dyDescent="0.25">
      <c r="A32" s="47"/>
      <c r="B32" s="48"/>
      <c r="C32" s="49"/>
      <c r="D32" s="50"/>
      <c r="E32" s="74"/>
    </row>
    <row r="33" spans="1:5" x14ac:dyDescent="0.25">
      <c r="A33" s="47"/>
      <c r="B33" s="48"/>
      <c r="C33" s="49"/>
      <c r="D33" s="50"/>
      <c r="E33" s="74"/>
    </row>
    <row r="34" spans="1:5" x14ac:dyDescent="0.25">
      <c r="A34" s="47"/>
      <c r="B34" s="48"/>
      <c r="C34" s="49"/>
      <c r="D34" s="50"/>
      <c r="E34" s="74"/>
    </row>
    <row r="35" spans="1:5" x14ac:dyDescent="0.25">
      <c r="A35" s="47"/>
      <c r="B35" s="48"/>
      <c r="C35" s="49"/>
      <c r="D35" s="50"/>
      <c r="E35" s="74"/>
    </row>
    <row r="36" spans="1:5" x14ac:dyDescent="0.25">
      <c r="A36" s="47"/>
      <c r="B36" s="48"/>
      <c r="C36" s="49"/>
      <c r="D36" s="50"/>
      <c r="E36" s="74"/>
    </row>
    <row r="37" spans="1:5" x14ac:dyDescent="0.25">
      <c r="A37" s="47"/>
      <c r="B37" s="48"/>
      <c r="C37" s="49"/>
      <c r="D37" s="50"/>
      <c r="E37" s="74"/>
    </row>
    <row r="38" spans="1:5" x14ac:dyDescent="0.25">
      <c r="A38" s="47"/>
      <c r="B38" s="48"/>
      <c r="C38" s="49"/>
      <c r="D38" s="50"/>
      <c r="E38" s="74"/>
    </row>
    <row r="39" spans="1:5" x14ac:dyDescent="0.25">
      <c r="A39" s="47"/>
      <c r="B39" s="48"/>
      <c r="C39" s="49"/>
      <c r="D39" s="50"/>
      <c r="E39" s="74"/>
    </row>
    <row r="40" spans="1:5" x14ac:dyDescent="0.25">
      <c r="A40" s="47"/>
      <c r="B40" s="48"/>
      <c r="C40" s="49"/>
      <c r="D40" s="50"/>
      <c r="E40" s="74"/>
    </row>
    <row r="41" spans="1:5" x14ac:dyDescent="0.25">
      <c r="A41" s="47"/>
      <c r="B41" s="48"/>
      <c r="C41" s="49"/>
      <c r="D41" s="50"/>
      <c r="E41" s="74"/>
    </row>
    <row r="42" spans="1:5" x14ac:dyDescent="0.25">
      <c r="A42" s="47"/>
      <c r="B42" s="48"/>
      <c r="C42" s="49"/>
      <c r="D42" s="50"/>
      <c r="E42" s="74"/>
    </row>
    <row r="43" spans="1:5" x14ac:dyDescent="0.25">
      <c r="A43" s="47"/>
      <c r="B43" s="48"/>
      <c r="C43" s="49"/>
      <c r="D43" s="50"/>
      <c r="E43" s="74"/>
    </row>
    <row r="44" spans="1:5" x14ac:dyDescent="0.25">
      <c r="A44" s="47"/>
      <c r="B44" s="48"/>
      <c r="C44" s="49"/>
      <c r="D44" s="50"/>
      <c r="E44" s="74"/>
    </row>
    <row r="45" spans="1:5" x14ac:dyDescent="0.25">
      <c r="A45" s="47"/>
      <c r="B45" s="48"/>
      <c r="C45" s="49"/>
      <c r="D45" s="50"/>
      <c r="E45" s="74"/>
    </row>
    <row r="46" spans="1:5" x14ac:dyDescent="0.25">
      <c r="A46" s="47"/>
      <c r="B46" s="48"/>
      <c r="C46" s="49"/>
      <c r="D46" s="50"/>
      <c r="E46" s="74"/>
    </row>
    <row r="47" spans="1:5" x14ac:dyDescent="0.25">
      <c r="A47" s="47"/>
      <c r="B47" s="48"/>
      <c r="C47" s="49"/>
      <c r="D47" s="50"/>
      <c r="E47" s="74"/>
    </row>
    <row r="48" spans="1:5" x14ac:dyDescent="0.25">
      <c r="A48" s="47"/>
      <c r="B48" s="48"/>
      <c r="C48"/>
      <c r="D48" s="50"/>
      <c r="E48" s="74"/>
    </row>
    <row r="49" spans="1:5" x14ac:dyDescent="0.25">
      <c r="A49" s="47"/>
      <c r="B49" s="48"/>
      <c r="C49"/>
      <c r="D49" s="50"/>
      <c r="E49" s="74"/>
    </row>
    <row r="50" spans="1:5" x14ac:dyDescent="0.25">
      <c r="A50" s="47"/>
      <c r="B50" s="48"/>
      <c r="C50"/>
      <c r="D50" s="50"/>
      <c r="E50" s="74"/>
    </row>
    <row r="51" spans="1:5" ht="15.75" thickBot="1" x14ac:dyDescent="0.3">
      <c r="A51" s="53"/>
      <c r="B51" s="54"/>
      <c r="C51" s="71"/>
      <c r="D51" s="68"/>
      <c r="E51" s="75"/>
    </row>
    <row r="52" spans="1:5" x14ac:dyDescent="0.25">
      <c r="B52"/>
      <c r="C52"/>
      <c r="D52"/>
      <c r="E52"/>
    </row>
    <row r="53" spans="1:5" x14ac:dyDescent="0.25">
      <c r="B53"/>
      <c r="C53"/>
      <c r="D53"/>
      <c r="E53"/>
    </row>
    <row r="54" spans="1:5" x14ac:dyDescent="0.25">
      <c r="B54"/>
      <c r="C54"/>
      <c r="D54"/>
      <c r="E54"/>
    </row>
    <row r="55" spans="1:5" x14ac:dyDescent="0.25">
      <c r="B55"/>
      <c r="C55"/>
      <c r="D55"/>
      <c r="E55"/>
    </row>
    <row r="56" spans="1:5" x14ac:dyDescent="0.25">
      <c r="B56"/>
      <c r="C56"/>
      <c r="D56"/>
      <c r="E56"/>
    </row>
    <row r="57" spans="1:5" x14ac:dyDescent="0.25">
      <c r="B57"/>
      <c r="C57"/>
      <c r="D57"/>
      <c r="E57"/>
    </row>
    <row r="58" spans="1:5" x14ac:dyDescent="0.25">
      <c r="B58"/>
      <c r="C58"/>
      <c r="D58"/>
      <c r="E58"/>
    </row>
    <row r="59" spans="1:5" x14ac:dyDescent="0.25">
      <c r="B59"/>
      <c r="C59"/>
      <c r="D59"/>
      <c r="E59"/>
    </row>
    <row r="60" spans="1:5" x14ac:dyDescent="0.25">
      <c r="B60"/>
      <c r="C60"/>
      <c r="D60"/>
      <c r="E60"/>
    </row>
    <row r="61" spans="1:5" x14ac:dyDescent="0.25">
      <c r="B61"/>
      <c r="C61"/>
      <c r="D61"/>
      <c r="E61"/>
    </row>
    <row r="62" spans="1:5" x14ac:dyDescent="0.25">
      <c r="B62"/>
      <c r="C62"/>
      <c r="D62"/>
      <c r="E62"/>
    </row>
    <row r="63" spans="1:5" x14ac:dyDescent="0.25">
      <c r="B63"/>
    </row>
    <row r="64" spans="1:5" x14ac:dyDescent="0.25">
      <c r="B64"/>
    </row>
    <row r="65" spans="2:2" x14ac:dyDescent="0.25">
      <c r="B65"/>
    </row>
    <row r="66" spans="2:2" x14ac:dyDescent="0.25">
      <c r="B66"/>
    </row>
    <row r="67" spans="2:2" x14ac:dyDescent="0.25">
      <c r="B67"/>
    </row>
    <row r="68" spans="2:2" x14ac:dyDescent="0.25">
      <c r="B68"/>
    </row>
    <row r="69" spans="2:2" x14ac:dyDescent="0.25">
      <c r="B69"/>
    </row>
    <row r="70" spans="2:2" x14ac:dyDescent="0.25">
      <c r="B70"/>
    </row>
    <row r="71" spans="2:2" x14ac:dyDescent="0.25">
      <c r="B71"/>
    </row>
    <row r="72" spans="2:2" x14ac:dyDescent="0.25">
      <c r="B72"/>
    </row>
    <row r="73" spans="2:2" x14ac:dyDescent="0.25">
      <c r="B73"/>
    </row>
    <row r="74" spans="2:2" x14ac:dyDescent="0.25">
      <c r="B74"/>
    </row>
    <row r="75" spans="2:2" x14ac:dyDescent="0.25">
      <c r="B75"/>
    </row>
    <row r="76" spans="2:2" x14ac:dyDescent="0.25">
      <c r="B76"/>
    </row>
    <row r="77" spans="2:2" x14ac:dyDescent="0.25">
      <c r="B77"/>
    </row>
    <row r="78" spans="2:2" x14ac:dyDescent="0.25">
      <c r="B78"/>
    </row>
    <row r="79" spans="2:2" x14ac:dyDescent="0.25">
      <c r="B79"/>
    </row>
    <row r="80" spans="2:2" x14ac:dyDescent="0.25">
      <c r="B80"/>
    </row>
    <row r="81" spans="2:2" x14ac:dyDescent="0.25">
      <c r="B81"/>
    </row>
    <row r="82" spans="2:2" x14ac:dyDescent="0.25">
      <c r="B82"/>
    </row>
    <row r="83" spans="2:2" x14ac:dyDescent="0.25">
      <c r="B83"/>
    </row>
    <row r="84" spans="2:2" x14ac:dyDescent="0.25">
      <c r="B84"/>
    </row>
    <row r="85" spans="2:2" x14ac:dyDescent="0.25">
      <c r="B85"/>
    </row>
    <row r="86" spans="2:2" x14ac:dyDescent="0.25">
      <c r="B86"/>
    </row>
    <row r="87" spans="2:2" x14ac:dyDescent="0.25">
      <c r="B87"/>
    </row>
    <row r="88" spans="2:2" x14ac:dyDescent="0.25">
      <c r="B88"/>
    </row>
    <row r="89" spans="2:2" x14ac:dyDescent="0.25">
      <c r="B89"/>
    </row>
    <row r="90" spans="2:2" x14ac:dyDescent="0.25">
      <c r="B90"/>
    </row>
    <row r="91" spans="2:2" x14ac:dyDescent="0.25">
      <c r="B91"/>
    </row>
    <row r="92" spans="2:2" x14ac:dyDescent="0.25">
      <c r="B92"/>
    </row>
    <row r="93" spans="2:2" x14ac:dyDescent="0.25">
      <c r="B93"/>
    </row>
  </sheetData>
  <mergeCells count="1">
    <mergeCell ref="A1:E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CREME ANGLAISE</vt:lpstr>
      <vt:lpstr>FRAIS</vt:lpstr>
      <vt:lpstr>EPICERIE</vt:lpstr>
      <vt:lpstr>GEL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cyprien berthet</dc:creator>
  <cp:lastModifiedBy>Y C</cp:lastModifiedBy>
  <dcterms:created xsi:type="dcterms:W3CDTF">2024-03-05T09:44:15Z</dcterms:created>
  <dcterms:modified xsi:type="dcterms:W3CDTF">2024-03-05T15:42:18Z</dcterms:modified>
</cp:coreProperties>
</file>