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Cylfo\EP\Jean 8\"/>
    </mc:Choice>
  </mc:AlternateContent>
  <xr:revisionPtr revIDLastSave="0" documentId="13_ncr:1_{27EDEBD8-6F8D-4B07-AE55-A988B4387F74}" xr6:coauthVersionLast="47" xr6:coauthVersionMax="47" xr10:uidLastSave="{00000000-0000-0000-0000-000000000000}"/>
  <bookViews>
    <workbookView xWindow="-120" yWindow="-120" windowWidth="29040" windowHeight="15720" xr2:uid="{781A97DE-B7F5-43AD-BF10-AA811B1F207D}"/>
  </bookViews>
  <sheets>
    <sheet name="CREME ANGLAISE" sheetId="1" r:id="rId1"/>
    <sheet name="Produits" sheetId="2" r:id="rId2"/>
    <sheet name="Paramètres" sheetId="5" r:id="rId3"/>
  </sheets>
  <definedNames>
    <definedName name="LST_CATEGOS">T_CATEGORIES[Catégories]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" l="1"/>
  <c r="E22" i="1" s="1" a="1"/>
  <c r="E22" i="1" s="1"/>
  <c r="E23" i="1" s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3" i="1"/>
  <c r="I5" i="2"/>
  <c r="I12" i="2"/>
  <c r="I17" i="2"/>
  <c r="I24" i="2"/>
  <c r="I29" i="2"/>
  <c r="I36" i="2"/>
  <c r="I41" i="2"/>
  <c r="I48" i="2"/>
  <c r="I53" i="2"/>
  <c r="I60" i="2"/>
  <c r="I65" i="2"/>
  <c r="I72" i="2"/>
  <c r="I77" i="2"/>
  <c r="I84" i="2"/>
  <c r="I89" i="2"/>
  <c r="I96" i="2"/>
  <c r="I101" i="2"/>
  <c r="I108" i="2"/>
  <c r="I113" i="2"/>
  <c r="I120" i="2"/>
  <c r="I125" i="2"/>
  <c r="I132" i="2"/>
  <c r="J143" i="2"/>
  <c r="H134" i="2"/>
  <c r="J134" i="2" s="1"/>
  <c r="H135" i="2"/>
  <c r="J135" i="2" s="1"/>
  <c r="H136" i="2"/>
  <c r="J136" i="2" s="1"/>
  <c r="H137" i="2"/>
  <c r="J137" i="2" s="1"/>
  <c r="H138" i="2"/>
  <c r="J138" i="2" s="1"/>
  <c r="H139" i="2"/>
  <c r="J139" i="2" s="1"/>
  <c r="H140" i="2"/>
  <c r="J140" i="2" s="1"/>
  <c r="H141" i="2"/>
  <c r="J141" i="2" s="1"/>
  <c r="H142" i="2"/>
  <c r="J142" i="2" s="1"/>
  <c r="H143" i="2"/>
  <c r="I143" i="2" s="1"/>
  <c r="H144" i="2"/>
  <c r="J144" i="2" s="1"/>
  <c r="H145" i="2"/>
  <c r="J145" i="2" s="1"/>
  <c r="H146" i="2"/>
  <c r="J146" i="2" s="1"/>
  <c r="H147" i="2"/>
  <c r="J147" i="2" s="1"/>
  <c r="H148" i="2"/>
  <c r="J148" i="2" s="1"/>
  <c r="H149" i="2"/>
  <c r="J149" i="2" s="1"/>
  <c r="H150" i="2"/>
  <c r="J150" i="2" s="1"/>
  <c r="H151" i="2"/>
  <c r="J151" i="2" s="1"/>
  <c r="H152" i="2"/>
  <c r="J152" i="2" s="1"/>
  <c r="H153" i="2"/>
  <c r="J153" i="2" s="1"/>
  <c r="H154" i="2"/>
  <c r="J154" i="2" s="1"/>
  <c r="H2" i="2"/>
  <c r="J2" i="2" s="1"/>
  <c r="H3" i="2"/>
  <c r="J3" i="2" s="1"/>
  <c r="H4" i="2"/>
  <c r="J4" i="2" s="1"/>
  <c r="H5" i="2"/>
  <c r="J5" i="2" s="1"/>
  <c r="H6" i="2"/>
  <c r="J6" i="2" s="1"/>
  <c r="H7" i="2"/>
  <c r="J7" i="2" s="1"/>
  <c r="H8" i="2"/>
  <c r="J8" i="2" s="1"/>
  <c r="H9" i="2"/>
  <c r="J9" i="2" s="1"/>
  <c r="H10" i="2"/>
  <c r="J10" i="2" s="1"/>
  <c r="H11" i="2"/>
  <c r="J11" i="2" s="1"/>
  <c r="H12" i="2"/>
  <c r="J12" i="2" s="1"/>
  <c r="H13" i="2"/>
  <c r="J13" i="2" s="1"/>
  <c r="H14" i="2"/>
  <c r="J14" i="2" s="1"/>
  <c r="H15" i="2"/>
  <c r="J15" i="2" s="1"/>
  <c r="H16" i="2"/>
  <c r="J16" i="2" s="1"/>
  <c r="H17" i="2"/>
  <c r="J17" i="2" s="1"/>
  <c r="H18" i="2"/>
  <c r="J18" i="2" s="1"/>
  <c r="H19" i="2"/>
  <c r="J19" i="2" s="1"/>
  <c r="H20" i="2"/>
  <c r="J20" i="2" s="1"/>
  <c r="H21" i="2"/>
  <c r="J21" i="2" s="1"/>
  <c r="H22" i="2"/>
  <c r="J22" i="2" s="1"/>
  <c r="H23" i="2"/>
  <c r="J23" i="2" s="1"/>
  <c r="H24" i="2"/>
  <c r="J24" i="2" s="1"/>
  <c r="H25" i="2"/>
  <c r="J25" i="2" s="1"/>
  <c r="H26" i="2"/>
  <c r="J26" i="2" s="1"/>
  <c r="H27" i="2"/>
  <c r="J27" i="2" s="1"/>
  <c r="H28" i="2"/>
  <c r="J28" i="2" s="1"/>
  <c r="H29" i="2"/>
  <c r="J29" i="2" s="1"/>
  <c r="H30" i="2"/>
  <c r="J30" i="2" s="1"/>
  <c r="H31" i="2"/>
  <c r="J31" i="2" s="1"/>
  <c r="H32" i="2"/>
  <c r="J32" i="2" s="1"/>
  <c r="H33" i="2"/>
  <c r="J33" i="2" s="1"/>
  <c r="H34" i="2"/>
  <c r="J34" i="2" s="1"/>
  <c r="H35" i="2"/>
  <c r="J35" i="2" s="1"/>
  <c r="H36" i="2"/>
  <c r="J36" i="2" s="1"/>
  <c r="H37" i="2"/>
  <c r="J37" i="2" s="1"/>
  <c r="H38" i="2"/>
  <c r="J38" i="2" s="1"/>
  <c r="H39" i="2"/>
  <c r="J39" i="2" s="1"/>
  <c r="H40" i="2"/>
  <c r="J40" i="2" s="1"/>
  <c r="H41" i="2"/>
  <c r="J41" i="2" s="1"/>
  <c r="H42" i="2"/>
  <c r="J42" i="2" s="1"/>
  <c r="H43" i="2"/>
  <c r="J43" i="2" s="1"/>
  <c r="H44" i="2"/>
  <c r="J44" i="2" s="1"/>
  <c r="H45" i="2"/>
  <c r="J45" i="2" s="1"/>
  <c r="H46" i="2"/>
  <c r="J46" i="2" s="1"/>
  <c r="H47" i="2"/>
  <c r="J47" i="2" s="1"/>
  <c r="H48" i="2"/>
  <c r="J48" i="2" s="1"/>
  <c r="H49" i="2"/>
  <c r="J49" i="2" s="1"/>
  <c r="H50" i="2"/>
  <c r="J50" i="2" s="1"/>
  <c r="H51" i="2"/>
  <c r="J51" i="2" s="1"/>
  <c r="H52" i="2"/>
  <c r="J52" i="2" s="1"/>
  <c r="H53" i="2"/>
  <c r="J53" i="2" s="1"/>
  <c r="H54" i="2"/>
  <c r="J54" i="2" s="1"/>
  <c r="H55" i="2"/>
  <c r="J55" i="2" s="1"/>
  <c r="H56" i="2"/>
  <c r="J56" i="2" s="1"/>
  <c r="H57" i="2"/>
  <c r="J57" i="2" s="1"/>
  <c r="H58" i="2"/>
  <c r="J58" i="2" s="1"/>
  <c r="H59" i="2"/>
  <c r="J59" i="2" s="1"/>
  <c r="H60" i="2"/>
  <c r="J60" i="2" s="1"/>
  <c r="H61" i="2"/>
  <c r="J61" i="2" s="1"/>
  <c r="H62" i="2"/>
  <c r="J62" i="2" s="1"/>
  <c r="H63" i="2"/>
  <c r="J63" i="2" s="1"/>
  <c r="H64" i="2"/>
  <c r="J64" i="2" s="1"/>
  <c r="H65" i="2"/>
  <c r="J65" i="2" s="1"/>
  <c r="H66" i="2"/>
  <c r="J66" i="2" s="1"/>
  <c r="H67" i="2"/>
  <c r="J67" i="2" s="1"/>
  <c r="H68" i="2"/>
  <c r="J68" i="2" s="1"/>
  <c r="H69" i="2"/>
  <c r="J69" i="2" s="1"/>
  <c r="H70" i="2"/>
  <c r="J70" i="2" s="1"/>
  <c r="H71" i="2"/>
  <c r="J71" i="2" s="1"/>
  <c r="H72" i="2"/>
  <c r="J72" i="2" s="1"/>
  <c r="H73" i="2"/>
  <c r="J73" i="2" s="1"/>
  <c r="H74" i="2"/>
  <c r="J74" i="2" s="1"/>
  <c r="H75" i="2"/>
  <c r="J75" i="2" s="1"/>
  <c r="H76" i="2"/>
  <c r="J76" i="2" s="1"/>
  <c r="H77" i="2"/>
  <c r="J77" i="2" s="1"/>
  <c r="H78" i="2"/>
  <c r="J78" i="2" s="1"/>
  <c r="H79" i="2"/>
  <c r="J79" i="2" s="1"/>
  <c r="H80" i="2"/>
  <c r="J80" i="2" s="1"/>
  <c r="H81" i="2"/>
  <c r="J81" i="2" s="1"/>
  <c r="H82" i="2"/>
  <c r="J82" i="2" s="1"/>
  <c r="H83" i="2"/>
  <c r="J83" i="2" s="1"/>
  <c r="H84" i="2"/>
  <c r="J84" i="2" s="1"/>
  <c r="H85" i="2"/>
  <c r="J85" i="2" s="1"/>
  <c r="H86" i="2"/>
  <c r="J86" i="2" s="1"/>
  <c r="H87" i="2"/>
  <c r="J87" i="2" s="1"/>
  <c r="H88" i="2"/>
  <c r="J88" i="2" s="1"/>
  <c r="H89" i="2"/>
  <c r="J89" i="2" s="1"/>
  <c r="H90" i="2"/>
  <c r="J90" i="2" s="1"/>
  <c r="H91" i="2"/>
  <c r="J91" i="2" s="1"/>
  <c r="H92" i="2"/>
  <c r="J92" i="2" s="1"/>
  <c r="H93" i="2"/>
  <c r="J93" i="2" s="1"/>
  <c r="H94" i="2"/>
  <c r="J94" i="2" s="1"/>
  <c r="H95" i="2"/>
  <c r="J95" i="2" s="1"/>
  <c r="H96" i="2"/>
  <c r="J96" i="2" s="1"/>
  <c r="H97" i="2"/>
  <c r="J97" i="2" s="1"/>
  <c r="H98" i="2"/>
  <c r="J98" i="2" s="1"/>
  <c r="H99" i="2"/>
  <c r="J99" i="2" s="1"/>
  <c r="H100" i="2"/>
  <c r="J100" i="2" s="1"/>
  <c r="H101" i="2"/>
  <c r="J101" i="2" s="1"/>
  <c r="H102" i="2"/>
  <c r="J102" i="2" s="1"/>
  <c r="H103" i="2"/>
  <c r="J103" i="2" s="1"/>
  <c r="H104" i="2"/>
  <c r="J104" i="2" s="1"/>
  <c r="H105" i="2"/>
  <c r="J105" i="2" s="1"/>
  <c r="H106" i="2"/>
  <c r="J106" i="2" s="1"/>
  <c r="H107" i="2"/>
  <c r="J107" i="2" s="1"/>
  <c r="H108" i="2"/>
  <c r="J108" i="2" s="1"/>
  <c r="H109" i="2"/>
  <c r="J109" i="2" s="1"/>
  <c r="H110" i="2"/>
  <c r="J110" i="2" s="1"/>
  <c r="H111" i="2"/>
  <c r="J111" i="2" s="1"/>
  <c r="H112" i="2"/>
  <c r="J112" i="2" s="1"/>
  <c r="H113" i="2"/>
  <c r="J113" i="2" s="1"/>
  <c r="H114" i="2"/>
  <c r="J114" i="2" s="1"/>
  <c r="H115" i="2"/>
  <c r="J115" i="2" s="1"/>
  <c r="H116" i="2"/>
  <c r="J116" i="2" s="1"/>
  <c r="H117" i="2"/>
  <c r="J117" i="2" s="1"/>
  <c r="H118" i="2"/>
  <c r="J118" i="2" s="1"/>
  <c r="H119" i="2"/>
  <c r="J119" i="2" s="1"/>
  <c r="H120" i="2"/>
  <c r="J120" i="2" s="1"/>
  <c r="H121" i="2"/>
  <c r="J121" i="2" s="1"/>
  <c r="H122" i="2"/>
  <c r="J122" i="2" s="1"/>
  <c r="H123" i="2"/>
  <c r="J123" i="2" s="1"/>
  <c r="H124" i="2"/>
  <c r="J124" i="2" s="1"/>
  <c r="H125" i="2"/>
  <c r="J125" i="2" s="1"/>
  <c r="H126" i="2"/>
  <c r="J126" i="2" s="1"/>
  <c r="H127" i="2"/>
  <c r="J127" i="2" s="1"/>
  <c r="H128" i="2"/>
  <c r="J128" i="2" s="1"/>
  <c r="H129" i="2"/>
  <c r="J129" i="2" s="1"/>
  <c r="H130" i="2"/>
  <c r="J130" i="2" s="1"/>
  <c r="H131" i="2"/>
  <c r="J131" i="2" s="1"/>
  <c r="H132" i="2"/>
  <c r="J132" i="2" s="1"/>
  <c r="H133" i="2"/>
  <c r="J133" i="2" s="1"/>
  <c r="I149" i="2" l="1"/>
  <c r="I137" i="2"/>
  <c r="I145" i="2"/>
  <c r="I133" i="2"/>
  <c r="I121" i="2"/>
  <c r="I109" i="2"/>
  <c r="I97" i="2"/>
  <c r="I85" i="2"/>
  <c r="I73" i="2"/>
  <c r="I61" i="2"/>
  <c r="I49" i="2"/>
  <c r="I37" i="2"/>
  <c r="I25" i="2"/>
  <c r="I13" i="2"/>
  <c r="I131" i="2"/>
  <c r="I119" i="2"/>
  <c r="I107" i="2"/>
  <c r="I95" i="2"/>
  <c r="I83" i="2"/>
  <c r="I71" i="2"/>
  <c r="I59" i="2"/>
  <c r="I47" i="2"/>
  <c r="I35" i="2"/>
  <c r="I23" i="2"/>
  <c r="I11" i="2"/>
  <c r="I154" i="2"/>
  <c r="I142" i="2"/>
  <c r="I130" i="2"/>
  <c r="I118" i="2"/>
  <c r="I106" i="2"/>
  <c r="I94" i="2"/>
  <c r="I82" i="2"/>
  <c r="I70" i="2"/>
  <c r="I58" i="2"/>
  <c r="I46" i="2"/>
  <c r="I34" i="2"/>
  <c r="I22" i="2"/>
  <c r="I10" i="2"/>
  <c r="I153" i="2"/>
  <c r="I141" i="2"/>
  <c r="I129" i="2"/>
  <c r="I117" i="2"/>
  <c r="I105" i="2"/>
  <c r="I93" i="2"/>
  <c r="I81" i="2"/>
  <c r="I69" i="2"/>
  <c r="I57" i="2"/>
  <c r="I45" i="2"/>
  <c r="I33" i="2"/>
  <c r="I21" i="2"/>
  <c r="I9" i="2"/>
  <c r="I152" i="2"/>
  <c r="I140" i="2"/>
  <c r="I128" i="2"/>
  <c r="I116" i="2"/>
  <c r="I104" i="2"/>
  <c r="I92" i="2"/>
  <c r="I80" i="2"/>
  <c r="I68" i="2"/>
  <c r="I56" i="2"/>
  <c r="I44" i="2"/>
  <c r="I32" i="2"/>
  <c r="I20" i="2"/>
  <c r="I8" i="2"/>
  <c r="I144" i="2"/>
  <c r="I151" i="2"/>
  <c r="I139" i="2"/>
  <c r="I127" i="2"/>
  <c r="I115" i="2"/>
  <c r="I103" i="2"/>
  <c r="I91" i="2"/>
  <c r="I79" i="2"/>
  <c r="I67" i="2"/>
  <c r="I55" i="2"/>
  <c r="I43" i="2"/>
  <c r="I31" i="2"/>
  <c r="I19" i="2"/>
  <c r="I7" i="2"/>
  <c r="I150" i="2"/>
  <c r="I138" i="2"/>
  <c r="I126" i="2"/>
  <c r="I114" i="2"/>
  <c r="I102" i="2"/>
  <c r="I90" i="2"/>
  <c r="I78" i="2"/>
  <c r="I66" i="2"/>
  <c r="I54" i="2"/>
  <c r="I42" i="2"/>
  <c r="I30" i="2"/>
  <c r="I18" i="2"/>
  <c r="I6" i="2"/>
  <c r="I148" i="2"/>
  <c r="I136" i="2"/>
  <c r="I124" i="2"/>
  <c r="I112" i="2"/>
  <c r="I100" i="2"/>
  <c r="I88" i="2"/>
  <c r="I76" i="2"/>
  <c r="I64" i="2"/>
  <c r="I52" i="2"/>
  <c r="I40" i="2"/>
  <c r="I28" i="2"/>
  <c r="I16" i="2"/>
  <c r="I4" i="2"/>
  <c r="I147" i="2"/>
  <c r="I135" i="2"/>
  <c r="I123" i="2"/>
  <c r="I111" i="2"/>
  <c r="I99" i="2"/>
  <c r="I87" i="2"/>
  <c r="I75" i="2"/>
  <c r="I63" i="2"/>
  <c r="I51" i="2"/>
  <c r="I39" i="2"/>
  <c r="I27" i="2"/>
  <c r="I15" i="2"/>
  <c r="I3" i="2"/>
  <c r="I146" i="2"/>
  <c r="I134" i="2"/>
  <c r="I122" i="2"/>
  <c r="I110" i="2"/>
  <c r="I98" i="2"/>
  <c r="I86" i="2"/>
  <c r="I74" i="2"/>
  <c r="I62" i="2"/>
  <c r="I50" i="2"/>
  <c r="I38" i="2"/>
  <c r="I26" i="2"/>
  <c r="I14" i="2"/>
  <c r="I2" i="2"/>
  <c r="D6" i="1" l="1"/>
  <c r="D17" i="1" l="1"/>
  <c r="D7" i="1"/>
  <c r="D14" i="1"/>
  <c r="D12" i="1"/>
  <c r="D4" i="1"/>
  <c r="D9" i="1"/>
  <c r="D13" i="1"/>
  <c r="D3" i="1"/>
  <c r="D5" i="1"/>
  <c r="D8" i="1"/>
  <c r="D20" i="1"/>
  <c r="D10" i="1"/>
  <c r="D15" i="1"/>
  <c r="D16" i="1"/>
  <c r="D19" i="1"/>
  <c r="D18" i="1"/>
  <c r="D21" i="1"/>
  <c r="D1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<sst xmlns="http://schemas.openxmlformats.org/spreadsheetml/2006/main" count="392" uniqueCount="200">
  <si>
    <t>CREME ANGLAISE</t>
  </si>
  <si>
    <t>I</t>
  </si>
  <si>
    <t>P</t>
  </si>
  <si>
    <t>INGREDIENTS</t>
  </si>
  <si>
    <t>Q</t>
  </si>
  <si>
    <t>Q au g</t>
  </si>
  <si>
    <t>%</t>
  </si>
  <si>
    <t>COÛT HT</t>
  </si>
  <si>
    <t>LAIT</t>
  </si>
  <si>
    <t>2L</t>
  </si>
  <si>
    <t>OVO JAUNE</t>
  </si>
  <si>
    <t>400g</t>
  </si>
  <si>
    <t>300g</t>
  </si>
  <si>
    <t>AROME VANILLE</t>
  </si>
  <si>
    <r>
      <rPr>
        <b/>
        <i/>
        <sz val="12"/>
        <color rgb="FF000000"/>
        <rFont val="Calibri"/>
        <family val="2"/>
      </rPr>
      <t>TOTAL</t>
    </r>
    <r>
      <rPr>
        <b/>
        <i/>
        <sz val="8"/>
        <color rgb="FF000000"/>
        <rFont val="Calibri"/>
        <family val="2"/>
      </rPr>
      <t>+2%</t>
    </r>
  </si>
  <si>
    <t>Nombre de portion</t>
  </si>
  <si>
    <t>PRIX PORTION</t>
  </si>
  <si>
    <t>PROGRESSION</t>
  </si>
  <si>
    <t xml:space="preserve"># Faire tiedir le lait
# Blanchir jaunes et sucre
# Verser lait dans jaunes, mélanger puis remettre à feux doux 
# Mélanger à la spatule juqu'à 83° 
# Réserver
# </t>
  </si>
  <si>
    <t>OEUFS</t>
  </si>
  <si>
    <t>FARINE</t>
  </si>
  <si>
    <t xml:space="preserve">SUCRE </t>
  </si>
  <si>
    <t xml:space="preserve"># Mélanger œuf sucre batteur jusqu'à mousse ruban
# Tamiser farine
# ajouter à la mousse, et mélanger avec marise sans faire retomber mousse 
# Placer dans emporté pièce sur plaque sulfu
# 180° 20mn
# </t>
  </si>
  <si>
    <t>REFERENCES</t>
  </si>
  <si>
    <t>CDT</t>
  </si>
  <si>
    <t>SYSCO</t>
  </si>
  <si>
    <t>METRO</t>
  </si>
  <si>
    <t>BEURRE ROULEAUX</t>
  </si>
  <si>
    <t>KG</t>
  </si>
  <si>
    <t>BUNS</t>
  </si>
  <si>
    <t>BURRATINA</t>
  </si>
  <si>
    <t>50g</t>
  </si>
  <si>
    <t>CAMENBERT</t>
  </si>
  <si>
    <t xml:space="preserve">CHEDDAR </t>
  </si>
  <si>
    <t>84*12,3</t>
  </si>
  <si>
    <t>CHEVRE BUCHETTE</t>
  </si>
  <si>
    <t>180g</t>
  </si>
  <si>
    <t xml:space="preserve">CREAM CHEESE </t>
  </si>
  <si>
    <t>CREME FRAICHE 30%</t>
  </si>
  <si>
    <t>L</t>
  </si>
  <si>
    <t>CREME FRAICHE 35%</t>
  </si>
  <si>
    <t xml:space="preserve">CREME LIAISON 18% </t>
  </si>
  <si>
    <t>CREME SUCREE VANILLEE DEBIC</t>
  </si>
  <si>
    <t xml:space="preserve">FEUILLE DE BRICK </t>
  </si>
  <si>
    <t>170gx10</t>
  </si>
  <si>
    <t>GRANA PADANO RAPE</t>
  </si>
  <si>
    <t>LAIT ENTIER</t>
  </si>
  <si>
    <t>LARDONS</t>
  </si>
  <si>
    <t>LEVURE</t>
  </si>
  <si>
    <t>2,5KG</t>
  </si>
  <si>
    <t>MASCARPONE</t>
  </si>
  <si>
    <t>500g</t>
  </si>
  <si>
    <t xml:space="preserve">ŒUFS </t>
  </si>
  <si>
    <t>PC</t>
  </si>
  <si>
    <t>OVO BLANC</t>
  </si>
  <si>
    <t>2KG</t>
  </si>
  <si>
    <t>PARMESAN POINTE</t>
  </si>
  <si>
    <t>PARMESAN RÂPÉ</t>
  </si>
  <si>
    <t>PARMESANS POINTE</t>
  </si>
  <si>
    <t>STRACCIATELA</t>
  </si>
  <si>
    <t>400G</t>
  </si>
  <si>
    <t>TOMME</t>
  </si>
  <si>
    <t>PAIN DE MIE</t>
  </si>
  <si>
    <t>FILET ANCHOIS</t>
  </si>
  <si>
    <t>GRANA PADANO POINTE</t>
  </si>
  <si>
    <t>TOMME CATALANE</t>
  </si>
  <si>
    <t>COMTE</t>
  </si>
  <si>
    <t>FOURME D'AMBERT</t>
  </si>
  <si>
    <t>ROCAMADOUR</t>
  </si>
  <si>
    <t>FOCACCIA</t>
  </si>
  <si>
    <t>MATO DE CADI</t>
  </si>
  <si>
    <t>P250g</t>
  </si>
  <si>
    <t>CABECOU</t>
  </si>
  <si>
    <t>SOBRAQUES</t>
  </si>
  <si>
    <t>ABRICOT SEC</t>
  </si>
  <si>
    <t>AMANDE POUDRE</t>
  </si>
  <si>
    <t>AMANDES EFFILEES</t>
  </si>
  <si>
    <t>ANCHOIS</t>
  </si>
  <si>
    <t xml:space="preserve">BAIE ROSE </t>
  </si>
  <si>
    <t>CAPRES A QUEUS</t>
  </si>
  <si>
    <t>CAPRES FINES</t>
  </si>
  <si>
    <t>CHAPELURE BRUNE</t>
  </si>
  <si>
    <t>CHAPELURE CHINOISE PANKO</t>
  </si>
  <si>
    <t>CHOCO  55%</t>
  </si>
  <si>
    <t>COGNAC</t>
  </si>
  <si>
    <t>CORNE FLEAK</t>
  </si>
  <si>
    <t>CORNICHON</t>
  </si>
  <si>
    <t>CREME DE BALSAMIQUE</t>
  </si>
  <si>
    <t>FARINE T 55</t>
  </si>
  <si>
    <t>FILME GRAND</t>
  </si>
  <si>
    <t>FILME PETIT</t>
  </si>
  <si>
    <t>FOND BRUN</t>
  </si>
  <si>
    <t>GELLATINE ARGENT</t>
  </si>
  <si>
    <t>GRAISSE ALIMENTAIRE</t>
  </si>
  <si>
    <t>HARICOT BLANC</t>
  </si>
  <si>
    <t xml:space="preserve">HUILE DE FRITURE </t>
  </si>
  <si>
    <t>HUILE DE TOURNESOL</t>
  </si>
  <si>
    <t>HUILE D'OLIVE EXTRA</t>
  </si>
  <si>
    <t>JUS D'AGNEAU</t>
  </si>
  <si>
    <t>LENTILLE CORAIL</t>
  </si>
  <si>
    <t>LEVURE ALSACIENNE</t>
  </si>
  <si>
    <t>MAIZENA</t>
  </si>
  <si>
    <t>MIEL</t>
  </si>
  <si>
    <t>MIRIN</t>
  </si>
  <si>
    <t>MOUTARDE</t>
  </si>
  <si>
    <t>MOUTARDE A L'ANCIENNE</t>
  </si>
  <si>
    <t>NOISETTES</t>
  </si>
  <si>
    <t>NOIX</t>
  </si>
  <si>
    <t>NOIX COCO RAPE</t>
  </si>
  <si>
    <t>NOODLES</t>
  </si>
  <si>
    <t>NUTELLA 3KG</t>
  </si>
  <si>
    <t>NUTTELA 1KG</t>
  </si>
  <si>
    <t>OLIVES NOIR</t>
  </si>
  <si>
    <t>OLIVES VERTE</t>
  </si>
  <si>
    <t>PAPIER CUISSON 32*50</t>
  </si>
  <si>
    <t>PIGNONS DE PINS</t>
  </si>
  <si>
    <t>PIMENT D'ESPELETTE</t>
  </si>
  <si>
    <t xml:space="preserve">PINGOUIN KETCHUP </t>
  </si>
  <si>
    <t>PINGOUIN MAYO</t>
  </si>
  <si>
    <t>PINGOUIN MOUTARDE</t>
  </si>
  <si>
    <t>PISTACHE DECORTIQUEE</t>
  </si>
  <si>
    <t>POCHE PATISSIERE</t>
  </si>
  <si>
    <t>POIS CHICHE</t>
  </si>
  <si>
    <t>POIVRE</t>
  </si>
  <si>
    <t>POIVRE VERT</t>
  </si>
  <si>
    <t>PRALINE</t>
  </si>
  <si>
    <t>RAISIN SEC BRUN</t>
  </si>
  <si>
    <t>RIZ BASMATI</t>
  </si>
  <si>
    <t>RIZ ARBORIO</t>
  </si>
  <si>
    <t>RIZ THAÏ</t>
  </si>
  <si>
    <t>SAUCE HUITRE</t>
  </si>
  <si>
    <t>SAUCE SOJA SALE</t>
  </si>
  <si>
    <t>SAUCE SOJA SUCRE</t>
  </si>
  <si>
    <t>SEL</t>
  </si>
  <si>
    <t>SEL DE CELERIE</t>
  </si>
  <si>
    <t>SEL FLEUR DE</t>
  </si>
  <si>
    <t>SEL GROS</t>
  </si>
  <si>
    <t>SEL GUERANDE SECHAGE</t>
  </si>
  <si>
    <t>SEMOULE</t>
  </si>
  <si>
    <t>SESAME DOREE</t>
  </si>
  <si>
    <t>SESAME NOIR</t>
  </si>
  <si>
    <t>SESAME WASABI</t>
  </si>
  <si>
    <t>SPECULOS CONCASSES</t>
  </si>
  <si>
    <t>SUCRE CASSONADE</t>
  </si>
  <si>
    <t>SUCRE GLACE</t>
  </si>
  <si>
    <t>SUCRE SEMOULE</t>
  </si>
  <si>
    <t>TABASCO</t>
  </si>
  <si>
    <t xml:space="preserve">TOMATE CONCENTRÉ </t>
  </si>
  <si>
    <t xml:space="preserve">TOMATE PULPE </t>
  </si>
  <si>
    <t xml:space="preserve">TOMATE SÉCHÉES </t>
  </si>
  <si>
    <t>TOPPING CARAMEL</t>
  </si>
  <si>
    <t>TOPPING FRUITS ROUGE</t>
  </si>
  <si>
    <t>VINAIGRE ALCOOL</t>
  </si>
  <si>
    <t>VINAIGRE BALSAMIQUE</t>
  </si>
  <si>
    <t>VINAIGRE VIN RGE</t>
  </si>
  <si>
    <t>WORCEISTER SHIRE SAUCE</t>
  </si>
  <si>
    <t>GELLATINE OR</t>
  </si>
  <si>
    <t>LEVURE CHIMIQUE</t>
  </si>
  <si>
    <t>WASABI TUBE</t>
  </si>
  <si>
    <t>SPECULOS BRISURE</t>
  </si>
  <si>
    <t>HUILE OLIVE CUISSON</t>
  </si>
  <si>
    <t>SWEET CHILI SAUCE</t>
  </si>
  <si>
    <t>CHOCOLAT PEPITE</t>
  </si>
  <si>
    <t>MELANGE CRAQUANT</t>
  </si>
  <si>
    <t>CACAHUETES</t>
  </si>
  <si>
    <t>RAISIN GOLDEN</t>
  </si>
  <si>
    <t>CHOCOLAT 44%</t>
  </si>
  <si>
    <t>CHOCOLAT 50%</t>
  </si>
  <si>
    <t>BEIGNET CREVETTE</t>
  </si>
  <si>
    <t>80g</t>
  </si>
  <si>
    <t>CALAMARS BEIGNET</t>
  </si>
  <si>
    <t>FEVE SOJA</t>
  </si>
  <si>
    <t>FIGUE</t>
  </si>
  <si>
    <t>FILET SAUMON</t>
  </si>
  <si>
    <t>FOIE GRAS ESCALOPE UE 40/60g</t>
  </si>
  <si>
    <t>FRITE DIPPERS</t>
  </si>
  <si>
    <t>FRITES PATTATES DOUCE 9/9</t>
  </si>
  <si>
    <t>PAIN DE MIE PLAQUE</t>
  </si>
  <si>
    <t>1250G</t>
  </si>
  <si>
    <t>PETIT POIS</t>
  </si>
  <si>
    <t>POULPE TENTACULE</t>
  </si>
  <si>
    <t>PUREE CASSIS</t>
  </si>
  <si>
    <t>PUREE FRAISE</t>
  </si>
  <si>
    <t>PUREE FRAMBOISE</t>
  </si>
  <si>
    <t>PUREE MANGUE</t>
  </si>
  <si>
    <t xml:space="preserve">STEAK HACHEE 15% 180g </t>
  </si>
  <si>
    <t>TENDERS POULET</t>
  </si>
  <si>
    <t>WINGS</t>
  </si>
  <si>
    <t>YAKITORI</t>
  </si>
  <si>
    <t>KG3</t>
  </si>
  <si>
    <t xml:space="preserve">AIGUILLETTES CABILLAUD </t>
  </si>
  <si>
    <t>XXXX</t>
  </si>
  <si>
    <t>Catégorie</t>
  </si>
  <si>
    <t>Catégories</t>
  </si>
  <si>
    <t>Frais</t>
  </si>
  <si>
    <t>Epicerie</t>
  </si>
  <si>
    <t>Gel</t>
  </si>
  <si>
    <t>Meilleur prix</t>
  </si>
  <si>
    <t>Coût au 1000è</t>
  </si>
  <si>
    <t>Fournisseur mieux disant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</si>
</sst>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0.0000000"/>
    <numFmt numFmtId="166" formatCode="#,##0.00\ [$€-40C]"/>
  </numFmts>
  <fonts count="1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i/>
      <sz val="20"/>
      <color rgb="FFFF0000"/>
      <name val="Calibri"/>
      <family val="2"/>
    </font>
    <font>
      <b/>
      <i/>
      <sz val="14"/>
      <name val="Calibri"/>
      <family val="2"/>
    </font>
    <font>
      <b/>
      <i/>
      <sz val="11"/>
      <name val="Calibri"/>
      <family val="2"/>
    </font>
    <font>
      <b/>
      <i/>
      <sz val="12"/>
      <name val="Calibri"/>
      <family val="2"/>
    </font>
    <font>
      <sz val="12"/>
      <color rgb="FF000000"/>
      <name val="Calibri"/>
      <family val="2"/>
    </font>
    <font>
      <b/>
      <i/>
      <sz val="12"/>
      <color rgb="FF000000"/>
      <name val="Calibri"/>
      <family val="2"/>
    </font>
    <font>
      <b/>
      <i/>
      <sz val="8"/>
      <color rgb="FF000000"/>
      <name val="Calibri"/>
      <family val="2"/>
    </font>
    <font>
      <b/>
      <i/>
      <sz val="12"/>
      <color rgb="FF000000"/>
      <name val="Calibri"/>
      <family val="2"/>
    </font>
    <font>
      <b/>
      <sz val="12"/>
      <color rgb="FF000000"/>
      <name val="Calibri"/>
      <family val="2"/>
    </font>
    <font>
      <b/>
      <i/>
      <sz val="14"/>
      <color rgb="FF000000"/>
      <name val="Calibri"/>
      <family val="2"/>
    </font>
    <font>
      <b/>
      <sz val="14"/>
      <color rgb="FF000000"/>
      <name val="Calibri"/>
      <family val="2"/>
    </font>
    <font>
      <sz val="11"/>
      <name val="Calibri"/>
      <family val="2"/>
    </font>
    <font>
      <b/>
      <sz val="20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548DD4"/>
        <bgColor rgb="FF548DD4"/>
      </patternFill>
    </fill>
    <fill>
      <patternFill patternType="solid">
        <fgColor rgb="FFFF0000"/>
        <bgColor indexed="64"/>
      </patternFill>
    </fill>
    <fill>
      <patternFill patternType="solid">
        <fgColor rgb="FFC6D9F0"/>
        <bgColor rgb="FFC6D9F0"/>
      </patternFill>
    </fill>
    <fill>
      <patternFill patternType="solid">
        <fgColor rgb="FFEEECE1"/>
        <bgColor rgb="FFEEECE1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theme="3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69">
    <xf numFmtId="0" fontId="0" fillId="0" borderId="0" xfId="0"/>
    <xf numFmtId="0" fontId="2" fillId="3" borderId="0" xfId="2" applyFill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9" fontId="5" fillId="4" borderId="4" xfId="0" applyNumberFormat="1" applyFont="1" applyFill="1" applyBorder="1" applyAlignment="1">
      <alignment horizontal="center" vertical="center" indent="1"/>
    </xf>
    <xf numFmtId="164" fontId="6" fillId="4" borderId="6" xfId="0" applyNumberFormat="1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9" fontId="7" fillId="0" borderId="8" xfId="0" applyNumberFormat="1" applyFont="1" applyBorder="1" applyAlignment="1">
      <alignment vertical="center" indent="1"/>
    </xf>
    <xf numFmtId="164" fontId="7" fillId="0" borderId="10" xfId="0" applyNumberFormat="1" applyFont="1" applyBorder="1" applyAlignment="1">
      <alignment horizontal="center"/>
    </xf>
    <xf numFmtId="0" fontId="7" fillId="5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7" fillId="5" borderId="15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164" fontId="7" fillId="6" borderId="10" xfId="0" applyNumberFormat="1" applyFont="1" applyFill="1" applyBorder="1" applyAlignment="1">
      <alignment horizontal="center"/>
    </xf>
    <xf numFmtId="9" fontId="0" fillId="0" borderId="0" xfId="1" applyFont="1" applyBorder="1" applyAlignment="1"/>
    <xf numFmtId="0" fontId="11" fillId="7" borderId="7" xfId="0" applyFont="1" applyFill="1" applyBorder="1" applyAlignment="1">
      <alignment horizontal="center" vertical="center"/>
    </xf>
    <xf numFmtId="0" fontId="11" fillId="8" borderId="12" xfId="0" applyFont="1" applyFill="1" applyBorder="1" applyAlignment="1">
      <alignment horizontal="center" vertical="center"/>
    </xf>
    <xf numFmtId="164" fontId="0" fillId="10" borderId="19" xfId="0" applyNumberFormat="1" applyFill="1" applyBorder="1" applyAlignment="1">
      <alignment horizontal="center" vertical="center"/>
    </xf>
    <xf numFmtId="0" fontId="12" fillId="11" borderId="20" xfId="0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9" fontId="0" fillId="0" borderId="0" xfId="0" applyNumberFormat="1" applyAlignment="1">
      <alignment vertical="center" indent="1"/>
    </xf>
    <xf numFmtId="164" fontId="0" fillId="0" borderId="0" xfId="0" applyNumberFormat="1" applyAlignment="1">
      <alignment horizontal="center"/>
    </xf>
    <xf numFmtId="164" fontId="0" fillId="0" borderId="0" xfId="0" applyNumberFormat="1"/>
    <xf numFmtId="0" fontId="4" fillId="4" borderId="23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/>
    </xf>
    <xf numFmtId="0" fontId="14" fillId="4" borderId="25" xfId="0" applyFont="1" applyFill="1" applyBorder="1" applyAlignment="1">
      <alignment horizontal="center" vertical="center"/>
    </xf>
    <xf numFmtId="9" fontId="14" fillId="4" borderId="25" xfId="0" applyNumberFormat="1" applyFont="1" applyFill="1" applyBorder="1" applyAlignment="1">
      <alignment vertical="center" indent="1"/>
    </xf>
    <xf numFmtId="164" fontId="14" fillId="4" borderId="26" xfId="0" applyNumberFormat="1" applyFont="1" applyFill="1" applyBorder="1" applyAlignment="1">
      <alignment horizontal="center"/>
    </xf>
    <xf numFmtId="9" fontId="7" fillId="0" borderId="12" xfId="0" applyNumberFormat="1" applyFont="1" applyBorder="1" applyAlignment="1">
      <alignment vertical="center" indent="1"/>
    </xf>
    <xf numFmtId="164" fontId="7" fillId="0" borderId="18" xfId="0" applyNumberFormat="1" applyFont="1" applyBorder="1" applyAlignment="1">
      <alignment horizontal="center"/>
    </xf>
    <xf numFmtId="0" fontId="7" fillId="5" borderId="27" xfId="0" applyFont="1" applyFill="1" applyBorder="1" applyAlignment="1">
      <alignment horizontal="center" vertical="center"/>
    </xf>
    <xf numFmtId="0" fontId="12" fillId="11" borderId="1" xfId="0" applyFont="1" applyFill="1" applyBorder="1" applyAlignment="1">
      <alignment horizontal="center" vertical="center"/>
    </xf>
    <xf numFmtId="165" fontId="0" fillId="0" borderId="0" xfId="0" applyNumberFormat="1"/>
    <xf numFmtId="0" fontId="16" fillId="0" borderId="0" xfId="0" applyFont="1"/>
    <xf numFmtId="166" fontId="0" fillId="0" borderId="31" xfId="0" applyNumberFormat="1" applyBorder="1"/>
    <xf numFmtId="0" fontId="0" fillId="0" borderId="0" xfId="0" applyAlignment="1">
      <alignment horizontal="center"/>
    </xf>
    <xf numFmtId="0" fontId="15" fillId="0" borderId="29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0" fontId="0" fillId="0" borderId="31" xfId="0" applyBorder="1"/>
    <xf numFmtId="0" fontId="0" fillId="0" borderId="31" xfId="0" applyBorder="1" applyAlignment="1">
      <alignment horizontal="center"/>
    </xf>
    <xf numFmtId="0" fontId="0" fillId="12" borderId="31" xfId="0" applyFill="1" applyBorder="1" applyAlignment="1">
      <alignment horizontal="center"/>
    </xf>
    <xf numFmtId="166" fontId="0" fillId="0" borderId="31" xfId="0" applyNumberFormat="1" applyBorder="1" applyAlignment="1">
      <alignment horizontal="center" vertical="center"/>
    </xf>
    <xf numFmtId="164" fontId="0" fillId="0" borderId="31" xfId="0" applyNumberFormat="1" applyBorder="1" applyAlignment="1">
      <alignment horizontal="center"/>
    </xf>
    <xf numFmtId="165" fontId="0" fillId="0" borderId="31" xfId="0" applyNumberFormat="1" applyBorder="1"/>
    <xf numFmtId="0" fontId="13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/>
    </xf>
    <xf numFmtId="0" fontId="10" fillId="3" borderId="17" xfId="0" applyFont="1" applyFill="1" applyBorder="1" applyAlignment="1">
      <alignment horizontal="center"/>
    </xf>
    <xf numFmtId="0" fontId="11" fillId="9" borderId="18" xfId="0" applyFont="1" applyFill="1" applyBorder="1" applyAlignment="1">
      <alignment horizontal="center" vertical="center"/>
    </xf>
    <xf numFmtId="0" fontId="11" fillId="9" borderId="13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7" fillId="0" borderId="4" xfId="0" applyFont="1" applyBorder="1" applyAlignment="1">
      <alignment horizontal="left" vertical="top" wrapText="1"/>
    </xf>
    <xf numFmtId="0" fontId="13" fillId="0" borderId="0" xfId="0" applyFont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7" fillId="0" borderId="28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</cellXfs>
  <cellStyles count="3">
    <cellStyle name="Lien hypertexte" xfId="2" builtinId="8"/>
    <cellStyle name="Normal" xfId="0" builtinId="0"/>
    <cellStyle name="Pourcentage" xfId="1" builtinId="5"/>
  </cellStyles>
  <dxfs count="12">
    <dxf>
      <numFmt numFmtId="165" formatCode="0.000000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numFmt numFmtId="166" formatCode="#,##0.00\ [$€-40C]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numFmt numFmtId="166" formatCode="#,##0.00\ [$€-40C]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numFmt numFmtId="164" formatCode="#,##0.00\ &quot;€&quot;"/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numFmt numFmtId="164" formatCode="#,##0.00\ &quot;€&quot;"/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numFmt numFmtId="166" formatCode="#,##0.00\ [$€-40C]"/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outline="0">
        <left style="medium">
          <color rgb="FF000000"/>
        </left>
      </border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E1B19F7-44D1-44D1-87BB-15181CB2FA90}" name="T_PRODUITS" displayName="T_PRODUITS" ref="A1:J154" totalsRowShown="0" headerRowDxfId="11" tableBorderDxfId="10">
  <autoFilter ref="A1:J154" xr:uid="{EE1B19F7-44D1-44D1-87BB-15181CB2FA90}"/>
  <tableColumns count="10">
    <tableColumn id="1" xr3:uid="{5173AAB7-FA83-41BD-A8E7-385B0ACF15BD}" name="REFERENCES" dataDxfId="9"/>
    <tableColumn id="2" xr3:uid="{7D50B922-506C-42C6-906B-22584F88D371}" name="Catégorie" dataDxfId="8"/>
    <tableColumn id="3" xr3:uid="{AEF02F90-850C-4D78-8E64-BDF7B9C99597}" name="CDT" dataDxfId="7"/>
    <tableColumn id="4" xr3:uid="{99C93EC9-1158-4407-A6E4-336A2C1EFEB6}" name="SYSCO" dataDxfId="6"/>
    <tableColumn id="5" xr3:uid="{C8E27A25-2EEE-43F5-A20D-78524FC575DD}" name="SOBRAQUES" dataDxfId="5"/>
    <tableColumn id="6" xr3:uid="{F75A4FAA-9CA0-4F9E-B158-705DE3BE7FAC}" name="METRO" dataDxfId="4"/>
    <tableColumn id="7" xr3:uid="{DECD8298-AE80-47EB-B6B8-55A7469DE90B}" name="XXXX" dataDxfId="3"/>
    <tableColumn id="8" xr3:uid="{DC6C751B-9DFD-4885-95BF-2B8EF99EDC1C}" name="Meilleur prix" dataDxfId="2">
      <calculatedColumnFormula>MIN(T_PRODUITS[[#This Row],[SYSCO]:[XXXX]])</calculatedColumnFormula>
    </tableColumn>
    <tableColumn id="9" xr3:uid="{9042CBEF-814A-4DE7-8770-57CF898BF237}" name="Fournisseur mieux disant" dataDxfId="1">
      <calculatedColumnFormula>IF(T_PRODUITS[[#This Row],[Meilleur prix]]&lt;&gt;0,INDEX(T_PRODUITS[[#Headers],[SYSCO]:[XXXX]],1,MATCH(T_PRODUITS[[#This Row],[Meilleur prix]],T_PRODUITS[[#This Row],[SYSCO]:[XXXX]],0)),"")</calculatedColumnFormula>
    </tableColumn>
    <tableColumn id="10" xr3:uid="{129E4BA7-074E-44F2-B63A-B2FA2DC18B31}" name="Coût au 1000è" dataDxfId="0">
      <calculatedColumnFormula>T_PRODUITS[[#This Row],[Meilleur prix]]/1000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E92C346-6DEC-485B-9BF4-1DCADADCA66A}" name="T_CATEGORIES" displayName="T_CATEGORIES" ref="A1:A4" totalsRowShown="0">
  <autoFilter ref="A1:A4" xr:uid="{BE92C346-6DEC-485B-9BF4-1DCADADCA66A}"/>
  <tableColumns count="1">
    <tableColumn id="1" xr3:uid="{D8E19C67-10FE-4E7F-9C6F-AB0DE94D9B10}" name="Catégori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5E23F-CF87-4223-8EBF-E9A4B44E68F5}">
  <dimension ref="A1:K583"/>
  <sheetViews>
    <sheetView tabSelected="1" workbookViewId="0">
      <selection activeCell="G18" sqref="G18"/>
    </sheetView>
  </sheetViews>
  <sheetFormatPr baseColWidth="10" defaultColWidth="12.5703125" defaultRowHeight="15" x14ac:dyDescent="0.25"/>
  <cols>
    <col min="1" max="1" width="26.7109375" customWidth="1"/>
    <col min="2" max="2" width="8.42578125" customWidth="1"/>
    <col min="3" max="3" width="8.42578125" style="26" customWidth="1"/>
    <col min="4" max="4" width="8.42578125" style="27" customWidth="1"/>
    <col min="5" max="5" width="20.5703125" style="28" customWidth="1"/>
    <col min="6" max="11" width="8.42578125" customWidth="1"/>
  </cols>
  <sheetData>
    <row r="1" spans="1:7" ht="40.5" customHeight="1" thickBot="1" x14ac:dyDescent="0.3">
      <c r="A1" s="54" t="s">
        <v>0</v>
      </c>
      <c r="B1" s="55"/>
      <c r="C1" s="55"/>
      <c r="D1" s="55"/>
      <c r="E1" s="56"/>
      <c r="F1" s="1" t="s">
        <v>1</v>
      </c>
      <c r="G1" s="1" t="s">
        <v>2</v>
      </c>
    </row>
    <row r="2" spans="1:7" ht="19.5" thickBot="1" x14ac:dyDescent="0.3">
      <c r="A2" s="2" t="s">
        <v>3</v>
      </c>
      <c r="B2" s="3" t="s">
        <v>4</v>
      </c>
      <c r="C2" s="4" t="s">
        <v>5</v>
      </c>
      <c r="D2" s="5" t="s">
        <v>6</v>
      </c>
      <c r="E2" s="6" t="s">
        <v>7</v>
      </c>
    </row>
    <row r="3" spans="1:7" ht="15.75" x14ac:dyDescent="0.25">
      <c r="A3" s="7" t="s">
        <v>8</v>
      </c>
      <c r="B3" s="8" t="s">
        <v>9</v>
      </c>
      <c r="C3" s="9">
        <v>2000</v>
      </c>
      <c r="D3" s="10">
        <f>IFERROR((E3/$E$22),"")</f>
        <v>0.30725546702830991</v>
      </c>
      <c r="E3" s="11">
        <f>IFERROR(VLOOKUP(A3,Produits!$A$2:'Produits'!$J$465,10,FALSE)*C3,"")</f>
        <v>1.74</v>
      </c>
    </row>
    <row r="4" spans="1:7" ht="15.75" x14ac:dyDescent="0.25">
      <c r="A4" s="12" t="s">
        <v>10</v>
      </c>
      <c r="B4" s="13" t="s">
        <v>11</v>
      </c>
      <c r="C4" s="14">
        <v>400</v>
      </c>
      <c r="D4" s="10">
        <f t="shared" ref="D4:D21" si="0">IFERROR((E4/$E$22),"")</f>
        <v>0.59685257388257895</v>
      </c>
      <c r="E4" s="11">
        <f>IFERROR(VLOOKUP(A4,Produits!$A$2:'Produits'!$J$465,10,FALSE)*C4,"")</f>
        <v>3.38</v>
      </c>
    </row>
    <row r="5" spans="1:7" ht="15.75" x14ac:dyDescent="0.25">
      <c r="A5" s="12" t="s">
        <v>145</v>
      </c>
      <c r="B5" s="13" t="s">
        <v>12</v>
      </c>
      <c r="C5" s="14">
        <v>300</v>
      </c>
      <c r="D5" s="10">
        <f t="shared" si="0"/>
        <v>7.6284115951856246E-2</v>
      </c>
      <c r="E5" s="11">
        <f>IFERROR(VLOOKUP(A5,Produits!$A$2:'Produits'!$J$465,10,FALSE)*C5,"")</f>
        <v>0.43199999999999994</v>
      </c>
    </row>
    <row r="6" spans="1:7" ht="15.75" x14ac:dyDescent="0.25">
      <c r="A6" s="12" t="s">
        <v>13</v>
      </c>
      <c r="B6" s="13"/>
      <c r="C6" s="14"/>
      <c r="D6" s="10">
        <f t="shared" si="0"/>
        <v>0</v>
      </c>
      <c r="E6" s="11">
        <f>IFERROR(VLOOKUP(A6,Produits!$A$2:'Produits'!$J$465,10,FALSE)*C6,"")</f>
        <v>0</v>
      </c>
    </row>
    <row r="7" spans="1:7" ht="15.75" x14ac:dyDescent="0.25">
      <c r="A7" s="12"/>
      <c r="B7" s="13"/>
      <c r="C7" s="14"/>
      <c r="D7" s="10" t="str">
        <f t="shared" si="0"/>
        <v/>
      </c>
      <c r="E7" s="11" t="str">
        <f>IFERROR(VLOOKUP(A7,Produits!$A$2:'Produits'!$J$465,10,FALSE)*C7,"")</f>
        <v/>
      </c>
    </row>
    <row r="8" spans="1:7" ht="15.75" x14ac:dyDescent="0.25">
      <c r="A8" s="12"/>
      <c r="B8" s="13"/>
      <c r="C8" s="14"/>
      <c r="D8" s="10" t="str">
        <f t="shared" si="0"/>
        <v/>
      </c>
      <c r="E8" s="11" t="str">
        <f>IFERROR(VLOOKUP(A8,Produits!$A$2:'Produits'!$J$465,10,FALSE)*C8,"")</f>
        <v/>
      </c>
    </row>
    <row r="9" spans="1:7" ht="15.75" x14ac:dyDescent="0.25">
      <c r="A9" s="12"/>
      <c r="B9" s="13"/>
      <c r="C9" s="14"/>
      <c r="D9" s="10" t="str">
        <f t="shared" si="0"/>
        <v/>
      </c>
      <c r="E9" s="11" t="str">
        <f>IFERROR(VLOOKUP(A9,Produits!$A$2:'Produits'!$J$465,10,FALSE)*C9,"")</f>
        <v/>
      </c>
    </row>
    <row r="10" spans="1:7" ht="15.75" x14ac:dyDescent="0.25">
      <c r="A10" s="12"/>
      <c r="B10" s="13"/>
      <c r="C10" s="14"/>
      <c r="D10" s="10" t="str">
        <f t="shared" si="0"/>
        <v/>
      </c>
      <c r="E10" s="11" t="str">
        <f>IFERROR(VLOOKUP(A10,Produits!$A$2:'Produits'!$J$465,10,FALSE)*C10,"")</f>
        <v/>
      </c>
    </row>
    <row r="11" spans="1:7" ht="15.75" x14ac:dyDescent="0.25">
      <c r="A11" s="12"/>
      <c r="B11" s="13"/>
      <c r="C11" s="14"/>
      <c r="D11" s="10" t="str">
        <f t="shared" si="0"/>
        <v/>
      </c>
      <c r="E11" s="11" t="str">
        <f>IFERROR(VLOOKUP(A11,Produits!$A$2:'Produits'!$J$465,10,FALSE)*C11,"")</f>
        <v/>
      </c>
    </row>
    <row r="12" spans="1:7" ht="15.75" x14ac:dyDescent="0.25">
      <c r="A12" s="12"/>
      <c r="B12" s="13"/>
      <c r="C12" s="14"/>
      <c r="D12" s="10" t="str">
        <f t="shared" si="0"/>
        <v/>
      </c>
      <c r="E12" s="11" t="str">
        <f>IFERROR(VLOOKUP(A12,Produits!$A$2:'Produits'!$J$465,10,FALSE)*C12,"")</f>
        <v/>
      </c>
    </row>
    <row r="13" spans="1:7" ht="15.75" x14ac:dyDescent="0.25">
      <c r="A13" s="12"/>
      <c r="B13" s="13"/>
      <c r="C13" s="14"/>
      <c r="D13" s="10" t="str">
        <f t="shared" si="0"/>
        <v/>
      </c>
      <c r="E13" s="11" t="str">
        <f>IFERROR(VLOOKUP(A13,Produits!$A$2:'Produits'!$J$465,10,FALSE)*C13,"")</f>
        <v/>
      </c>
    </row>
    <row r="14" spans="1:7" ht="15.75" x14ac:dyDescent="0.25">
      <c r="A14" s="12"/>
      <c r="B14" s="13"/>
      <c r="C14" s="14"/>
      <c r="D14" s="10" t="str">
        <f t="shared" si="0"/>
        <v/>
      </c>
      <c r="E14" s="11" t="str">
        <f>IFERROR(VLOOKUP(A14,Produits!$A$2:'Produits'!$J$465,10,FALSE)*C14,"")</f>
        <v/>
      </c>
    </row>
    <row r="15" spans="1:7" ht="15.75" x14ac:dyDescent="0.25">
      <c r="A15" s="12"/>
      <c r="B15" s="13"/>
      <c r="C15" s="14"/>
      <c r="D15" s="10" t="str">
        <f t="shared" si="0"/>
        <v/>
      </c>
      <c r="E15" s="11" t="str">
        <f>IFERROR(VLOOKUP(A15,Produits!$A$2:'Produits'!$J$465,10,FALSE)*C15,"")</f>
        <v/>
      </c>
    </row>
    <row r="16" spans="1:7" ht="15.75" x14ac:dyDescent="0.25">
      <c r="A16" s="15"/>
      <c r="B16" s="13"/>
      <c r="C16" s="14"/>
      <c r="D16" s="10" t="str">
        <f t="shared" si="0"/>
        <v/>
      </c>
      <c r="E16" s="11" t="str">
        <f>IFERROR(VLOOKUP(A16,Produits!$A$2:'Produits'!$J$465,10,FALSE)*C16,"")</f>
        <v/>
      </c>
    </row>
    <row r="17" spans="1:11" ht="15.75" x14ac:dyDescent="0.25">
      <c r="A17" s="16"/>
      <c r="B17" s="14"/>
      <c r="C17" s="14"/>
      <c r="D17" s="10" t="str">
        <f t="shared" si="0"/>
        <v/>
      </c>
      <c r="E17" s="11" t="str">
        <f>IFERROR(VLOOKUP(A17,Produits!$A$2:'Produits'!$J$465,10,FALSE)*C17,"")</f>
        <v/>
      </c>
    </row>
    <row r="18" spans="1:11" ht="15.75" x14ac:dyDescent="0.25">
      <c r="A18" s="16"/>
      <c r="B18" s="14"/>
      <c r="C18" s="14"/>
      <c r="D18" s="10" t="str">
        <f t="shared" si="0"/>
        <v/>
      </c>
      <c r="E18" s="11" t="str">
        <f>IFERROR(VLOOKUP(A18,Produits!$A$2:'Produits'!$J$465,10,FALSE)*C18,"")</f>
        <v/>
      </c>
    </row>
    <row r="19" spans="1:11" ht="15.75" x14ac:dyDescent="0.25">
      <c r="A19" s="16"/>
      <c r="B19" s="14"/>
      <c r="C19" s="14"/>
      <c r="D19" s="10" t="str">
        <f t="shared" si="0"/>
        <v/>
      </c>
      <c r="E19" s="11" t="str">
        <f>IFERROR(VLOOKUP(A19,Produits!$A$2:'Produits'!$J$465,10,FALSE)*C19,"")</f>
        <v/>
      </c>
    </row>
    <row r="20" spans="1:11" ht="15.75" x14ac:dyDescent="0.25">
      <c r="A20" s="16"/>
      <c r="B20" s="14"/>
      <c r="C20" s="14"/>
      <c r="D20" s="10" t="str">
        <f t="shared" si="0"/>
        <v/>
      </c>
      <c r="E20" s="11" t="str">
        <f>IFERROR(VLOOKUP(A20,Produits!$A$2:'Produits'!$J$465,10,FALSE)*C20,"")</f>
        <v/>
      </c>
    </row>
    <row r="21" spans="1:11" ht="15.75" x14ac:dyDescent="0.25">
      <c r="A21" s="16"/>
      <c r="B21" s="17"/>
      <c r="C21" s="14"/>
      <c r="D21" s="10" t="str">
        <f t="shared" si="0"/>
        <v/>
      </c>
      <c r="E21" s="11" t="str">
        <f>IFERROR(VLOOKUP(A21,Produits!$A$2:'Produits'!$J$465,10,FALSE)*C21,"")</f>
        <v/>
      </c>
    </row>
    <row r="22" spans="1:11" ht="15.75" x14ac:dyDescent="0.25">
      <c r="A22" s="16"/>
      <c r="B22" s="17"/>
      <c r="C22" s="57" t="s">
        <v>14</v>
      </c>
      <c r="D22" s="58"/>
      <c r="E22" s="18" cm="1">
        <f t="array" ref="E22">SUM(IF(ISNA(E3:E21),0,E3:E21))*1.02</f>
        <v>5.6630399999999996</v>
      </c>
      <c r="F22" s="19"/>
    </row>
    <row r="23" spans="1:11" ht="15.75" x14ac:dyDescent="0.25">
      <c r="A23" s="20" t="s">
        <v>15</v>
      </c>
      <c r="B23" s="21"/>
      <c r="C23" s="59" t="s">
        <v>16</v>
      </c>
      <c r="D23" s="60"/>
      <c r="E23" s="22" t="str">
        <f>IFERROR((E22/B23),"")</f>
        <v/>
      </c>
    </row>
    <row r="24" spans="1:11" ht="19.5" customHeight="1" thickBot="1" x14ac:dyDescent="0.3">
      <c r="A24" s="23" t="s">
        <v>17</v>
      </c>
      <c r="B24" s="61"/>
      <c r="C24" s="61"/>
      <c r="D24" s="61"/>
      <c r="E24" s="62"/>
    </row>
    <row r="25" spans="1:11" ht="114" customHeight="1" thickBot="1" x14ac:dyDescent="0.3">
      <c r="A25" s="63" t="s">
        <v>18</v>
      </c>
      <c r="B25" s="63"/>
      <c r="C25" s="63"/>
      <c r="D25" s="63"/>
      <c r="E25" s="63"/>
      <c r="F25" s="24"/>
      <c r="K25" s="24"/>
    </row>
    <row r="26" spans="1:11" ht="18.75" x14ac:dyDescent="0.25">
      <c r="A26" s="64"/>
      <c r="B26" s="64"/>
      <c r="C26" s="64"/>
      <c r="D26" s="64"/>
      <c r="E26" s="64"/>
      <c r="F26" s="64"/>
    </row>
    <row r="27" spans="1:11" ht="18.75" x14ac:dyDescent="0.25">
      <c r="A27" s="53"/>
      <c r="B27" s="53"/>
      <c r="C27" s="53"/>
      <c r="D27" s="53"/>
      <c r="E27" s="53"/>
      <c r="F27" s="53"/>
    </row>
    <row r="28" spans="1:11" ht="18.75" x14ac:dyDescent="0.25">
      <c r="A28" s="53"/>
      <c r="B28" s="53"/>
      <c r="C28" s="53"/>
      <c r="D28" s="53"/>
      <c r="E28" s="53"/>
      <c r="F28" s="53"/>
    </row>
    <row r="29" spans="1:11" ht="18.75" x14ac:dyDescent="0.25">
      <c r="A29" s="53"/>
      <c r="B29" s="53"/>
      <c r="C29" s="53"/>
      <c r="D29" s="53"/>
      <c r="E29" s="53"/>
      <c r="F29" s="53"/>
    </row>
    <row r="30" spans="1:11" ht="18.75" x14ac:dyDescent="0.25">
      <c r="A30" s="53"/>
      <c r="B30" s="53"/>
      <c r="C30" s="53"/>
      <c r="D30" s="53"/>
      <c r="E30" s="53"/>
      <c r="F30" s="53"/>
    </row>
    <row r="31" spans="1:11" ht="18.75" x14ac:dyDescent="0.25">
      <c r="A31" s="53"/>
      <c r="B31" s="53"/>
      <c r="C31" s="53"/>
      <c r="D31" s="53"/>
      <c r="E31" s="53"/>
      <c r="F31" s="53"/>
    </row>
    <row r="32" spans="1:11" ht="18.75" x14ac:dyDescent="0.25">
      <c r="A32" s="53"/>
      <c r="B32" s="53"/>
      <c r="C32" s="53"/>
      <c r="D32" s="53"/>
      <c r="E32" s="53"/>
      <c r="F32" s="53"/>
    </row>
    <row r="33" spans="1:5" x14ac:dyDescent="0.25">
      <c r="A33" s="25"/>
      <c r="B33" s="26"/>
    </row>
    <row r="34" spans="1:5" x14ac:dyDescent="0.25">
      <c r="A34" s="25"/>
      <c r="B34" s="26"/>
      <c r="E34" s="29"/>
    </row>
    <row r="35" spans="1:5" x14ac:dyDescent="0.25">
      <c r="A35" s="25"/>
      <c r="B35" s="26"/>
      <c r="E35" s="29"/>
    </row>
    <row r="36" spans="1:5" x14ac:dyDescent="0.25">
      <c r="B36" s="26"/>
      <c r="E36" s="29"/>
    </row>
    <row r="37" spans="1:5" x14ac:dyDescent="0.25">
      <c r="B37" s="26"/>
      <c r="E37" s="29"/>
    </row>
    <row r="38" spans="1:5" x14ac:dyDescent="0.25">
      <c r="B38" s="26"/>
      <c r="E38" s="29"/>
    </row>
    <row r="39" spans="1:5" x14ac:dyDescent="0.25">
      <c r="B39" s="26"/>
      <c r="E39" s="29"/>
    </row>
    <row r="40" spans="1:5" x14ac:dyDescent="0.25">
      <c r="B40" s="26"/>
      <c r="E40" s="29"/>
    </row>
    <row r="41" spans="1:5" x14ac:dyDescent="0.25">
      <c r="B41" s="26"/>
      <c r="E41" s="29"/>
    </row>
    <row r="42" spans="1:5" x14ac:dyDescent="0.25">
      <c r="B42" s="26"/>
      <c r="E42" s="29"/>
    </row>
    <row r="43" spans="1:5" x14ac:dyDescent="0.25">
      <c r="B43" s="26"/>
      <c r="E43" s="29"/>
    </row>
    <row r="44" spans="1:5" x14ac:dyDescent="0.25">
      <c r="B44" s="26"/>
      <c r="E44" s="29"/>
    </row>
    <row r="45" spans="1:5" x14ac:dyDescent="0.25">
      <c r="B45" s="26"/>
      <c r="E45" s="29"/>
    </row>
    <row r="46" spans="1:5" x14ac:dyDescent="0.25">
      <c r="B46" s="26"/>
      <c r="E46" s="29"/>
    </row>
    <row r="47" spans="1:5" x14ac:dyDescent="0.25">
      <c r="B47" s="26"/>
      <c r="E47" s="29"/>
    </row>
    <row r="48" spans="1:5" x14ac:dyDescent="0.25">
      <c r="B48" s="26"/>
      <c r="E48" s="29"/>
    </row>
    <row r="49" spans="2:5" x14ac:dyDescent="0.25">
      <c r="B49" s="26"/>
      <c r="E49" s="29"/>
    </row>
    <row r="50" spans="2:5" x14ac:dyDescent="0.25">
      <c r="B50" s="26"/>
      <c r="E50" s="29"/>
    </row>
    <row r="51" spans="2:5" x14ac:dyDescent="0.25">
      <c r="B51" s="26"/>
      <c r="E51" s="29"/>
    </row>
    <row r="52" spans="2:5" x14ac:dyDescent="0.25">
      <c r="B52" s="26"/>
      <c r="E52" s="29"/>
    </row>
    <row r="53" spans="2:5" x14ac:dyDescent="0.25">
      <c r="B53" s="26"/>
      <c r="E53" s="29"/>
    </row>
    <row r="54" spans="2:5" x14ac:dyDescent="0.25">
      <c r="B54" s="26"/>
      <c r="E54" s="29"/>
    </row>
    <row r="55" spans="2:5" x14ac:dyDescent="0.25">
      <c r="B55" s="26"/>
      <c r="E55" s="29"/>
    </row>
    <row r="56" spans="2:5" x14ac:dyDescent="0.25">
      <c r="B56" s="26"/>
      <c r="E56" s="29"/>
    </row>
    <row r="57" spans="2:5" x14ac:dyDescent="0.25">
      <c r="B57" s="26"/>
      <c r="E57" s="29"/>
    </row>
    <row r="58" spans="2:5" x14ac:dyDescent="0.25">
      <c r="B58" s="26"/>
      <c r="E58" s="29"/>
    </row>
    <row r="59" spans="2:5" x14ac:dyDescent="0.25">
      <c r="B59" s="26"/>
      <c r="E59" s="29"/>
    </row>
    <row r="60" spans="2:5" x14ac:dyDescent="0.25">
      <c r="B60" s="26"/>
      <c r="E60" s="29"/>
    </row>
    <row r="61" spans="2:5" x14ac:dyDescent="0.25">
      <c r="B61" s="26"/>
      <c r="E61" s="29"/>
    </row>
    <row r="62" spans="2:5" x14ac:dyDescent="0.25">
      <c r="B62" s="26"/>
      <c r="E62" s="29"/>
    </row>
    <row r="63" spans="2:5" x14ac:dyDescent="0.25">
      <c r="B63" s="26"/>
      <c r="E63" s="29"/>
    </row>
    <row r="64" spans="2:5" x14ac:dyDescent="0.25">
      <c r="B64" s="26"/>
      <c r="E64" s="29"/>
    </row>
    <row r="65" spans="2:5" x14ac:dyDescent="0.25">
      <c r="B65" s="26"/>
      <c r="E65" s="29"/>
    </row>
    <row r="66" spans="2:5" x14ac:dyDescent="0.25">
      <c r="B66" s="26"/>
      <c r="E66" s="29"/>
    </row>
    <row r="67" spans="2:5" x14ac:dyDescent="0.25">
      <c r="B67" s="26"/>
      <c r="E67" s="29"/>
    </row>
    <row r="68" spans="2:5" x14ac:dyDescent="0.25">
      <c r="B68" s="26"/>
      <c r="E68" s="29"/>
    </row>
    <row r="69" spans="2:5" x14ac:dyDescent="0.25">
      <c r="B69" s="26"/>
      <c r="E69" s="29"/>
    </row>
    <row r="70" spans="2:5" x14ac:dyDescent="0.25">
      <c r="B70" s="26"/>
      <c r="E70" s="29"/>
    </row>
    <row r="71" spans="2:5" x14ac:dyDescent="0.25">
      <c r="B71" s="26"/>
      <c r="E71" s="29"/>
    </row>
    <row r="72" spans="2:5" x14ac:dyDescent="0.25">
      <c r="B72" s="26"/>
      <c r="E72" s="29"/>
    </row>
    <row r="73" spans="2:5" x14ac:dyDescent="0.25">
      <c r="B73" s="26"/>
      <c r="E73" s="29"/>
    </row>
    <row r="74" spans="2:5" x14ac:dyDescent="0.25">
      <c r="B74" s="26"/>
      <c r="E74" s="29"/>
    </row>
    <row r="75" spans="2:5" x14ac:dyDescent="0.25">
      <c r="B75" s="26"/>
      <c r="E75" s="29"/>
    </row>
    <row r="76" spans="2:5" x14ac:dyDescent="0.25">
      <c r="B76" s="26"/>
      <c r="E76" s="29"/>
    </row>
    <row r="77" spans="2:5" x14ac:dyDescent="0.25">
      <c r="B77" s="26"/>
      <c r="E77" s="29"/>
    </row>
    <row r="78" spans="2:5" x14ac:dyDescent="0.25">
      <c r="B78" s="26"/>
      <c r="E78" s="29"/>
    </row>
    <row r="79" spans="2:5" x14ac:dyDescent="0.25">
      <c r="B79" s="26"/>
      <c r="E79" s="29"/>
    </row>
    <row r="80" spans="2:5" x14ac:dyDescent="0.25">
      <c r="B80" s="26"/>
      <c r="E80" s="29"/>
    </row>
    <row r="81" spans="2:5" x14ac:dyDescent="0.25">
      <c r="B81" s="26"/>
      <c r="E81" s="29"/>
    </row>
    <row r="82" spans="2:5" x14ac:dyDescent="0.25">
      <c r="E82" s="29"/>
    </row>
    <row r="83" spans="2:5" x14ac:dyDescent="0.25">
      <c r="E83" s="29"/>
    </row>
    <row r="503" spans="1:5" ht="15" customHeight="1" thickBot="1" x14ac:dyDescent="0.3"/>
    <row r="504" spans="1:5" ht="15" customHeight="1" thickBot="1" x14ac:dyDescent="0.3">
      <c r="A504" s="54"/>
      <c r="B504" s="55"/>
      <c r="C504" s="55"/>
      <c r="D504" s="55"/>
      <c r="E504" s="55"/>
    </row>
    <row r="505" spans="1:5" ht="18.75" x14ac:dyDescent="0.25">
      <c r="A505" s="30" t="s">
        <v>3</v>
      </c>
      <c r="B505" s="31" t="s">
        <v>4</v>
      </c>
      <c r="C505" s="32"/>
      <c r="D505" s="33"/>
      <c r="E505" s="34"/>
    </row>
    <row r="506" spans="1:5" ht="15.75" x14ac:dyDescent="0.25">
      <c r="A506" s="12" t="s">
        <v>19</v>
      </c>
      <c r="B506" s="14">
        <v>200</v>
      </c>
      <c r="C506" s="13"/>
      <c r="D506" s="35"/>
      <c r="E506" s="36"/>
    </row>
    <row r="507" spans="1:5" ht="15.75" x14ac:dyDescent="0.25">
      <c r="A507" s="12" t="s">
        <v>20</v>
      </c>
      <c r="B507" s="14">
        <v>125</v>
      </c>
      <c r="C507" s="13"/>
      <c r="D507" s="35"/>
      <c r="E507" s="36"/>
    </row>
    <row r="508" spans="1:5" ht="15.75" x14ac:dyDescent="0.25">
      <c r="A508" s="12" t="s">
        <v>21</v>
      </c>
      <c r="B508" s="14">
        <v>125</v>
      </c>
      <c r="C508" s="13"/>
      <c r="D508" s="35"/>
      <c r="E508" s="36"/>
    </row>
    <row r="509" spans="1:5" ht="15.75" x14ac:dyDescent="0.25">
      <c r="A509" s="12"/>
      <c r="B509" s="14"/>
      <c r="C509" s="13"/>
      <c r="D509" s="35"/>
      <c r="E509" s="36"/>
    </row>
    <row r="510" spans="1:5" ht="15.75" x14ac:dyDescent="0.25">
      <c r="A510" s="12"/>
      <c r="B510" s="14"/>
      <c r="C510" s="13"/>
      <c r="D510" s="35"/>
      <c r="E510" s="36"/>
    </row>
    <row r="511" spans="1:5" ht="15.75" x14ac:dyDescent="0.25">
      <c r="A511" s="12"/>
      <c r="B511" s="14"/>
      <c r="C511" s="13"/>
      <c r="D511" s="35"/>
      <c r="E511" s="36"/>
    </row>
    <row r="512" spans="1:5" ht="15.75" x14ac:dyDescent="0.25">
      <c r="A512" s="12"/>
      <c r="B512" s="14"/>
      <c r="C512" s="13"/>
      <c r="D512" s="35"/>
      <c r="E512" s="36"/>
    </row>
    <row r="513" spans="1:11" ht="15.75" x14ac:dyDescent="0.25">
      <c r="A513" s="12"/>
      <c r="B513" s="14"/>
      <c r="C513" s="13"/>
      <c r="D513" s="35"/>
      <c r="E513" s="36"/>
    </row>
    <row r="514" spans="1:11" ht="15.75" x14ac:dyDescent="0.25">
      <c r="A514" s="12"/>
      <c r="B514" s="14"/>
      <c r="C514" s="13"/>
      <c r="D514" s="35"/>
      <c r="E514" s="36"/>
    </row>
    <row r="515" spans="1:11" ht="15.75" x14ac:dyDescent="0.25">
      <c r="A515" s="12"/>
      <c r="B515" s="14"/>
      <c r="C515" s="13"/>
      <c r="D515" s="35"/>
      <c r="E515" s="36"/>
    </row>
    <row r="516" spans="1:11" ht="15.75" x14ac:dyDescent="0.25">
      <c r="A516" s="12"/>
      <c r="B516" s="14"/>
      <c r="C516" s="13"/>
      <c r="D516" s="35"/>
      <c r="E516" s="36"/>
    </row>
    <row r="517" spans="1:11" ht="15.75" x14ac:dyDescent="0.25">
      <c r="A517" s="12"/>
      <c r="B517" s="14"/>
      <c r="C517" s="13"/>
      <c r="D517" s="35"/>
      <c r="E517" s="36"/>
    </row>
    <row r="518" spans="1:11" ht="15.75" x14ac:dyDescent="0.25">
      <c r="A518" s="12"/>
      <c r="B518" s="14"/>
      <c r="C518" s="13"/>
      <c r="D518" s="35"/>
      <c r="E518" s="36"/>
    </row>
    <row r="519" spans="1:11" ht="15.75" x14ac:dyDescent="0.25">
      <c r="A519" s="12"/>
      <c r="B519" s="14"/>
      <c r="C519" s="13"/>
      <c r="D519" s="35"/>
      <c r="E519" s="36"/>
    </row>
    <row r="520" spans="1:11" ht="15.75" x14ac:dyDescent="0.25">
      <c r="A520" s="12"/>
      <c r="B520" s="14"/>
      <c r="C520" s="13"/>
      <c r="D520" s="35"/>
      <c r="E520" s="36"/>
    </row>
    <row r="521" spans="1:11" ht="15.75" x14ac:dyDescent="0.25">
      <c r="A521" s="12"/>
      <c r="B521" s="14"/>
      <c r="C521" s="13"/>
      <c r="D521" s="35"/>
      <c r="E521" s="36"/>
    </row>
    <row r="522" spans="1:11" ht="15.75" x14ac:dyDescent="0.25">
      <c r="A522" s="12"/>
      <c r="B522" s="14"/>
      <c r="C522" s="13"/>
      <c r="D522" s="35"/>
      <c r="E522" s="36"/>
    </row>
    <row r="523" spans="1:11" ht="16.5" thickBot="1" x14ac:dyDescent="0.3">
      <c r="A523" s="37"/>
      <c r="B523" s="14"/>
      <c r="C523" s="13"/>
      <c r="D523" s="35"/>
      <c r="E523" s="36"/>
    </row>
    <row r="524" spans="1:11" ht="19.5" thickBot="1" x14ac:dyDescent="0.3">
      <c r="A524" s="38" t="s">
        <v>17</v>
      </c>
      <c r="B524" s="65"/>
      <c r="C524" s="66"/>
      <c r="D524" s="66"/>
      <c r="E524" s="66"/>
    </row>
    <row r="525" spans="1:11" ht="19.5" customHeight="1" thickBot="1" x14ac:dyDescent="0.3">
      <c r="A525" s="67" t="s">
        <v>22</v>
      </c>
      <c r="B525" s="68"/>
      <c r="C525" s="68"/>
      <c r="D525" s="68"/>
      <c r="E525" s="68"/>
      <c r="F525" s="24"/>
      <c r="K525" s="24"/>
    </row>
    <row r="526" spans="1:11" ht="18.75" x14ac:dyDescent="0.25">
      <c r="A526" s="64"/>
      <c r="B526" s="64"/>
      <c r="C526" s="64"/>
      <c r="D526" s="64"/>
      <c r="E526" s="64"/>
      <c r="F526" s="64"/>
    </row>
    <row r="527" spans="1:11" ht="18.75" x14ac:dyDescent="0.25">
      <c r="A527" s="53"/>
      <c r="B527" s="53"/>
      <c r="C527" s="53"/>
      <c r="D527" s="53"/>
      <c r="E527" s="53"/>
      <c r="F527" s="53"/>
    </row>
    <row r="528" spans="1:11" ht="18.75" x14ac:dyDescent="0.25">
      <c r="A528" s="53"/>
      <c r="B528" s="53"/>
      <c r="C528" s="53"/>
      <c r="D528" s="53"/>
      <c r="E528" s="53"/>
      <c r="F528" s="53"/>
    </row>
    <row r="529" spans="1:6" ht="18.75" x14ac:dyDescent="0.25">
      <c r="A529" s="53"/>
      <c r="B529" s="53"/>
      <c r="C529" s="53"/>
      <c r="D529" s="53"/>
      <c r="E529" s="53"/>
      <c r="F529" s="53"/>
    </row>
    <row r="530" spans="1:6" ht="18.75" x14ac:dyDescent="0.25">
      <c r="A530" s="53"/>
      <c r="B530" s="53"/>
      <c r="C530" s="53"/>
      <c r="D530" s="53"/>
      <c r="E530" s="53"/>
      <c r="F530" s="53"/>
    </row>
    <row r="531" spans="1:6" ht="18.75" x14ac:dyDescent="0.25">
      <c r="A531" s="53"/>
      <c r="B531" s="53"/>
      <c r="C531" s="53"/>
      <c r="D531" s="53"/>
      <c r="E531" s="53"/>
      <c r="F531" s="53"/>
    </row>
    <row r="532" spans="1:6" ht="18.75" x14ac:dyDescent="0.25">
      <c r="A532" s="53"/>
      <c r="B532" s="53"/>
      <c r="C532" s="53"/>
      <c r="D532" s="53"/>
      <c r="E532" s="53"/>
      <c r="F532" s="53"/>
    </row>
    <row r="533" spans="1:6" x14ac:dyDescent="0.25">
      <c r="A533" s="25"/>
      <c r="B533" s="26"/>
    </row>
    <row r="534" spans="1:6" x14ac:dyDescent="0.25">
      <c r="A534" s="25"/>
      <c r="B534" s="26"/>
    </row>
    <row r="535" spans="1:6" x14ac:dyDescent="0.25">
      <c r="A535" s="25"/>
      <c r="B535" s="26"/>
    </row>
    <row r="536" spans="1:6" x14ac:dyDescent="0.25">
      <c r="B536" s="26"/>
    </row>
    <row r="537" spans="1:6" x14ac:dyDescent="0.25">
      <c r="B537" s="26"/>
    </row>
    <row r="538" spans="1:6" x14ac:dyDescent="0.25">
      <c r="B538" s="26"/>
    </row>
    <row r="539" spans="1:6" x14ac:dyDescent="0.25">
      <c r="B539" s="26"/>
    </row>
    <row r="540" spans="1:6" x14ac:dyDescent="0.25">
      <c r="B540" s="26"/>
    </row>
    <row r="541" spans="1:6" x14ac:dyDescent="0.25">
      <c r="B541" s="26"/>
    </row>
    <row r="542" spans="1:6" x14ac:dyDescent="0.25">
      <c r="B542" s="26"/>
    </row>
    <row r="543" spans="1:6" x14ac:dyDescent="0.25">
      <c r="B543" s="26"/>
    </row>
    <row r="544" spans="1:6" x14ac:dyDescent="0.25">
      <c r="B544" s="26"/>
    </row>
    <row r="545" spans="2:5" x14ac:dyDescent="0.25">
      <c r="B545" s="26"/>
    </row>
    <row r="546" spans="2:5" x14ac:dyDescent="0.25">
      <c r="B546" s="26"/>
      <c r="E546" s="29"/>
    </row>
    <row r="547" spans="2:5" x14ac:dyDescent="0.25">
      <c r="B547" s="26"/>
      <c r="E547" s="29"/>
    </row>
    <row r="548" spans="2:5" x14ac:dyDescent="0.25">
      <c r="B548" s="26"/>
      <c r="E548" s="29"/>
    </row>
    <row r="549" spans="2:5" x14ac:dyDescent="0.25">
      <c r="B549" s="26"/>
      <c r="E549" s="29"/>
    </row>
    <row r="550" spans="2:5" x14ac:dyDescent="0.25">
      <c r="B550" s="26"/>
      <c r="E550" s="29"/>
    </row>
    <row r="551" spans="2:5" x14ac:dyDescent="0.25">
      <c r="B551" s="26"/>
      <c r="E551" s="29"/>
    </row>
    <row r="552" spans="2:5" x14ac:dyDescent="0.25">
      <c r="B552" s="26"/>
      <c r="E552" s="29"/>
    </row>
    <row r="553" spans="2:5" x14ac:dyDescent="0.25">
      <c r="B553" s="26"/>
      <c r="E553" s="29"/>
    </row>
    <row r="554" spans="2:5" x14ac:dyDescent="0.25">
      <c r="B554" s="26"/>
      <c r="E554" s="29"/>
    </row>
    <row r="555" spans="2:5" x14ac:dyDescent="0.25">
      <c r="B555" s="26"/>
      <c r="E555" s="29"/>
    </row>
    <row r="556" spans="2:5" x14ac:dyDescent="0.25">
      <c r="B556" s="26"/>
      <c r="E556" s="29"/>
    </row>
    <row r="557" spans="2:5" x14ac:dyDescent="0.25">
      <c r="B557" s="26"/>
      <c r="E557" s="29"/>
    </row>
    <row r="558" spans="2:5" x14ac:dyDescent="0.25">
      <c r="B558" s="26"/>
      <c r="E558" s="29"/>
    </row>
    <row r="559" spans="2:5" x14ac:dyDescent="0.25">
      <c r="B559" s="26"/>
      <c r="E559" s="29"/>
    </row>
    <row r="560" spans="2:5" x14ac:dyDescent="0.25">
      <c r="B560" s="26"/>
      <c r="E560" s="29"/>
    </row>
    <row r="561" spans="2:5" x14ac:dyDescent="0.25">
      <c r="B561" s="26"/>
      <c r="E561" s="29"/>
    </row>
    <row r="562" spans="2:5" x14ac:dyDescent="0.25">
      <c r="B562" s="26"/>
      <c r="E562" s="29"/>
    </row>
    <row r="563" spans="2:5" x14ac:dyDescent="0.25">
      <c r="B563" s="26"/>
      <c r="E563" s="29"/>
    </row>
    <row r="564" spans="2:5" x14ac:dyDescent="0.25">
      <c r="B564" s="26"/>
      <c r="E564" s="29"/>
    </row>
    <row r="565" spans="2:5" x14ac:dyDescent="0.25">
      <c r="B565" s="26"/>
      <c r="E565" s="29"/>
    </row>
    <row r="566" spans="2:5" x14ac:dyDescent="0.25">
      <c r="B566" s="26"/>
      <c r="E566" s="29"/>
    </row>
    <row r="567" spans="2:5" x14ac:dyDescent="0.25">
      <c r="B567" s="26"/>
      <c r="E567" s="29"/>
    </row>
    <row r="568" spans="2:5" x14ac:dyDescent="0.25">
      <c r="B568" s="26"/>
      <c r="E568" s="29"/>
    </row>
    <row r="569" spans="2:5" x14ac:dyDescent="0.25">
      <c r="B569" s="26"/>
      <c r="E569" s="29"/>
    </row>
    <row r="570" spans="2:5" x14ac:dyDescent="0.25">
      <c r="B570" s="26"/>
      <c r="E570" s="29"/>
    </row>
    <row r="571" spans="2:5" x14ac:dyDescent="0.25">
      <c r="B571" s="26"/>
      <c r="E571" s="29"/>
    </row>
    <row r="572" spans="2:5" x14ac:dyDescent="0.25">
      <c r="B572" s="26"/>
      <c r="E572" s="29"/>
    </row>
    <row r="573" spans="2:5" x14ac:dyDescent="0.25">
      <c r="B573" s="26"/>
      <c r="E573" s="29"/>
    </row>
    <row r="574" spans="2:5" x14ac:dyDescent="0.25">
      <c r="B574" s="26"/>
      <c r="E574" s="29"/>
    </row>
    <row r="575" spans="2:5" x14ac:dyDescent="0.25">
      <c r="B575" s="26"/>
      <c r="E575" s="29"/>
    </row>
    <row r="576" spans="2:5" x14ac:dyDescent="0.25">
      <c r="B576" s="26"/>
      <c r="E576" s="29"/>
    </row>
    <row r="577" spans="2:5" x14ac:dyDescent="0.25">
      <c r="B577" s="26"/>
      <c r="E577" s="29"/>
    </row>
    <row r="578" spans="2:5" x14ac:dyDescent="0.25">
      <c r="B578" s="26"/>
      <c r="E578" s="29"/>
    </row>
    <row r="579" spans="2:5" x14ac:dyDescent="0.25">
      <c r="B579" s="26"/>
      <c r="E579" s="29"/>
    </row>
    <row r="580" spans="2:5" x14ac:dyDescent="0.25">
      <c r="B580" s="26"/>
      <c r="E580" s="29"/>
    </row>
    <row r="581" spans="2:5" x14ac:dyDescent="0.25">
      <c r="B581" s="26"/>
      <c r="E581" s="29"/>
    </row>
    <row r="582" spans="2:5" x14ac:dyDescent="0.25">
      <c r="E582" s="29"/>
    </row>
    <row r="583" spans="2:5" x14ac:dyDescent="0.25">
      <c r="E583" s="29"/>
    </row>
  </sheetData>
  <protectedRanges>
    <protectedRange sqref="A3:C21" name="Plage1"/>
    <protectedRange sqref="A25:E25" name="Plage2"/>
    <protectedRange sqref="A1:E1" name="Plage3"/>
    <protectedRange sqref="B23" name="Plage4"/>
  </protectedRanges>
  <mergeCells count="22">
    <mergeCell ref="A529:F529"/>
    <mergeCell ref="A530:F530"/>
    <mergeCell ref="A531:F531"/>
    <mergeCell ref="A532:F532"/>
    <mergeCell ref="A504:E504"/>
    <mergeCell ref="B524:E524"/>
    <mergeCell ref="A525:E525"/>
    <mergeCell ref="A526:F526"/>
    <mergeCell ref="A527:F527"/>
    <mergeCell ref="A528:F528"/>
    <mergeCell ref="A32:F32"/>
    <mergeCell ref="A1:E1"/>
    <mergeCell ref="C22:D22"/>
    <mergeCell ref="C23:D23"/>
    <mergeCell ref="B24:E24"/>
    <mergeCell ref="A25:E25"/>
    <mergeCell ref="A26:F26"/>
    <mergeCell ref="A27:F27"/>
    <mergeCell ref="A28:F28"/>
    <mergeCell ref="A29:F29"/>
    <mergeCell ref="A30:F30"/>
    <mergeCell ref="A31:F31"/>
  </mergeCells>
  <hyperlinks>
    <hyperlink ref="F1" location="INDEX!A1" display="I" xr:uid="{13FDEF0C-BDE9-4623-90C5-4EA09B983E40}"/>
    <hyperlink ref="G1" location="PRODUITS!A1" display="P" xr:uid="{70402C05-0D3A-424C-91C3-CA3E12ECE4F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79027-2C89-4A6E-8365-0C63967F5A4C}">
  <dimension ref="A1:J154"/>
  <sheetViews>
    <sheetView workbookViewId="0">
      <pane ySplit="1" topLeftCell="A124" activePane="bottomLeft" state="frozen"/>
      <selection pane="bottomLeft" activeCell="A2" sqref="A2"/>
    </sheetView>
  </sheetViews>
  <sheetFormatPr baseColWidth="10" defaultColWidth="10.7109375" defaultRowHeight="15" x14ac:dyDescent="0.25"/>
  <cols>
    <col min="1" max="1" width="28.7109375" customWidth="1"/>
    <col min="2" max="2" width="21.85546875" style="42" bestFit="1" customWidth="1"/>
    <col min="3" max="3" width="18.5703125" style="42" customWidth="1"/>
    <col min="4" max="6" width="18.5703125" style="28" customWidth="1"/>
    <col min="7" max="7" width="18.5703125" customWidth="1"/>
    <col min="8" max="8" width="11.85546875" customWidth="1"/>
    <col min="9" max="9" width="16.28515625" bestFit="1" customWidth="1"/>
    <col min="10" max="10" width="12.5703125" style="39" customWidth="1"/>
  </cols>
  <sheetData>
    <row r="1" spans="1:10" s="45" customFormat="1" ht="52.5" x14ac:dyDescent="0.25">
      <c r="A1" s="43" t="s">
        <v>23</v>
      </c>
      <c r="B1" s="43" t="s">
        <v>192</v>
      </c>
      <c r="C1" s="43" t="s">
        <v>24</v>
      </c>
      <c r="D1" s="43" t="s">
        <v>25</v>
      </c>
      <c r="E1" s="43" t="s">
        <v>73</v>
      </c>
      <c r="F1" s="43" t="s">
        <v>26</v>
      </c>
      <c r="G1" s="44" t="s">
        <v>191</v>
      </c>
      <c r="H1" s="45" t="s">
        <v>197</v>
      </c>
      <c r="I1" s="45" t="s">
        <v>199</v>
      </c>
      <c r="J1" s="46" t="s">
        <v>198</v>
      </c>
    </row>
    <row r="2" spans="1:10" s="40" customFormat="1" ht="18.75" x14ac:dyDescent="0.3">
      <c r="A2" s="47" t="s">
        <v>27</v>
      </c>
      <c r="B2" s="48" t="s">
        <v>194</v>
      </c>
      <c r="C2" s="49" t="s">
        <v>28</v>
      </c>
      <c r="D2" s="50">
        <v>9.2200000000000006</v>
      </c>
      <c r="E2" s="47">
        <v>7.35</v>
      </c>
      <c r="F2" s="51">
        <v>8.6</v>
      </c>
      <c r="G2" s="47"/>
      <c r="H2" s="41">
        <f>MIN(T_PRODUITS[[#This Row],[SYSCO]:[XXXX]])</f>
        <v>7.35</v>
      </c>
      <c r="I2" s="41" t="str">
        <f>IF(T_PRODUITS[[#This Row],[Meilleur prix]]&lt;&gt;0,INDEX(T_PRODUITS[[#Headers],[SYSCO]:[XXXX]],1,MATCH(T_PRODUITS[[#This Row],[Meilleur prix]],T_PRODUITS[[#This Row],[SYSCO]:[XXXX]],0)),"")</f>
        <v>SOBRAQUES</v>
      </c>
      <c r="J2" s="52">
        <f>T_PRODUITS[[#This Row],[Meilleur prix]]/1000</f>
        <v>7.3499999999999998E-3</v>
      </c>
    </row>
    <row r="3" spans="1:10" x14ac:dyDescent="0.25">
      <c r="A3" s="47" t="s">
        <v>29</v>
      </c>
      <c r="B3" s="48" t="s">
        <v>194</v>
      </c>
      <c r="C3" s="49"/>
      <c r="D3" s="50"/>
      <c r="E3" s="47"/>
      <c r="F3" s="51"/>
      <c r="G3" s="47"/>
      <c r="H3" s="41">
        <f>MIN(T_PRODUITS[[#This Row],[SYSCO]:[XXXX]])</f>
        <v>0</v>
      </c>
      <c r="I3" s="41" t="str">
        <f>IF(T_PRODUITS[[#This Row],[Meilleur prix]]&lt;&gt;0,INDEX(T_PRODUITS[[#Headers],[SYSCO]:[XXXX]],1,MATCH(T_PRODUITS[[#This Row],[Meilleur prix]],T_PRODUITS[[#This Row],[SYSCO]:[XXXX]],0)),"")</f>
        <v/>
      </c>
      <c r="J3" s="52">
        <f>T_PRODUITS[[#This Row],[Meilleur prix]]/1000</f>
        <v>0</v>
      </c>
    </row>
    <row r="4" spans="1:10" x14ac:dyDescent="0.25">
      <c r="A4" s="47" t="s">
        <v>30</v>
      </c>
      <c r="B4" s="48" t="s">
        <v>194</v>
      </c>
      <c r="C4" s="49" t="s">
        <v>31</v>
      </c>
      <c r="D4" s="50">
        <v>8.8800000000000008</v>
      </c>
      <c r="E4" s="47"/>
      <c r="F4" s="51"/>
      <c r="G4" s="47"/>
      <c r="H4" s="41">
        <f>MIN(T_PRODUITS[[#This Row],[SYSCO]:[XXXX]])</f>
        <v>8.8800000000000008</v>
      </c>
      <c r="I4" s="41" t="str">
        <f>IF(T_PRODUITS[[#This Row],[Meilleur prix]]&lt;&gt;0,INDEX(T_PRODUITS[[#Headers],[SYSCO]:[XXXX]],1,MATCH(T_PRODUITS[[#This Row],[Meilleur prix]],T_PRODUITS[[#This Row],[SYSCO]:[XXXX]],0)),"")</f>
        <v>SYSCO</v>
      </c>
      <c r="J4" s="52">
        <f>T_PRODUITS[[#This Row],[Meilleur prix]]/1000</f>
        <v>8.8800000000000007E-3</v>
      </c>
    </row>
    <row r="5" spans="1:10" x14ac:dyDescent="0.25">
      <c r="A5" s="47" t="s">
        <v>32</v>
      </c>
      <c r="B5" s="48" t="s">
        <v>194</v>
      </c>
      <c r="C5" s="49"/>
      <c r="D5" s="50"/>
      <c r="E5" s="47"/>
      <c r="F5" s="51"/>
      <c r="G5" s="47"/>
      <c r="H5" s="41">
        <f>MIN(T_PRODUITS[[#This Row],[SYSCO]:[XXXX]])</f>
        <v>0</v>
      </c>
      <c r="I5" s="41" t="str">
        <f>IF(T_PRODUITS[[#This Row],[Meilleur prix]]&lt;&gt;0,INDEX(T_PRODUITS[[#Headers],[SYSCO]:[XXXX]],1,MATCH(T_PRODUITS[[#This Row],[Meilleur prix]],T_PRODUITS[[#This Row],[SYSCO]:[XXXX]],0)),"")</f>
        <v/>
      </c>
      <c r="J5" s="52">
        <f>T_PRODUITS[[#This Row],[Meilleur prix]]/1000</f>
        <v>0</v>
      </c>
    </row>
    <row r="6" spans="1:10" x14ac:dyDescent="0.25">
      <c r="A6" s="47" t="s">
        <v>33</v>
      </c>
      <c r="B6" s="48" t="s">
        <v>194</v>
      </c>
      <c r="C6" s="49" t="s">
        <v>34</v>
      </c>
      <c r="D6" s="50">
        <v>10.52</v>
      </c>
      <c r="E6" s="47">
        <v>10.29</v>
      </c>
      <c r="F6" s="51">
        <v>11.5</v>
      </c>
      <c r="G6" s="47"/>
      <c r="H6" s="41">
        <f>MIN(T_PRODUITS[[#This Row],[SYSCO]:[XXXX]])</f>
        <v>10.29</v>
      </c>
      <c r="I6" s="41" t="str">
        <f>IF(T_PRODUITS[[#This Row],[Meilleur prix]]&lt;&gt;0,INDEX(T_PRODUITS[[#Headers],[SYSCO]:[XXXX]],1,MATCH(T_PRODUITS[[#This Row],[Meilleur prix]],T_PRODUITS[[#This Row],[SYSCO]:[XXXX]],0)),"")</f>
        <v>SOBRAQUES</v>
      </c>
      <c r="J6" s="52">
        <f>T_PRODUITS[[#This Row],[Meilleur prix]]/1000</f>
        <v>1.0289999999999999E-2</v>
      </c>
    </row>
    <row r="7" spans="1:10" x14ac:dyDescent="0.25">
      <c r="A7" s="47" t="s">
        <v>35</v>
      </c>
      <c r="B7" s="48" t="s">
        <v>194</v>
      </c>
      <c r="C7" s="49" t="s">
        <v>36</v>
      </c>
      <c r="D7" s="50">
        <v>1.94</v>
      </c>
      <c r="E7" s="47"/>
      <c r="F7" s="51"/>
      <c r="G7" s="47"/>
      <c r="H7" s="41">
        <f>MIN(T_PRODUITS[[#This Row],[SYSCO]:[XXXX]])</f>
        <v>1.94</v>
      </c>
      <c r="I7" s="41" t="str">
        <f>IF(T_PRODUITS[[#This Row],[Meilleur prix]]&lt;&gt;0,INDEX(T_PRODUITS[[#Headers],[SYSCO]:[XXXX]],1,MATCH(T_PRODUITS[[#This Row],[Meilleur prix]],T_PRODUITS[[#This Row],[SYSCO]:[XXXX]],0)),"")</f>
        <v>SYSCO</v>
      </c>
      <c r="J7" s="52">
        <f>T_PRODUITS[[#This Row],[Meilleur prix]]/1000</f>
        <v>1.9399999999999999E-3</v>
      </c>
    </row>
    <row r="8" spans="1:10" x14ac:dyDescent="0.25">
      <c r="A8" s="47" t="s">
        <v>37</v>
      </c>
      <c r="B8" s="48" t="s">
        <v>194</v>
      </c>
      <c r="C8" s="49"/>
      <c r="D8" s="50"/>
      <c r="E8" s="47">
        <v>9.9</v>
      </c>
      <c r="F8" s="51">
        <v>9.9</v>
      </c>
      <c r="G8" s="47"/>
      <c r="H8" s="41">
        <f>MIN(T_PRODUITS[[#This Row],[SYSCO]:[XXXX]])</f>
        <v>9.9</v>
      </c>
      <c r="I8" s="41" t="str">
        <f>IF(T_PRODUITS[[#This Row],[Meilleur prix]]&lt;&gt;0,INDEX(T_PRODUITS[[#Headers],[SYSCO]:[XXXX]],1,MATCH(T_PRODUITS[[#This Row],[Meilleur prix]],T_PRODUITS[[#This Row],[SYSCO]:[XXXX]],0)),"")</f>
        <v>SOBRAQUES</v>
      </c>
      <c r="J8" s="52">
        <f>T_PRODUITS[[#This Row],[Meilleur prix]]/1000</f>
        <v>9.9000000000000008E-3</v>
      </c>
    </row>
    <row r="9" spans="1:10" x14ac:dyDescent="0.25">
      <c r="A9" s="47" t="s">
        <v>38</v>
      </c>
      <c r="B9" s="48" t="s">
        <v>194</v>
      </c>
      <c r="C9" s="49" t="s">
        <v>39</v>
      </c>
      <c r="D9" s="50">
        <v>3.63</v>
      </c>
      <c r="E9" s="47">
        <v>3.31</v>
      </c>
      <c r="F9" s="51">
        <v>3.79</v>
      </c>
      <c r="G9" s="47"/>
      <c r="H9" s="41">
        <f>MIN(T_PRODUITS[[#This Row],[SYSCO]:[XXXX]])</f>
        <v>3.31</v>
      </c>
      <c r="I9" s="41" t="str">
        <f>IF(T_PRODUITS[[#This Row],[Meilleur prix]]&lt;&gt;0,INDEX(T_PRODUITS[[#Headers],[SYSCO]:[XXXX]],1,MATCH(T_PRODUITS[[#This Row],[Meilleur prix]],T_PRODUITS[[#This Row],[SYSCO]:[XXXX]],0)),"")</f>
        <v>SOBRAQUES</v>
      </c>
      <c r="J9" s="52">
        <f>T_PRODUITS[[#This Row],[Meilleur prix]]/1000</f>
        <v>3.31E-3</v>
      </c>
    </row>
    <row r="10" spans="1:10" x14ac:dyDescent="0.25">
      <c r="A10" s="47" t="s">
        <v>40</v>
      </c>
      <c r="B10" s="48" t="s">
        <v>194</v>
      </c>
      <c r="C10" s="49" t="s">
        <v>39</v>
      </c>
      <c r="D10" s="50"/>
      <c r="E10" s="47">
        <v>3.8</v>
      </c>
      <c r="F10" s="51"/>
      <c r="G10" s="47"/>
      <c r="H10" s="41">
        <f>MIN(T_PRODUITS[[#This Row],[SYSCO]:[XXXX]])</f>
        <v>3.8</v>
      </c>
      <c r="I10" s="41" t="str">
        <f>IF(T_PRODUITS[[#This Row],[Meilleur prix]]&lt;&gt;0,INDEX(T_PRODUITS[[#Headers],[SYSCO]:[XXXX]],1,MATCH(T_PRODUITS[[#This Row],[Meilleur prix]],T_PRODUITS[[#This Row],[SYSCO]:[XXXX]],0)),"")</f>
        <v>SOBRAQUES</v>
      </c>
      <c r="J10" s="52">
        <f>T_PRODUITS[[#This Row],[Meilleur prix]]/1000</f>
        <v>3.8E-3</v>
      </c>
    </row>
    <row r="11" spans="1:10" x14ac:dyDescent="0.25">
      <c r="A11" s="47" t="s">
        <v>41</v>
      </c>
      <c r="B11" s="48" t="s">
        <v>194</v>
      </c>
      <c r="C11" s="49"/>
      <c r="D11" s="50"/>
      <c r="E11" s="47"/>
      <c r="F11" s="51"/>
      <c r="G11" s="47"/>
      <c r="H11" s="41">
        <f>MIN(T_PRODUITS[[#This Row],[SYSCO]:[XXXX]])</f>
        <v>0</v>
      </c>
      <c r="I11" s="41" t="str">
        <f>IF(T_PRODUITS[[#This Row],[Meilleur prix]]&lt;&gt;0,INDEX(T_PRODUITS[[#Headers],[SYSCO]:[XXXX]],1,MATCH(T_PRODUITS[[#This Row],[Meilleur prix]],T_PRODUITS[[#This Row],[SYSCO]:[XXXX]],0)),"")</f>
        <v/>
      </c>
      <c r="J11" s="52">
        <f>T_PRODUITS[[#This Row],[Meilleur prix]]/1000</f>
        <v>0</v>
      </c>
    </row>
    <row r="12" spans="1:10" x14ac:dyDescent="0.25">
      <c r="A12" s="47" t="s">
        <v>42</v>
      </c>
      <c r="B12" s="48" t="s">
        <v>194</v>
      </c>
      <c r="C12" s="49" t="s">
        <v>9</v>
      </c>
      <c r="D12" s="50">
        <v>10.6</v>
      </c>
      <c r="E12" s="47">
        <v>11.89</v>
      </c>
      <c r="F12" s="51"/>
      <c r="G12" s="47"/>
      <c r="H12" s="41">
        <f>MIN(T_PRODUITS[[#This Row],[SYSCO]:[XXXX]])</f>
        <v>10.6</v>
      </c>
      <c r="I12" s="41" t="str">
        <f>IF(T_PRODUITS[[#This Row],[Meilleur prix]]&lt;&gt;0,INDEX(T_PRODUITS[[#Headers],[SYSCO]:[XXXX]],1,MATCH(T_PRODUITS[[#This Row],[Meilleur prix]],T_PRODUITS[[#This Row],[SYSCO]:[XXXX]],0)),"")</f>
        <v>SYSCO</v>
      </c>
      <c r="J12" s="52">
        <f>T_PRODUITS[[#This Row],[Meilleur prix]]/1000</f>
        <v>1.06E-2</v>
      </c>
    </row>
    <row r="13" spans="1:10" x14ac:dyDescent="0.25">
      <c r="A13" s="47" t="s">
        <v>43</v>
      </c>
      <c r="B13" s="48" t="s">
        <v>194</v>
      </c>
      <c r="C13" s="49" t="s">
        <v>44</v>
      </c>
      <c r="D13" s="50">
        <v>1.2</v>
      </c>
      <c r="E13" s="47">
        <v>1.1200000000000001</v>
      </c>
      <c r="F13" s="51"/>
      <c r="G13" s="47"/>
      <c r="H13" s="41">
        <f>MIN(T_PRODUITS[[#This Row],[SYSCO]:[XXXX]])</f>
        <v>1.1200000000000001</v>
      </c>
      <c r="I13" s="41" t="str">
        <f>IF(T_PRODUITS[[#This Row],[Meilleur prix]]&lt;&gt;0,INDEX(T_PRODUITS[[#Headers],[SYSCO]:[XXXX]],1,MATCH(T_PRODUITS[[#This Row],[Meilleur prix]],T_PRODUITS[[#This Row],[SYSCO]:[XXXX]],0)),"")</f>
        <v>SOBRAQUES</v>
      </c>
      <c r="J13" s="52">
        <f>T_PRODUITS[[#This Row],[Meilleur prix]]/1000</f>
        <v>1.1200000000000001E-3</v>
      </c>
    </row>
    <row r="14" spans="1:10" x14ac:dyDescent="0.25">
      <c r="A14" s="47" t="s">
        <v>45</v>
      </c>
      <c r="B14" s="48" t="s">
        <v>194</v>
      </c>
      <c r="C14" s="49" t="s">
        <v>28</v>
      </c>
      <c r="D14" s="50">
        <v>15.5</v>
      </c>
      <c r="E14" s="47">
        <v>15.68</v>
      </c>
      <c r="F14" s="51">
        <v>21.8</v>
      </c>
      <c r="G14" s="47"/>
      <c r="H14" s="41">
        <f>MIN(T_PRODUITS[[#This Row],[SYSCO]:[XXXX]])</f>
        <v>15.5</v>
      </c>
      <c r="I14" s="41" t="str">
        <f>IF(T_PRODUITS[[#This Row],[Meilleur prix]]&lt;&gt;0,INDEX(T_PRODUITS[[#Headers],[SYSCO]:[XXXX]],1,MATCH(T_PRODUITS[[#This Row],[Meilleur prix]],T_PRODUITS[[#This Row],[SYSCO]:[XXXX]],0)),"")</f>
        <v>SYSCO</v>
      </c>
      <c r="J14" s="52">
        <f>T_PRODUITS[[#This Row],[Meilleur prix]]/1000</f>
        <v>1.55E-2</v>
      </c>
    </row>
    <row r="15" spans="1:10" x14ac:dyDescent="0.25">
      <c r="A15" s="47" t="s">
        <v>8</v>
      </c>
      <c r="B15" s="48" t="s">
        <v>194</v>
      </c>
      <c r="C15" s="49" t="s">
        <v>39</v>
      </c>
      <c r="D15" s="50">
        <v>1000</v>
      </c>
      <c r="E15" s="47">
        <v>2000</v>
      </c>
      <c r="F15" s="51">
        <v>0.87</v>
      </c>
      <c r="G15" s="47"/>
      <c r="H15" s="41">
        <f>MIN(T_PRODUITS[[#This Row],[SYSCO]:[XXXX]])</f>
        <v>0.87</v>
      </c>
      <c r="I15" s="41" t="str">
        <f>IF(T_PRODUITS[[#This Row],[Meilleur prix]]&lt;&gt;0,INDEX(T_PRODUITS[[#Headers],[SYSCO]:[XXXX]],1,MATCH(T_PRODUITS[[#This Row],[Meilleur prix]],T_PRODUITS[[#This Row],[SYSCO]:[XXXX]],0)),"")</f>
        <v>METRO</v>
      </c>
      <c r="J15" s="52">
        <f>T_PRODUITS[[#This Row],[Meilleur prix]]/1000</f>
        <v>8.7000000000000001E-4</v>
      </c>
    </row>
    <row r="16" spans="1:10" x14ac:dyDescent="0.25">
      <c r="A16" s="47" t="s">
        <v>46</v>
      </c>
      <c r="B16" s="48" t="s">
        <v>194</v>
      </c>
      <c r="C16" s="49" t="s">
        <v>39</v>
      </c>
      <c r="D16" s="50">
        <v>1.25</v>
      </c>
      <c r="E16" s="47">
        <v>1.44</v>
      </c>
      <c r="F16" s="51"/>
      <c r="G16" s="47"/>
      <c r="H16" s="41">
        <f>MIN(T_PRODUITS[[#This Row],[SYSCO]:[XXXX]])</f>
        <v>1.25</v>
      </c>
      <c r="I16" s="41" t="str">
        <f>IF(T_PRODUITS[[#This Row],[Meilleur prix]]&lt;&gt;0,INDEX(T_PRODUITS[[#Headers],[SYSCO]:[XXXX]],1,MATCH(T_PRODUITS[[#This Row],[Meilleur prix]],T_PRODUITS[[#This Row],[SYSCO]:[XXXX]],0)),"")</f>
        <v>SYSCO</v>
      </c>
      <c r="J16" s="52">
        <f>T_PRODUITS[[#This Row],[Meilleur prix]]/1000</f>
        <v>1.25E-3</v>
      </c>
    </row>
    <row r="17" spans="1:10" x14ac:dyDescent="0.25">
      <c r="A17" s="47" t="s">
        <v>47</v>
      </c>
      <c r="B17" s="48" t="s">
        <v>194</v>
      </c>
      <c r="C17" s="49"/>
      <c r="D17" s="50"/>
      <c r="E17" s="47"/>
      <c r="F17" s="51"/>
      <c r="G17" s="47"/>
      <c r="H17" s="41">
        <f>MIN(T_PRODUITS[[#This Row],[SYSCO]:[XXXX]])</f>
        <v>0</v>
      </c>
      <c r="I17" s="41" t="str">
        <f>IF(T_PRODUITS[[#This Row],[Meilleur prix]]&lt;&gt;0,INDEX(T_PRODUITS[[#Headers],[SYSCO]:[XXXX]],1,MATCH(T_PRODUITS[[#This Row],[Meilleur prix]],T_PRODUITS[[#This Row],[SYSCO]:[XXXX]],0)),"")</f>
        <v/>
      </c>
      <c r="J17" s="52">
        <f>T_PRODUITS[[#This Row],[Meilleur prix]]/1000</f>
        <v>0</v>
      </c>
    </row>
    <row r="18" spans="1:10" x14ac:dyDescent="0.25">
      <c r="A18" s="47" t="s">
        <v>48</v>
      </c>
      <c r="B18" s="48" t="s">
        <v>194</v>
      </c>
      <c r="C18" s="49" t="s">
        <v>49</v>
      </c>
      <c r="D18" s="50"/>
      <c r="E18" s="47"/>
      <c r="F18" s="51"/>
      <c r="G18" s="47"/>
      <c r="H18" s="41">
        <f>MIN(T_PRODUITS[[#This Row],[SYSCO]:[XXXX]])</f>
        <v>0</v>
      </c>
      <c r="I18" s="41" t="str">
        <f>IF(T_PRODUITS[[#This Row],[Meilleur prix]]&lt;&gt;0,INDEX(T_PRODUITS[[#Headers],[SYSCO]:[XXXX]],1,MATCH(T_PRODUITS[[#This Row],[Meilleur prix]],T_PRODUITS[[#This Row],[SYSCO]:[XXXX]],0)),"")</f>
        <v/>
      </c>
      <c r="J18" s="52">
        <f>T_PRODUITS[[#This Row],[Meilleur prix]]/1000</f>
        <v>0</v>
      </c>
    </row>
    <row r="19" spans="1:10" x14ac:dyDescent="0.25">
      <c r="A19" s="47" t="s">
        <v>50</v>
      </c>
      <c r="B19" s="48" t="s">
        <v>194</v>
      </c>
      <c r="C19" s="49" t="s">
        <v>51</v>
      </c>
      <c r="D19" s="50">
        <v>6.79</v>
      </c>
      <c r="E19" s="47">
        <v>4.4800000000000004</v>
      </c>
      <c r="F19" s="51"/>
      <c r="G19" s="47"/>
      <c r="H19" s="41">
        <f>MIN(T_PRODUITS[[#This Row],[SYSCO]:[XXXX]])</f>
        <v>4.4800000000000004</v>
      </c>
      <c r="I19" s="41" t="str">
        <f>IF(T_PRODUITS[[#This Row],[Meilleur prix]]&lt;&gt;0,INDEX(T_PRODUITS[[#Headers],[SYSCO]:[XXXX]],1,MATCH(T_PRODUITS[[#This Row],[Meilleur prix]],T_PRODUITS[[#This Row],[SYSCO]:[XXXX]],0)),"")</f>
        <v>SOBRAQUES</v>
      </c>
      <c r="J19" s="52">
        <f>T_PRODUITS[[#This Row],[Meilleur prix]]/1000</f>
        <v>4.4800000000000005E-3</v>
      </c>
    </row>
    <row r="20" spans="1:10" x14ac:dyDescent="0.25">
      <c r="A20" s="47" t="s">
        <v>52</v>
      </c>
      <c r="B20" s="48" t="s">
        <v>194</v>
      </c>
      <c r="C20" s="49" t="s">
        <v>53</v>
      </c>
      <c r="D20" s="50">
        <v>0.23</v>
      </c>
      <c r="E20" s="47">
        <v>0.16</v>
      </c>
      <c r="F20" s="51">
        <v>0.23</v>
      </c>
      <c r="G20" s="47"/>
      <c r="H20" s="41">
        <f>MIN(T_PRODUITS[[#This Row],[SYSCO]:[XXXX]])</f>
        <v>0.16</v>
      </c>
      <c r="I20" s="41" t="str">
        <f>IF(T_PRODUITS[[#This Row],[Meilleur prix]]&lt;&gt;0,INDEX(T_PRODUITS[[#Headers],[SYSCO]:[XXXX]],1,MATCH(T_PRODUITS[[#This Row],[Meilleur prix]],T_PRODUITS[[#This Row],[SYSCO]:[XXXX]],0)),"")</f>
        <v>SOBRAQUES</v>
      </c>
      <c r="J20" s="52">
        <f>T_PRODUITS[[#This Row],[Meilleur prix]]/1000</f>
        <v>1.6000000000000001E-4</v>
      </c>
    </row>
    <row r="21" spans="1:10" x14ac:dyDescent="0.25">
      <c r="A21" s="47" t="s">
        <v>54</v>
      </c>
      <c r="B21" s="48" t="s">
        <v>194</v>
      </c>
      <c r="C21" s="49" t="s">
        <v>28</v>
      </c>
      <c r="D21" s="50">
        <v>5.42</v>
      </c>
      <c r="E21" s="47">
        <v>5.25</v>
      </c>
      <c r="F21" s="51"/>
      <c r="G21" s="47"/>
      <c r="H21" s="41">
        <f>MIN(T_PRODUITS[[#This Row],[SYSCO]:[XXXX]])</f>
        <v>5.25</v>
      </c>
      <c r="I21" s="41" t="str">
        <f>IF(T_PRODUITS[[#This Row],[Meilleur prix]]&lt;&gt;0,INDEX(T_PRODUITS[[#Headers],[SYSCO]:[XXXX]],1,MATCH(T_PRODUITS[[#This Row],[Meilleur prix]],T_PRODUITS[[#This Row],[SYSCO]:[XXXX]],0)),"")</f>
        <v>SOBRAQUES</v>
      </c>
      <c r="J21" s="52">
        <f>T_PRODUITS[[#This Row],[Meilleur prix]]/1000</f>
        <v>5.2500000000000003E-3</v>
      </c>
    </row>
    <row r="22" spans="1:10" x14ac:dyDescent="0.25">
      <c r="A22" s="47" t="s">
        <v>10</v>
      </c>
      <c r="B22" s="48" t="s">
        <v>194</v>
      </c>
      <c r="C22" s="49" t="s">
        <v>55</v>
      </c>
      <c r="D22" s="50">
        <v>8.4499999999999993</v>
      </c>
      <c r="E22" s="47">
        <v>9.8000000000000007</v>
      </c>
      <c r="F22" s="51"/>
      <c r="G22" s="47"/>
      <c r="H22" s="41">
        <f>MIN(T_PRODUITS[[#This Row],[SYSCO]:[XXXX]])</f>
        <v>8.4499999999999993</v>
      </c>
      <c r="I22" s="41" t="str">
        <f>IF(T_PRODUITS[[#This Row],[Meilleur prix]]&lt;&gt;0,INDEX(T_PRODUITS[[#Headers],[SYSCO]:[XXXX]],1,MATCH(T_PRODUITS[[#This Row],[Meilleur prix]],T_PRODUITS[[#This Row],[SYSCO]:[XXXX]],0)),"")</f>
        <v>SYSCO</v>
      </c>
      <c r="J22" s="52">
        <f>T_PRODUITS[[#This Row],[Meilleur prix]]/1000</f>
        <v>8.4499999999999992E-3</v>
      </c>
    </row>
    <row r="23" spans="1:10" x14ac:dyDescent="0.25">
      <c r="A23" s="47" t="s">
        <v>56</v>
      </c>
      <c r="B23" s="48" t="s">
        <v>194</v>
      </c>
      <c r="C23" s="49" t="s">
        <v>28</v>
      </c>
      <c r="D23" s="50"/>
      <c r="E23" s="47">
        <v>19.2</v>
      </c>
      <c r="F23" s="51"/>
      <c r="G23" s="47"/>
      <c r="H23" s="41">
        <f>MIN(T_PRODUITS[[#This Row],[SYSCO]:[XXXX]])</f>
        <v>19.2</v>
      </c>
      <c r="I23" s="41" t="str">
        <f>IF(T_PRODUITS[[#This Row],[Meilleur prix]]&lt;&gt;0,INDEX(T_PRODUITS[[#Headers],[SYSCO]:[XXXX]],1,MATCH(T_PRODUITS[[#This Row],[Meilleur prix]],T_PRODUITS[[#This Row],[SYSCO]:[XXXX]],0)),"")</f>
        <v>SOBRAQUES</v>
      </c>
      <c r="J23" s="52">
        <f>T_PRODUITS[[#This Row],[Meilleur prix]]/1000</f>
        <v>1.9199999999999998E-2</v>
      </c>
    </row>
    <row r="24" spans="1:10" x14ac:dyDescent="0.25">
      <c r="A24" s="47" t="s">
        <v>57</v>
      </c>
      <c r="B24" s="48" t="s">
        <v>194</v>
      </c>
      <c r="C24" s="49" t="s">
        <v>28</v>
      </c>
      <c r="D24" s="50">
        <v>19.8</v>
      </c>
      <c r="E24" s="47">
        <v>20.6</v>
      </c>
      <c r="F24" s="51"/>
      <c r="G24" s="47"/>
      <c r="H24" s="41">
        <f>MIN(T_PRODUITS[[#This Row],[SYSCO]:[XXXX]])</f>
        <v>19.8</v>
      </c>
      <c r="I24" s="41" t="str">
        <f>IF(T_PRODUITS[[#This Row],[Meilleur prix]]&lt;&gt;0,INDEX(T_PRODUITS[[#Headers],[SYSCO]:[XXXX]],1,MATCH(T_PRODUITS[[#This Row],[Meilleur prix]],T_PRODUITS[[#This Row],[SYSCO]:[XXXX]],0)),"")</f>
        <v>SYSCO</v>
      </c>
      <c r="J24" s="52">
        <f>T_PRODUITS[[#This Row],[Meilleur prix]]/1000</f>
        <v>1.9800000000000002E-2</v>
      </c>
    </row>
    <row r="25" spans="1:10" x14ac:dyDescent="0.25">
      <c r="A25" s="47" t="s">
        <v>58</v>
      </c>
      <c r="B25" s="48" t="s">
        <v>194</v>
      </c>
      <c r="C25" s="49"/>
      <c r="D25" s="50">
        <v>18</v>
      </c>
      <c r="E25" s="47"/>
      <c r="F25" s="51"/>
      <c r="G25" s="47"/>
      <c r="H25" s="41">
        <f>MIN(T_PRODUITS[[#This Row],[SYSCO]:[XXXX]])</f>
        <v>18</v>
      </c>
      <c r="I25" s="41" t="str">
        <f>IF(T_PRODUITS[[#This Row],[Meilleur prix]]&lt;&gt;0,INDEX(T_PRODUITS[[#Headers],[SYSCO]:[XXXX]],1,MATCH(T_PRODUITS[[#This Row],[Meilleur prix]],T_PRODUITS[[#This Row],[SYSCO]:[XXXX]],0)),"")</f>
        <v>SYSCO</v>
      </c>
      <c r="J25" s="52">
        <f>T_PRODUITS[[#This Row],[Meilleur prix]]/1000</f>
        <v>1.7999999999999999E-2</v>
      </c>
    </row>
    <row r="26" spans="1:10" x14ac:dyDescent="0.25">
      <c r="A26" s="47" t="s">
        <v>59</v>
      </c>
      <c r="B26" s="48" t="s">
        <v>194</v>
      </c>
      <c r="C26" s="49" t="s">
        <v>60</v>
      </c>
      <c r="D26" s="50">
        <v>5.97</v>
      </c>
      <c r="E26" s="47"/>
      <c r="F26" s="51"/>
      <c r="G26" s="47"/>
      <c r="H26" s="41">
        <f>MIN(T_PRODUITS[[#This Row],[SYSCO]:[XXXX]])</f>
        <v>5.97</v>
      </c>
      <c r="I26" s="41" t="str">
        <f>IF(T_PRODUITS[[#This Row],[Meilleur prix]]&lt;&gt;0,INDEX(T_PRODUITS[[#Headers],[SYSCO]:[XXXX]],1,MATCH(T_PRODUITS[[#This Row],[Meilleur prix]],T_PRODUITS[[#This Row],[SYSCO]:[XXXX]],0)),"")</f>
        <v>SYSCO</v>
      </c>
      <c r="J26" s="52">
        <f>T_PRODUITS[[#This Row],[Meilleur prix]]/1000</f>
        <v>5.9699999999999996E-3</v>
      </c>
    </row>
    <row r="27" spans="1:10" x14ac:dyDescent="0.25">
      <c r="A27" s="47" t="s">
        <v>61</v>
      </c>
      <c r="B27" s="48" t="s">
        <v>194</v>
      </c>
      <c r="C27" s="49"/>
      <c r="D27" s="50"/>
      <c r="E27" s="47"/>
      <c r="F27" s="51"/>
      <c r="G27" s="47"/>
      <c r="H27" s="41">
        <f>MIN(T_PRODUITS[[#This Row],[SYSCO]:[XXXX]])</f>
        <v>0</v>
      </c>
      <c r="I27" s="41" t="str">
        <f>IF(T_PRODUITS[[#This Row],[Meilleur prix]]&lt;&gt;0,INDEX(T_PRODUITS[[#Headers],[SYSCO]:[XXXX]],1,MATCH(T_PRODUITS[[#This Row],[Meilleur prix]],T_PRODUITS[[#This Row],[SYSCO]:[XXXX]],0)),"")</f>
        <v/>
      </c>
      <c r="J27" s="52">
        <f>T_PRODUITS[[#This Row],[Meilleur prix]]/1000</f>
        <v>0</v>
      </c>
    </row>
    <row r="28" spans="1:10" x14ac:dyDescent="0.25">
      <c r="A28" s="47" t="s">
        <v>62</v>
      </c>
      <c r="B28" s="48" t="s">
        <v>194</v>
      </c>
      <c r="C28" s="49" t="s">
        <v>28</v>
      </c>
      <c r="D28" s="50">
        <v>4.4000000000000004</v>
      </c>
      <c r="E28" s="47"/>
      <c r="F28" s="51">
        <v>9.59</v>
      </c>
      <c r="G28" s="47"/>
      <c r="H28" s="41">
        <f>MIN(T_PRODUITS[[#This Row],[SYSCO]:[XXXX]])</f>
        <v>4.4000000000000004</v>
      </c>
      <c r="I28" s="41" t="str">
        <f>IF(T_PRODUITS[[#This Row],[Meilleur prix]]&lt;&gt;0,INDEX(T_PRODUITS[[#Headers],[SYSCO]:[XXXX]],1,MATCH(T_PRODUITS[[#This Row],[Meilleur prix]],T_PRODUITS[[#This Row],[SYSCO]:[XXXX]],0)),"")</f>
        <v>SYSCO</v>
      </c>
      <c r="J28" s="52">
        <f>T_PRODUITS[[#This Row],[Meilleur prix]]/1000</f>
        <v>4.4000000000000003E-3</v>
      </c>
    </row>
    <row r="29" spans="1:10" x14ac:dyDescent="0.25">
      <c r="A29" s="47" t="s">
        <v>63</v>
      </c>
      <c r="B29" s="48" t="s">
        <v>194</v>
      </c>
      <c r="C29" s="49" t="s">
        <v>28</v>
      </c>
      <c r="D29" s="50">
        <v>16.100000000000001</v>
      </c>
      <c r="E29" s="47">
        <v>17.37</v>
      </c>
      <c r="F29" s="51">
        <v>17</v>
      </c>
      <c r="G29" s="47"/>
      <c r="H29" s="41">
        <f>MIN(T_PRODUITS[[#This Row],[SYSCO]:[XXXX]])</f>
        <v>16.100000000000001</v>
      </c>
      <c r="I29" s="41" t="str">
        <f>IF(T_PRODUITS[[#This Row],[Meilleur prix]]&lt;&gt;0,INDEX(T_PRODUITS[[#Headers],[SYSCO]:[XXXX]],1,MATCH(T_PRODUITS[[#This Row],[Meilleur prix]],T_PRODUITS[[#This Row],[SYSCO]:[XXXX]],0)),"")</f>
        <v>SYSCO</v>
      </c>
      <c r="J29" s="52">
        <f>T_PRODUITS[[#This Row],[Meilleur prix]]/1000</f>
        <v>1.61E-2</v>
      </c>
    </row>
    <row r="30" spans="1:10" x14ac:dyDescent="0.25">
      <c r="A30" s="47" t="s">
        <v>64</v>
      </c>
      <c r="B30" s="48" t="s">
        <v>194</v>
      </c>
      <c r="C30" s="49"/>
      <c r="D30" s="50">
        <v>17.52</v>
      </c>
      <c r="E30" s="47">
        <v>15.79</v>
      </c>
      <c r="F30" s="47"/>
      <c r="G30" s="47"/>
      <c r="H30" s="41">
        <f>MIN(T_PRODUITS[[#This Row],[SYSCO]:[XXXX]])</f>
        <v>15.79</v>
      </c>
      <c r="I30" s="41" t="str">
        <f>IF(T_PRODUITS[[#This Row],[Meilleur prix]]&lt;&gt;0,INDEX(T_PRODUITS[[#Headers],[SYSCO]:[XXXX]],1,MATCH(T_PRODUITS[[#This Row],[Meilleur prix]],T_PRODUITS[[#This Row],[SYSCO]:[XXXX]],0)),"")</f>
        <v>SOBRAQUES</v>
      </c>
      <c r="J30" s="52">
        <f>T_PRODUITS[[#This Row],[Meilleur prix]]/1000</f>
        <v>1.5789999999999998E-2</v>
      </c>
    </row>
    <row r="31" spans="1:10" x14ac:dyDescent="0.25">
      <c r="A31" s="47" t="s">
        <v>65</v>
      </c>
      <c r="B31" s="48" t="s">
        <v>194</v>
      </c>
      <c r="C31" s="49" t="s">
        <v>28</v>
      </c>
      <c r="D31" s="50">
        <v>12.9</v>
      </c>
      <c r="E31" s="47">
        <v>12.48</v>
      </c>
      <c r="F31" s="51"/>
      <c r="G31" s="47"/>
      <c r="H31" s="41">
        <f>MIN(T_PRODUITS[[#This Row],[SYSCO]:[XXXX]])</f>
        <v>12.48</v>
      </c>
      <c r="I31" s="41" t="str">
        <f>IF(T_PRODUITS[[#This Row],[Meilleur prix]]&lt;&gt;0,INDEX(T_PRODUITS[[#Headers],[SYSCO]:[XXXX]],1,MATCH(T_PRODUITS[[#This Row],[Meilleur prix]],T_PRODUITS[[#This Row],[SYSCO]:[XXXX]],0)),"")</f>
        <v>SOBRAQUES</v>
      </c>
      <c r="J31" s="52">
        <f>T_PRODUITS[[#This Row],[Meilleur prix]]/1000</f>
        <v>1.248E-2</v>
      </c>
    </row>
    <row r="32" spans="1:10" x14ac:dyDescent="0.25">
      <c r="A32" s="47" t="s">
        <v>66</v>
      </c>
      <c r="B32" s="48" t="s">
        <v>194</v>
      </c>
      <c r="C32" s="49" t="s">
        <v>28</v>
      </c>
      <c r="D32" s="50"/>
      <c r="E32" s="47">
        <v>15.61</v>
      </c>
      <c r="F32" s="51">
        <v>15.75</v>
      </c>
      <c r="G32" s="47"/>
      <c r="H32" s="41">
        <f>MIN(T_PRODUITS[[#This Row],[SYSCO]:[XXXX]])</f>
        <v>15.61</v>
      </c>
      <c r="I32" s="41" t="str">
        <f>IF(T_PRODUITS[[#This Row],[Meilleur prix]]&lt;&gt;0,INDEX(T_PRODUITS[[#Headers],[SYSCO]:[XXXX]],1,MATCH(T_PRODUITS[[#This Row],[Meilleur prix]],T_PRODUITS[[#This Row],[SYSCO]:[XXXX]],0)),"")</f>
        <v>SOBRAQUES</v>
      </c>
      <c r="J32" s="52">
        <f>T_PRODUITS[[#This Row],[Meilleur prix]]/1000</f>
        <v>1.5609999999999999E-2</v>
      </c>
    </row>
    <row r="33" spans="1:10" x14ac:dyDescent="0.25">
      <c r="A33" s="47" t="s">
        <v>67</v>
      </c>
      <c r="B33" s="48" t="s">
        <v>194</v>
      </c>
      <c r="C33" s="49" t="s">
        <v>28</v>
      </c>
      <c r="D33" s="50"/>
      <c r="E33" s="47"/>
      <c r="F33" s="51">
        <v>10.9</v>
      </c>
      <c r="G33" s="47"/>
      <c r="H33" s="41">
        <f>MIN(T_PRODUITS[[#This Row],[SYSCO]:[XXXX]])</f>
        <v>10.9</v>
      </c>
      <c r="I33" s="41" t="str">
        <f>IF(T_PRODUITS[[#This Row],[Meilleur prix]]&lt;&gt;0,INDEX(T_PRODUITS[[#Headers],[SYSCO]:[XXXX]],1,MATCH(T_PRODUITS[[#This Row],[Meilleur prix]],T_PRODUITS[[#This Row],[SYSCO]:[XXXX]],0)),"")</f>
        <v>METRO</v>
      </c>
      <c r="J33" s="52">
        <f>T_PRODUITS[[#This Row],[Meilleur prix]]/1000</f>
        <v>1.09E-2</v>
      </c>
    </row>
    <row r="34" spans="1:10" x14ac:dyDescent="0.25">
      <c r="A34" s="47" t="s">
        <v>68</v>
      </c>
      <c r="B34" s="48" t="s">
        <v>194</v>
      </c>
      <c r="C34" s="49" t="s">
        <v>2</v>
      </c>
      <c r="D34" s="50"/>
      <c r="E34" s="47"/>
      <c r="F34" s="51">
        <v>0.97</v>
      </c>
      <c r="G34" s="47"/>
      <c r="H34" s="41">
        <f>MIN(T_PRODUITS[[#This Row],[SYSCO]:[XXXX]])</f>
        <v>0.97</v>
      </c>
      <c r="I34" s="41" t="str">
        <f>IF(T_PRODUITS[[#This Row],[Meilleur prix]]&lt;&gt;0,INDEX(T_PRODUITS[[#Headers],[SYSCO]:[XXXX]],1,MATCH(T_PRODUITS[[#This Row],[Meilleur prix]],T_PRODUITS[[#This Row],[SYSCO]:[XXXX]],0)),"")</f>
        <v>METRO</v>
      </c>
      <c r="J34" s="52">
        <f>T_PRODUITS[[#This Row],[Meilleur prix]]/1000</f>
        <v>9.6999999999999994E-4</v>
      </c>
    </row>
    <row r="35" spans="1:10" x14ac:dyDescent="0.25">
      <c r="A35" s="47" t="s">
        <v>69</v>
      </c>
      <c r="B35" s="48" t="s">
        <v>194</v>
      </c>
      <c r="C35" s="49">
        <v>750</v>
      </c>
      <c r="D35" s="50"/>
      <c r="E35" s="47">
        <v>5.77</v>
      </c>
      <c r="F35" s="51">
        <v>7.64</v>
      </c>
      <c r="G35" s="47"/>
      <c r="H35" s="41">
        <f>MIN(T_PRODUITS[[#This Row],[SYSCO]:[XXXX]])</f>
        <v>5.77</v>
      </c>
      <c r="I35" s="41" t="str">
        <f>IF(T_PRODUITS[[#This Row],[Meilleur prix]]&lt;&gt;0,INDEX(T_PRODUITS[[#Headers],[SYSCO]:[XXXX]],1,MATCH(T_PRODUITS[[#This Row],[Meilleur prix]],T_PRODUITS[[#This Row],[SYSCO]:[XXXX]],0)),"")</f>
        <v>SOBRAQUES</v>
      </c>
      <c r="J35" s="52">
        <f>T_PRODUITS[[#This Row],[Meilleur prix]]/1000</f>
        <v>5.77E-3</v>
      </c>
    </row>
    <row r="36" spans="1:10" x14ac:dyDescent="0.25">
      <c r="A36" s="47" t="s">
        <v>70</v>
      </c>
      <c r="B36" s="48" t="s">
        <v>194</v>
      </c>
      <c r="C36" s="49" t="s">
        <v>71</v>
      </c>
      <c r="D36" s="50"/>
      <c r="E36" s="47">
        <v>2.59</v>
      </c>
      <c r="F36" s="51"/>
      <c r="G36" s="47"/>
      <c r="H36" s="41">
        <f>MIN(T_PRODUITS[[#This Row],[SYSCO]:[XXXX]])</f>
        <v>2.59</v>
      </c>
      <c r="I36" s="41" t="str">
        <f>IF(T_PRODUITS[[#This Row],[Meilleur prix]]&lt;&gt;0,INDEX(T_PRODUITS[[#Headers],[SYSCO]:[XXXX]],1,MATCH(T_PRODUITS[[#This Row],[Meilleur prix]],T_PRODUITS[[#This Row],[SYSCO]:[XXXX]],0)),"")</f>
        <v>SOBRAQUES</v>
      </c>
      <c r="J36" s="52">
        <f>T_PRODUITS[[#This Row],[Meilleur prix]]/1000</f>
        <v>2.5899999999999999E-3</v>
      </c>
    </row>
    <row r="37" spans="1:10" x14ac:dyDescent="0.25">
      <c r="A37" s="47" t="s">
        <v>72</v>
      </c>
      <c r="B37" s="48" t="s">
        <v>194</v>
      </c>
      <c r="C37" s="49" t="s">
        <v>2</v>
      </c>
      <c r="D37" s="50"/>
      <c r="E37" s="47">
        <v>0.69</v>
      </c>
      <c r="F37" s="51"/>
      <c r="G37" s="47"/>
      <c r="H37" s="41">
        <f>MIN(T_PRODUITS[[#This Row],[SYSCO]:[XXXX]])</f>
        <v>0.69</v>
      </c>
      <c r="I37" s="41" t="str">
        <f>IF(T_PRODUITS[[#This Row],[Meilleur prix]]&lt;&gt;0,INDEX(T_PRODUITS[[#Headers],[SYSCO]:[XXXX]],1,MATCH(T_PRODUITS[[#This Row],[Meilleur prix]],T_PRODUITS[[#This Row],[SYSCO]:[XXXX]],0)),"")</f>
        <v>SOBRAQUES</v>
      </c>
      <c r="J37" s="52">
        <f>T_PRODUITS[[#This Row],[Meilleur prix]]/1000</f>
        <v>6.8999999999999997E-4</v>
      </c>
    </row>
    <row r="38" spans="1:10" x14ac:dyDescent="0.25">
      <c r="A38" s="47" t="s">
        <v>74</v>
      </c>
      <c r="B38" s="48" t="s">
        <v>195</v>
      </c>
      <c r="C38" s="49">
        <v>11.89</v>
      </c>
      <c r="D38" s="50">
        <v>14.95</v>
      </c>
      <c r="E38" s="47">
        <v>12.99</v>
      </c>
      <c r="F38" s="51"/>
      <c r="G38" s="47"/>
      <c r="H38" s="41">
        <f>MIN(T_PRODUITS[[#This Row],[SYSCO]:[XXXX]])</f>
        <v>12.99</v>
      </c>
      <c r="I38" s="41" t="str">
        <f>IF(T_PRODUITS[[#This Row],[Meilleur prix]]&lt;&gt;0,INDEX(T_PRODUITS[[#Headers],[SYSCO]:[XXXX]],1,MATCH(T_PRODUITS[[#This Row],[Meilleur prix]],T_PRODUITS[[#This Row],[SYSCO]:[XXXX]],0)),"")</f>
        <v>SOBRAQUES</v>
      </c>
      <c r="J38" s="52">
        <f>T_PRODUITS[[#This Row],[Meilleur prix]]/1000</f>
        <v>1.299E-2</v>
      </c>
    </row>
    <row r="39" spans="1:10" x14ac:dyDescent="0.25">
      <c r="A39" s="47" t="s">
        <v>75</v>
      </c>
      <c r="B39" s="48" t="s">
        <v>195</v>
      </c>
      <c r="C39" s="49">
        <v>11.93</v>
      </c>
      <c r="D39" s="50">
        <v>8.8000000000000007</v>
      </c>
      <c r="E39" s="47"/>
      <c r="F39" s="51"/>
      <c r="G39" s="47"/>
      <c r="H39" s="41">
        <f>MIN(T_PRODUITS[[#This Row],[SYSCO]:[XXXX]])</f>
        <v>8.8000000000000007</v>
      </c>
      <c r="I39" s="41" t="str">
        <f>IF(T_PRODUITS[[#This Row],[Meilleur prix]]&lt;&gt;0,INDEX(T_PRODUITS[[#Headers],[SYSCO]:[XXXX]],1,MATCH(T_PRODUITS[[#This Row],[Meilleur prix]],T_PRODUITS[[#This Row],[SYSCO]:[XXXX]],0)),"")</f>
        <v>SYSCO</v>
      </c>
      <c r="J39" s="52">
        <f>T_PRODUITS[[#This Row],[Meilleur prix]]/1000</f>
        <v>8.8000000000000005E-3</v>
      </c>
    </row>
    <row r="40" spans="1:10" x14ac:dyDescent="0.25">
      <c r="A40" s="47" t="s">
        <v>76</v>
      </c>
      <c r="B40" s="48" t="s">
        <v>195</v>
      </c>
      <c r="C40" s="49"/>
      <c r="D40" s="50"/>
      <c r="E40" s="47"/>
      <c r="F40" s="51"/>
      <c r="G40" s="47"/>
      <c r="H40" s="41">
        <f>MIN(T_PRODUITS[[#This Row],[SYSCO]:[XXXX]])</f>
        <v>0</v>
      </c>
      <c r="I40" s="41" t="str">
        <f>IF(T_PRODUITS[[#This Row],[Meilleur prix]]&lt;&gt;0,INDEX(T_PRODUITS[[#Headers],[SYSCO]:[XXXX]],1,MATCH(T_PRODUITS[[#This Row],[Meilleur prix]],T_PRODUITS[[#This Row],[SYSCO]:[XXXX]],0)),"")</f>
        <v/>
      </c>
      <c r="J40" s="52">
        <f>T_PRODUITS[[#This Row],[Meilleur prix]]/1000</f>
        <v>0</v>
      </c>
    </row>
    <row r="41" spans="1:10" x14ac:dyDescent="0.25">
      <c r="A41" s="47" t="s">
        <v>77</v>
      </c>
      <c r="B41" s="48" t="s">
        <v>195</v>
      </c>
      <c r="C41" s="49"/>
      <c r="D41" s="50"/>
      <c r="E41" s="47"/>
      <c r="F41" s="51"/>
      <c r="G41" s="47"/>
      <c r="H41" s="41">
        <f>MIN(T_PRODUITS[[#This Row],[SYSCO]:[XXXX]])</f>
        <v>0</v>
      </c>
      <c r="I41" s="41" t="str">
        <f>IF(T_PRODUITS[[#This Row],[Meilleur prix]]&lt;&gt;0,INDEX(T_PRODUITS[[#Headers],[SYSCO]:[XXXX]],1,MATCH(T_PRODUITS[[#This Row],[Meilleur prix]],T_PRODUITS[[#This Row],[SYSCO]:[XXXX]],0)),"")</f>
        <v/>
      </c>
      <c r="J41" s="52">
        <f>T_PRODUITS[[#This Row],[Meilleur prix]]/1000</f>
        <v>0</v>
      </c>
    </row>
    <row r="42" spans="1:10" x14ac:dyDescent="0.25">
      <c r="A42" s="47" t="s">
        <v>13</v>
      </c>
      <c r="B42" s="48" t="s">
        <v>195</v>
      </c>
      <c r="C42" s="49">
        <v>9.8699999999999992</v>
      </c>
      <c r="D42" s="50">
        <v>9.15</v>
      </c>
      <c r="E42" s="47"/>
      <c r="F42" s="51"/>
      <c r="G42" s="47"/>
      <c r="H42" s="41">
        <f>MIN(T_PRODUITS[[#This Row],[SYSCO]:[XXXX]])</f>
        <v>9.15</v>
      </c>
      <c r="I42" s="41" t="str">
        <f>IF(T_PRODUITS[[#This Row],[Meilleur prix]]&lt;&gt;0,INDEX(T_PRODUITS[[#Headers],[SYSCO]:[XXXX]],1,MATCH(T_PRODUITS[[#This Row],[Meilleur prix]],T_PRODUITS[[#This Row],[SYSCO]:[XXXX]],0)),"")</f>
        <v>SYSCO</v>
      </c>
      <c r="J42" s="52">
        <f>T_PRODUITS[[#This Row],[Meilleur prix]]/1000</f>
        <v>9.1500000000000001E-3</v>
      </c>
    </row>
    <row r="43" spans="1:10" x14ac:dyDescent="0.25">
      <c r="A43" s="47" t="s">
        <v>78</v>
      </c>
      <c r="B43" s="48" t="s">
        <v>195</v>
      </c>
      <c r="C43" s="49">
        <v>11.2</v>
      </c>
      <c r="D43" s="50">
        <v>11.955</v>
      </c>
      <c r="E43" s="47"/>
      <c r="F43" s="51"/>
      <c r="G43" s="47"/>
      <c r="H43" s="41">
        <f>MIN(T_PRODUITS[[#This Row],[SYSCO]:[XXXX]])</f>
        <v>11.955</v>
      </c>
      <c r="I43" s="41" t="str">
        <f>IF(T_PRODUITS[[#This Row],[Meilleur prix]]&lt;&gt;0,INDEX(T_PRODUITS[[#Headers],[SYSCO]:[XXXX]],1,MATCH(T_PRODUITS[[#This Row],[Meilleur prix]],T_PRODUITS[[#This Row],[SYSCO]:[XXXX]],0)),"")</f>
        <v>SYSCO</v>
      </c>
      <c r="J43" s="52">
        <f>T_PRODUITS[[#This Row],[Meilleur prix]]/1000</f>
        <v>1.1955E-2</v>
      </c>
    </row>
    <row r="44" spans="1:10" x14ac:dyDescent="0.25">
      <c r="A44" s="47" t="s">
        <v>79</v>
      </c>
      <c r="B44" s="48" t="s">
        <v>195</v>
      </c>
      <c r="C44" s="49"/>
      <c r="D44" s="50"/>
      <c r="E44" s="47"/>
      <c r="F44" s="51"/>
      <c r="G44" s="47"/>
      <c r="H44" s="41">
        <f>MIN(T_PRODUITS[[#This Row],[SYSCO]:[XXXX]])</f>
        <v>0</v>
      </c>
      <c r="I44" s="41" t="str">
        <f>IF(T_PRODUITS[[#This Row],[Meilleur prix]]&lt;&gt;0,INDEX(T_PRODUITS[[#Headers],[SYSCO]:[XXXX]],1,MATCH(T_PRODUITS[[#This Row],[Meilleur prix]],T_PRODUITS[[#This Row],[SYSCO]:[XXXX]],0)),"")</f>
        <v/>
      </c>
      <c r="J44" s="52">
        <f>T_PRODUITS[[#This Row],[Meilleur prix]]/1000</f>
        <v>0</v>
      </c>
    </row>
    <row r="45" spans="1:10" x14ac:dyDescent="0.25">
      <c r="A45" s="47" t="s">
        <v>80</v>
      </c>
      <c r="B45" s="48" t="s">
        <v>195</v>
      </c>
      <c r="C45" s="49">
        <v>5.0999999999999996</v>
      </c>
      <c r="D45" s="50">
        <v>3.6</v>
      </c>
      <c r="E45" s="47"/>
      <c r="F45" s="51"/>
      <c r="G45" s="47"/>
      <c r="H45" s="41">
        <f>MIN(T_PRODUITS[[#This Row],[SYSCO]:[XXXX]])</f>
        <v>3.6</v>
      </c>
      <c r="I45" s="41" t="str">
        <f>IF(T_PRODUITS[[#This Row],[Meilleur prix]]&lt;&gt;0,INDEX(T_PRODUITS[[#Headers],[SYSCO]:[XXXX]],1,MATCH(T_PRODUITS[[#This Row],[Meilleur prix]],T_PRODUITS[[#This Row],[SYSCO]:[XXXX]],0)),"")</f>
        <v>SYSCO</v>
      </c>
      <c r="J45" s="52">
        <f>T_PRODUITS[[#This Row],[Meilleur prix]]/1000</f>
        <v>3.5999999999999999E-3</v>
      </c>
    </row>
    <row r="46" spans="1:10" x14ac:dyDescent="0.25">
      <c r="A46" s="47" t="s">
        <v>81</v>
      </c>
      <c r="B46" s="48" t="s">
        <v>195</v>
      </c>
      <c r="C46" s="49"/>
      <c r="D46" s="50"/>
      <c r="E46" s="47"/>
      <c r="F46" s="51"/>
      <c r="G46" s="47"/>
      <c r="H46" s="41">
        <f>MIN(T_PRODUITS[[#This Row],[SYSCO]:[XXXX]])</f>
        <v>0</v>
      </c>
      <c r="I46" s="41" t="str">
        <f>IF(T_PRODUITS[[#This Row],[Meilleur prix]]&lt;&gt;0,INDEX(T_PRODUITS[[#Headers],[SYSCO]:[XXXX]],1,MATCH(T_PRODUITS[[#This Row],[Meilleur prix]],T_PRODUITS[[#This Row],[SYSCO]:[XXXX]],0)),"")</f>
        <v/>
      </c>
      <c r="J46" s="52">
        <f>T_PRODUITS[[#This Row],[Meilleur prix]]/1000</f>
        <v>0</v>
      </c>
    </row>
    <row r="47" spans="1:10" x14ac:dyDescent="0.25">
      <c r="A47" s="47" t="s">
        <v>82</v>
      </c>
      <c r="B47" s="48" t="s">
        <v>195</v>
      </c>
      <c r="C47" s="49">
        <v>7.7</v>
      </c>
      <c r="D47" s="50">
        <v>5.67</v>
      </c>
      <c r="E47" s="51"/>
      <c r="F47" s="51"/>
      <c r="G47" s="47"/>
      <c r="H47" s="41">
        <f>MIN(T_PRODUITS[[#This Row],[SYSCO]:[XXXX]])</f>
        <v>5.67</v>
      </c>
      <c r="I47" s="41" t="str">
        <f>IF(T_PRODUITS[[#This Row],[Meilleur prix]]&lt;&gt;0,INDEX(T_PRODUITS[[#Headers],[SYSCO]:[XXXX]],1,MATCH(T_PRODUITS[[#This Row],[Meilleur prix]],T_PRODUITS[[#This Row],[SYSCO]:[XXXX]],0)),"")</f>
        <v>SYSCO</v>
      </c>
      <c r="J47" s="52">
        <f>T_PRODUITS[[#This Row],[Meilleur prix]]/1000</f>
        <v>5.6699999999999997E-3</v>
      </c>
    </row>
    <row r="48" spans="1:10" x14ac:dyDescent="0.25">
      <c r="A48" s="47" t="s">
        <v>83</v>
      </c>
      <c r="B48" s="48" t="s">
        <v>195</v>
      </c>
      <c r="C48" s="49">
        <v>10.68</v>
      </c>
      <c r="D48" s="50"/>
      <c r="E48" s="51">
        <v>8.1</v>
      </c>
      <c r="F48" s="51"/>
      <c r="G48" s="47"/>
      <c r="H48" s="41">
        <f>MIN(T_PRODUITS[[#This Row],[SYSCO]:[XXXX]])</f>
        <v>8.1</v>
      </c>
      <c r="I48" s="41" t="str">
        <f>IF(T_PRODUITS[[#This Row],[Meilleur prix]]&lt;&gt;0,INDEX(T_PRODUITS[[#Headers],[SYSCO]:[XXXX]],1,MATCH(T_PRODUITS[[#This Row],[Meilleur prix]],T_PRODUITS[[#This Row],[SYSCO]:[XXXX]],0)),"")</f>
        <v>SOBRAQUES</v>
      </c>
      <c r="J48" s="52">
        <f>T_PRODUITS[[#This Row],[Meilleur prix]]/1000</f>
        <v>8.0999999999999996E-3</v>
      </c>
    </row>
    <row r="49" spans="1:10" x14ac:dyDescent="0.25">
      <c r="A49" s="47" t="s">
        <v>84</v>
      </c>
      <c r="B49" s="48" t="s">
        <v>195</v>
      </c>
      <c r="C49" s="49"/>
      <c r="D49" s="50"/>
      <c r="E49" s="51"/>
      <c r="F49" s="51"/>
      <c r="G49" s="47"/>
      <c r="H49" s="41">
        <f>MIN(T_PRODUITS[[#This Row],[SYSCO]:[XXXX]])</f>
        <v>0</v>
      </c>
      <c r="I49" s="41" t="str">
        <f>IF(T_PRODUITS[[#This Row],[Meilleur prix]]&lt;&gt;0,INDEX(T_PRODUITS[[#Headers],[SYSCO]:[XXXX]],1,MATCH(T_PRODUITS[[#This Row],[Meilleur prix]],T_PRODUITS[[#This Row],[SYSCO]:[XXXX]],0)),"")</f>
        <v/>
      </c>
      <c r="J49" s="52">
        <f>T_PRODUITS[[#This Row],[Meilleur prix]]/1000</f>
        <v>0</v>
      </c>
    </row>
    <row r="50" spans="1:10" x14ac:dyDescent="0.25">
      <c r="A50" s="47" t="s">
        <v>85</v>
      </c>
      <c r="B50" s="48" t="s">
        <v>195</v>
      </c>
      <c r="C50" s="49">
        <v>4.88</v>
      </c>
      <c r="D50" s="50">
        <v>3.53</v>
      </c>
      <c r="E50" s="51">
        <v>2.37</v>
      </c>
      <c r="F50" s="51"/>
      <c r="G50" s="47"/>
      <c r="H50" s="41">
        <f>MIN(T_PRODUITS[[#This Row],[SYSCO]:[XXXX]])</f>
        <v>2.37</v>
      </c>
      <c r="I50" s="41" t="str">
        <f>IF(T_PRODUITS[[#This Row],[Meilleur prix]]&lt;&gt;0,INDEX(T_PRODUITS[[#Headers],[SYSCO]:[XXXX]],1,MATCH(T_PRODUITS[[#This Row],[Meilleur prix]],T_PRODUITS[[#This Row],[SYSCO]:[XXXX]],0)),"")</f>
        <v>SOBRAQUES</v>
      </c>
      <c r="J50" s="52">
        <f>T_PRODUITS[[#This Row],[Meilleur prix]]/1000</f>
        <v>2.3700000000000001E-3</v>
      </c>
    </row>
    <row r="51" spans="1:10" x14ac:dyDescent="0.25">
      <c r="A51" s="47" t="s">
        <v>86</v>
      </c>
      <c r="B51" s="48" t="s">
        <v>195</v>
      </c>
      <c r="C51" s="49"/>
      <c r="D51" s="50">
        <v>10.77</v>
      </c>
      <c r="E51" s="51">
        <v>8.06</v>
      </c>
      <c r="F51" s="51"/>
      <c r="G51" s="47"/>
      <c r="H51" s="41">
        <f>MIN(T_PRODUITS[[#This Row],[SYSCO]:[XXXX]])</f>
        <v>8.06</v>
      </c>
      <c r="I51" s="41" t="str">
        <f>IF(T_PRODUITS[[#This Row],[Meilleur prix]]&lt;&gt;0,INDEX(T_PRODUITS[[#Headers],[SYSCO]:[XXXX]],1,MATCH(T_PRODUITS[[#This Row],[Meilleur prix]],T_PRODUITS[[#This Row],[SYSCO]:[XXXX]],0)),"")</f>
        <v>SOBRAQUES</v>
      </c>
      <c r="J51" s="52">
        <f>T_PRODUITS[[#This Row],[Meilleur prix]]/1000</f>
        <v>8.0600000000000012E-3</v>
      </c>
    </row>
    <row r="52" spans="1:10" x14ac:dyDescent="0.25">
      <c r="A52" s="47" t="s">
        <v>87</v>
      </c>
      <c r="B52" s="48" t="s">
        <v>195</v>
      </c>
      <c r="C52" s="49"/>
      <c r="D52" s="50"/>
      <c r="E52" s="51"/>
      <c r="F52" s="51"/>
      <c r="G52" s="47"/>
      <c r="H52" s="41">
        <f>MIN(T_PRODUITS[[#This Row],[SYSCO]:[XXXX]])</f>
        <v>0</v>
      </c>
      <c r="I52" s="41" t="str">
        <f>IF(T_PRODUITS[[#This Row],[Meilleur prix]]&lt;&gt;0,INDEX(T_PRODUITS[[#Headers],[SYSCO]:[XXXX]],1,MATCH(T_PRODUITS[[#This Row],[Meilleur prix]],T_PRODUITS[[#This Row],[SYSCO]:[XXXX]],0)),"")</f>
        <v/>
      </c>
      <c r="J52" s="52">
        <f>T_PRODUITS[[#This Row],[Meilleur prix]]/1000</f>
        <v>0</v>
      </c>
    </row>
    <row r="53" spans="1:10" x14ac:dyDescent="0.25">
      <c r="A53" s="47" t="s">
        <v>88</v>
      </c>
      <c r="B53" s="48" t="s">
        <v>195</v>
      </c>
      <c r="C53" s="49">
        <v>0.85</v>
      </c>
      <c r="D53" s="50">
        <v>0.75</v>
      </c>
      <c r="E53" s="51">
        <v>0.73</v>
      </c>
      <c r="F53" s="51"/>
      <c r="G53" s="47"/>
      <c r="H53" s="41">
        <f>MIN(T_PRODUITS[[#This Row],[SYSCO]:[XXXX]])</f>
        <v>0.73</v>
      </c>
      <c r="I53" s="41" t="str">
        <f>IF(T_PRODUITS[[#This Row],[Meilleur prix]]&lt;&gt;0,INDEX(T_PRODUITS[[#Headers],[SYSCO]:[XXXX]],1,MATCH(T_PRODUITS[[#This Row],[Meilleur prix]],T_PRODUITS[[#This Row],[SYSCO]:[XXXX]],0)),"")</f>
        <v>SOBRAQUES</v>
      </c>
      <c r="J53" s="52">
        <f>T_PRODUITS[[#This Row],[Meilleur prix]]/1000</f>
        <v>7.2999999999999996E-4</v>
      </c>
    </row>
    <row r="54" spans="1:10" x14ac:dyDescent="0.25">
      <c r="A54" s="47" t="s">
        <v>89</v>
      </c>
      <c r="B54" s="48" t="s">
        <v>195</v>
      </c>
      <c r="C54" s="49">
        <v>10.5</v>
      </c>
      <c r="D54" s="50">
        <v>9.9499999999999993</v>
      </c>
      <c r="E54" s="51"/>
      <c r="F54" s="51"/>
      <c r="G54" s="47"/>
      <c r="H54" s="41">
        <f>MIN(T_PRODUITS[[#This Row],[SYSCO]:[XXXX]])</f>
        <v>9.9499999999999993</v>
      </c>
      <c r="I54" s="41" t="str">
        <f>IF(T_PRODUITS[[#This Row],[Meilleur prix]]&lt;&gt;0,INDEX(T_PRODUITS[[#Headers],[SYSCO]:[XXXX]],1,MATCH(T_PRODUITS[[#This Row],[Meilleur prix]],T_PRODUITS[[#This Row],[SYSCO]:[XXXX]],0)),"")</f>
        <v>SYSCO</v>
      </c>
      <c r="J54" s="52">
        <f>T_PRODUITS[[#This Row],[Meilleur prix]]/1000</f>
        <v>9.9499999999999988E-3</v>
      </c>
    </row>
    <row r="55" spans="1:10" x14ac:dyDescent="0.25">
      <c r="A55" s="47" t="s">
        <v>90</v>
      </c>
      <c r="B55" s="48" t="s">
        <v>195</v>
      </c>
      <c r="C55" s="49">
        <v>6.9</v>
      </c>
      <c r="D55" s="50">
        <v>6.99</v>
      </c>
      <c r="E55" s="51"/>
      <c r="F55" s="51"/>
      <c r="G55" s="47"/>
      <c r="H55" s="41">
        <f>MIN(T_PRODUITS[[#This Row],[SYSCO]:[XXXX]])</f>
        <v>6.99</v>
      </c>
      <c r="I55" s="41" t="str">
        <f>IF(T_PRODUITS[[#This Row],[Meilleur prix]]&lt;&gt;0,INDEX(T_PRODUITS[[#Headers],[SYSCO]:[XXXX]],1,MATCH(T_PRODUITS[[#This Row],[Meilleur prix]],T_PRODUITS[[#This Row],[SYSCO]:[XXXX]],0)),"")</f>
        <v>SYSCO</v>
      </c>
      <c r="J55" s="52">
        <f>T_PRODUITS[[#This Row],[Meilleur prix]]/1000</f>
        <v>6.9900000000000006E-3</v>
      </c>
    </row>
    <row r="56" spans="1:10" x14ac:dyDescent="0.25">
      <c r="A56" s="47" t="s">
        <v>91</v>
      </c>
      <c r="B56" s="48" t="s">
        <v>195</v>
      </c>
      <c r="C56" s="49">
        <v>9.65</v>
      </c>
      <c r="D56" s="50">
        <v>11</v>
      </c>
      <c r="E56" s="51"/>
      <c r="F56" s="51"/>
      <c r="G56" s="47"/>
      <c r="H56" s="41">
        <f>MIN(T_PRODUITS[[#This Row],[SYSCO]:[XXXX]])</f>
        <v>11</v>
      </c>
      <c r="I56" s="41" t="str">
        <f>IF(T_PRODUITS[[#This Row],[Meilleur prix]]&lt;&gt;0,INDEX(T_PRODUITS[[#Headers],[SYSCO]:[XXXX]],1,MATCH(T_PRODUITS[[#This Row],[Meilleur prix]],T_PRODUITS[[#This Row],[SYSCO]:[XXXX]],0)),"")</f>
        <v>SYSCO</v>
      </c>
      <c r="J56" s="52">
        <f>T_PRODUITS[[#This Row],[Meilleur prix]]/1000</f>
        <v>1.0999999999999999E-2</v>
      </c>
    </row>
    <row r="57" spans="1:10" x14ac:dyDescent="0.25">
      <c r="A57" s="47" t="s">
        <v>92</v>
      </c>
      <c r="B57" s="48" t="s">
        <v>195</v>
      </c>
      <c r="C57" s="49">
        <v>37.9</v>
      </c>
      <c r="D57" s="50"/>
      <c r="E57" s="51"/>
      <c r="F57" s="51"/>
      <c r="G57" s="47"/>
      <c r="H57" s="41">
        <f>MIN(T_PRODUITS[[#This Row],[SYSCO]:[XXXX]])</f>
        <v>0</v>
      </c>
      <c r="I57" s="41" t="str">
        <f>IF(T_PRODUITS[[#This Row],[Meilleur prix]]&lt;&gt;0,INDEX(T_PRODUITS[[#Headers],[SYSCO]:[XXXX]],1,MATCH(T_PRODUITS[[#This Row],[Meilleur prix]],T_PRODUITS[[#This Row],[SYSCO]:[XXXX]],0)),"")</f>
        <v/>
      </c>
      <c r="J57" s="52">
        <f>T_PRODUITS[[#This Row],[Meilleur prix]]/1000</f>
        <v>0</v>
      </c>
    </row>
    <row r="58" spans="1:10" x14ac:dyDescent="0.25">
      <c r="A58" s="47" t="s">
        <v>93</v>
      </c>
      <c r="B58" s="48" t="s">
        <v>195</v>
      </c>
      <c r="C58" s="49">
        <v>5.2</v>
      </c>
      <c r="D58" s="50">
        <v>4.5999999999999996</v>
      </c>
      <c r="E58" s="51"/>
      <c r="F58" s="51"/>
      <c r="G58" s="47"/>
      <c r="H58" s="41">
        <f>MIN(T_PRODUITS[[#This Row],[SYSCO]:[XXXX]])</f>
        <v>4.5999999999999996</v>
      </c>
      <c r="I58" s="41" t="str">
        <f>IF(T_PRODUITS[[#This Row],[Meilleur prix]]&lt;&gt;0,INDEX(T_PRODUITS[[#Headers],[SYSCO]:[XXXX]],1,MATCH(T_PRODUITS[[#This Row],[Meilleur prix]],T_PRODUITS[[#This Row],[SYSCO]:[XXXX]],0)),"")</f>
        <v>SYSCO</v>
      </c>
      <c r="J58" s="52">
        <f>T_PRODUITS[[#This Row],[Meilleur prix]]/1000</f>
        <v>4.5999999999999999E-3</v>
      </c>
    </row>
    <row r="59" spans="1:10" x14ac:dyDescent="0.25">
      <c r="A59" s="47" t="s">
        <v>94</v>
      </c>
      <c r="B59" s="48" t="s">
        <v>195</v>
      </c>
      <c r="C59" s="49"/>
      <c r="D59" s="50"/>
      <c r="E59" s="51"/>
      <c r="F59" s="51"/>
      <c r="G59" s="47"/>
      <c r="H59" s="41">
        <f>MIN(T_PRODUITS[[#This Row],[SYSCO]:[XXXX]])</f>
        <v>0</v>
      </c>
      <c r="I59" s="41" t="str">
        <f>IF(T_PRODUITS[[#This Row],[Meilleur prix]]&lt;&gt;0,INDEX(T_PRODUITS[[#Headers],[SYSCO]:[XXXX]],1,MATCH(T_PRODUITS[[#This Row],[Meilleur prix]],T_PRODUITS[[#This Row],[SYSCO]:[XXXX]],0)),"")</f>
        <v/>
      </c>
      <c r="J59" s="52">
        <f>T_PRODUITS[[#This Row],[Meilleur prix]]/1000</f>
        <v>0</v>
      </c>
    </row>
    <row r="60" spans="1:10" x14ac:dyDescent="0.25">
      <c r="A60" s="47" t="s">
        <v>95</v>
      </c>
      <c r="B60" s="48" t="s">
        <v>195</v>
      </c>
      <c r="C60" s="49">
        <v>2.42</v>
      </c>
      <c r="D60" s="50">
        <v>2.58</v>
      </c>
      <c r="E60" s="51"/>
      <c r="F60" s="51"/>
      <c r="G60" s="47"/>
      <c r="H60" s="41">
        <f>MIN(T_PRODUITS[[#This Row],[SYSCO]:[XXXX]])</f>
        <v>2.58</v>
      </c>
      <c r="I60" s="41" t="str">
        <f>IF(T_PRODUITS[[#This Row],[Meilleur prix]]&lt;&gt;0,INDEX(T_PRODUITS[[#Headers],[SYSCO]:[XXXX]],1,MATCH(T_PRODUITS[[#This Row],[Meilleur prix]],T_PRODUITS[[#This Row],[SYSCO]:[XXXX]],0)),"")</f>
        <v>SYSCO</v>
      </c>
      <c r="J60" s="52">
        <f>T_PRODUITS[[#This Row],[Meilleur prix]]/1000</f>
        <v>2.5800000000000003E-3</v>
      </c>
    </row>
    <row r="61" spans="1:10" x14ac:dyDescent="0.25">
      <c r="A61" s="47" t="s">
        <v>96</v>
      </c>
      <c r="B61" s="48" t="s">
        <v>195</v>
      </c>
      <c r="C61" s="49">
        <v>1.94</v>
      </c>
      <c r="D61" s="50">
        <v>1.64</v>
      </c>
      <c r="E61" s="51">
        <v>2.09</v>
      </c>
      <c r="F61" s="51"/>
      <c r="G61" s="47"/>
      <c r="H61" s="41">
        <f>MIN(T_PRODUITS[[#This Row],[SYSCO]:[XXXX]])</f>
        <v>1.64</v>
      </c>
      <c r="I61" s="41" t="str">
        <f>IF(T_PRODUITS[[#This Row],[Meilleur prix]]&lt;&gt;0,INDEX(T_PRODUITS[[#Headers],[SYSCO]:[XXXX]],1,MATCH(T_PRODUITS[[#This Row],[Meilleur prix]],T_PRODUITS[[#This Row],[SYSCO]:[XXXX]],0)),"")</f>
        <v>SYSCO</v>
      </c>
      <c r="J61" s="52">
        <f>T_PRODUITS[[#This Row],[Meilleur prix]]/1000</f>
        <v>1.64E-3</v>
      </c>
    </row>
    <row r="62" spans="1:10" x14ac:dyDescent="0.25">
      <c r="A62" s="47" t="s">
        <v>97</v>
      </c>
      <c r="B62" s="48" t="s">
        <v>195</v>
      </c>
      <c r="C62" s="49">
        <v>10.83</v>
      </c>
      <c r="D62" s="50">
        <v>8.4</v>
      </c>
      <c r="E62" s="51">
        <v>10.44</v>
      </c>
      <c r="F62" s="51"/>
      <c r="G62" s="47"/>
      <c r="H62" s="41">
        <f>MIN(T_PRODUITS[[#This Row],[SYSCO]:[XXXX]])</f>
        <v>8.4</v>
      </c>
      <c r="I62" s="41" t="str">
        <f>IF(T_PRODUITS[[#This Row],[Meilleur prix]]&lt;&gt;0,INDEX(T_PRODUITS[[#Headers],[SYSCO]:[XXXX]],1,MATCH(T_PRODUITS[[#This Row],[Meilleur prix]],T_PRODUITS[[#This Row],[SYSCO]:[XXXX]],0)),"")</f>
        <v>SYSCO</v>
      </c>
      <c r="J62" s="52">
        <f>T_PRODUITS[[#This Row],[Meilleur prix]]/1000</f>
        <v>8.4000000000000012E-3</v>
      </c>
    </row>
    <row r="63" spans="1:10" x14ac:dyDescent="0.25">
      <c r="A63" s="47" t="s">
        <v>98</v>
      </c>
      <c r="B63" s="48" t="s">
        <v>195</v>
      </c>
      <c r="C63" s="49">
        <v>29.9</v>
      </c>
      <c r="D63" s="50">
        <v>56</v>
      </c>
      <c r="E63" s="51">
        <v>42.36</v>
      </c>
      <c r="F63" s="51"/>
      <c r="G63" s="47"/>
      <c r="H63" s="41">
        <f>MIN(T_PRODUITS[[#This Row],[SYSCO]:[XXXX]])</f>
        <v>42.36</v>
      </c>
      <c r="I63" s="41" t="str">
        <f>IF(T_PRODUITS[[#This Row],[Meilleur prix]]&lt;&gt;0,INDEX(T_PRODUITS[[#Headers],[SYSCO]:[XXXX]],1,MATCH(T_PRODUITS[[#This Row],[Meilleur prix]],T_PRODUITS[[#This Row],[SYSCO]:[XXXX]],0)),"")</f>
        <v>SOBRAQUES</v>
      </c>
      <c r="J63" s="52">
        <f>T_PRODUITS[[#This Row],[Meilleur prix]]/1000</f>
        <v>4.2360000000000002E-2</v>
      </c>
    </row>
    <row r="64" spans="1:10" x14ac:dyDescent="0.25">
      <c r="A64" s="47" t="s">
        <v>99</v>
      </c>
      <c r="B64" s="48" t="s">
        <v>195</v>
      </c>
      <c r="C64" s="49">
        <v>7.25</v>
      </c>
      <c r="D64" s="50"/>
      <c r="E64" s="51"/>
      <c r="F64" s="51"/>
      <c r="G64" s="47"/>
      <c r="H64" s="41">
        <f>MIN(T_PRODUITS[[#This Row],[SYSCO]:[XXXX]])</f>
        <v>0</v>
      </c>
      <c r="I64" s="41" t="str">
        <f>IF(T_PRODUITS[[#This Row],[Meilleur prix]]&lt;&gt;0,INDEX(T_PRODUITS[[#Headers],[SYSCO]:[XXXX]],1,MATCH(T_PRODUITS[[#This Row],[Meilleur prix]],T_PRODUITS[[#This Row],[SYSCO]:[XXXX]],0)),"")</f>
        <v/>
      </c>
      <c r="J64" s="52">
        <f>T_PRODUITS[[#This Row],[Meilleur prix]]/1000</f>
        <v>0</v>
      </c>
    </row>
    <row r="65" spans="1:10" x14ac:dyDescent="0.25">
      <c r="A65" s="47" t="s">
        <v>100</v>
      </c>
      <c r="B65" s="48" t="s">
        <v>195</v>
      </c>
      <c r="C65" s="49"/>
      <c r="D65" s="50"/>
      <c r="E65" s="51"/>
      <c r="F65" s="51"/>
      <c r="G65" s="47"/>
      <c r="H65" s="41">
        <f>MIN(T_PRODUITS[[#This Row],[SYSCO]:[XXXX]])</f>
        <v>0</v>
      </c>
      <c r="I65" s="41" t="str">
        <f>IF(T_PRODUITS[[#This Row],[Meilleur prix]]&lt;&gt;0,INDEX(T_PRODUITS[[#Headers],[SYSCO]:[XXXX]],1,MATCH(T_PRODUITS[[#This Row],[Meilleur prix]],T_PRODUITS[[#This Row],[SYSCO]:[XXXX]],0)),"")</f>
        <v/>
      </c>
      <c r="J65" s="52">
        <f>T_PRODUITS[[#This Row],[Meilleur prix]]/1000</f>
        <v>0</v>
      </c>
    </row>
    <row r="66" spans="1:10" x14ac:dyDescent="0.25">
      <c r="A66" s="47" t="s">
        <v>101</v>
      </c>
      <c r="B66" s="48" t="s">
        <v>195</v>
      </c>
      <c r="C66" s="49">
        <v>6.43</v>
      </c>
      <c r="D66" s="50">
        <v>5.69</v>
      </c>
      <c r="E66" s="51"/>
      <c r="F66" s="51"/>
      <c r="G66" s="47"/>
      <c r="H66" s="41">
        <f>MIN(T_PRODUITS[[#This Row],[SYSCO]:[XXXX]])</f>
        <v>5.69</v>
      </c>
      <c r="I66" s="41" t="str">
        <f>IF(T_PRODUITS[[#This Row],[Meilleur prix]]&lt;&gt;0,INDEX(T_PRODUITS[[#Headers],[SYSCO]:[XXXX]],1,MATCH(T_PRODUITS[[#This Row],[Meilleur prix]],T_PRODUITS[[#This Row],[SYSCO]:[XXXX]],0)),"")</f>
        <v>SYSCO</v>
      </c>
      <c r="J66" s="52">
        <f>T_PRODUITS[[#This Row],[Meilleur prix]]/1000</f>
        <v>5.6900000000000006E-3</v>
      </c>
    </row>
    <row r="67" spans="1:10" x14ac:dyDescent="0.25">
      <c r="A67" s="47" t="s">
        <v>102</v>
      </c>
      <c r="B67" s="48" t="s">
        <v>195</v>
      </c>
      <c r="C67" s="49">
        <v>13</v>
      </c>
      <c r="D67" s="50">
        <v>7</v>
      </c>
      <c r="E67" s="51"/>
      <c r="F67" s="51"/>
      <c r="G67" s="47"/>
      <c r="H67" s="41">
        <f>MIN(T_PRODUITS[[#This Row],[SYSCO]:[XXXX]])</f>
        <v>7</v>
      </c>
      <c r="I67" s="41" t="str">
        <f>IF(T_PRODUITS[[#This Row],[Meilleur prix]]&lt;&gt;0,INDEX(T_PRODUITS[[#Headers],[SYSCO]:[XXXX]],1,MATCH(T_PRODUITS[[#This Row],[Meilleur prix]],T_PRODUITS[[#This Row],[SYSCO]:[XXXX]],0)),"")</f>
        <v>SYSCO</v>
      </c>
      <c r="J67" s="52">
        <f>T_PRODUITS[[#This Row],[Meilleur prix]]/1000</f>
        <v>7.0000000000000001E-3</v>
      </c>
    </row>
    <row r="68" spans="1:10" x14ac:dyDescent="0.25">
      <c r="A68" s="47" t="s">
        <v>103</v>
      </c>
      <c r="B68" s="48" t="s">
        <v>195</v>
      </c>
      <c r="C68" s="49"/>
      <c r="D68" s="50"/>
      <c r="E68" s="51">
        <v>8.17</v>
      </c>
      <c r="F68" s="51"/>
      <c r="G68" s="47"/>
      <c r="H68" s="41">
        <f>MIN(T_PRODUITS[[#This Row],[SYSCO]:[XXXX]])</f>
        <v>8.17</v>
      </c>
      <c r="I68" s="41" t="str">
        <f>IF(T_PRODUITS[[#This Row],[Meilleur prix]]&lt;&gt;0,INDEX(T_PRODUITS[[#Headers],[SYSCO]:[XXXX]],1,MATCH(T_PRODUITS[[#This Row],[Meilleur prix]],T_PRODUITS[[#This Row],[SYSCO]:[XXXX]],0)),"")</f>
        <v>SOBRAQUES</v>
      </c>
      <c r="J68" s="52">
        <f>T_PRODUITS[[#This Row],[Meilleur prix]]/1000</f>
        <v>8.1700000000000002E-3</v>
      </c>
    </row>
    <row r="69" spans="1:10" x14ac:dyDescent="0.25">
      <c r="A69" s="47" t="s">
        <v>104</v>
      </c>
      <c r="B69" s="48" t="s">
        <v>195</v>
      </c>
      <c r="C69" s="49">
        <v>19.739999999999998</v>
      </c>
      <c r="D69" s="50">
        <v>12.9</v>
      </c>
      <c r="E69" s="51"/>
      <c r="F69" s="51"/>
      <c r="G69" s="47"/>
      <c r="H69" s="41">
        <f>MIN(T_PRODUITS[[#This Row],[SYSCO]:[XXXX]])</f>
        <v>12.9</v>
      </c>
      <c r="I69" s="41" t="str">
        <f>IF(T_PRODUITS[[#This Row],[Meilleur prix]]&lt;&gt;0,INDEX(T_PRODUITS[[#Headers],[SYSCO]:[XXXX]],1,MATCH(T_PRODUITS[[#This Row],[Meilleur prix]],T_PRODUITS[[#This Row],[SYSCO]:[XXXX]],0)),"")</f>
        <v>SYSCO</v>
      </c>
      <c r="J69" s="52">
        <f>T_PRODUITS[[#This Row],[Meilleur prix]]/1000</f>
        <v>1.29E-2</v>
      </c>
    </row>
    <row r="70" spans="1:10" x14ac:dyDescent="0.25">
      <c r="A70" s="47" t="s">
        <v>105</v>
      </c>
      <c r="B70" s="48" t="s">
        <v>195</v>
      </c>
      <c r="C70" s="49">
        <v>3.47</v>
      </c>
      <c r="D70" s="50">
        <v>3.6</v>
      </c>
      <c r="E70" s="51"/>
      <c r="F70" s="51"/>
      <c r="G70" s="47"/>
      <c r="H70" s="41">
        <f>MIN(T_PRODUITS[[#This Row],[SYSCO]:[XXXX]])</f>
        <v>3.6</v>
      </c>
      <c r="I70" s="41" t="str">
        <f>IF(T_PRODUITS[[#This Row],[Meilleur prix]]&lt;&gt;0,INDEX(T_PRODUITS[[#Headers],[SYSCO]:[XXXX]],1,MATCH(T_PRODUITS[[#This Row],[Meilleur prix]],T_PRODUITS[[#This Row],[SYSCO]:[XXXX]],0)),"")</f>
        <v>SYSCO</v>
      </c>
      <c r="J70" s="52">
        <f>T_PRODUITS[[#This Row],[Meilleur prix]]/1000</f>
        <v>3.5999999999999999E-3</v>
      </c>
    </row>
    <row r="71" spans="1:10" x14ac:dyDescent="0.25">
      <c r="A71" s="47" t="s">
        <v>106</v>
      </c>
      <c r="B71" s="48" t="s">
        <v>195</v>
      </c>
      <c r="C71" s="49">
        <v>15.63</v>
      </c>
      <c r="D71" s="50">
        <v>11.8</v>
      </c>
      <c r="E71" s="51"/>
      <c r="F71" s="51"/>
      <c r="G71" s="47"/>
      <c r="H71" s="41">
        <f>MIN(T_PRODUITS[[#This Row],[SYSCO]:[XXXX]])</f>
        <v>11.8</v>
      </c>
      <c r="I71" s="41" t="str">
        <f>IF(T_PRODUITS[[#This Row],[Meilleur prix]]&lt;&gt;0,INDEX(T_PRODUITS[[#Headers],[SYSCO]:[XXXX]],1,MATCH(T_PRODUITS[[#This Row],[Meilleur prix]],T_PRODUITS[[#This Row],[SYSCO]:[XXXX]],0)),"")</f>
        <v>SYSCO</v>
      </c>
      <c r="J71" s="52">
        <f>T_PRODUITS[[#This Row],[Meilleur prix]]/1000</f>
        <v>1.1800000000000001E-2</v>
      </c>
    </row>
    <row r="72" spans="1:10" x14ac:dyDescent="0.25">
      <c r="A72" s="47" t="s">
        <v>107</v>
      </c>
      <c r="B72" s="48" t="s">
        <v>195</v>
      </c>
      <c r="C72" s="49">
        <v>11.1</v>
      </c>
      <c r="D72" s="50">
        <v>6.48</v>
      </c>
      <c r="E72" s="51"/>
      <c r="F72" s="51"/>
      <c r="G72" s="47"/>
      <c r="H72" s="41">
        <f>MIN(T_PRODUITS[[#This Row],[SYSCO]:[XXXX]])</f>
        <v>6.48</v>
      </c>
      <c r="I72" s="41" t="str">
        <f>IF(T_PRODUITS[[#This Row],[Meilleur prix]]&lt;&gt;0,INDEX(T_PRODUITS[[#Headers],[SYSCO]:[XXXX]],1,MATCH(T_PRODUITS[[#This Row],[Meilleur prix]],T_PRODUITS[[#This Row],[SYSCO]:[XXXX]],0)),"")</f>
        <v>SYSCO</v>
      </c>
      <c r="J72" s="52">
        <f>T_PRODUITS[[#This Row],[Meilleur prix]]/1000</f>
        <v>6.4800000000000005E-3</v>
      </c>
    </row>
    <row r="73" spans="1:10" x14ac:dyDescent="0.25">
      <c r="A73" s="47" t="s">
        <v>108</v>
      </c>
      <c r="B73" s="48" t="s">
        <v>195</v>
      </c>
      <c r="C73" s="49"/>
      <c r="D73" s="50"/>
      <c r="E73" s="51"/>
      <c r="F73" s="51"/>
      <c r="G73" s="47"/>
      <c r="H73" s="41">
        <f>MIN(T_PRODUITS[[#This Row],[SYSCO]:[XXXX]])</f>
        <v>0</v>
      </c>
      <c r="I73" s="41" t="str">
        <f>IF(T_PRODUITS[[#This Row],[Meilleur prix]]&lt;&gt;0,INDEX(T_PRODUITS[[#Headers],[SYSCO]:[XXXX]],1,MATCH(T_PRODUITS[[#This Row],[Meilleur prix]],T_PRODUITS[[#This Row],[SYSCO]:[XXXX]],0)),"")</f>
        <v/>
      </c>
      <c r="J73" s="52">
        <f>T_PRODUITS[[#This Row],[Meilleur prix]]/1000</f>
        <v>0</v>
      </c>
    </row>
    <row r="74" spans="1:10" x14ac:dyDescent="0.25">
      <c r="A74" s="47" t="s">
        <v>109</v>
      </c>
      <c r="B74" s="48" t="s">
        <v>195</v>
      </c>
      <c r="C74" s="49"/>
      <c r="D74" s="50">
        <v>23</v>
      </c>
      <c r="E74" s="51"/>
      <c r="F74" s="51"/>
      <c r="G74" s="47"/>
      <c r="H74" s="41">
        <f>MIN(T_PRODUITS[[#This Row],[SYSCO]:[XXXX]])</f>
        <v>23</v>
      </c>
      <c r="I74" s="41" t="str">
        <f>IF(T_PRODUITS[[#This Row],[Meilleur prix]]&lt;&gt;0,INDEX(T_PRODUITS[[#Headers],[SYSCO]:[XXXX]],1,MATCH(T_PRODUITS[[#This Row],[Meilleur prix]],T_PRODUITS[[#This Row],[SYSCO]:[XXXX]],0)),"")</f>
        <v>SYSCO</v>
      </c>
      <c r="J74" s="52">
        <f>T_PRODUITS[[#This Row],[Meilleur prix]]/1000</f>
        <v>2.3E-2</v>
      </c>
    </row>
    <row r="75" spans="1:10" x14ac:dyDescent="0.25">
      <c r="A75" s="47" t="s">
        <v>110</v>
      </c>
      <c r="B75" s="48" t="s">
        <v>195</v>
      </c>
      <c r="C75" s="49"/>
      <c r="D75" s="50"/>
      <c r="E75" s="51"/>
      <c r="F75" s="51"/>
      <c r="G75" s="47"/>
      <c r="H75" s="41">
        <f>MIN(T_PRODUITS[[#This Row],[SYSCO]:[XXXX]])</f>
        <v>0</v>
      </c>
      <c r="I75" s="41" t="str">
        <f>IF(T_PRODUITS[[#This Row],[Meilleur prix]]&lt;&gt;0,INDEX(T_PRODUITS[[#Headers],[SYSCO]:[XXXX]],1,MATCH(T_PRODUITS[[#This Row],[Meilleur prix]],T_PRODUITS[[#This Row],[SYSCO]:[XXXX]],0)),"")</f>
        <v/>
      </c>
      <c r="J75" s="52">
        <f>T_PRODUITS[[#This Row],[Meilleur prix]]/1000</f>
        <v>0</v>
      </c>
    </row>
    <row r="76" spans="1:10" x14ac:dyDescent="0.25">
      <c r="A76" s="47" t="s">
        <v>111</v>
      </c>
      <c r="B76" s="48" t="s">
        <v>195</v>
      </c>
      <c r="C76" s="49"/>
      <c r="D76" s="50"/>
      <c r="E76" s="51"/>
      <c r="F76" s="51"/>
      <c r="G76" s="47"/>
      <c r="H76" s="41">
        <f>MIN(T_PRODUITS[[#This Row],[SYSCO]:[XXXX]])</f>
        <v>0</v>
      </c>
      <c r="I76" s="41" t="str">
        <f>IF(T_PRODUITS[[#This Row],[Meilleur prix]]&lt;&gt;0,INDEX(T_PRODUITS[[#Headers],[SYSCO]:[XXXX]],1,MATCH(T_PRODUITS[[#This Row],[Meilleur prix]],T_PRODUITS[[#This Row],[SYSCO]:[XXXX]],0)),"")</f>
        <v/>
      </c>
      <c r="J76" s="52">
        <f>T_PRODUITS[[#This Row],[Meilleur prix]]/1000</f>
        <v>0</v>
      </c>
    </row>
    <row r="77" spans="1:10" x14ac:dyDescent="0.25">
      <c r="A77" s="47" t="s">
        <v>112</v>
      </c>
      <c r="B77" s="48" t="s">
        <v>195</v>
      </c>
      <c r="C77" s="49"/>
      <c r="D77" s="50"/>
      <c r="E77" s="51"/>
      <c r="F77" s="51"/>
      <c r="G77" s="47"/>
      <c r="H77" s="41">
        <f>MIN(T_PRODUITS[[#This Row],[SYSCO]:[XXXX]])</f>
        <v>0</v>
      </c>
      <c r="I77" s="41" t="str">
        <f>IF(T_PRODUITS[[#This Row],[Meilleur prix]]&lt;&gt;0,INDEX(T_PRODUITS[[#Headers],[SYSCO]:[XXXX]],1,MATCH(T_PRODUITS[[#This Row],[Meilleur prix]],T_PRODUITS[[#This Row],[SYSCO]:[XXXX]],0)),"")</f>
        <v/>
      </c>
      <c r="J77" s="52">
        <f>T_PRODUITS[[#This Row],[Meilleur prix]]/1000</f>
        <v>0</v>
      </c>
    </row>
    <row r="78" spans="1:10" x14ac:dyDescent="0.25">
      <c r="A78" s="47" t="s">
        <v>113</v>
      </c>
      <c r="B78" s="48" t="s">
        <v>195</v>
      </c>
      <c r="C78" s="49"/>
      <c r="D78" s="50"/>
      <c r="E78" s="51"/>
      <c r="F78" s="51"/>
      <c r="G78" s="47"/>
      <c r="H78" s="41">
        <f>MIN(T_PRODUITS[[#This Row],[SYSCO]:[XXXX]])</f>
        <v>0</v>
      </c>
      <c r="I78" s="41" t="str">
        <f>IF(T_PRODUITS[[#This Row],[Meilleur prix]]&lt;&gt;0,INDEX(T_PRODUITS[[#Headers],[SYSCO]:[XXXX]],1,MATCH(T_PRODUITS[[#This Row],[Meilleur prix]],T_PRODUITS[[#This Row],[SYSCO]:[XXXX]],0)),"")</f>
        <v/>
      </c>
      <c r="J78" s="52">
        <f>T_PRODUITS[[#This Row],[Meilleur prix]]/1000</f>
        <v>0</v>
      </c>
    </row>
    <row r="79" spans="1:10" x14ac:dyDescent="0.25">
      <c r="A79" s="47" t="s">
        <v>62</v>
      </c>
      <c r="B79" s="48" t="s">
        <v>195</v>
      </c>
      <c r="C79" s="49"/>
      <c r="D79" s="50"/>
      <c r="E79" s="51"/>
      <c r="F79" s="51"/>
      <c r="G79" s="47"/>
      <c r="H79" s="41">
        <f>MIN(T_PRODUITS[[#This Row],[SYSCO]:[XXXX]])</f>
        <v>0</v>
      </c>
      <c r="I79" s="41" t="str">
        <f>IF(T_PRODUITS[[#This Row],[Meilleur prix]]&lt;&gt;0,INDEX(T_PRODUITS[[#Headers],[SYSCO]:[XXXX]],1,MATCH(T_PRODUITS[[#This Row],[Meilleur prix]],T_PRODUITS[[#This Row],[SYSCO]:[XXXX]],0)),"")</f>
        <v/>
      </c>
      <c r="J79" s="52">
        <f>T_PRODUITS[[#This Row],[Meilleur prix]]/1000</f>
        <v>0</v>
      </c>
    </row>
    <row r="80" spans="1:10" x14ac:dyDescent="0.25">
      <c r="A80" s="47" t="s">
        <v>114</v>
      </c>
      <c r="B80" s="48" t="s">
        <v>195</v>
      </c>
      <c r="C80" s="49">
        <v>24.5</v>
      </c>
      <c r="D80" s="50">
        <v>24</v>
      </c>
      <c r="E80" s="51"/>
      <c r="F80" s="51"/>
      <c r="G80" s="47"/>
      <c r="H80" s="41">
        <f>MIN(T_PRODUITS[[#This Row],[SYSCO]:[XXXX]])</f>
        <v>24</v>
      </c>
      <c r="I80" s="41" t="str">
        <f>IF(T_PRODUITS[[#This Row],[Meilleur prix]]&lt;&gt;0,INDEX(T_PRODUITS[[#Headers],[SYSCO]:[XXXX]],1,MATCH(T_PRODUITS[[#This Row],[Meilleur prix]],T_PRODUITS[[#This Row],[SYSCO]:[XXXX]],0)),"")</f>
        <v>SYSCO</v>
      </c>
      <c r="J80" s="52">
        <f>T_PRODUITS[[#This Row],[Meilleur prix]]/1000</f>
        <v>2.4E-2</v>
      </c>
    </row>
    <row r="81" spans="1:10" x14ac:dyDescent="0.25">
      <c r="A81" s="47" t="s">
        <v>115</v>
      </c>
      <c r="B81" s="48" t="s">
        <v>195</v>
      </c>
      <c r="C81" s="49">
        <v>39</v>
      </c>
      <c r="D81" s="50">
        <v>28.6</v>
      </c>
      <c r="E81" s="51"/>
      <c r="F81" s="51"/>
      <c r="G81" s="47"/>
      <c r="H81" s="41">
        <f>MIN(T_PRODUITS[[#This Row],[SYSCO]:[XXXX]])</f>
        <v>28.6</v>
      </c>
      <c r="I81" s="41" t="str">
        <f>IF(T_PRODUITS[[#This Row],[Meilleur prix]]&lt;&gt;0,INDEX(T_PRODUITS[[#Headers],[SYSCO]:[XXXX]],1,MATCH(T_PRODUITS[[#This Row],[Meilleur prix]],T_PRODUITS[[#This Row],[SYSCO]:[XXXX]],0)),"")</f>
        <v>SYSCO</v>
      </c>
      <c r="J81" s="52">
        <f>T_PRODUITS[[#This Row],[Meilleur prix]]/1000</f>
        <v>2.86E-2</v>
      </c>
    </row>
    <row r="82" spans="1:10" x14ac:dyDescent="0.25">
      <c r="A82" s="47" t="s">
        <v>116</v>
      </c>
      <c r="B82" s="48" t="s">
        <v>195</v>
      </c>
      <c r="C82" s="49">
        <v>27.97</v>
      </c>
      <c r="D82" s="50">
        <v>32.5</v>
      </c>
      <c r="E82" s="51"/>
      <c r="F82" s="51"/>
      <c r="G82" s="47"/>
      <c r="H82" s="41">
        <f>MIN(T_PRODUITS[[#This Row],[SYSCO]:[XXXX]])</f>
        <v>32.5</v>
      </c>
      <c r="I82" s="41" t="str">
        <f>IF(T_PRODUITS[[#This Row],[Meilleur prix]]&lt;&gt;0,INDEX(T_PRODUITS[[#Headers],[SYSCO]:[XXXX]],1,MATCH(T_PRODUITS[[#This Row],[Meilleur prix]],T_PRODUITS[[#This Row],[SYSCO]:[XXXX]],0)),"")</f>
        <v>SYSCO</v>
      </c>
      <c r="J82" s="52">
        <f>T_PRODUITS[[#This Row],[Meilleur prix]]/1000</f>
        <v>3.2500000000000001E-2</v>
      </c>
    </row>
    <row r="83" spans="1:10" x14ac:dyDescent="0.25">
      <c r="A83" s="47" t="s">
        <v>117</v>
      </c>
      <c r="B83" s="48" t="s">
        <v>195</v>
      </c>
      <c r="C83" s="49"/>
      <c r="D83" s="50"/>
      <c r="E83" s="51"/>
      <c r="F83" s="51"/>
      <c r="G83" s="47"/>
      <c r="H83" s="41">
        <f>MIN(T_PRODUITS[[#This Row],[SYSCO]:[XXXX]])</f>
        <v>0</v>
      </c>
      <c r="I83" s="41" t="str">
        <f>IF(T_PRODUITS[[#This Row],[Meilleur prix]]&lt;&gt;0,INDEX(T_PRODUITS[[#Headers],[SYSCO]:[XXXX]],1,MATCH(T_PRODUITS[[#This Row],[Meilleur prix]],T_PRODUITS[[#This Row],[SYSCO]:[XXXX]],0)),"")</f>
        <v/>
      </c>
      <c r="J83" s="52">
        <f>T_PRODUITS[[#This Row],[Meilleur prix]]/1000</f>
        <v>0</v>
      </c>
    </row>
    <row r="84" spans="1:10" x14ac:dyDescent="0.25">
      <c r="A84" s="47" t="s">
        <v>118</v>
      </c>
      <c r="B84" s="48" t="s">
        <v>195</v>
      </c>
      <c r="C84" s="49"/>
      <c r="D84" s="50"/>
      <c r="E84" s="51"/>
      <c r="F84" s="51"/>
      <c r="G84" s="47"/>
      <c r="H84" s="41">
        <f>MIN(T_PRODUITS[[#This Row],[SYSCO]:[XXXX]])</f>
        <v>0</v>
      </c>
      <c r="I84" s="41" t="str">
        <f>IF(T_PRODUITS[[#This Row],[Meilleur prix]]&lt;&gt;0,INDEX(T_PRODUITS[[#Headers],[SYSCO]:[XXXX]],1,MATCH(T_PRODUITS[[#This Row],[Meilleur prix]],T_PRODUITS[[#This Row],[SYSCO]:[XXXX]],0)),"")</f>
        <v/>
      </c>
      <c r="J84" s="52">
        <f>T_PRODUITS[[#This Row],[Meilleur prix]]/1000</f>
        <v>0</v>
      </c>
    </row>
    <row r="85" spans="1:10" x14ac:dyDescent="0.25">
      <c r="A85" s="47" t="s">
        <v>119</v>
      </c>
      <c r="B85" s="48" t="s">
        <v>195</v>
      </c>
      <c r="C85" s="49"/>
      <c r="D85" s="50"/>
      <c r="E85" s="51"/>
      <c r="F85" s="51"/>
      <c r="G85" s="47"/>
      <c r="H85" s="41">
        <f>MIN(T_PRODUITS[[#This Row],[SYSCO]:[XXXX]])</f>
        <v>0</v>
      </c>
      <c r="I85" s="41" t="str">
        <f>IF(T_PRODUITS[[#This Row],[Meilleur prix]]&lt;&gt;0,INDEX(T_PRODUITS[[#Headers],[SYSCO]:[XXXX]],1,MATCH(T_PRODUITS[[#This Row],[Meilleur prix]],T_PRODUITS[[#This Row],[SYSCO]:[XXXX]],0)),"")</f>
        <v/>
      </c>
      <c r="J85" s="52">
        <f>T_PRODUITS[[#This Row],[Meilleur prix]]/1000</f>
        <v>0</v>
      </c>
    </row>
    <row r="86" spans="1:10" x14ac:dyDescent="0.25">
      <c r="A86" s="47" t="s">
        <v>120</v>
      </c>
      <c r="B86" s="48" t="s">
        <v>195</v>
      </c>
      <c r="C86" s="49">
        <v>50.21</v>
      </c>
      <c r="D86" s="50">
        <v>46</v>
      </c>
      <c r="E86" s="51"/>
      <c r="F86" s="51"/>
      <c r="G86" s="47"/>
      <c r="H86" s="41">
        <f>MIN(T_PRODUITS[[#This Row],[SYSCO]:[XXXX]])</f>
        <v>46</v>
      </c>
      <c r="I86" s="41" t="str">
        <f>IF(T_PRODUITS[[#This Row],[Meilleur prix]]&lt;&gt;0,INDEX(T_PRODUITS[[#Headers],[SYSCO]:[XXXX]],1,MATCH(T_PRODUITS[[#This Row],[Meilleur prix]],T_PRODUITS[[#This Row],[SYSCO]:[XXXX]],0)),"")</f>
        <v>SYSCO</v>
      </c>
      <c r="J86" s="52">
        <f>T_PRODUITS[[#This Row],[Meilleur prix]]/1000</f>
        <v>4.5999999999999999E-2</v>
      </c>
    </row>
    <row r="87" spans="1:10" x14ac:dyDescent="0.25">
      <c r="A87" s="47" t="s">
        <v>121</v>
      </c>
      <c r="B87" s="48" t="s">
        <v>195</v>
      </c>
      <c r="C87" s="49">
        <v>11.3</v>
      </c>
      <c r="D87" s="50">
        <v>10.8</v>
      </c>
      <c r="E87" s="51"/>
      <c r="F87" s="51"/>
      <c r="G87" s="47"/>
      <c r="H87" s="41">
        <f>MIN(T_PRODUITS[[#This Row],[SYSCO]:[XXXX]])</f>
        <v>10.8</v>
      </c>
      <c r="I87" s="41" t="str">
        <f>IF(T_PRODUITS[[#This Row],[Meilleur prix]]&lt;&gt;0,INDEX(T_PRODUITS[[#Headers],[SYSCO]:[XXXX]],1,MATCH(T_PRODUITS[[#This Row],[Meilleur prix]],T_PRODUITS[[#This Row],[SYSCO]:[XXXX]],0)),"")</f>
        <v>SYSCO</v>
      </c>
      <c r="J87" s="52">
        <f>T_PRODUITS[[#This Row],[Meilleur prix]]/1000</f>
        <v>1.0800000000000001E-2</v>
      </c>
    </row>
    <row r="88" spans="1:10" x14ac:dyDescent="0.25">
      <c r="A88" s="47" t="s">
        <v>122</v>
      </c>
      <c r="B88" s="48" t="s">
        <v>195</v>
      </c>
      <c r="C88" s="49">
        <v>2.78</v>
      </c>
      <c r="D88" s="50">
        <v>1.6</v>
      </c>
      <c r="E88" s="51">
        <v>3.08</v>
      </c>
      <c r="F88" s="51"/>
      <c r="G88" s="47"/>
      <c r="H88" s="41">
        <f>MIN(T_PRODUITS[[#This Row],[SYSCO]:[XXXX]])</f>
        <v>1.6</v>
      </c>
      <c r="I88" s="41" t="str">
        <f>IF(T_PRODUITS[[#This Row],[Meilleur prix]]&lt;&gt;0,INDEX(T_PRODUITS[[#Headers],[SYSCO]:[XXXX]],1,MATCH(T_PRODUITS[[#This Row],[Meilleur prix]],T_PRODUITS[[#This Row],[SYSCO]:[XXXX]],0)),"")</f>
        <v>SYSCO</v>
      </c>
      <c r="J88" s="52">
        <f>T_PRODUITS[[#This Row],[Meilleur prix]]/1000</f>
        <v>1.6000000000000001E-3</v>
      </c>
    </row>
    <row r="89" spans="1:10" x14ac:dyDescent="0.25">
      <c r="A89" s="47" t="s">
        <v>123</v>
      </c>
      <c r="B89" s="48" t="s">
        <v>195</v>
      </c>
      <c r="C89" s="49"/>
      <c r="D89" s="50"/>
      <c r="E89" s="51"/>
      <c r="F89" s="51"/>
      <c r="G89" s="47"/>
      <c r="H89" s="41">
        <f>MIN(T_PRODUITS[[#This Row],[SYSCO]:[XXXX]])</f>
        <v>0</v>
      </c>
      <c r="I89" s="41" t="str">
        <f>IF(T_PRODUITS[[#This Row],[Meilleur prix]]&lt;&gt;0,INDEX(T_PRODUITS[[#Headers],[SYSCO]:[XXXX]],1,MATCH(T_PRODUITS[[#This Row],[Meilleur prix]],T_PRODUITS[[#This Row],[SYSCO]:[XXXX]],0)),"")</f>
        <v/>
      </c>
      <c r="J89" s="52">
        <f>T_PRODUITS[[#This Row],[Meilleur prix]]/1000</f>
        <v>0</v>
      </c>
    </row>
    <row r="90" spans="1:10" x14ac:dyDescent="0.25">
      <c r="A90" s="47" t="s">
        <v>124</v>
      </c>
      <c r="B90" s="48" t="s">
        <v>195</v>
      </c>
      <c r="C90" s="49">
        <v>7.78</v>
      </c>
      <c r="D90" s="50">
        <v>6.9</v>
      </c>
      <c r="E90" s="51"/>
      <c r="F90" s="51"/>
      <c r="G90" s="47"/>
      <c r="H90" s="41">
        <f>MIN(T_PRODUITS[[#This Row],[SYSCO]:[XXXX]])</f>
        <v>6.9</v>
      </c>
      <c r="I90" s="41" t="str">
        <f>IF(T_PRODUITS[[#This Row],[Meilleur prix]]&lt;&gt;0,INDEX(T_PRODUITS[[#Headers],[SYSCO]:[XXXX]],1,MATCH(T_PRODUITS[[#This Row],[Meilleur prix]],T_PRODUITS[[#This Row],[SYSCO]:[XXXX]],0)),"")</f>
        <v>SYSCO</v>
      </c>
      <c r="J90" s="52">
        <f>T_PRODUITS[[#This Row],[Meilleur prix]]/1000</f>
        <v>6.9000000000000008E-3</v>
      </c>
    </row>
    <row r="91" spans="1:10" x14ac:dyDescent="0.25">
      <c r="A91" s="47" t="s">
        <v>125</v>
      </c>
      <c r="B91" s="48" t="s">
        <v>195</v>
      </c>
      <c r="C91" s="49"/>
      <c r="D91" s="50"/>
      <c r="E91" s="51"/>
      <c r="F91" s="51"/>
      <c r="G91" s="47"/>
      <c r="H91" s="41">
        <f>MIN(T_PRODUITS[[#This Row],[SYSCO]:[XXXX]])</f>
        <v>0</v>
      </c>
      <c r="I91" s="41" t="str">
        <f>IF(T_PRODUITS[[#This Row],[Meilleur prix]]&lt;&gt;0,INDEX(T_PRODUITS[[#Headers],[SYSCO]:[XXXX]],1,MATCH(T_PRODUITS[[#This Row],[Meilleur prix]],T_PRODUITS[[#This Row],[SYSCO]:[XXXX]],0)),"")</f>
        <v/>
      </c>
      <c r="J91" s="52">
        <f>T_PRODUITS[[#This Row],[Meilleur prix]]/1000</f>
        <v>0</v>
      </c>
    </row>
    <row r="92" spans="1:10" x14ac:dyDescent="0.25">
      <c r="A92" s="47" t="s">
        <v>126</v>
      </c>
      <c r="B92" s="48" t="s">
        <v>195</v>
      </c>
      <c r="C92" s="49">
        <v>5.89</v>
      </c>
      <c r="D92" s="50"/>
      <c r="E92" s="51"/>
      <c r="F92" s="51"/>
      <c r="G92" s="47"/>
      <c r="H92" s="41">
        <f>MIN(T_PRODUITS[[#This Row],[SYSCO]:[XXXX]])</f>
        <v>0</v>
      </c>
      <c r="I92" s="41" t="str">
        <f>IF(T_PRODUITS[[#This Row],[Meilleur prix]]&lt;&gt;0,INDEX(T_PRODUITS[[#Headers],[SYSCO]:[XXXX]],1,MATCH(T_PRODUITS[[#This Row],[Meilleur prix]],T_PRODUITS[[#This Row],[SYSCO]:[XXXX]],0)),"")</f>
        <v/>
      </c>
      <c r="J92" s="52">
        <f>T_PRODUITS[[#This Row],[Meilleur prix]]/1000</f>
        <v>0</v>
      </c>
    </row>
    <row r="93" spans="1:10" x14ac:dyDescent="0.25">
      <c r="A93" s="47" t="s">
        <v>127</v>
      </c>
      <c r="B93" s="48" t="s">
        <v>195</v>
      </c>
      <c r="C93" s="49">
        <v>4.4000000000000004</v>
      </c>
      <c r="D93" s="50"/>
      <c r="E93" s="51"/>
      <c r="F93" s="51"/>
      <c r="G93" s="47"/>
      <c r="H93" s="41">
        <f>MIN(T_PRODUITS[[#This Row],[SYSCO]:[XXXX]])</f>
        <v>0</v>
      </c>
      <c r="I93" s="41" t="str">
        <f>IF(T_PRODUITS[[#This Row],[Meilleur prix]]&lt;&gt;0,INDEX(T_PRODUITS[[#Headers],[SYSCO]:[XXXX]],1,MATCH(T_PRODUITS[[#This Row],[Meilleur prix]],T_PRODUITS[[#This Row],[SYSCO]:[XXXX]],0)),"")</f>
        <v/>
      </c>
      <c r="J93" s="52">
        <f>T_PRODUITS[[#This Row],[Meilleur prix]]/1000</f>
        <v>0</v>
      </c>
    </row>
    <row r="94" spans="1:10" x14ac:dyDescent="0.25">
      <c r="A94" s="47" t="s">
        <v>128</v>
      </c>
      <c r="B94" s="48" t="s">
        <v>195</v>
      </c>
      <c r="C94" s="49">
        <v>5.2</v>
      </c>
      <c r="D94" s="50">
        <v>4.04</v>
      </c>
      <c r="E94" s="51"/>
      <c r="F94" s="51"/>
      <c r="G94" s="47"/>
      <c r="H94" s="41">
        <f>MIN(T_PRODUITS[[#This Row],[SYSCO]:[XXXX]])</f>
        <v>4.04</v>
      </c>
      <c r="I94" s="41" t="str">
        <f>IF(T_PRODUITS[[#This Row],[Meilleur prix]]&lt;&gt;0,INDEX(T_PRODUITS[[#Headers],[SYSCO]:[XXXX]],1,MATCH(T_PRODUITS[[#This Row],[Meilleur prix]],T_PRODUITS[[#This Row],[SYSCO]:[XXXX]],0)),"")</f>
        <v>SYSCO</v>
      </c>
      <c r="J94" s="52">
        <f>T_PRODUITS[[#This Row],[Meilleur prix]]/1000</f>
        <v>4.0400000000000002E-3</v>
      </c>
    </row>
    <row r="95" spans="1:10" x14ac:dyDescent="0.25">
      <c r="A95" s="47" t="s">
        <v>129</v>
      </c>
      <c r="B95" s="48" t="s">
        <v>195</v>
      </c>
      <c r="C95" s="49"/>
      <c r="D95" s="50"/>
      <c r="E95" s="51"/>
      <c r="F95" s="51"/>
      <c r="G95" s="47"/>
      <c r="H95" s="41">
        <f>MIN(T_PRODUITS[[#This Row],[SYSCO]:[XXXX]])</f>
        <v>0</v>
      </c>
      <c r="I95" s="41" t="str">
        <f>IF(T_PRODUITS[[#This Row],[Meilleur prix]]&lt;&gt;0,INDEX(T_PRODUITS[[#Headers],[SYSCO]:[XXXX]],1,MATCH(T_PRODUITS[[#This Row],[Meilleur prix]],T_PRODUITS[[#This Row],[SYSCO]:[XXXX]],0)),"")</f>
        <v/>
      </c>
      <c r="J95" s="52">
        <f>T_PRODUITS[[#This Row],[Meilleur prix]]/1000</f>
        <v>0</v>
      </c>
    </row>
    <row r="96" spans="1:10" x14ac:dyDescent="0.25">
      <c r="A96" s="47" t="s">
        <v>130</v>
      </c>
      <c r="B96" s="48" t="s">
        <v>195</v>
      </c>
      <c r="C96" s="49"/>
      <c r="D96" s="50"/>
      <c r="E96" s="51">
        <v>3.75</v>
      </c>
      <c r="F96" s="51"/>
      <c r="G96" s="47"/>
      <c r="H96" s="41">
        <f>MIN(T_PRODUITS[[#This Row],[SYSCO]:[XXXX]])</f>
        <v>3.75</v>
      </c>
      <c r="I96" s="41" t="str">
        <f>IF(T_PRODUITS[[#This Row],[Meilleur prix]]&lt;&gt;0,INDEX(T_PRODUITS[[#Headers],[SYSCO]:[XXXX]],1,MATCH(T_PRODUITS[[#This Row],[Meilleur prix]],T_PRODUITS[[#This Row],[SYSCO]:[XXXX]],0)),"")</f>
        <v>SOBRAQUES</v>
      </c>
      <c r="J96" s="52">
        <f>T_PRODUITS[[#This Row],[Meilleur prix]]/1000</f>
        <v>3.7499999999999999E-3</v>
      </c>
    </row>
    <row r="97" spans="1:10" x14ac:dyDescent="0.25">
      <c r="A97" s="47" t="s">
        <v>131</v>
      </c>
      <c r="B97" s="48" t="s">
        <v>195</v>
      </c>
      <c r="C97" s="49">
        <v>9.99</v>
      </c>
      <c r="D97" s="50">
        <v>6.9</v>
      </c>
      <c r="E97" s="51">
        <v>9.5500000000000007</v>
      </c>
      <c r="F97" s="51"/>
      <c r="G97" s="47"/>
      <c r="H97" s="41">
        <f>MIN(T_PRODUITS[[#This Row],[SYSCO]:[XXXX]])</f>
        <v>6.9</v>
      </c>
      <c r="I97" s="41" t="str">
        <f>IF(T_PRODUITS[[#This Row],[Meilleur prix]]&lt;&gt;0,INDEX(T_PRODUITS[[#Headers],[SYSCO]:[XXXX]],1,MATCH(T_PRODUITS[[#This Row],[Meilleur prix]],T_PRODUITS[[#This Row],[SYSCO]:[XXXX]],0)),"")</f>
        <v>SYSCO</v>
      </c>
      <c r="J97" s="52">
        <f>T_PRODUITS[[#This Row],[Meilleur prix]]/1000</f>
        <v>6.9000000000000008E-3</v>
      </c>
    </row>
    <row r="98" spans="1:10" x14ac:dyDescent="0.25">
      <c r="A98" s="47" t="s">
        <v>132</v>
      </c>
      <c r="B98" s="48" t="s">
        <v>195</v>
      </c>
      <c r="C98" s="49">
        <v>13.6</v>
      </c>
      <c r="D98" s="50">
        <v>8.6999999999999993</v>
      </c>
      <c r="E98" s="51">
        <v>9.19</v>
      </c>
      <c r="F98" s="51"/>
      <c r="G98" s="47"/>
      <c r="H98" s="41">
        <f>MIN(T_PRODUITS[[#This Row],[SYSCO]:[XXXX]])</f>
        <v>8.6999999999999993</v>
      </c>
      <c r="I98" s="41" t="str">
        <f>IF(T_PRODUITS[[#This Row],[Meilleur prix]]&lt;&gt;0,INDEX(T_PRODUITS[[#Headers],[SYSCO]:[XXXX]],1,MATCH(T_PRODUITS[[#This Row],[Meilleur prix]],T_PRODUITS[[#This Row],[SYSCO]:[XXXX]],0)),"")</f>
        <v>SYSCO</v>
      </c>
      <c r="J98" s="52">
        <f>T_PRODUITS[[#This Row],[Meilleur prix]]/1000</f>
        <v>8.6999999999999994E-3</v>
      </c>
    </row>
    <row r="99" spans="1:10" x14ac:dyDescent="0.25">
      <c r="A99" s="47" t="s">
        <v>133</v>
      </c>
      <c r="B99" s="48" t="s">
        <v>195</v>
      </c>
      <c r="C99" s="49">
        <v>1.1000000000000001</v>
      </c>
      <c r="D99" s="50">
        <v>0.68</v>
      </c>
      <c r="E99" s="51"/>
      <c r="F99" s="51"/>
      <c r="G99" s="47"/>
      <c r="H99" s="41">
        <f>MIN(T_PRODUITS[[#This Row],[SYSCO]:[XXXX]])</f>
        <v>0.68</v>
      </c>
      <c r="I99" s="41" t="str">
        <f>IF(T_PRODUITS[[#This Row],[Meilleur prix]]&lt;&gt;0,INDEX(T_PRODUITS[[#Headers],[SYSCO]:[XXXX]],1,MATCH(T_PRODUITS[[#This Row],[Meilleur prix]],T_PRODUITS[[#This Row],[SYSCO]:[XXXX]],0)),"")</f>
        <v>SYSCO</v>
      </c>
      <c r="J99" s="52">
        <f>T_PRODUITS[[#This Row],[Meilleur prix]]/1000</f>
        <v>6.8000000000000005E-4</v>
      </c>
    </row>
    <row r="100" spans="1:10" x14ac:dyDescent="0.25">
      <c r="A100" s="47" t="s">
        <v>134</v>
      </c>
      <c r="B100" s="48" t="s">
        <v>195</v>
      </c>
      <c r="C100" s="49"/>
      <c r="D100" s="50"/>
      <c r="E100" s="51"/>
      <c r="F100" s="51"/>
      <c r="G100" s="47"/>
      <c r="H100" s="41">
        <f>MIN(T_PRODUITS[[#This Row],[SYSCO]:[XXXX]])</f>
        <v>0</v>
      </c>
      <c r="I100" s="41" t="str">
        <f>IF(T_PRODUITS[[#This Row],[Meilleur prix]]&lt;&gt;0,INDEX(T_PRODUITS[[#Headers],[SYSCO]:[XXXX]],1,MATCH(T_PRODUITS[[#This Row],[Meilleur prix]],T_PRODUITS[[#This Row],[SYSCO]:[XXXX]],0)),"")</f>
        <v/>
      </c>
      <c r="J100" s="52">
        <f>T_PRODUITS[[#This Row],[Meilleur prix]]/1000</f>
        <v>0</v>
      </c>
    </row>
    <row r="101" spans="1:10" x14ac:dyDescent="0.25">
      <c r="A101" s="47" t="s">
        <v>135</v>
      </c>
      <c r="B101" s="48" t="s">
        <v>195</v>
      </c>
      <c r="C101" s="49">
        <v>16.899999999999999</v>
      </c>
      <c r="D101" s="50">
        <v>15.8</v>
      </c>
      <c r="E101" s="51"/>
      <c r="F101" s="51"/>
      <c r="G101" s="47"/>
      <c r="H101" s="41">
        <f>MIN(T_PRODUITS[[#This Row],[SYSCO]:[XXXX]])</f>
        <v>15.8</v>
      </c>
      <c r="I101" s="41" t="str">
        <f>IF(T_PRODUITS[[#This Row],[Meilleur prix]]&lt;&gt;0,INDEX(T_PRODUITS[[#Headers],[SYSCO]:[XXXX]],1,MATCH(T_PRODUITS[[#This Row],[Meilleur prix]],T_PRODUITS[[#This Row],[SYSCO]:[XXXX]],0)),"")</f>
        <v>SYSCO</v>
      </c>
      <c r="J101" s="52">
        <f>T_PRODUITS[[#This Row],[Meilleur prix]]/1000</f>
        <v>1.5800000000000002E-2</v>
      </c>
    </row>
    <row r="102" spans="1:10" x14ac:dyDescent="0.25">
      <c r="A102" s="47" t="s">
        <v>136</v>
      </c>
      <c r="B102" s="48" t="s">
        <v>195</v>
      </c>
      <c r="C102" s="49">
        <v>0.85</v>
      </c>
      <c r="D102" s="50">
        <v>0.7</v>
      </c>
      <c r="E102" s="51"/>
      <c r="F102" s="51"/>
      <c r="G102" s="47"/>
      <c r="H102" s="41">
        <f>MIN(T_PRODUITS[[#This Row],[SYSCO]:[XXXX]])</f>
        <v>0.7</v>
      </c>
      <c r="I102" s="41" t="str">
        <f>IF(T_PRODUITS[[#This Row],[Meilleur prix]]&lt;&gt;0,INDEX(T_PRODUITS[[#Headers],[SYSCO]:[XXXX]],1,MATCH(T_PRODUITS[[#This Row],[Meilleur prix]],T_PRODUITS[[#This Row],[SYSCO]:[XXXX]],0)),"")</f>
        <v>SYSCO</v>
      </c>
      <c r="J102" s="52">
        <f>T_PRODUITS[[#This Row],[Meilleur prix]]/1000</f>
        <v>6.9999999999999999E-4</v>
      </c>
    </row>
    <row r="103" spans="1:10" x14ac:dyDescent="0.25">
      <c r="A103" s="47" t="s">
        <v>137</v>
      </c>
      <c r="B103" s="48" t="s">
        <v>195</v>
      </c>
      <c r="C103" s="49"/>
      <c r="D103" s="50"/>
      <c r="E103" s="51">
        <v>1.63</v>
      </c>
      <c r="F103" s="51"/>
      <c r="G103" s="47"/>
      <c r="H103" s="41">
        <f>MIN(T_PRODUITS[[#This Row],[SYSCO]:[XXXX]])</f>
        <v>1.63</v>
      </c>
      <c r="I103" s="41" t="str">
        <f>IF(T_PRODUITS[[#This Row],[Meilleur prix]]&lt;&gt;0,INDEX(T_PRODUITS[[#Headers],[SYSCO]:[XXXX]],1,MATCH(T_PRODUITS[[#This Row],[Meilleur prix]],T_PRODUITS[[#This Row],[SYSCO]:[XXXX]],0)),"")</f>
        <v>SOBRAQUES</v>
      </c>
      <c r="J103" s="52">
        <f>T_PRODUITS[[#This Row],[Meilleur prix]]/1000</f>
        <v>1.6299999999999999E-3</v>
      </c>
    </row>
    <row r="104" spans="1:10" x14ac:dyDescent="0.25">
      <c r="A104" s="47" t="s">
        <v>138</v>
      </c>
      <c r="B104" s="48" t="s">
        <v>195</v>
      </c>
      <c r="C104" s="49"/>
      <c r="D104" s="50"/>
      <c r="E104" s="51"/>
      <c r="F104" s="51"/>
      <c r="G104" s="47"/>
      <c r="H104" s="41">
        <f>MIN(T_PRODUITS[[#This Row],[SYSCO]:[XXXX]])</f>
        <v>0</v>
      </c>
      <c r="I104" s="41" t="str">
        <f>IF(T_PRODUITS[[#This Row],[Meilleur prix]]&lt;&gt;0,INDEX(T_PRODUITS[[#Headers],[SYSCO]:[XXXX]],1,MATCH(T_PRODUITS[[#This Row],[Meilleur prix]],T_PRODUITS[[#This Row],[SYSCO]:[XXXX]],0)),"")</f>
        <v/>
      </c>
      <c r="J104" s="52">
        <f>T_PRODUITS[[#This Row],[Meilleur prix]]/1000</f>
        <v>0</v>
      </c>
    </row>
    <row r="105" spans="1:10" x14ac:dyDescent="0.25">
      <c r="A105" s="47" t="s">
        <v>139</v>
      </c>
      <c r="B105" s="48" t="s">
        <v>195</v>
      </c>
      <c r="C105" s="49"/>
      <c r="D105" s="50">
        <v>6.95</v>
      </c>
      <c r="E105" s="51"/>
      <c r="F105" s="51"/>
      <c r="G105" s="47"/>
      <c r="H105" s="41">
        <f>MIN(T_PRODUITS[[#This Row],[SYSCO]:[XXXX]])</f>
        <v>6.95</v>
      </c>
      <c r="I105" s="41" t="str">
        <f>IF(T_PRODUITS[[#This Row],[Meilleur prix]]&lt;&gt;0,INDEX(T_PRODUITS[[#Headers],[SYSCO]:[XXXX]],1,MATCH(T_PRODUITS[[#This Row],[Meilleur prix]],T_PRODUITS[[#This Row],[SYSCO]:[XXXX]],0)),"")</f>
        <v>SYSCO</v>
      </c>
      <c r="J105" s="52">
        <f>T_PRODUITS[[#This Row],[Meilleur prix]]/1000</f>
        <v>6.9500000000000004E-3</v>
      </c>
    </row>
    <row r="106" spans="1:10" x14ac:dyDescent="0.25">
      <c r="A106" s="47" t="s">
        <v>140</v>
      </c>
      <c r="B106" s="48" t="s">
        <v>195</v>
      </c>
      <c r="C106" s="49">
        <v>7.99</v>
      </c>
      <c r="D106" s="50"/>
      <c r="E106" s="51"/>
      <c r="F106" s="51"/>
      <c r="G106" s="47"/>
      <c r="H106" s="41">
        <f>MIN(T_PRODUITS[[#This Row],[SYSCO]:[XXXX]])</f>
        <v>0</v>
      </c>
      <c r="I106" s="41" t="str">
        <f>IF(T_PRODUITS[[#This Row],[Meilleur prix]]&lt;&gt;0,INDEX(T_PRODUITS[[#Headers],[SYSCO]:[XXXX]],1,MATCH(T_PRODUITS[[#This Row],[Meilleur prix]],T_PRODUITS[[#This Row],[SYSCO]:[XXXX]],0)),"")</f>
        <v/>
      </c>
      <c r="J106" s="52">
        <f>T_PRODUITS[[#This Row],[Meilleur prix]]/1000</f>
        <v>0</v>
      </c>
    </row>
    <row r="107" spans="1:10" x14ac:dyDescent="0.25">
      <c r="A107" s="47" t="s">
        <v>141</v>
      </c>
      <c r="B107" s="48" t="s">
        <v>195</v>
      </c>
      <c r="C107" s="49"/>
      <c r="D107" s="50"/>
      <c r="E107" s="51"/>
      <c r="F107" s="51"/>
      <c r="G107" s="47"/>
      <c r="H107" s="41">
        <f>MIN(T_PRODUITS[[#This Row],[SYSCO]:[XXXX]])</f>
        <v>0</v>
      </c>
      <c r="I107" s="41" t="str">
        <f>IF(T_PRODUITS[[#This Row],[Meilleur prix]]&lt;&gt;0,INDEX(T_PRODUITS[[#Headers],[SYSCO]:[XXXX]],1,MATCH(T_PRODUITS[[#This Row],[Meilleur prix]],T_PRODUITS[[#This Row],[SYSCO]:[XXXX]],0)),"")</f>
        <v/>
      </c>
      <c r="J107" s="52">
        <f>T_PRODUITS[[#This Row],[Meilleur prix]]/1000</f>
        <v>0</v>
      </c>
    </row>
    <row r="108" spans="1:10" x14ac:dyDescent="0.25">
      <c r="A108" s="47" t="s">
        <v>142</v>
      </c>
      <c r="B108" s="48" t="s">
        <v>195</v>
      </c>
      <c r="C108" s="49">
        <v>7.6</v>
      </c>
      <c r="D108" s="50"/>
      <c r="E108" s="51"/>
      <c r="F108" s="51"/>
      <c r="G108" s="47"/>
      <c r="H108" s="41">
        <f>MIN(T_PRODUITS[[#This Row],[SYSCO]:[XXXX]])</f>
        <v>0</v>
      </c>
      <c r="I108" s="41" t="str">
        <f>IF(T_PRODUITS[[#This Row],[Meilleur prix]]&lt;&gt;0,INDEX(T_PRODUITS[[#Headers],[SYSCO]:[XXXX]],1,MATCH(T_PRODUITS[[#This Row],[Meilleur prix]],T_PRODUITS[[#This Row],[SYSCO]:[XXXX]],0)),"")</f>
        <v/>
      </c>
      <c r="J108" s="52">
        <f>T_PRODUITS[[#This Row],[Meilleur prix]]/1000</f>
        <v>0</v>
      </c>
    </row>
    <row r="109" spans="1:10" x14ac:dyDescent="0.25">
      <c r="A109" s="47" t="s">
        <v>143</v>
      </c>
      <c r="B109" s="48" t="s">
        <v>195</v>
      </c>
      <c r="C109" s="49">
        <v>5.0999999999999996</v>
      </c>
      <c r="D109" s="50">
        <v>3.34</v>
      </c>
      <c r="E109" s="51">
        <v>2.46</v>
      </c>
      <c r="F109" s="51"/>
      <c r="G109" s="47"/>
      <c r="H109" s="41">
        <f>MIN(T_PRODUITS[[#This Row],[SYSCO]:[XXXX]])</f>
        <v>2.46</v>
      </c>
      <c r="I109" s="41" t="str">
        <f>IF(T_PRODUITS[[#This Row],[Meilleur prix]]&lt;&gt;0,INDEX(T_PRODUITS[[#Headers],[SYSCO]:[XXXX]],1,MATCH(T_PRODUITS[[#This Row],[Meilleur prix]],T_PRODUITS[[#This Row],[SYSCO]:[XXXX]],0)),"")</f>
        <v>SOBRAQUES</v>
      </c>
      <c r="J109" s="52">
        <f>T_PRODUITS[[#This Row],[Meilleur prix]]/1000</f>
        <v>2.4599999999999999E-3</v>
      </c>
    </row>
    <row r="110" spans="1:10" x14ac:dyDescent="0.25">
      <c r="A110" s="47" t="s">
        <v>144</v>
      </c>
      <c r="B110" s="48" t="s">
        <v>195</v>
      </c>
      <c r="C110" s="49">
        <v>4.0999999999999996</v>
      </c>
      <c r="D110" s="50">
        <v>3.5</v>
      </c>
      <c r="E110" s="51"/>
      <c r="F110" s="51"/>
      <c r="G110" s="47"/>
      <c r="H110" s="41">
        <f>MIN(T_PRODUITS[[#This Row],[SYSCO]:[XXXX]])</f>
        <v>3.5</v>
      </c>
      <c r="I110" s="41" t="str">
        <f>IF(T_PRODUITS[[#This Row],[Meilleur prix]]&lt;&gt;0,INDEX(T_PRODUITS[[#Headers],[SYSCO]:[XXXX]],1,MATCH(T_PRODUITS[[#This Row],[Meilleur prix]],T_PRODUITS[[#This Row],[SYSCO]:[XXXX]],0)),"")</f>
        <v>SYSCO</v>
      </c>
      <c r="J110" s="52">
        <f>T_PRODUITS[[#This Row],[Meilleur prix]]/1000</f>
        <v>3.5000000000000001E-3</v>
      </c>
    </row>
    <row r="111" spans="1:10" x14ac:dyDescent="0.25">
      <c r="A111" s="47" t="s">
        <v>145</v>
      </c>
      <c r="B111" s="48" t="s">
        <v>195</v>
      </c>
      <c r="C111" s="49">
        <v>2.2000000000000002</v>
      </c>
      <c r="D111" s="50">
        <v>2.4500000000000002</v>
      </c>
      <c r="E111" s="51">
        <v>1.44</v>
      </c>
      <c r="F111" s="51"/>
      <c r="G111" s="47"/>
      <c r="H111" s="41">
        <f>MIN(T_PRODUITS[[#This Row],[SYSCO]:[XXXX]])</f>
        <v>1.44</v>
      </c>
      <c r="I111" s="41" t="str">
        <f>IF(T_PRODUITS[[#This Row],[Meilleur prix]]&lt;&gt;0,INDEX(T_PRODUITS[[#Headers],[SYSCO]:[XXXX]],1,MATCH(T_PRODUITS[[#This Row],[Meilleur prix]],T_PRODUITS[[#This Row],[SYSCO]:[XXXX]],0)),"")</f>
        <v>SOBRAQUES</v>
      </c>
      <c r="J111" s="52">
        <f>T_PRODUITS[[#This Row],[Meilleur prix]]/1000</f>
        <v>1.4399999999999999E-3</v>
      </c>
    </row>
    <row r="112" spans="1:10" x14ac:dyDescent="0.25">
      <c r="A112" s="47" t="s">
        <v>146</v>
      </c>
      <c r="B112" s="48" t="s">
        <v>195</v>
      </c>
      <c r="C112" s="49">
        <v>4.22</v>
      </c>
      <c r="D112" s="50"/>
      <c r="E112" s="51"/>
      <c r="F112" s="51"/>
      <c r="G112" s="47"/>
      <c r="H112" s="41">
        <f>MIN(T_PRODUITS[[#This Row],[SYSCO]:[XXXX]])</f>
        <v>0</v>
      </c>
      <c r="I112" s="41" t="str">
        <f>IF(T_PRODUITS[[#This Row],[Meilleur prix]]&lt;&gt;0,INDEX(T_PRODUITS[[#Headers],[SYSCO]:[XXXX]],1,MATCH(T_PRODUITS[[#This Row],[Meilleur prix]],T_PRODUITS[[#This Row],[SYSCO]:[XXXX]],0)),"")</f>
        <v/>
      </c>
      <c r="J112" s="52">
        <f>T_PRODUITS[[#This Row],[Meilleur prix]]/1000</f>
        <v>0</v>
      </c>
    </row>
    <row r="113" spans="1:10" x14ac:dyDescent="0.25">
      <c r="A113" s="47" t="s">
        <v>147</v>
      </c>
      <c r="B113" s="48" t="s">
        <v>195</v>
      </c>
      <c r="C113" s="49">
        <v>4.8</v>
      </c>
      <c r="D113" s="50">
        <v>3.67</v>
      </c>
      <c r="E113" s="51"/>
      <c r="F113" s="51"/>
      <c r="G113" s="47"/>
      <c r="H113" s="41">
        <f>MIN(T_PRODUITS[[#This Row],[SYSCO]:[XXXX]])</f>
        <v>3.67</v>
      </c>
      <c r="I113" s="41" t="str">
        <f>IF(T_PRODUITS[[#This Row],[Meilleur prix]]&lt;&gt;0,INDEX(T_PRODUITS[[#Headers],[SYSCO]:[XXXX]],1,MATCH(T_PRODUITS[[#This Row],[Meilleur prix]],T_PRODUITS[[#This Row],[SYSCO]:[XXXX]],0)),"")</f>
        <v>SYSCO</v>
      </c>
      <c r="J113" s="52">
        <f>T_PRODUITS[[#This Row],[Meilleur prix]]/1000</f>
        <v>3.6700000000000001E-3</v>
      </c>
    </row>
    <row r="114" spans="1:10" x14ac:dyDescent="0.25">
      <c r="A114" s="47" t="s">
        <v>148</v>
      </c>
      <c r="B114" s="48" t="s">
        <v>195</v>
      </c>
      <c r="C114" s="49">
        <v>7.23</v>
      </c>
      <c r="D114" s="50">
        <v>7.5</v>
      </c>
      <c r="E114" s="51"/>
      <c r="F114" s="51"/>
      <c r="G114" s="47"/>
      <c r="H114" s="41">
        <f>MIN(T_PRODUITS[[#This Row],[SYSCO]:[XXXX]])</f>
        <v>7.5</v>
      </c>
      <c r="I114" s="41" t="str">
        <f>IF(T_PRODUITS[[#This Row],[Meilleur prix]]&lt;&gt;0,INDEX(T_PRODUITS[[#Headers],[SYSCO]:[XXXX]],1,MATCH(T_PRODUITS[[#This Row],[Meilleur prix]],T_PRODUITS[[#This Row],[SYSCO]:[XXXX]],0)),"")</f>
        <v>SYSCO</v>
      </c>
      <c r="J114" s="52">
        <f>T_PRODUITS[[#This Row],[Meilleur prix]]/1000</f>
        <v>7.4999999999999997E-3</v>
      </c>
    </row>
    <row r="115" spans="1:10" x14ac:dyDescent="0.25">
      <c r="A115" s="47" t="s">
        <v>149</v>
      </c>
      <c r="B115" s="48" t="s">
        <v>195</v>
      </c>
      <c r="C115" s="49">
        <v>14.35</v>
      </c>
      <c r="D115" s="50">
        <v>10.8</v>
      </c>
      <c r="E115" s="51"/>
      <c r="F115" s="51"/>
      <c r="G115" s="47"/>
      <c r="H115" s="41">
        <f>MIN(T_PRODUITS[[#This Row],[SYSCO]:[XXXX]])</f>
        <v>10.8</v>
      </c>
      <c r="I115" s="41" t="str">
        <f>IF(T_PRODUITS[[#This Row],[Meilleur prix]]&lt;&gt;0,INDEX(T_PRODUITS[[#Headers],[SYSCO]:[XXXX]],1,MATCH(T_PRODUITS[[#This Row],[Meilleur prix]],T_PRODUITS[[#This Row],[SYSCO]:[XXXX]],0)),"")</f>
        <v>SYSCO</v>
      </c>
      <c r="J115" s="52">
        <f>T_PRODUITS[[#This Row],[Meilleur prix]]/1000</f>
        <v>1.0800000000000001E-2</v>
      </c>
    </row>
    <row r="116" spans="1:10" x14ac:dyDescent="0.25">
      <c r="A116" s="47" t="s">
        <v>150</v>
      </c>
      <c r="B116" s="48" t="s">
        <v>195</v>
      </c>
      <c r="C116" s="49"/>
      <c r="D116" s="50"/>
      <c r="E116" s="51"/>
      <c r="F116" s="51"/>
      <c r="G116" s="47"/>
      <c r="H116" s="41">
        <f>MIN(T_PRODUITS[[#This Row],[SYSCO]:[XXXX]])</f>
        <v>0</v>
      </c>
      <c r="I116" s="41" t="str">
        <f>IF(T_PRODUITS[[#This Row],[Meilleur prix]]&lt;&gt;0,INDEX(T_PRODUITS[[#Headers],[SYSCO]:[XXXX]],1,MATCH(T_PRODUITS[[#This Row],[Meilleur prix]],T_PRODUITS[[#This Row],[SYSCO]:[XXXX]],0)),"")</f>
        <v/>
      </c>
      <c r="J116" s="52">
        <f>T_PRODUITS[[#This Row],[Meilleur prix]]/1000</f>
        <v>0</v>
      </c>
    </row>
    <row r="117" spans="1:10" x14ac:dyDescent="0.25">
      <c r="A117" s="47" t="s">
        <v>151</v>
      </c>
      <c r="B117" s="48" t="s">
        <v>195</v>
      </c>
      <c r="C117" s="49"/>
      <c r="D117" s="50"/>
      <c r="E117" s="51"/>
      <c r="F117" s="51"/>
      <c r="G117" s="47"/>
      <c r="H117" s="41">
        <f>MIN(T_PRODUITS[[#This Row],[SYSCO]:[XXXX]])</f>
        <v>0</v>
      </c>
      <c r="I117" s="41" t="str">
        <f>IF(T_PRODUITS[[#This Row],[Meilleur prix]]&lt;&gt;0,INDEX(T_PRODUITS[[#Headers],[SYSCO]:[XXXX]],1,MATCH(T_PRODUITS[[#This Row],[Meilleur prix]],T_PRODUITS[[#This Row],[SYSCO]:[XXXX]],0)),"")</f>
        <v/>
      </c>
      <c r="J117" s="52">
        <f>T_PRODUITS[[#This Row],[Meilleur prix]]/1000</f>
        <v>0</v>
      </c>
    </row>
    <row r="118" spans="1:10" x14ac:dyDescent="0.25">
      <c r="A118" s="47" t="s">
        <v>152</v>
      </c>
      <c r="B118" s="48" t="s">
        <v>195</v>
      </c>
      <c r="C118" s="49">
        <v>1.67</v>
      </c>
      <c r="D118" s="50"/>
      <c r="E118" s="51"/>
      <c r="F118" s="51"/>
      <c r="G118" s="47"/>
      <c r="H118" s="41">
        <f>MIN(T_PRODUITS[[#This Row],[SYSCO]:[XXXX]])</f>
        <v>0</v>
      </c>
      <c r="I118" s="41" t="str">
        <f>IF(T_PRODUITS[[#This Row],[Meilleur prix]]&lt;&gt;0,INDEX(T_PRODUITS[[#Headers],[SYSCO]:[XXXX]],1,MATCH(T_PRODUITS[[#This Row],[Meilleur prix]],T_PRODUITS[[#This Row],[SYSCO]:[XXXX]],0)),"")</f>
        <v/>
      </c>
      <c r="J118" s="52">
        <f>T_PRODUITS[[#This Row],[Meilleur prix]]/1000</f>
        <v>0</v>
      </c>
    </row>
    <row r="119" spans="1:10" x14ac:dyDescent="0.25">
      <c r="A119" s="47" t="s">
        <v>153</v>
      </c>
      <c r="B119" s="48" t="s">
        <v>195</v>
      </c>
      <c r="C119" s="49">
        <v>4.0999999999999996</v>
      </c>
      <c r="D119" s="50">
        <v>3.4</v>
      </c>
      <c r="E119" s="51"/>
      <c r="F119" s="51"/>
      <c r="G119" s="47"/>
      <c r="H119" s="41">
        <f>MIN(T_PRODUITS[[#This Row],[SYSCO]:[XXXX]])</f>
        <v>3.4</v>
      </c>
      <c r="I119" s="41" t="str">
        <f>IF(T_PRODUITS[[#This Row],[Meilleur prix]]&lt;&gt;0,INDEX(T_PRODUITS[[#Headers],[SYSCO]:[XXXX]],1,MATCH(T_PRODUITS[[#This Row],[Meilleur prix]],T_PRODUITS[[#This Row],[SYSCO]:[XXXX]],0)),"")</f>
        <v>SYSCO</v>
      </c>
      <c r="J119" s="52">
        <f>T_PRODUITS[[#This Row],[Meilleur prix]]/1000</f>
        <v>3.3999999999999998E-3</v>
      </c>
    </row>
    <row r="120" spans="1:10" x14ac:dyDescent="0.25">
      <c r="A120" s="47" t="s">
        <v>154</v>
      </c>
      <c r="B120" s="48" t="s">
        <v>195</v>
      </c>
      <c r="C120" s="49">
        <v>2.27</v>
      </c>
      <c r="D120" s="50">
        <v>1.5</v>
      </c>
      <c r="E120" s="51">
        <v>5.73</v>
      </c>
      <c r="F120" s="51"/>
      <c r="G120" s="47"/>
      <c r="H120" s="41">
        <f>MIN(T_PRODUITS[[#This Row],[SYSCO]:[XXXX]])</f>
        <v>1.5</v>
      </c>
      <c r="I120" s="41" t="str">
        <f>IF(T_PRODUITS[[#This Row],[Meilleur prix]]&lt;&gt;0,INDEX(T_PRODUITS[[#Headers],[SYSCO]:[XXXX]],1,MATCH(T_PRODUITS[[#This Row],[Meilleur prix]],T_PRODUITS[[#This Row],[SYSCO]:[XXXX]],0)),"")</f>
        <v>SYSCO</v>
      </c>
      <c r="J120" s="52">
        <f>T_PRODUITS[[#This Row],[Meilleur prix]]/1000</f>
        <v>1.5E-3</v>
      </c>
    </row>
    <row r="121" spans="1:10" x14ac:dyDescent="0.25">
      <c r="A121" s="47" t="s">
        <v>155</v>
      </c>
      <c r="B121" s="48" t="s">
        <v>195</v>
      </c>
      <c r="C121" s="49">
        <v>3.2</v>
      </c>
      <c r="D121" s="50">
        <v>2.6</v>
      </c>
      <c r="E121" s="51"/>
      <c r="F121" s="51"/>
      <c r="G121" s="47"/>
      <c r="H121" s="41">
        <f>MIN(T_PRODUITS[[#This Row],[SYSCO]:[XXXX]])</f>
        <v>2.6</v>
      </c>
      <c r="I121" s="41" t="str">
        <f>IF(T_PRODUITS[[#This Row],[Meilleur prix]]&lt;&gt;0,INDEX(T_PRODUITS[[#Headers],[SYSCO]:[XXXX]],1,MATCH(T_PRODUITS[[#This Row],[Meilleur prix]],T_PRODUITS[[#This Row],[SYSCO]:[XXXX]],0)),"")</f>
        <v>SYSCO</v>
      </c>
      <c r="J121" s="52">
        <f>T_PRODUITS[[#This Row],[Meilleur prix]]/1000</f>
        <v>2.5999999999999999E-3</v>
      </c>
    </row>
    <row r="122" spans="1:10" x14ac:dyDescent="0.25">
      <c r="A122" s="47" t="s">
        <v>156</v>
      </c>
      <c r="B122" s="48" t="s">
        <v>195</v>
      </c>
      <c r="C122" s="49">
        <v>39</v>
      </c>
      <c r="D122" s="50"/>
      <c r="E122" s="51"/>
      <c r="F122" s="51"/>
      <c r="G122" s="47"/>
      <c r="H122" s="41">
        <f>MIN(T_PRODUITS[[#This Row],[SYSCO]:[XXXX]])</f>
        <v>0</v>
      </c>
      <c r="I122" s="41" t="str">
        <f>IF(T_PRODUITS[[#This Row],[Meilleur prix]]&lt;&gt;0,INDEX(T_PRODUITS[[#Headers],[SYSCO]:[XXXX]],1,MATCH(T_PRODUITS[[#This Row],[Meilleur prix]],T_PRODUITS[[#This Row],[SYSCO]:[XXXX]],0)),"")</f>
        <v/>
      </c>
      <c r="J122" s="52">
        <f>T_PRODUITS[[#This Row],[Meilleur prix]]/1000</f>
        <v>0</v>
      </c>
    </row>
    <row r="123" spans="1:10" x14ac:dyDescent="0.25">
      <c r="A123" s="47" t="s">
        <v>157</v>
      </c>
      <c r="B123" s="48" t="s">
        <v>195</v>
      </c>
      <c r="C123" s="49">
        <v>8.5</v>
      </c>
      <c r="D123" s="50"/>
      <c r="E123" s="51"/>
      <c r="F123" s="51"/>
      <c r="G123" s="47"/>
      <c r="H123" s="41">
        <f>MIN(T_PRODUITS[[#This Row],[SYSCO]:[XXXX]])</f>
        <v>0</v>
      </c>
      <c r="I123" s="41" t="str">
        <f>IF(T_PRODUITS[[#This Row],[Meilleur prix]]&lt;&gt;0,INDEX(T_PRODUITS[[#Headers],[SYSCO]:[XXXX]],1,MATCH(T_PRODUITS[[#This Row],[Meilleur prix]],T_PRODUITS[[#This Row],[SYSCO]:[XXXX]],0)),"")</f>
        <v/>
      </c>
      <c r="J123" s="52">
        <f>T_PRODUITS[[#This Row],[Meilleur prix]]/1000</f>
        <v>0</v>
      </c>
    </row>
    <row r="124" spans="1:10" x14ac:dyDescent="0.25">
      <c r="A124" s="47" t="s">
        <v>158</v>
      </c>
      <c r="B124" s="48" t="s">
        <v>195</v>
      </c>
      <c r="C124" s="49">
        <v>3.69</v>
      </c>
      <c r="D124" s="50"/>
      <c r="E124" s="51">
        <v>4.09</v>
      </c>
      <c r="F124" s="51"/>
      <c r="G124" s="47"/>
      <c r="H124" s="41">
        <f>MIN(T_PRODUITS[[#This Row],[SYSCO]:[XXXX]])</f>
        <v>4.09</v>
      </c>
      <c r="I124" s="41" t="str">
        <f>IF(T_PRODUITS[[#This Row],[Meilleur prix]]&lt;&gt;0,INDEX(T_PRODUITS[[#Headers],[SYSCO]:[XXXX]],1,MATCH(T_PRODUITS[[#This Row],[Meilleur prix]],T_PRODUITS[[#This Row],[SYSCO]:[XXXX]],0)),"")</f>
        <v>SOBRAQUES</v>
      </c>
      <c r="J124" s="52">
        <f>T_PRODUITS[[#This Row],[Meilleur prix]]/1000</f>
        <v>4.0899999999999999E-3</v>
      </c>
    </row>
    <row r="125" spans="1:10" x14ac:dyDescent="0.25">
      <c r="A125" s="47" t="s">
        <v>159</v>
      </c>
      <c r="B125" s="48" t="s">
        <v>195</v>
      </c>
      <c r="C125" s="49">
        <v>6.21</v>
      </c>
      <c r="D125" s="50"/>
      <c r="E125" s="51"/>
      <c r="F125" s="51"/>
      <c r="G125" s="47"/>
      <c r="H125" s="41">
        <f>MIN(T_PRODUITS[[#This Row],[SYSCO]:[XXXX]])</f>
        <v>0</v>
      </c>
      <c r="I125" s="41" t="str">
        <f>IF(T_PRODUITS[[#This Row],[Meilleur prix]]&lt;&gt;0,INDEX(T_PRODUITS[[#Headers],[SYSCO]:[XXXX]],1,MATCH(T_PRODUITS[[#This Row],[Meilleur prix]],T_PRODUITS[[#This Row],[SYSCO]:[XXXX]],0)),"")</f>
        <v/>
      </c>
      <c r="J125" s="52">
        <f>T_PRODUITS[[#This Row],[Meilleur prix]]/1000</f>
        <v>0</v>
      </c>
    </row>
    <row r="126" spans="1:10" x14ac:dyDescent="0.25">
      <c r="A126" s="47" t="s">
        <v>160</v>
      </c>
      <c r="B126" s="48" t="s">
        <v>195</v>
      </c>
      <c r="C126" s="49"/>
      <c r="D126" s="50"/>
      <c r="E126" s="51">
        <v>4.47</v>
      </c>
      <c r="F126" s="51"/>
      <c r="G126" s="47"/>
      <c r="H126" s="41">
        <f>MIN(T_PRODUITS[[#This Row],[SYSCO]:[XXXX]])</f>
        <v>4.47</v>
      </c>
      <c r="I126" s="41" t="str">
        <f>IF(T_PRODUITS[[#This Row],[Meilleur prix]]&lt;&gt;0,INDEX(T_PRODUITS[[#Headers],[SYSCO]:[XXXX]],1,MATCH(T_PRODUITS[[#This Row],[Meilleur prix]],T_PRODUITS[[#This Row],[SYSCO]:[XXXX]],0)),"")</f>
        <v>SOBRAQUES</v>
      </c>
      <c r="J126" s="52">
        <f>T_PRODUITS[[#This Row],[Meilleur prix]]/1000</f>
        <v>4.47E-3</v>
      </c>
    </row>
    <row r="127" spans="1:10" x14ac:dyDescent="0.25">
      <c r="A127" s="47" t="s">
        <v>161</v>
      </c>
      <c r="B127" s="48" t="s">
        <v>195</v>
      </c>
      <c r="C127" s="49"/>
      <c r="D127" s="50"/>
      <c r="E127" s="51">
        <v>4.55</v>
      </c>
      <c r="F127" s="51"/>
      <c r="G127" s="47"/>
      <c r="H127" s="41">
        <f>MIN(T_PRODUITS[[#This Row],[SYSCO]:[XXXX]])</f>
        <v>4.55</v>
      </c>
      <c r="I127" s="41" t="str">
        <f>IF(T_PRODUITS[[#This Row],[Meilleur prix]]&lt;&gt;0,INDEX(T_PRODUITS[[#Headers],[SYSCO]:[XXXX]],1,MATCH(T_PRODUITS[[#This Row],[Meilleur prix]],T_PRODUITS[[#This Row],[SYSCO]:[XXXX]],0)),"")</f>
        <v>SOBRAQUES</v>
      </c>
      <c r="J127" s="52">
        <f>T_PRODUITS[[#This Row],[Meilleur prix]]/1000</f>
        <v>4.5500000000000002E-3</v>
      </c>
    </row>
    <row r="128" spans="1:10" x14ac:dyDescent="0.25">
      <c r="A128" s="47" t="s">
        <v>162</v>
      </c>
      <c r="B128" s="48" t="s">
        <v>195</v>
      </c>
      <c r="C128" s="49"/>
      <c r="D128" s="50"/>
      <c r="E128" s="51">
        <v>11.2</v>
      </c>
      <c r="F128" s="51"/>
      <c r="G128" s="47"/>
      <c r="H128" s="41">
        <f>MIN(T_PRODUITS[[#This Row],[SYSCO]:[XXXX]])</f>
        <v>11.2</v>
      </c>
      <c r="I128" s="41" t="str">
        <f>IF(T_PRODUITS[[#This Row],[Meilleur prix]]&lt;&gt;0,INDEX(T_PRODUITS[[#Headers],[SYSCO]:[XXXX]],1,MATCH(T_PRODUITS[[#This Row],[Meilleur prix]],T_PRODUITS[[#This Row],[SYSCO]:[XXXX]],0)),"")</f>
        <v>SOBRAQUES</v>
      </c>
      <c r="J128" s="52">
        <f>T_PRODUITS[[#This Row],[Meilleur prix]]/1000</f>
        <v>1.12E-2</v>
      </c>
    </row>
    <row r="129" spans="1:10" x14ac:dyDescent="0.25">
      <c r="A129" s="47" t="s">
        <v>163</v>
      </c>
      <c r="B129" s="48" t="s">
        <v>195</v>
      </c>
      <c r="C129" s="49"/>
      <c r="D129" s="50"/>
      <c r="E129" s="51">
        <v>8.92</v>
      </c>
      <c r="F129" s="51"/>
      <c r="G129" s="47"/>
      <c r="H129" s="41">
        <f>MIN(T_PRODUITS[[#This Row],[SYSCO]:[XXXX]])</f>
        <v>8.92</v>
      </c>
      <c r="I129" s="41" t="str">
        <f>IF(T_PRODUITS[[#This Row],[Meilleur prix]]&lt;&gt;0,INDEX(T_PRODUITS[[#Headers],[SYSCO]:[XXXX]],1,MATCH(T_PRODUITS[[#This Row],[Meilleur prix]],T_PRODUITS[[#This Row],[SYSCO]:[XXXX]],0)),"")</f>
        <v>SOBRAQUES</v>
      </c>
      <c r="J129" s="52">
        <f>T_PRODUITS[[#This Row],[Meilleur prix]]/1000</f>
        <v>8.9199999999999991E-3</v>
      </c>
    </row>
    <row r="130" spans="1:10" x14ac:dyDescent="0.25">
      <c r="A130" s="47" t="s">
        <v>164</v>
      </c>
      <c r="B130" s="48" t="s">
        <v>195</v>
      </c>
      <c r="C130" s="49"/>
      <c r="D130" s="50"/>
      <c r="E130" s="51">
        <v>7.34</v>
      </c>
      <c r="F130" s="51"/>
      <c r="G130" s="47"/>
      <c r="H130" s="41">
        <f>MIN(T_PRODUITS[[#This Row],[SYSCO]:[XXXX]])</f>
        <v>7.34</v>
      </c>
      <c r="I130" s="41" t="str">
        <f>IF(T_PRODUITS[[#This Row],[Meilleur prix]]&lt;&gt;0,INDEX(T_PRODUITS[[#Headers],[SYSCO]:[XXXX]],1,MATCH(T_PRODUITS[[#This Row],[Meilleur prix]],T_PRODUITS[[#This Row],[SYSCO]:[XXXX]],0)),"")</f>
        <v>SOBRAQUES</v>
      </c>
      <c r="J130" s="52">
        <f>T_PRODUITS[[#This Row],[Meilleur prix]]/1000</f>
        <v>7.3400000000000002E-3</v>
      </c>
    </row>
    <row r="131" spans="1:10" x14ac:dyDescent="0.25">
      <c r="A131" s="47" t="s">
        <v>165</v>
      </c>
      <c r="B131" s="48" t="s">
        <v>195</v>
      </c>
      <c r="C131" s="49"/>
      <c r="D131" s="50">
        <v>6.3</v>
      </c>
      <c r="E131" s="51">
        <v>5.47</v>
      </c>
      <c r="F131" s="51"/>
      <c r="G131" s="47"/>
      <c r="H131" s="41">
        <f>MIN(T_PRODUITS[[#This Row],[SYSCO]:[XXXX]])</f>
        <v>5.47</v>
      </c>
      <c r="I131" s="41" t="str">
        <f>IF(T_PRODUITS[[#This Row],[Meilleur prix]]&lt;&gt;0,INDEX(T_PRODUITS[[#Headers],[SYSCO]:[XXXX]],1,MATCH(T_PRODUITS[[#This Row],[Meilleur prix]],T_PRODUITS[[#This Row],[SYSCO]:[XXXX]],0)),"")</f>
        <v>SOBRAQUES</v>
      </c>
      <c r="J131" s="52">
        <f>T_PRODUITS[[#This Row],[Meilleur prix]]/1000</f>
        <v>5.47E-3</v>
      </c>
    </row>
    <row r="132" spans="1:10" x14ac:dyDescent="0.25">
      <c r="A132" s="47" t="s">
        <v>166</v>
      </c>
      <c r="B132" s="48" t="s">
        <v>195</v>
      </c>
      <c r="C132" s="49"/>
      <c r="D132" s="50">
        <v>5.4</v>
      </c>
      <c r="E132" s="51"/>
      <c r="F132" s="51"/>
      <c r="G132" s="47"/>
      <c r="H132" s="41">
        <f>MIN(T_PRODUITS[[#This Row],[SYSCO]:[XXXX]])</f>
        <v>5.4</v>
      </c>
      <c r="I132" s="41" t="str">
        <f>IF(T_PRODUITS[[#This Row],[Meilleur prix]]&lt;&gt;0,INDEX(T_PRODUITS[[#Headers],[SYSCO]:[XXXX]],1,MATCH(T_PRODUITS[[#This Row],[Meilleur prix]],T_PRODUITS[[#This Row],[SYSCO]:[XXXX]],0)),"")</f>
        <v>SYSCO</v>
      </c>
      <c r="J132" s="52">
        <f>T_PRODUITS[[#This Row],[Meilleur prix]]/1000</f>
        <v>5.4000000000000003E-3</v>
      </c>
    </row>
    <row r="133" spans="1:10" x14ac:dyDescent="0.25">
      <c r="A133" s="47" t="s">
        <v>167</v>
      </c>
      <c r="B133" s="48" t="s">
        <v>195</v>
      </c>
      <c r="C133" s="49"/>
      <c r="D133" s="50">
        <v>6.18</v>
      </c>
      <c r="E133" s="51"/>
      <c r="F133" s="51"/>
      <c r="G133" s="47"/>
      <c r="H133" s="41">
        <f>MIN(T_PRODUITS[[#This Row],[SYSCO]:[XXXX]])</f>
        <v>6.18</v>
      </c>
      <c r="I133" s="41" t="str">
        <f>IF(T_PRODUITS[[#This Row],[Meilleur prix]]&lt;&gt;0,INDEX(T_PRODUITS[[#Headers],[SYSCO]:[XXXX]],1,MATCH(T_PRODUITS[[#This Row],[Meilleur prix]],T_PRODUITS[[#This Row],[SYSCO]:[XXXX]],0)),"")</f>
        <v>SYSCO</v>
      </c>
      <c r="J133" s="52">
        <f>T_PRODUITS[[#This Row],[Meilleur prix]]/1000</f>
        <v>6.1799999999999997E-3</v>
      </c>
    </row>
    <row r="134" spans="1:10" x14ac:dyDescent="0.25">
      <c r="A134" s="47" t="s">
        <v>168</v>
      </c>
      <c r="B134" s="48" t="s">
        <v>196</v>
      </c>
      <c r="C134" s="49" t="s">
        <v>28</v>
      </c>
      <c r="D134" s="50">
        <v>16.899999999999999</v>
      </c>
      <c r="E134" s="51"/>
      <c r="F134" s="51"/>
      <c r="G134" s="47"/>
      <c r="H134" s="41">
        <f>MIN(T_PRODUITS[[#This Row],[SYSCO]:[XXXX]])</f>
        <v>16.899999999999999</v>
      </c>
      <c r="I134" s="41" t="str">
        <f>IF(T_PRODUITS[[#This Row],[Meilleur prix]]&lt;&gt;0,INDEX(T_PRODUITS[[#Headers],[SYSCO]:[XXXX]],1,MATCH(T_PRODUITS[[#This Row],[Meilleur prix]],T_PRODUITS[[#This Row],[SYSCO]:[XXXX]],0)),"")</f>
        <v>SYSCO</v>
      </c>
      <c r="J134" s="52">
        <f>T_PRODUITS[[#This Row],[Meilleur prix]]/1000</f>
        <v>1.6899999999999998E-2</v>
      </c>
    </row>
    <row r="135" spans="1:10" x14ac:dyDescent="0.25">
      <c r="A135" s="47" t="s">
        <v>29</v>
      </c>
      <c r="B135" s="48" t="s">
        <v>196</v>
      </c>
      <c r="C135" s="49" t="s">
        <v>169</v>
      </c>
      <c r="D135" s="50">
        <v>0.5</v>
      </c>
      <c r="E135" s="51"/>
      <c r="F135" s="51"/>
      <c r="G135" s="47"/>
      <c r="H135" s="41">
        <f>MIN(T_PRODUITS[[#This Row],[SYSCO]:[XXXX]])</f>
        <v>0.5</v>
      </c>
      <c r="I135" s="41" t="str">
        <f>IF(T_PRODUITS[[#This Row],[Meilleur prix]]&lt;&gt;0,INDEX(T_PRODUITS[[#Headers],[SYSCO]:[XXXX]],1,MATCH(T_PRODUITS[[#This Row],[Meilleur prix]],T_PRODUITS[[#This Row],[SYSCO]:[XXXX]],0)),"")</f>
        <v>SYSCO</v>
      </c>
      <c r="J135" s="52">
        <f>T_PRODUITS[[#This Row],[Meilleur prix]]/1000</f>
        <v>5.0000000000000001E-4</v>
      </c>
    </row>
    <row r="136" spans="1:10" x14ac:dyDescent="0.25">
      <c r="A136" s="47" t="s">
        <v>170</v>
      </c>
      <c r="B136" s="48" t="s">
        <v>196</v>
      </c>
      <c r="C136" s="49" t="s">
        <v>28</v>
      </c>
      <c r="D136" s="50">
        <v>5.98</v>
      </c>
      <c r="E136" s="51">
        <v>6.1</v>
      </c>
      <c r="F136" s="51"/>
      <c r="G136" s="47"/>
      <c r="H136" s="41">
        <f>MIN(T_PRODUITS[[#This Row],[SYSCO]:[XXXX]])</f>
        <v>5.98</v>
      </c>
      <c r="I136" s="41" t="str">
        <f>IF(T_PRODUITS[[#This Row],[Meilleur prix]]&lt;&gt;0,INDEX(T_PRODUITS[[#Headers],[SYSCO]:[XXXX]],1,MATCH(T_PRODUITS[[#This Row],[Meilleur prix]],T_PRODUITS[[#This Row],[SYSCO]:[XXXX]],0)),"")</f>
        <v>SYSCO</v>
      </c>
      <c r="J136" s="52">
        <f>T_PRODUITS[[#This Row],[Meilleur prix]]/1000</f>
        <v>5.9800000000000001E-3</v>
      </c>
    </row>
    <row r="137" spans="1:10" x14ac:dyDescent="0.25">
      <c r="A137" s="47" t="s">
        <v>171</v>
      </c>
      <c r="B137" s="48" t="s">
        <v>196</v>
      </c>
      <c r="C137" s="49" t="s">
        <v>28</v>
      </c>
      <c r="D137" s="50">
        <v>6.99</v>
      </c>
      <c r="E137" s="51">
        <v>4.78</v>
      </c>
      <c r="F137" s="51"/>
      <c r="G137" s="47"/>
      <c r="H137" s="41">
        <f>MIN(T_PRODUITS[[#This Row],[SYSCO]:[XXXX]])</f>
        <v>4.78</v>
      </c>
      <c r="I137" s="41" t="str">
        <f>IF(T_PRODUITS[[#This Row],[Meilleur prix]]&lt;&gt;0,INDEX(T_PRODUITS[[#Headers],[SYSCO]:[XXXX]],1,MATCH(T_PRODUITS[[#This Row],[Meilleur prix]],T_PRODUITS[[#This Row],[SYSCO]:[XXXX]],0)),"")</f>
        <v>SOBRAQUES</v>
      </c>
      <c r="J137" s="52">
        <f>T_PRODUITS[[#This Row],[Meilleur prix]]/1000</f>
        <v>4.7800000000000004E-3</v>
      </c>
    </row>
    <row r="138" spans="1:10" x14ac:dyDescent="0.25">
      <c r="A138" s="47" t="s">
        <v>172</v>
      </c>
      <c r="B138" s="48" t="s">
        <v>196</v>
      </c>
      <c r="C138" s="49" t="s">
        <v>28</v>
      </c>
      <c r="D138" s="50">
        <v>8.52</v>
      </c>
      <c r="E138" s="51"/>
      <c r="F138" s="51"/>
      <c r="G138" s="47"/>
      <c r="H138" s="41">
        <f>MIN(T_PRODUITS[[#This Row],[SYSCO]:[XXXX]])</f>
        <v>8.52</v>
      </c>
      <c r="I138" s="41" t="str">
        <f>IF(T_PRODUITS[[#This Row],[Meilleur prix]]&lt;&gt;0,INDEX(T_PRODUITS[[#Headers],[SYSCO]:[XXXX]],1,MATCH(T_PRODUITS[[#This Row],[Meilleur prix]],T_PRODUITS[[#This Row],[SYSCO]:[XXXX]],0)),"")</f>
        <v>SYSCO</v>
      </c>
      <c r="J138" s="52">
        <f>T_PRODUITS[[#This Row],[Meilleur prix]]/1000</f>
        <v>8.5199999999999998E-3</v>
      </c>
    </row>
    <row r="139" spans="1:10" x14ac:dyDescent="0.25">
      <c r="A139" s="47" t="s">
        <v>173</v>
      </c>
      <c r="B139" s="48" t="s">
        <v>196</v>
      </c>
      <c r="C139" s="49"/>
      <c r="D139" s="50"/>
      <c r="E139" s="51"/>
      <c r="F139" s="51"/>
      <c r="G139" s="47"/>
      <c r="H139" s="41">
        <f>MIN(T_PRODUITS[[#This Row],[SYSCO]:[XXXX]])</f>
        <v>0</v>
      </c>
      <c r="I139" s="41" t="str">
        <f>IF(T_PRODUITS[[#This Row],[Meilleur prix]]&lt;&gt;0,INDEX(T_PRODUITS[[#Headers],[SYSCO]:[XXXX]],1,MATCH(T_PRODUITS[[#This Row],[Meilleur prix]],T_PRODUITS[[#This Row],[SYSCO]:[XXXX]],0)),"")</f>
        <v/>
      </c>
      <c r="J139" s="52">
        <f>T_PRODUITS[[#This Row],[Meilleur prix]]/1000</f>
        <v>0</v>
      </c>
    </row>
    <row r="140" spans="1:10" x14ac:dyDescent="0.25">
      <c r="A140" s="47" t="s">
        <v>174</v>
      </c>
      <c r="B140" s="48" t="s">
        <v>196</v>
      </c>
      <c r="C140" s="49" t="s">
        <v>28</v>
      </c>
      <c r="D140" s="50"/>
      <c r="E140" s="51"/>
      <c r="F140" s="51"/>
      <c r="G140" s="47"/>
      <c r="H140" s="41">
        <f>MIN(T_PRODUITS[[#This Row],[SYSCO]:[XXXX]])</f>
        <v>0</v>
      </c>
      <c r="I140" s="41" t="str">
        <f>IF(T_PRODUITS[[#This Row],[Meilleur prix]]&lt;&gt;0,INDEX(T_PRODUITS[[#Headers],[SYSCO]:[XXXX]],1,MATCH(T_PRODUITS[[#This Row],[Meilleur prix]],T_PRODUITS[[#This Row],[SYSCO]:[XXXX]],0)),"")</f>
        <v/>
      </c>
      <c r="J140" s="52">
        <f>T_PRODUITS[[#This Row],[Meilleur prix]]/1000</f>
        <v>0</v>
      </c>
    </row>
    <row r="141" spans="1:10" x14ac:dyDescent="0.25">
      <c r="A141" s="47" t="s">
        <v>175</v>
      </c>
      <c r="B141" s="48" t="s">
        <v>196</v>
      </c>
      <c r="C141" s="49" t="s">
        <v>28</v>
      </c>
      <c r="D141" s="50">
        <v>2.6</v>
      </c>
      <c r="E141" s="51"/>
      <c r="F141" s="51"/>
      <c r="G141" s="47"/>
      <c r="H141" s="41">
        <f>MIN(T_PRODUITS[[#This Row],[SYSCO]:[XXXX]])</f>
        <v>2.6</v>
      </c>
      <c r="I141" s="41" t="str">
        <f>IF(T_PRODUITS[[#This Row],[Meilleur prix]]&lt;&gt;0,INDEX(T_PRODUITS[[#Headers],[SYSCO]:[XXXX]],1,MATCH(T_PRODUITS[[#This Row],[Meilleur prix]],T_PRODUITS[[#This Row],[SYSCO]:[XXXX]],0)),"")</f>
        <v>SYSCO</v>
      </c>
      <c r="J141" s="52">
        <f>T_PRODUITS[[#This Row],[Meilleur prix]]/1000</f>
        <v>2.5999999999999999E-3</v>
      </c>
    </row>
    <row r="142" spans="1:10" x14ac:dyDescent="0.25">
      <c r="A142" s="47" t="s">
        <v>176</v>
      </c>
      <c r="B142" s="48" t="s">
        <v>196</v>
      </c>
      <c r="C142" s="49"/>
      <c r="D142" s="50">
        <v>5.3</v>
      </c>
      <c r="E142" s="51">
        <v>5.9</v>
      </c>
      <c r="F142" s="51"/>
      <c r="G142" s="47"/>
      <c r="H142" s="41">
        <f>MIN(T_PRODUITS[[#This Row],[SYSCO]:[XXXX]])</f>
        <v>5.3</v>
      </c>
      <c r="I142" s="41" t="str">
        <f>IF(T_PRODUITS[[#This Row],[Meilleur prix]]&lt;&gt;0,INDEX(T_PRODUITS[[#Headers],[SYSCO]:[XXXX]],1,MATCH(T_PRODUITS[[#This Row],[Meilleur prix]],T_PRODUITS[[#This Row],[SYSCO]:[XXXX]],0)),"")</f>
        <v>SYSCO</v>
      </c>
      <c r="J142" s="52">
        <f>T_PRODUITS[[#This Row],[Meilleur prix]]/1000</f>
        <v>5.3E-3</v>
      </c>
    </row>
    <row r="143" spans="1:10" x14ac:dyDescent="0.25">
      <c r="A143" s="47" t="s">
        <v>177</v>
      </c>
      <c r="B143" s="48" t="s">
        <v>196</v>
      </c>
      <c r="C143" s="49" t="s">
        <v>178</v>
      </c>
      <c r="D143" s="50"/>
      <c r="E143" s="51">
        <v>19</v>
      </c>
      <c r="F143" s="51"/>
      <c r="G143" s="47"/>
      <c r="H143" s="41">
        <f>MIN(T_PRODUITS[[#This Row],[SYSCO]:[XXXX]])</f>
        <v>19</v>
      </c>
      <c r="I143" s="41" t="str">
        <f>IF(T_PRODUITS[[#This Row],[Meilleur prix]]&lt;&gt;0,INDEX(T_PRODUITS[[#Headers],[SYSCO]:[XXXX]],1,MATCH(T_PRODUITS[[#This Row],[Meilleur prix]],T_PRODUITS[[#This Row],[SYSCO]:[XXXX]],0)),"")</f>
        <v>SOBRAQUES</v>
      </c>
      <c r="J143" s="52">
        <f>T_PRODUITS[[#This Row],[Meilleur prix]]/1000</f>
        <v>1.9E-2</v>
      </c>
    </row>
    <row r="144" spans="1:10" x14ac:dyDescent="0.25">
      <c r="A144" s="47" t="s">
        <v>179</v>
      </c>
      <c r="B144" s="48" t="s">
        <v>196</v>
      </c>
      <c r="C144" s="49" t="s">
        <v>49</v>
      </c>
      <c r="D144" s="50"/>
      <c r="E144" s="51"/>
      <c r="F144" s="51"/>
      <c r="G144" s="47"/>
      <c r="H144" s="41">
        <f>MIN(T_PRODUITS[[#This Row],[SYSCO]:[XXXX]])</f>
        <v>0</v>
      </c>
      <c r="I144" s="41" t="str">
        <f>IF(T_PRODUITS[[#This Row],[Meilleur prix]]&lt;&gt;0,INDEX(T_PRODUITS[[#Headers],[SYSCO]:[XXXX]],1,MATCH(T_PRODUITS[[#This Row],[Meilleur prix]],T_PRODUITS[[#This Row],[SYSCO]:[XXXX]],0)),"")</f>
        <v/>
      </c>
      <c r="J144" s="52">
        <f>T_PRODUITS[[#This Row],[Meilleur prix]]/1000</f>
        <v>0</v>
      </c>
    </row>
    <row r="145" spans="1:10" x14ac:dyDescent="0.25">
      <c r="A145" s="47" t="s">
        <v>180</v>
      </c>
      <c r="B145" s="48" t="s">
        <v>196</v>
      </c>
      <c r="C145" s="49" t="s">
        <v>28</v>
      </c>
      <c r="D145" s="50"/>
      <c r="E145" s="51"/>
      <c r="F145" s="51"/>
      <c r="G145" s="47"/>
      <c r="H145" s="41">
        <f>MIN(T_PRODUITS[[#This Row],[SYSCO]:[XXXX]])</f>
        <v>0</v>
      </c>
      <c r="I145" s="41" t="str">
        <f>IF(T_PRODUITS[[#This Row],[Meilleur prix]]&lt;&gt;0,INDEX(T_PRODUITS[[#Headers],[SYSCO]:[XXXX]],1,MATCH(T_PRODUITS[[#This Row],[Meilleur prix]],T_PRODUITS[[#This Row],[SYSCO]:[XXXX]],0)),"")</f>
        <v/>
      </c>
      <c r="J145" s="52">
        <f>T_PRODUITS[[#This Row],[Meilleur prix]]/1000</f>
        <v>0</v>
      </c>
    </row>
    <row r="146" spans="1:10" x14ac:dyDescent="0.25">
      <c r="A146" s="47" t="s">
        <v>181</v>
      </c>
      <c r="B146" s="48" t="s">
        <v>196</v>
      </c>
      <c r="C146" s="49" t="s">
        <v>28</v>
      </c>
      <c r="D146" s="50"/>
      <c r="E146" s="51"/>
      <c r="F146" s="51"/>
      <c r="G146" s="47"/>
      <c r="H146" s="41">
        <f>MIN(T_PRODUITS[[#This Row],[SYSCO]:[XXXX]])</f>
        <v>0</v>
      </c>
      <c r="I146" s="41" t="str">
        <f>IF(T_PRODUITS[[#This Row],[Meilleur prix]]&lt;&gt;0,INDEX(T_PRODUITS[[#Headers],[SYSCO]:[XXXX]],1,MATCH(T_PRODUITS[[#This Row],[Meilleur prix]],T_PRODUITS[[#This Row],[SYSCO]:[XXXX]],0)),"")</f>
        <v/>
      </c>
      <c r="J146" s="52">
        <f>T_PRODUITS[[#This Row],[Meilleur prix]]/1000</f>
        <v>0</v>
      </c>
    </row>
    <row r="147" spans="1:10" x14ac:dyDescent="0.25">
      <c r="A147" s="47" t="s">
        <v>182</v>
      </c>
      <c r="B147" s="48" t="s">
        <v>196</v>
      </c>
      <c r="C147" s="49" t="s">
        <v>28</v>
      </c>
      <c r="D147" s="50">
        <v>6.98</v>
      </c>
      <c r="E147" s="51"/>
      <c r="F147" s="51"/>
      <c r="G147" s="47"/>
      <c r="H147" s="41">
        <f>MIN(T_PRODUITS[[#This Row],[SYSCO]:[XXXX]])</f>
        <v>6.98</v>
      </c>
      <c r="I147" s="41" t="str">
        <f>IF(T_PRODUITS[[#This Row],[Meilleur prix]]&lt;&gt;0,INDEX(T_PRODUITS[[#Headers],[SYSCO]:[XXXX]],1,MATCH(T_PRODUITS[[#This Row],[Meilleur prix]],T_PRODUITS[[#This Row],[SYSCO]:[XXXX]],0)),"")</f>
        <v>SYSCO</v>
      </c>
      <c r="J147" s="52">
        <f>T_PRODUITS[[#This Row],[Meilleur prix]]/1000</f>
        <v>6.9800000000000001E-3</v>
      </c>
    </row>
    <row r="148" spans="1:10" x14ac:dyDescent="0.25">
      <c r="A148" s="47" t="s">
        <v>183</v>
      </c>
      <c r="B148" s="48" t="s">
        <v>196</v>
      </c>
      <c r="C148" s="49" t="s">
        <v>28</v>
      </c>
      <c r="D148" s="50">
        <v>11.8</v>
      </c>
      <c r="E148" s="51"/>
      <c r="F148" s="51"/>
      <c r="G148" s="47"/>
      <c r="H148" s="41">
        <f>MIN(T_PRODUITS[[#This Row],[SYSCO]:[XXXX]])</f>
        <v>11.8</v>
      </c>
      <c r="I148" s="41" t="str">
        <f>IF(T_PRODUITS[[#This Row],[Meilleur prix]]&lt;&gt;0,INDEX(T_PRODUITS[[#Headers],[SYSCO]:[XXXX]],1,MATCH(T_PRODUITS[[#This Row],[Meilleur prix]],T_PRODUITS[[#This Row],[SYSCO]:[XXXX]],0)),"")</f>
        <v>SYSCO</v>
      </c>
      <c r="J148" s="52">
        <f>T_PRODUITS[[#This Row],[Meilleur prix]]/1000</f>
        <v>1.1800000000000001E-2</v>
      </c>
    </row>
    <row r="149" spans="1:10" x14ac:dyDescent="0.25">
      <c r="A149" s="47" t="s">
        <v>184</v>
      </c>
      <c r="B149" s="48" t="s">
        <v>196</v>
      </c>
      <c r="C149" s="49" t="s">
        <v>28</v>
      </c>
      <c r="D149" s="50">
        <v>7.2</v>
      </c>
      <c r="E149" s="51"/>
      <c r="F149" s="51"/>
      <c r="G149" s="47"/>
      <c r="H149" s="41">
        <f>MIN(T_PRODUITS[[#This Row],[SYSCO]:[XXXX]])</f>
        <v>7.2</v>
      </c>
      <c r="I149" s="41" t="str">
        <f>IF(T_PRODUITS[[#This Row],[Meilleur prix]]&lt;&gt;0,INDEX(T_PRODUITS[[#Headers],[SYSCO]:[XXXX]],1,MATCH(T_PRODUITS[[#This Row],[Meilleur prix]],T_PRODUITS[[#This Row],[SYSCO]:[XXXX]],0)),"")</f>
        <v>SYSCO</v>
      </c>
      <c r="J149" s="52">
        <f>T_PRODUITS[[#This Row],[Meilleur prix]]/1000</f>
        <v>7.1999999999999998E-3</v>
      </c>
    </row>
    <row r="150" spans="1:10" x14ac:dyDescent="0.25">
      <c r="A150" s="47" t="s">
        <v>185</v>
      </c>
      <c r="B150" s="48" t="s">
        <v>196</v>
      </c>
      <c r="C150" s="49" t="s">
        <v>28</v>
      </c>
      <c r="D150" s="50">
        <v>13.18</v>
      </c>
      <c r="E150" s="51">
        <v>9.98</v>
      </c>
      <c r="F150" s="51"/>
      <c r="G150" s="47"/>
      <c r="H150" s="41">
        <f>MIN(T_PRODUITS[[#This Row],[SYSCO]:[XXXX]])</f>
        <v>9.98</v>
      </c>
      <c r="I150" s="41" t="str">
        <f>IF(T_PRODUITS[[#This Row],[Meilleur prix]]&lt;&gt;0,INDEX(T_PRODUITS[[#Headers],[SYSCO]:[XXXX]],1,MATCH(T_PRODUITS[[#This Row],[Meilleur prix]],T_PRODUITS[[#This Row],[SYSCO]:[XXXX]],0)),"")</f>
        <v>SOBRAQUES</v>
      </c>
      <c r="J150" s="52">
        <f>T_PRODUITS[[#This Row],[Meilleur prix]]/1000</f>
        <v>9.980000000000001E-3</v>
      </c>
    </row>
    <row r="151" spans="1:10" x14ac:dyDescent="0.25">
      <c r="A151" s="47" t="s">
        <v>186</v>
      </c>
      <c r="B151" s="48" t="s">
        <v>196</v>
      </c>
      <c r="C151" s="49"/>
      <c r="D151" s="50">
        <v>10.73</v>
      </c>
      <c r="E151" s="51"/>
      <c r="F151" s="51"/>
      <c r="G151" s="47"/>
      <c r="H151" s="41">
        <f>MIN(T_PRODUITS[[#This Row],[SYSCO]:[XXXX]])</f>
        <v>10.73</v>
      </c>
      <c r="I151" s="41" t="str">
        <f>IF(T_PRODUITS[[#This Row],[Meilleur prix]]&lt;&gt;0,INDEX(T_PRODUITS[[#Headers],[SYSCO]:[XXXX]],1,MATCH(T_PRODUITS[[#This Row],[Meilleur prix]],T_PRODUITS[[#This Row],[SYSCO]:[XXXX]],0)),"")</f>
        <v>SYSCO</v>
      </c>
      <c r="J151" s="52">
        <f>T_PRODUITS[[#This Row],[Meilleur prix]]/1000</f>
        <v>1.073E-2</v>
      </c>
    </row>
    <row r="152" spans="1:10" x14ac:dyDescent="0.25">
      <c r="A152" s="47" t="s">
        <v>187</v>
      </c>
      <c r="B152" s="48" t="s">
        <v>196</v>
      </c>
      <c r="C152" s="49" t="s">
        <v>28</v>
      </c>
      <c r="D152" s="50">
        <v>9.94</v>
      </c>
      <c r="E152" s="51"/>
      <c r="F152" s="51"/>
      <c r="G152" s="47"/>
      <c r="H152" s="41">
        <f>MIN(T_PRODUITS[[#This Row],[SYSCO]:[XXXX]])</f>
        <v>9.94</v>
      </c>
      <c r="I152" s="41" t="str">
        <f>IF(T_PRODUITS[[#This Row],[Meilleur prix]]&lt;&gt;0,INDEX(T_PRODUITS[[#Headers],[SYSCO]:[XXXX]],1,MATCH(T_PRODUITS[[#This Row],[Meilleur prix]],T_PRODUITS[[#This Row],[SYSCO]:[XXXX]],0)),"")</f>
        <v>SYSCO</v>
      </c>
      <c r="J152" s="52">
        <f>T_PRODUITS[[#This Row],[Meilleur prix]]/1000</f>
        <v>9.9399999999999992E-3</v>
      </c>
    </row>
    <row r="153" spans="1:10" x14ac:dyDescent="0.25">
      <c r="A153" s="47" t="s">
        <v>188</v>
      </c>
      <c r="B153" s="48" t="s">
        <v>196</v>
      </c>
      <c r="C153" s="49" t="s">
        <v>189</v>
      </c>
      <c r="D153" s="50">
        <v>17.329999999999998</v>
      </c>
      <c r="E153" s="51"/>
      <c r="F153" s="51"/>
      <c r="G153" s="47"/>
      <c r="H153" s="41">
        <f>MIN(T_PRODUITS[[#This Row],[SYSCO]:[XXXX]])</f>
        <v>17.329999999999998</v>
      </c>
      <c r="I153" s="41" t="str">
        <f>IF(T_PRODUITS[[#This Row],[Meilleur prix]]&lt;&gt;0,INDEX(T_PRODUITS[[#Headers],[SYSCO]:[XXXX]],1,MATCH(T_PRODUITS[[#This Row],[Meilleur prix]],T_PRODUITS[[#This Row],[SYSCO]:[XXXX]],0)),"")</f>
        <v>SYSCO</v>
      </c>
      <c r="J153" s="52">
        <f>T_PRODUITS[[#This Row],[Meilleur prix]]/1000</f>
        <v>1.7329999999999998E-2</v>
      </c>
    </row>
    <row r="154" spans="1:10" x14ac:dyDescent="0.25">
      <c r="A154" s="47" t="s">
        <v>190</v>
      </c>
      <c r="B154" s="48" t="s">
        <v>196</v>
      </c>
      <c r="C154" s="49" t="s">
        <v>28</v>
      </c>
      <c r="D154" s="50"/>
      <c r="E154" s="51"/>
      <c r="F154" s="51"/>
      <c r="G154" s="47"/>
      <c r="H154" s="41">
        <f>MIN(T_PRODUITS[[#This Row],[SYSCO]:[XXXX]])</f>
        <v>0</v>
      </c>
      <c r="I154" s="41" t="str">
        <f>IF(T_PRODUITS[[#This Row],[Meilleur prix]]&lt;&gt;0,INDEX(T_PRODUITS[[#Headers],[SYSCO]:[XXXX]],1,MATCH(T_PRODUITS[[#This Row],[Meilleur prix]],T_PRODUITS[[#This Row],[SYSCO]:[XXXX]],0)),"")</f>
        <v/>
      </c>
      <c r="J154" s="52">
        <f>T_PRODUITS[[#This Row],[Meilleur prix]]/1000</f>
        <v>0</v>
      </c>
    </row>
  </sheetData>
  <dataValidations count="1">
    <dataValidation type="list" allowBlank="1" showInputMessage="1" showErrorMessage="1" sqref="B2:B154" xr:uid="{D1B64CCA-9515-4F45-BABD-2E186DD2F7B0}">
      <formula1>LST_CATEGOS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699B7-317C-4659-AE2C-ED19DB74D0CB}">
  <dimension ref="A1:A4"/>
  <sheetViews>
    <sheetView workbookViewId="0">
      <selection activeCell="A2" sqref="A2:A4"/>
    </sheetView>
  </sheetViews>
  <sheetFormatPr baseColWidth="10" defaultRowHeight="15" x14ac:dyDescent="0.25"/>
  <cols>
    <col min="1" max="1" width="18.42578125" customWidth="1"/>
  </cols>
  <sheetData>
    <row r="1" spans="1:1" x14ac:dyDescent="0.25">
      <c r="A1" t="s">
        <v>193</v>
      </c>
    </row>
    <row r="2" spans="1:1" x14ac:dyDescent="0.25">
      <c r="A2" t="s">
        <v>194</v>
      </c>
    </row>
    <row r="3" spans="1:1" x14ac:dyDescent="0.25">
      <c r="A3" t="s">
        <v>195</v>
      </c>
    </row>
    <row r="4" spans="1:1" x14ac:dyDescent="0.25">
      <c r="A4" t="s">
        <v>196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CREME ANGLAISE</vt:lpstr>
      <vt:lpstr>Produits</vt:lpstr>
      <vt:lpstr>Paramètres</vt:lpstr>
      <vt:lpstr>LST_CATEGOS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cyprien berthet</dc:creator>
  <cp:lastModifiedBy>Y C</cp:lastModifiedBy>
  <dcterms:created xsi:type="dcterms:W3CDTF">2024-03-05T09:44:15Z</dcterms:created>
  <dcterms:modified xsi:type="dcterms:W3CDTF">2024-03-05T12:32:05Z</dcterms:modified>
</cp:coreProperties>
</file>