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13_ncr:1_{84043202-03B1-4D2F-80D5-0D61E91029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Jours fériés" sheetId="2" r:id="rId2"/>
  </sheets>
  <definedNames>
    <definedName name="T_JF">'Jours fériés'!$B$4:$B$42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B27" i="2" l="1"/>
  <c r="B25" i="2"/>
  <c r="B21" i="2"/>
  <c r="B39" i="2"/>
  <c r="B38" i="2"/>
  <c r="B17" i="2"/>
  <c r="B42" i="2"/>
  <c r="B26" i="2"/>
  <c r="B34" i="2"/>
  <c r="B29" i="2"/>
  <c r="B28" i="2"/>
  <c r="B41" i="2"/>
  <c r="B18" i="2"/>
  <c r="B33" i="2"/>
  <c r="B40" i="2"/>
  <c r="B31" i="2"/>
  <c r="B20" i="2"/>
  <c r="B30" i="2"/>
  <c r="B16" i="2"/>
  <c r="B7" i="2"/>
  <c r="B15" i="2"/>
  <c r="B5" i="2"/>
  <c r="B14" i="2"/>
  <c r="B8" i="2"/>
  <c r="B4" i="2"/>
  <c r="B13" i="2"/>
  <c r="B12" i="2"/>
  <c r="B19" i="2" l="1"/>
  <c r="B22" i="2"/>
  <c r="F8" i="1" s="1"/>
  <c r="B23" i="2"/>
  <c r="F15" i="1" s="1"/>
  <c r="B24" i="2"/>
  <c r="B32" i="2"/>
  <c r="B36" i="2"/>
  <c r="B37" i="2"/>
  <c r="B35" i="2"/>
  <c r="B6" i="2"/>
  <c r="F27" i="1" s="1"/>
  <c r="B9" i="2"/>
  <c r="F32" i="1" s="1"/>
  <c r="B11" i="2"/>
  <c r="B10" i="2"/>
  <c r="F29" i="1" s="1"/>
  <c r="F36" i="1" l="1"/>
  <c r="F21" i="1"/>
  <c r="F30" i="1"/>
  <c r="F3" i="1"/>
  <c r="F9" i="1"/>
  <c r="F18" i="1"/>
  <c r="F14" i="1"/>
  <c r="F12" i="1"/>
  <c r="F20" i="1"/>
  <c r="F34" i="1"/>
  <c r="F31" i="1"/>
  <c r="F16" i="1"/>
  <c r="F33" i="1"/>
  <c r="F24" i="1"/>
  <c r="F5" i="1"/>
  <c r="F13" i="1"/>
  <c r="F10" i="1"/>
  <c r="F19" i="1"/>
  <c r="F4" i="1"/>
  <c r="F26" i="1"/>
  <c r="F17" i="1"/>
  <c r="F23" i="1"/>
  <c r="F7" i="1"/>
  <c r="F11" i="1"/>
  <c r="F2" i="1"/>
  <c r="F28" i="1"/>
  <c r="F25" i="1"/>
  <c r="F35" i="1"/>
  <c r="F22" i="1"/>
  <c r="F6" i="1"/>
</calcChain>
</file>

<file path=xl/sharedStrings.xml><?xml version="1.0" encoding="utf-8"?>
<sst xmlns="http://schemas.openxmlformats.org/spreadsheetml/2006/main" count="50" uniqueCount="24">
  <si>
    <t xml:space="preserve">KF entrant </t>
  </si>
  <si>
    <t>Date d'arrivée du vehicule</t>
  </si>
  <si>
    <t>Heure d'arrivée du véhicule</t>
  </si>
  <si>
    <t>Date de confirmation de mise en stock</t>
  </si>
  <si>
    <t>Heure de confirmation de mise en stock</t>
  </si>
  <si>
    <t>Durée du traitement</t>
  </si>
  <si>
    <t>KF-1469</t>
  </si>
  <si>
    <t xml:space="preserve">Jour de l'an </t>
  </si>
  <si>
    <t xml:space="preserve">Pâques </t>
  </si>
  <si>
    <t>Lundi de Pâques</t>
  </si>
  <si>
    <t xml:space="preserve">Fêtes du travail </t>
  </si>
  <si>
    <t>Victoire 39/45</t>
  </si>
  <si>
    <t xml:space="preserve">Pentecôte </t>
  </si>
  <si>
    <t>Lundi de Pentecôte</t>
  </si>
  <si>
    <t>Fête nationale</t>
  </si>
  <si>
    <t xml:space="preserve">Assomption </t>
  </si>
  <si>
    <t xml:space="preserve">Toussaint </t>
  </si>
  <si>
    <t>Armistice 14/18</t>
  </si>
  <si>
    <t xml:space="preserve">Noël </t>
  </si>
  <si>
    <t>Année de départ</t>
  </si>
  <si>
    <t>Jour férié</t>
  </si>
  <si>
    <t>Jour</t>
  </si>
  <si>
    <t>Ascension</t>
  </si>
  <si>
    <t>Calcul des jours fériés sur 3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</si>
</sst>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KF-&quot;General"/>
    <numFmt numFmtId="165" formatCode="h:mm;@"/>
    <numFmt numFmtId="166" formatCode="[hh]:mm"/>
    <numFmt numFmtId="168" formatCode="d/m/yy\ h:mm;@"/>
    <numFmt numFmtId="169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6" borderId="0" xfId="0" applyFill="1"/>
    <xf numFmtId="164" fontId="0" fillId="6" borderId="5" xfId="0" applyNumberFormat="1" applyFill="1" applyBorder="1"/>
    <xf numFmtId="165" fontId="0" fillId="6" borderId="7" xfId="0" applyNumberFormat="1" applyFill="1" applyBorder="1"/>
    <xf numFmtId="166" fontId="0" fillId="6" borderId="8" xfId="0" applyNumberFormat="1" applyFill="1" applyBorder="1"/>
    <xf numFmtId="164" fontId="0" fillId="6" borderId="5" xfId="0" applyNumberFormat="1" applyFill="1" applyBorder="1" applyAlignment="1">
      <alignment horizontal="right"/>
    </xf>
    <xf numFmtId="168" fontId="0" fillId="6" borderId="7" xfId="0" applyNumberFormat="1" applyFill="1" applyBorder="1"/>
    <xf numFmtId="22" fontId="0" fillId="6" borderId="7" xfId="0" applyNumberFormat="1" applyFill="1" applyBorder="1"/>
    <xf numFmtId="164" fontId="0" fillId="6" borderId="9" xfId="0" applyNumberFormat="1" applyFill="1" applyBorder="1"/>
    <xf numFmtId="168" fontId="0" fillId="6" borderId="11" xfId="0" applyNumberFormat="1" applyFill="1" applyBorder="1"/>
    <xf numFmtId="165" fontId="0" fillId="6" borderId="11" xfId="0" applyNumberFormat="1" applyFill="1" applyBorder="1"/>
    <xf numFmtId="166" fontId="0" fillId="6" borderId="12" xfId="0" applyNumberFormat="1" applyFill="1" applyBorder="1"/>
    <xf numFmtId="169" fontId="0" fillId="0" borderId="13" xfId="0" applyNumberFormat="1" applyBorder="1" applyAlignment="1">
      <alignment horizontal="center" vertical="center" wrapText="1"/>
    </xf>
    <xf numFmtId="20" fontId="0" fillId="0" borderId="13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22" fontId="0" fillId="4" borderId="2" xfId="0" applyNumberFormat="1" applyFill="1" applyBorder="1" applyAlignment="1">
      <alignment horizontal="center" vertical="center" wrapText="1"/>
    </xf>
    <xf numFmtId="22" fontId="0" fillId="6" borderId="6" xfId="0" applyNumberFormat="1" applyFill="1" applyBorder="1" applyAlignment="1">
      <alignment horizontal="center"/>
    </xf>
    <xf numFmtId="22" fontId="0" fillId="6" borderId="10" xfId="0" applyNumberFormat="1" applyFill="1" applyBorder="1" applyAlignment="1">
      <alignment horizontal="center"/>
    </xf>
    <xf numFmtId="22" fontId="0" fillId="6" borderId="0" xfId="0" applyNumberFormat="1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15"/>
  <sheetViews>
    <sheetView tabSelected="1" workbookViewId="0">
      <selection activeCell="B2" sqref="B2"/>
    </sheetView>
  </sheetViews>
  <sheetFormatPr baseColWidth="10" defaultRowHeight="15" x14ac:dyDescent="0.25"/>
  <cols>
    <col min="1" max="1" width="15.7109375" style="5" bestFit="1" customWidth="1"/>
    <col min="2" max="2" width="18.7109375" style="23" customWidth="1"/>
    <col min="3" max="3" width="15.140625" style="5" customWidth="1"/>
    <col min="4" max="4" width="18.7109375" style="23" customWidth="1"/>
    <col min="5" max="5" width="16.140625" style="5" customWidth="1"/>
    <col min="6" max="6" width="21.140625" style="5" customWidth="1"/>
    <col min="7" max="16384" width="11.42578125" style="5"/>
  </cols>
  <sheetData>
    <row r="1" spans="1:6" ht="49.5" customHeight="1" x14ac:dyDescent="0.25">
      <c r="A1" s="1" t="s">
        <v>0</v>
      </c>
      <c r="B1" s="20" t="s">
        <v>1</v>
      </c>
      <c r="C1" s="2" t="s">
        <v>2</v>
      </c>
      <c r="D1" s="20" t="s">
        <v>3</v>
      </c>
      <c r="E1" s="3" t="s">
        <v>4</v>
      </c>
      <c r="F1" s="4" t="s">
        <v>5</v>
      </c>
    </row>
    <row r="2" spans="1:6" x14ac:dyDescent="0.25">
      <c r="A2" s="6">
        <v>1459</v>
      </c>
      <c r="B2" s="21">
        <v>45229.583333333336</v>
      </c>
      <c r="C2" s="7">
        <v>0.58333333333333337</v>
      </c>
      <c r="D2" s="21">
        <v>45230.475694444445</v>
      </c>
      <c r="E2" s="7">
        <v>0.47569444444444442</v>
      </c>
      <c r="F2" s="8">
        <f>(NETWORKDAYS.INTL(B2,D2,1,T_JF)*1)-(((B2+1)-B2)-((TRUNC(B2)+1)-B2))-((TRUNC(D2)+1)-D2)</f>
        <v>0.89236111110949423</v>
      </c>
    </row>
    <row r="3" spans="1:6" x14ac:dyDescent="0.25">
      <c r="A3" s="6">
        <v>1460</v>
      </c>
      <c r="B3" s="21">
        <v>45229.583333333336</v>
      </c>
      <c r="C3" s="7">
        <v>0.58333333333333337</v>
      </c>
      <c r="D3" s="21">
        <v>45230.475694444445</v>
      </c>
      <c r="E3" s="7">
        <v>0.47569444444444442</v>
      </c>
      <c r="F3" s="8">
        <f>(NETWORKDAYS.INTL(B3,D3,1,T_JF)*1)-(((B3+1)-B3)-((TRUNC(B3)+1)-B3))-((TRUNC(D3)+1)-D3)</f>
        <v>0.89236111110949423</v>
      </c>
    </row>
    <row r="4" spans="1:6" x14ac:dyDescent="0.25">
      <c r="A4" s="6">
        <v>1461</v>
      </c>
      <c r="B4" s="21">
        <v>45229.583333333336</v>
      </c>
      <c r="C4" s="7">
        <v>0.58333333333333337</v>
      </c>
      <c r="D4" s="21">
        <v>45230.475694444445</v>
      </c>
      <c r="E4" s="7">
        <v>0.47569444444444442</v>
      </c>
      <c r="F4" s="8">
        <f>(NETWORKDAYS.INTL(B4,D4,1,T_JF)*1)-(((B4+1)-B4)-((TRUNC(B4)+1)-B4))-((TRUNC(D4)+1)-D4)</f>
        <v>0.89236111110949423</v>
      </c>
    </row>
    <row r="5" spans="1:6" x14ac:dyDescent="0.25">
      <c r="A5" s="6">
        <v>1462</v>
      </c>
      <c r="B5" s="21">
        <v>45229.583333333336</v>
      </c>
      <c r="C5" s="7">
        <v>0.58333333333333337</v>
      </c>
      <c r="D5" s="21">
        <v>45230.475694444445</v>
      </c>
      <c r="E5" s="7">
        <v>0.47569444444444442</v>
      </c>
      <c r="F5" s="8">
        <f>(NETWORKDAYS.INTL(B5,D5,1,T_JF)*1)-(((B5+1)-B5)-((TRUNC(B5)+1)-B5))-((TRUNC(D5)+1)-D5)</f>
        <v>0.89236111110949423</v>
      </c>
    </row>
    <row r="6" spans="1:6" x14ac:dyDescent="0.25">
      <c r="A6" s="6">
        <v>1463</v>
      </c>
      <c r="B6" s="21">
        <v>45229.583333333336</v>
      </c>
      <c r="C6" s="7">
        <v>0.58333333333333337</v>
      </c>
      <c r="D6" s="21">
        <v>45229.684027777781</v>
      </c>
      <c r="E6" s="7">
        <v>0.68402777777777779</v>
      </c>
      <c r="F6" s="8">
        <f>(NETWORKDAYS.INTL(B6,D6,1,T_JF)*1)-(((B6+1)-B6)-((TRUNC(B6)+1)-B6))-((TRUNC(D6)+1)-D6)</f>
        <v>0.10069444444525288</v>
      </c>
    </row>
    <row r="7" spans="1:6" x14ac:dyDescent="0.25">
      <c r="A7" s="6">
        <v>1464</v>
      </c>
      <c r="B7" s="21">
        <v>45229.583333333336</v>
      </c>
      <c r="C7" s="7">
        <v>0.58333333333333337</v>
      </c>
      <c r="D7" s="21">
        <v>45230.475694444445</v>
      </c>
      <c r="E7" s="7">
        <v>0.47569444444444442</v>
      </c>
      <c r="F7" s="8">
        <f>(NETWORKDAYS.INTL(B7,D7,1,T_JF)*1)-(((B7+1)-B7)-((TRUNC(B7)+1)-B7))-((TRUNC(D7)+1)-D7)</f>
        <v>0.89236111110949423</v>
      </c>
    </row>
    <row r="8" spans="1:6" x14ac:dyDescent="0.25">
      <c r="A8" s="6">
        <v>1465</v>
      </c>
      <c r="B8" s="21">
        <v>45229.583333333336</v>
      </c>
      <c r="C8" s="7">
        <v>0.58333333333333337</v>
      </c>
      <c r="D8" s="21">
        <v>45229.684027777781</v>
      </c>
      <c r="E8" s="7">
        <v>0.68402777777777779</v>
      </c>
      <c r="F8" s="8">
        <f>(NETWORKDAYS.INTL(B8,D8,1,T_JF)*1)-(((B8+1)-B8)-((TRUNC(B8)+1)-B8))-((TRUNC(D8)+1)-D8)</f>
        <v>0.10069444444525288</v>
      </c>
    </row>
    <row r="9" spans="1:6" x14ac:dyDescent="0.25">
      <c r="A9" s="6">
        <v>1466</v>
      </c>
      <c r="B9" s="21">
        <v>45229.583333333336</v>
      </c>
      <c r="C9" s="7">
        <v>0.58333333333333337</v>
      </c>
      <c r="D9" s="21">
        <v>45230.475694444445</v>
      </c>
      <c r="E9" s="7">
        <v>0.47569444444444442</v>
      </c>
      <c r="F9" s="8">
        <f>(NETWORKDAYS.INTL(B9,D9,1,T_JF)*1)-(((B9+1)-B9)-((TRUNC(B9)+1)-B9))-((TRUNC(D9)+1)-D9)</f>
        <v>0.89236111110949423</v>
      </c>
    </row>
    <row r="10" spans="1:6" x14ac:dyDescent="0.25">
      <c r="A10" s="6">
        <v>1467</v>
      </c>
      <c r="B10" s="21">
        <v>45229.583333333336</v>
      </c>
      <c r="C10" s="7">
        <v>0.58333333333333337</v>
      </c>
      <c r="D10" s="21">
        <v>45230.475694444445</v>
      </c>
      <c r="E10" s="7">
        <v>0.47569444444444442</v>
      </c>
      <c r="F10" s="8">
        <f>(NETWORKDAYS.INTL(B10,D10,1,T_JF)*1)-(((B10+1)-B10)-((TRUNC(B10)+1)-B10))-((TRUNC(D10)+1)-D10)</f>
        <v>0.89236111110949423</v>
      </c>
    </row>
    <row r="11" spans="1:6" x14ac:dyDescent="0.25">
      <c r="A11" s="6">
        <v>1468</v>
      </c>
      <c r="B11" s="21">
        <v>45229.583333333336</v>
      </c>
      <c r="C11" s="7">
        <v>0.58333333333333337</v>
      </c>
      <c r="D11" s="21">
        <v>45230.475694444445</v>
      </c>
      <c r="E11" s="7">
        <v>0.47569444444444442</v>
      </c>
      <c r="F11" s="8">
        <f>(NETWORKDAYS.INTL(B11,D11,1,T_JF)*1)-(((B11+1)-B11)-((TRUNC(B11)+1)-B11))-((TRUNC(D11)+1)-D11)</f>
        <v>0.89236111110949423</v>
      </c>
    </row>
    <row r="12" spans="1:6" x14ac:dyDescent="0.25">
      <c r="A12" s="6">
        <v>1470</v>
      </c>
      <c r="B12" s="21">
        <v>45229.583333333336</v>
      </c>
      <c r="C12" s="7">
        <v>0.58333333333333337</v>
      </c>
      <c r="D12" s="21">
        <v>45230.475694444445</v>
      </c>
      <c r="E12" s="7">
        <v>0.47569444444444442</v>
      </c>
      <c r="F12" s="8">
        <f>(NETWORKDAYS.INTL(B12,D12,1,T_JF)*1)-(((B12+1)-B12)-((TRUNC(B12)+1)-B12))-((TRUNC(D12)+1)-D12)</f>
        <v>0.89236111110949423</v>
      </c>
    </row>
    <row r="13" spans="1:6" x14ac:dyDescent="0.25">
      <c r="A13" s="6">
        <v>1471</v>
      </c>
      <c r="B13" s="21">
        <v>45229.583333333336</v>
      </c>
      <c r="C13" s="7">
        <v>0.58333333333333337</v>
      </c>
      <c r="D13" s="21">
        <v>45229.684027777781</v>
      </c>
      <c r="E13" s="7">
        <v>0.47569444444444442</v>
      </c>
      <c r="F13" s="8">
        <f>(NETWORKDAYS.INTL(B13,D13,1,T_JF)*1)-(((B13+1)-B13)-((TRUNC(B13)+1)-B13))-((TRUNC(D13)+1)-D13)</f>
        <v>0.10069444444525288</v>
      </c>
    </row>
    <row r="14" spans="1:6" x14ac:dyDescent="0.25">
      <c r="A14" s="9" t="s">
        <v>6</v>
      </c>
      <c r="B14" s="21">
        <v>45230.458333333336</v>
      </c>
      <c r="C14" s="7">
        <v>0.45833333333333331</v>
      </c>
      <c r="D14" s="21">
        <v>45233.684027777781</v>
      </c>
      <c r="E14" s="7">
        <v>0.47569444444444442</v>
      </c>
      <c r="F14" s="8">
        <f>(NETWORKDAYS.INTL(B14,D14,1,T_JF)*1)-(((B14+1)-B14)-((TRUNC(B14)+1)-B14))-((TRUNC(D14)+1)-D14)</f>
        <v>2.2256944444452529</v>
      </c>
    </row>
    <row r="15" spans="1:6" x14ac:dyDescent="0.25">
      <c r="A15" s="6">
        <v>1478</v>
      </c>
      <c r="B15" s="21">
        <v>45232.375</v>
      </c>
      <c r="C15" s="7">
        <v>0.375</v>
      </c>
      <c r="D15" s="21">
        <v>45233.466666666667</v>
      </c>
      <c r="E15" s="7">
        <v>0.46666666666666662</v>
      </c>
      <c r="F15" s="8">
        <f>(NETWORKDAYS.INTL(B15,D15,1,T_JF)*1)-(((B15+1)-B15)-((TRUNC(B15)+1)-B15))-((TRUNC(D15)+1)-D15)</f>
        <v>1.0916666666671517</v>
      </c>
    </row>
    <row r="16" spans="1:6" x14ac:dyDescent="0.25">
      <c r="A16" s="6">
        <v>1488</v>
      </c>
      <c r="B16" s="21">
        <v>45232.375</v>
      </c>
      <c r="C16" s="7">
        <v>0.375</v>
      </c>
      <c r="D16" s="21">
        <v>45233.466666666667</v>
      </c>
      <c r="E16" s="7">
        <v>0.46666666666666662</v>
      </c>
      <c r="F16" s="8">
        <f>(NETWORKDAYS.INTL(B16,D16,1,T_JF)*1)-(((B16+1)-B16)-((TRUNC(B16)+1)-B16))-((TRUNC(D16)+1)-D16)</f>
        <v>1.0916666666671517</v>
      </c>
    </row>
    <row r="17" spans="1:6" x14ac:dyDescent="0.25">
      <c r="A17" s="6">
        <v>1492</v>
      </c>
      <c r="B17" s="21">
        <v>45232.375</v>
      </c>
      <c r="C17" s="7">
        <v>0.375</v>
      </c>
      <c r="D17" s="21">
        <v>45233.466666666667</v>
      </c>
      <c r="E17" s="7">
        <v>0.46666666666666662</v>
      </c>
      <c r="F17" s="8">
        <f>(NETWORKDAYS.INTL(B17,D17,1,T_JF)*1)-(((B17+1)-B17)-((TRUNC(B17)+1)-B17))-((TRUNC(D17)+1)-D17)</f>
        <v>1.0916666666671517</v>
      </c>
    </row>
    <row r="18" spans="1:6" x14ac:dyDescent="0.25">
      <c r="A18" s="6">
        <v>1493</v>
      </c>
      <c r="B18" s="21">
        <v>45232.375</v>
      </c>
      <c r="C18" s="7">
        <v>0.375</v>
      </c>
      <c r="D18" s="21">
        <v>45233.466666666667</v>
      </c>
      <c r="E18" s="7">
        <v>0.46666666666666662</v>
      </c>
      <c r="F18" s="8">
        <f>(NETWORKDAYS.INTL(B18,D18,1,T_JF)*1)-(((B18+1)-B18)-((TRUNC(B18)+1)-B18))-((TRUNC(D18)+1)-D18)</f>
        <v>1.0916666666671517</v>
      </c>
    </row>
    <row r="19" spans="1:6" x14ac:dyDescent="0.25">
      <c r="A19" s="6">
        <v>1494</v>
      </c>
      <c r="B19" s="21">
        <v>45232.375</v>
      </c>
      <c r="C19" s="7">
        <v>0.375</v>
      </c>
      <c r="D19" s="21">
        <v>45233.466666666667</v>
      </c>
      <c r="E19" s="7">
        <v>0.46666666666666662</v>
      </c>
      <c r="F19" s="8">
        <f>(NETWORKDAYS.INTL(B19,D19,1,T_JF)*1)-(((B19+1)-B19)-((TRUNC(B19)+1)-B19))-((TRUNC(D19)+1)-D19)</f>
        <v>1.0916666666671517</v>
      </c>
    </row>
    <row r="20" spans="1:6" x14ac:dyDescent="0.25">
      <c r="A20" s="6">
        <v>1495</v>
      </c>
      <c r="B20" s="21">
        <v>45232.375</v>
      </c>
      <c r="C20" s="7">
        <v>0.375</v>
      </c>
      <c r="D20" s="21">
        <v>45233.466666666667</v>
      </c>
      <c r="E20" s="7">
        <v>0.46666666666666662</v>
      </c>
      <c r="F20" s="8">
        <f>(NETWORKDAYS.INTL(B20,D20,1,T_JF)*1)-(((B20+1)-B20)-((TRUNC(B20)+1)-B20))-((TRUNC(D20)+1)-D20)</f>
        <v>1.0916666666671517</v>
      </c>
    </row>
    <row r="21" spans="1:6" x14ac:dyDescent="0.25">
      <c r="A21" s="6">
        <v>1496</v>
      </c>
      <c r="B21" s="21">
        <v>45232.375</v>
      </c>
      <c r="C21" s="7">
        <v>0.375</v>
      </c>
      <c r="D21" s="21">
        <v>45233.466666666667</v>
      </c>
      <c r="E21" s="7">
        <v>0.46666666666666662</v>
      </c>
      <c r="F21" s="8">
        <f>(NETWORKDAYS.INTL(B21,D21,1,T_JF)*1)-(((B21+1)-B21)-((TRUNC(B21)+1)-B21))-((TRUNC(D21)+1)-D21)</f>
        <v>1.0916666666671517</v>
      </c>
    </row>
    <row r="22" spans="1:6" x14ac:dyDescent="0.25">
      <c r="A22" s="6">
        <v>1497</v>
      </c>
      <c r="B22" s="21">
        <v>45232.375</v>
      </c>
      <c r="C22" s="7">
        <v>0.375</v>
      </c>
      <c r="D22" s="21">
        <v>45233.466666666667</v>
      </c>
      <c r="E22" s="7">
        <v>0.46666666666666662</v>
      </c>
      <c r="F22" s="8">
        <f>(NETWORKDAYS.INTL(B22,D22,1,T_JF)*1)-(((B22+1)-B22)-((TRUNC(B22)+1)-B22))-((TRUNC(D22)+1)-D22)</f>
        <v>1.0916666666671517</v>
      </c>
    </row>
    <row r="23" spans="1:6" x14ac:dyDescent="0.25">
      <c r="A23" s="6">
        <v>1479</v>
      </c>
      <c r="B23" s="21">
        <v>45232.375</v>
      </c>
      <c r="C23" s="7">
        <v>0.375</v>
      </c>
      <c r="D23" s="21">
        <v>45233.466666666667</v>
      </c>
      <c r="E23" s="7">
        <v>0.46666666666666662</v>
      </c>
      <c r="F23" s="8">
        <f>(NETWORKDAYS.INTL(B23,D23,1,T_JF)*1)-(((B23+1)-B23)-((TRUNC(B23)+1)-B23))-((TRUNC(D23)+1)-D23)</f>
        <v>1.0916666666671517</v>
      </c>
    </row>
    <row r="24" spans="1:6" x14ac:dyDescent="0.25">
      <c r="A24" s="6">
        <v>1482</v>
      </c>
      <c r="B24" s="21">
        <v>45232.375</v>
      </c>
      <c r="C24" s="7">
        <v>0.375</v>
      </c>
      <c r="D24" s="21">
        <v>45233.466666666667</v>
      </c>
      <c r="E24" s="7">
        <v>0.46666666666666662</v>
      </c>
      <c r="F24" s="8">
        <f>(NETWORKDAYS.INTL(B24,D24,1,T_JF)*1)-(((B24+1)-B24)-((TRUNC(B24)+1)-B24))-((TRUNC(D24)+1)-D24)</f>
        <v>1.0916666666671517</v>
      </c>
    </row>
    <row r="25" spans="1:6" ht="14.25" customHeight="1" x14ac:dyDescent="0.25">
      <c r="A25" s="6">
        <v>1483</v>
      </c>
      <c r="B25" s="21">
        <v>45232.375</v>
      </c>
      <c r="C25" s="7">
        <v>0.375</v>
      </c>
      <c r="D25" s="21">
        <v>45233.466666666667</v>
      </c>
      <c r="E25" s="7">
        <v>0.46666666666666662</v>
      </c>
      <c r="F25" s="8">
        <f>(NETWORKDAYS.INTL(B25,D25,1,T_JF)*1)-(((B25+1)-B25)-((TRUNC(B25)+1)-B25))-((TRUNC(D25)+1)-D25)</f>
        <v>1.0916666666671517</v>
      </c>
    </row>
    <row r="26" spans="1:6" x14ac:dyDescent="0.25">
      <c r="A26" s="9">
        <v>1458</v>
      </c>
      <c r="B26" s="21">
        <v>45233.375</v>
      </c>
      <c r="C26" s="7">
        <v>0.375</v>
      </c>
      <c r="D26" s="21">
        <v>45236.5</v>
      </c>
      <c r="E26" s="7">
        <v>0.5</v>
      </c>
      <c r="F26" s="8">
        <f>(NETWORKDAYS.INTL(B26,D26,1,T_JF)*1)-(((B26+1)-B26)-((TRUNC(B26)+1)-B26))-((TRUNC(D26)+1)-D26)</f>
        <v>1.125</v>
      </c>
    </row>
    <row r="27" spans="1:6" x14ac:dyDescent="0.25">
      <c r="A27" s="9">
        <v>1457</v>
      </c>
      <c r="B27" s="21">
        <v>45233.375</v>
      </c>
      <c r="C27" s="7">
        <v>0.375</v>
      </c>
      <c r="D27" s="21">
        <v>45236.5</v>
      </c>
      <c r="E27" s="7">
        <v>0.5</v>
      </c>
      <c r="F27" s="8">
        <f>(NETWORKDAYS.INTL(B27,D27,1,T_JF)*1)-(((B27+1)-B27)-((TRUNC(B27)+1)-B27))-((TRUNC(D27)+1)-D27)</f>
        <v>1.125</v>
      </c>
    </row>
    <row r="28" spans="1:6" x14ac:dyDescent="0.25">
      <c r="A28" s="9">
        <v>1446</v>
      </c>
      <c r="B28" s="21">
        <v>45233.375</v>
      </c>
      <c r="C28" s="7">
        <v>0.375</v>
      </c>
      <c r="D28" s="21">
        <v>45236.5</v>
      </c>
      <c r="E28" s="7">
        <v>0.5</v>
      </c>
      <c r="F28" s="8">
        <f>(NETWORKDAYS.INTL(B28,D28,1,T_JF)*1)-(((B28+1)-B28)-((TRUNC(B28)+1)-B28))-((TRUNC(D28)+1)-D28)</f>
        <v>1.125</v>
      </c>
    </row>
    <row r="29" spans="1:6" x14ac:dyDescent="0.25">
      <c r="A29" s="9">
        <v>1473</v>
      </c>
      <c r="B29" s="21">
        <v>45233.375</v>
      </c>
      <c r="C29" s="7">
        <v>0.375</v>
      </c>
      <c r="D29" s="21">
        <v>45233.48541666667</v>
      </c>
      <c r="E29" s="7">
        <v>0.48541666666666666</v>
      </c>
      <c r="F29" s="8">
        <f>(NETWORKDAYS.INTL(B29,D29,1,T_JF)*1)-(((B29+1)-B29)-((TRUNC(B29)+1)-B29))-((TRUNC(D29)+1)-D29)</f>
        <v>0.11041666667006211</v>
      </c>
    </row>
    <row r="30" spans="1:6" x14ac:dyDescent="0.25">
      <c r="A30" s="9">
        <v>1474</v>
      </c>
      <c r="B30" s="21">
        <v>45233.375</v>
      </c>
      <c r="C30" s="7">
        <v>0.375</v>
      </c>
      <c r="D30" s="21">
        <v>45236.5</v>
      </c>
      <c r="E30" s="7">
        <v>0.5</v>
      </c>
      <c r="F30" s="8">
        <f>(NETWORKDAYS.INTL(B30,D30,1,T_JF)*1)-(((B30+1)-B30)-((TRUNC(B30)+1)-B30))-((TRUNC(D30)+1)-D30)</f>
        <v>1.125</v>
      </c>
    </row>
    <row r="31" spans="1:6" x14ac:dyDescent="0.25">
      <c r="A31" s="9">
        <v>1475</v>
      </c>
      <c r="B31" s="21">
        <v>45233.375</v>
      </c>
      <c r="C31" s="7">
        <v>0.375</v>
      </c>
      <c r="D31" s="21">
        <v>45236.5</v>
      </c>
      <c r="E31" s="7">
        <v>0.5</v>
      </c>
      <c r="F31" s="8">
        <f>(NETWORKDAYS.INTL(B31,D31,1,T_JF)*1)-(((B31+1)-B31)-((TRUNC(B31)+1)-B31))-((TRUNC(D31)+1)-D31)</f>
        <v>1.125</v>
      </c>
    </row>
    <row r="32" spans="1:6" x14ac:dyDescent="0.25">
      <c r="A32" s="9">
        <v>1476</v>
      </c>
      <c r="B32" s="21">
        <v>45233.375</v>
      </c>
      <c r="C32" s="7">
        <v>0.375</v>
      </c>
      <c r="D32" s="21">
        <v>45236.5</v>
      </c>
      <c r="E32" s="7">
        <v>0.5</v>
      </c>
      <c r="F32" s="8">
        <f>(NETWORKDAYS.INTL(B32,D32,1,T_JF)*1)-(((B32+1)-B32)-((TRUNC(B32)+1)-B32))-((TRUNC(D32)+1)-D32)</f>
        <v>1.125</v>
      </c>
    </row>
    <row r="33" spans="1:6" x14ac:dyDescent="0.25">
      <c r="A33" s="9">
        <v>1477</v>
      </c>
      <c r="B33" s="21">
        <v>45233.375</v>
      </c>
      <c r="C33" s="7">
        <v>0.375</v>
      </c>
      <c r="D33" s="21">
        <v>45236.5</v>
      </c>
      <c r="E33" s="7">
        <v>0.5</v>
      </c>
      <c r="F33" s="8">
        <f>(NETWORKDAYS.INTL(B33,D33,1,T_JF)*1)-(((B33+1)-B33)-((TRUNC(B33)+1)-B33))-((TRUNC(D33)+1)-D33)</f>
        <v>1.125</v>
      </c>
    </row>
    <row r="34" spans="1:6" x14ac:dyDescent="0.25">
      <c r="A34" s="9">
        <v>1480</v>
      </c>
      <c r="B34" s="21">
        <v>45233.375</v>
      </c>
      <c r="C34" s="7">
        <v>0.375</v>
      </c>
      <c r="D34" s="21">
        <v>45236.5</v>
      </c>
      <c r="E34" s="7">
        <v>0.5</v>
      </c>
      <c r="F34" s="8">
        <f>(NETWORKDAYS.INTL(B34,D34,1,T_JF)*1)-(((B34+1)-B34)-((TRUNC(B34)+1)-B34))-((TRUNC(D34)+1)-D34)</f>
        <v>1.125</v>
      </c>
    </row>
    <row r="35" spans="1:6" x14ac:dyDescent="0.25">
      <c r="A35" s="9">
        <v>1481</v>
      </c>
      <c r="B35" s="21">
        <v>45233.375</v>
      </c>
      <c r="C35" s="7">
        <v>0.375</v>
      </c>
      <c r="D35" s="21">
        <v>45236.5</v>
      </c>
      <c r="E35" s="7">
        <v>0.5</v>
      </c>
      <c r="F35" s="8">
        <f>(NETWORKDAYS.INTL(B35,D35,1,T_JF)*1)-(((B35+1)-B35)-((TRUNC(B35)+1)-B35))-((TRUNC(D35)+1)-D35)</f>
        <v>1.125</v>
      </c>
    </row>
    <row r="36" spans="1:6" x14ac:dyDescent="0.25">
      <c r="A36" s="9">
        <v>1485</v>
      </c>
      <c r="B36" s="21">
        <v>45233.375</v>
      </c>
      <c r="C36" s="7">
        <v>0.375</v>
      </c>
      <c r="D36" s="21">
        <v>45236.5</v>
      </c>
      <c r="E36" s="7">
        <v>0.5</v>
      </c>
      <c r="F36" s="8">
        <f>(NETWORKDAYS.INTL(B36,D36,1,T_JF)*1)-(((B36+1)-B36)-((TRUNC(B36)+1)-B36))-((TRUNC(D36)+1)-D36)</f>
        <v>1.125</v>
      </c>
    </row>
    <row r="37" spans="1:6" x14ac:dyDescent="0.25">
      <c r="A37" s="9"/>
      <c r="B37" s="21"/>
      <c r="C37" s="10"/>
      <c r="D37" s="21"/>
      <c r="E37" s="7"/>
      <c r="F37" s="8"/>
    </row>
    <row r="38" spans="1:6" x14ac:dyDescent="0.25">
      <c r="A38" s="9"/>
      <c r="B38" s="21"/>
      <c r="C38" s="10"/>
      <c r="D38" s="21"/>
      <c r="E38" s="7"/>
      <c r="F38" s="8" t="str">
        <f t="shared" ref="F38:F101" si="0">IF(D38=0,"",D38-B38)</f>
        <v/>
      </c>
    </row>
    <row r="39" spans="1:6" x14ac:dyDescent="0.25">
      <c r="A39" s="9"/>
      <c r="B39" s="21"/>
      <c r="C39" s="10"/>
      <c r="D39" s="21"/>
      <c r="E39" s="7"/>
      <c r="F39" s="8" t="str">
        <f t="shared" si="0"/>
        <v/>
      </c>
    </row>
    <row r="40" spans="1:6" x14ac:dyDescent="0.25">
      <c r="A40" s="9"/>
      <c r="B40" s="21"/>
      <c r="C40" s="10"/>
      <c r="D40" s="21"/>
      <c r="E40" s="7"/>
      <c r="F40" s="8" t="str">
        <f t="shared" si="0"/>
        <v/>
      </c>
    </row>
    <row r="41" spans="1:6" x14ac:dyDescent="0.25">
      <c r="A41" s="9"/>
      <c r="B41" s="21"/>
      <c r="C41" s="10"/>
      <c r="D41" s="21"/>
      <c r="E41" s="7"/>
      <c r="F41" s="8" t="str">
        <f t="shared" si="0"/>
        <v/>
      </c>
    </row>
    <row r="42" spans="1:6" x14ac:dyDescent="0.25">
      <c r="A42" s="9"/>
      <c r="B42" s="21"/>
      <c r="C42" s="10"/>
      <c r="D42" s="21"/>
      <c r="E42" s="7"/>
      <c r="F42" s="8" t="str">
        <f t="shared" si="0"/>
        <v/>
      </c>
    </row>
    <row r="43" spans="1:6" x14ac:dyDescent="0.25">
      <c r="A43" s="9"/>
      <c r="B43" s="21"/>
      <c r="C43" s="10"/>
      <c r="D43" s="21"/>
      <c r="E43" s="7"/>
      <c r="F43" s="8" t="str">
        <f t="shared" si="0"/>
        <v/>
      </c>
    </row>
    <row r="44" spans="1:6" x14ac:dyDescent="0.25">
      <c r="A44" s="9"/>
      <c r="B44" s="21"/>
      <c r="C44" s="10"/>
      <c r="D44" s="21"/>
      <c r="E44" s="7"/>
      <c r="F44" s="8" t="str">
        <f t="shared" si="0"/>
        <v/>
      </c>
    </row>
    <row r="45" spans="1:6" x14ac:dyDescent="0.25">
      <c r="A45" s="9"/>
      <c r="B45" s="21"/>
      <c r="C45" s="10"/>
      <c r="D45" s="21"/>
      <c r="E45" s="7"/>
      <c r="F45" s="8" t="str">
        <f t="shared" si="0"/>
        <v/>
      </c>
    </row>
    <row r="46" spans="1:6" x14ac:dyDescent="0.25">
      <c r="A46" s="9"/>
      <c r="B46" s="21"/>
      <c r="C46" s="10"/>
      <c r="D46" s="21"/>
      <c r="E46" s="7"/>
      <c r="F46" s="8" t="str">
        <f t="shared" si="0"/>
        <v/>
      </c>
    </row>
    <row r="47" spans="1:6" x14ac:dyDescent="0.25">
      <c r="A47" s="9"/>
      <c r="B47" s="21"/>
      <c r="C47" s="10"/>
      <c r="D47" s="21"/>
      <c r="E47" s="7"/>
      <c r="F47" s="8" t="str">
        <f t="shared" si="0"/>
        <v/>
      </c>
    </row>
    <row r="48" spans="1:6" x14ac:dyDescent="0.25">
      <c r="A48" s="9"/>
      <c r="B48" s="21"/>
      <c r="C48" s="10"/>
      <c r="D48" s="21"/>
      <c r="E48" s="7"/>
      <c r="F48" s="8" t="str">
        <f t="shared" si="0"/>
        <v/>
      </c>
    </row>
    <row r="49" spans="1:6" x14ac:dyDescent="0.25">
      <c r="A49" s="9"/>
      <c r="B49" s="21"/>
      <c r="C49" s="11"/>
      <c r="D49" s="21"/>
      <c r="E49" s="7"/>
      <c r="F49" s="8" t="str">
        <f t="shared" si="0"/>
        <v/>
      </c>
    </row>
    <row r="50" spans="1:6" x14ac:dyDescent="0.25">
      <c r="A50" s="9"/>
      <c r="B50" s="21"/>
      <c r="C50" s="11"/>
      <c r="D50" s="21"/>
      <c r="E50" s="7"/>
      <c r="F50" s="8" t="str">
        <f t="shared" si="0"/>
        <v/>
      </c>
    </row>
    <row r="51" spans="1:6" x14ac:dyDescent="0.25">
      <c r="A51" s="9"/>
      <c r="B51" s="21"/>
      <c r="C51" s="10"/>
      <c r="D51" s="21"/>
      <c r="E51" s="7"/>
      <c r="F51" s="8" t="str">
        <f t="shared" si="0"/>
        <v/>
      </c>
    </row>
    <row r="52" spans="1:6" x14ac:dyDescent="0.25">
      <c r="A52" s="9"/>
      <c r="B52" s="21"/>
      <c r="C52" s="10"/>
      <c r="D52" s="21"/>
      <c r="E52" s="7"/>
      <c r="F52" s="8" t="str">
        <f t="shared" si="0"/>
        <v/>
      </c>
    </row>
    <row r="53" spans="1:6" x14ac:dyDescent="0.25">
      <c r="A53" s="9"/>
      <c r="B53" s="21"/>
      <c r="C53" s="10"/>
      <c r="D53" s="21"/>
      <c r="E53" s="7"/>
      <c r="F53" s="8" t="str">
        <f t="shared" si="0"/>
        <v/>
      </c>
    </row>
    <row r="54" spans="1:6" x14ac:dyDescent="0.25">
      <c r="A54" s="9"/>
      <c r="B54" s="21"/>
      <c r="C54" s="10"/>
      <c r="D54" s="21"/>
      <c r="E54" s="7"/>
      <c r="F54" s="8" t="str">
        <f t="shared" si="0"/>
        <v/>
      </c>
    </row>
    <row r="55" spans="1:6" x14ac:dyDescent="0.25">
      <c r="A55" s="9"/>
      <c r="B55" s="21"/>
      <c r="C55" s="10"/>
      <c r="D55" s="21"/>
      <c r="E55" s="7"/>
      <c r="F55" s="8" t="str">
        <f t="shared" si="0"/>
        <v/>
      </c>
    </row>
    <row r="56" spans="1:6" x14ac:dyDescent="0.25">
      <c r="A56" s="9"/>
      <c r="B56" s="21"/>
      <c r="C56" s="10"/>
      <c r="D56" s="21"/>
      <c r="E56" s="7"/>
      <c r="F56" s="8" t="str">
        <f t="shared" si="0"/>
        <v/>
      </c>
    </row>
    <row r="57" spans="1:6" x14ac:dyDescent="0.25">
      <c r="A57" s="9"/>
      <c r="B57" s="21"/>
      <c r="C57" s="10"/>
      <c r="D57" s="21"/>
      <c r="E57" s="7"/>
      <c r="F57" s="8" t="str">
        <f t="shared" si="0"/>
        <v/>
      </c>
    </row>
    <row r="58" spans="1:6" x14ac:dyDescent="0.25">
      <c r="A58" s="9"/>
      <c r="B58" s="21"/>
      <c r="C58" s="10"/>
      <c r="D58" s="21"/>
      <c r="E58" s="7"/>
      <c r="F58" s="8" t="str">
        <f t="shared" si="0"/>
        <v/>
      </c>
    </row>
    <row r="59" spans="1:6" x14ac:dyDescent="0.25">
      <c r="A59" s="9"/>
      <c r="B59" s="21"/>
      <c r="C59" s="10"/>
      <c r="D59" s="21"/>
      <c r="E59" s="7"/>
      <c r="F59" s="8" t="str">
        <f t="shared" si="0"/>
        <v/>
      </c>
    </row>
    <row r="60" spans="1:6" x14ac:dyDescent="0.25">
      <c r="A60" s="9"/>
      <c r="B60" s="21"/>
      <c r="C60" s="10"/>
      <c r="D60" s="21"/>
      <c r="E60" s="7"/>
      <c r="F60" s="8" t="str">
        <f t="shared" si="0"/>
        <v/>
      </c>
    </row>
    <row r="61" spans="1:6" x14ac:dyDescent="0.25">
      <c r="A61" s="9"/>
      <c r="B61" s="21"/>
      <c r="C61" s="10"/>
      <c r="D61" s="21"/>
      <c r="E61" s="7"/>
      <c r="F61" s="8" t="str">
        <f t="shared" si="0"/>
        <v/>
      </c>
    </row>
    <row r="62" spans="1:6" x14ac:dyDescent="0.25">
      <c r="A62" s="9"/>
      <c r="B62" s="21"/>
      <c r="C62" s="10"/>
      <c r="D62" s="21"/>
      <c r="E62" s="7"/>
      <c r="F62" s="8" t="str">
        <f t="shared" si="0"/>
        <v/>
      </c>
    </row>
    <row r="63" spans="1:6" x14ac:dyDescent="0.25">
      <c r="A63" s="9"/>
      <c r="B63" s="21"/>
      <c r="C63" s="10"/>
      <c r="D63" s="21"/>
      <c r="E63" s="7"/>
      <c r="F63" s="8" t="str">
        <f t="shared" si="0"/>
        <v/>
      </c>
    </row>
    <row r="64" spans="1:6" x14ac:dyDescent="0.25">
      <c r="A64" s="9"/>
      <c r="B64" s="21"/>
      <c r="C64" s="10"/>
      <c r="D64" s="21"/>
      <c r="E64" s="7"/>
      <c r="F64" s="8" t="str">
        <f t="shared" si="0"/>
        <v/>
      </c>
    </row>
    <row r="65" spans="1:6" x14ac:dyDescent="0.25">
      <c r="A65" s="9"/>
      <c r="B65" s="21"/>
      <c r="C65" s="10"/>
      <c r="D65" s="21"/>
      <c r="E65" s="7"/>
      <c r="F65" s="8" t="str">
        <f t="shared" si="0"/>
        <v/>
      </c>
    </row>
    <row r="66" spans="1:6" x14ac:dyDescent="0.25">
      <c r="A66" s="9"/>
      <c r="B66" s="21"/>
      <c r="C66" s="10"/>
      <c r="D66" s="21"/>
      <c r="E66" s="7"/>
      <c r="F66" s="8" t="str">
        <f t="shared" si="0"/>
        <v/>
      </c>
    </row>
    <row r="67" spans="1:6" x14ac:dyDescent="0.25">
      <c r="A67" s="9"/>
      <c r="B67" s="21"/>
      <c r="C67" s="10"/>
      <c r="D67" s="21"/>
      <c r="E67" s="7"/>
      <c r="F67" s="8" t="str">
        <f t="shared" si="0"/>
        <v/>
      </c>
    </row>
    <row r="68" spans="1:6" x14ac:dyDescent="0.25">
      <c r="A68" s="9"/>
      <c r="B68" s="21"/>
      <c r="C68" s="10"/>
      <c r="D68" s="21"/>
      <c r="E68" s="7"/>
      <c r="F68" s="8" t="str">
        <f t="shared" si="0"/>
        <v/>
      </c>
    </row>
    <row r="69" spans="1:6" x14ac:dyDescent="0.25">
      <c r="A69" s="9"/>
      <c r="B69" s="21"/>
      <c r="C69" s="10"/>
      <c r="D69" s="21"/>
      <c r="E69" s="7"/>
      <c r="F69" s="8" t="str">
        <f t="shared" si="0"/>
        <v/>
      </c>
    </row>
    <row r="70" spans="1:6" x14ac:dyDescent="0.25">
      <c r="A70" s="9"/>
      <c r="B70" s="21"/>
      <c r="C70" s="10"/>
      <c r="D70" s="21"/>
      <c r="E70" s="7"/>
      <c r="F70" s="8" t="str">
        <f t="shared" si="0"/>
        <v/>
      </c>
    </row>
    <row r="71" spans="1:6" x14ac:dyDescent="0.25">
      <c r="A71" s="9"/>
      <c r="B71" s="21"/>
      <c r="C71" s="10"/>
      <c r="D71" s="21"/>
      <c r="E71" s="7"/>
      <c r="F71" s="8" t="str">
        <f t="shared" si="0"/>
        <v/>
      </c>
    </row>
    <row r="72" spans="1:6" x14ac:dyDescent="0.25">
      <c r="A72" s="9"/>
      <c r="B72" s="21"/>
      <c r="C72" s="10"/>
      <c r="D72" s="21"/>
      <c r="E72" s="7"/>
      <c r="F72" s="8" t="str">
        <f t="shared" si="0"/>
        <v/>
      </c>
    </row>
    <row r="73" spans="1:6" x14ac:dyDescent="0.25">
      <c r="A73" s="9"/>
      <c r="B73" s="21"/>
      <c r="C73" s="11"/>
      <c r="D73" s="21"/>
      <c r="E73" s="7"/>
      <c r="F73" s="8" t="str">
        <f t="shared" si="0"/>
        <v/>
      </c>
    </row>
    <row r="74" spans="1:6" x14ac:dyDescent="0.25">
      <c r="A74" s="9"/>
      <c r="B74" s="21"/>
      <c r="C74" s="11"/>
      <c r="D74" s="21"/>
      <c r="E74" s="7"/>
      <c r="F74" s="8" t="str">
        <f t="shared" si="0"/>
        <v/>
      </c>
    </row>
    <row r="75" spans="1:6" x14ac:dyDescent="0.25">
      <c r="A75" s="9"/>
      <c r="B75" s="21"/>
      <c r="C75" s="10"/>
      <c r="D75" s="21"/>
      <c r="E75" s="7"/>
      <c r="F75" s="8" t="str">
        <f t="shared" si="0"/>
        <v/>
      </c>
    </row>
    <row r="76" spans="1:6" x14ac:dyDescent="0.25">
      <c r="A76" s="9"/>
      <c r="B76" s="21"/>
      <c r="C76" s="10"/>
      <c r="D76" s="21"/>
      <c r="E76" s="7"/>
      <c r="F76" s="8" t="str">
        <f t="shared" si="0"/>
        <v/>
      </c>
    </row>
    <row r="77" spans="1:6" x14ac:dyDescent="0.25">
      <c r="A77" s="9"/>
      <c r="B77" s="21"/>
      <c r="C77" s="10"/>
      <c r="D77" s="21"/>
      <c r="E77" s="7"/>
      <c r="F77" s="8" t="str">
        <f t="shared" si="0"/>
        <v/>
      </c>
    </row>
    <row r="78" spans="1:6" x14ac:dyDescent="0.25">
      <c r="A78" s="9"/>
      <c r="B78" s="21"/>
      <c r="C78" s="10"/>
      <c r="D78" s="21"/>
      <c r="E78" s="7"/>
      <c r="F78" s="8" t="str">
        <f t="shared" si="0"/>
        <v/>
      </c>
    </row>
    <row r="79" spans="1:6" x14ac:dyDescent="0.25">
      <c r="A79" s="9"/>
      <c r="B79" s="21"/>
      <c r="C79" s="10"/>
      <c r="D79" s="21"/>
      <c r="E79" s="7"/>
      <c r="F79" s="8" t="str">
        <f t="shared" si="0"/>
        <v/>
      </c>
    </row>
    <row r="80" spans="1:6" x14ac:dyDescent="0.25">
      <c r="A80" s="9"/>
      <c r="B80" s="21"/>
      <c r="C80" s="10"/>
      <c r="D80" s="21"/>
      <c r="E80" s="7"/>
      <c r="F80" s="8" t="str">
        <f t="shared" si="0"/>
        <v/>
      </c>
    </row>
    <row r="81" spans="1:6" x14ac:dyDescent="0.25">
      <c r="A81" s="9"/>
      <c r="B81" s="21"/>
      <c r="C81" s="10"/>
      <c r="D81" s="21"/>
      <c r="E81" s="7"/>
      <c r="F81" s="8" t="str">
        <f t="shared" si="0"/>
        <v/>
      </c>
    </row>
    <row r="82" spans="1:6" x14ac:dyDescent="0.25">
      <c r="A82" s="9"/>
      <c r="B82" s="21"/>
      <c r="C82" s="10"/>
      <c r="D82" s="21"/>
      <c r="E82" s="7"/>
      <c r="F82" s="8" t="str">
        <f t="shared" si="0"/>
        <v/>
      </c>
    </row>
    <row r="83" spans="1:6" x14ac:dyDescent="0.25">
      <c r="A83" s="9"/>
      <c r="B83" s="21"/>
      <c r="C83" s="10"/>
      <c r="D83" s="21"/>
      <c r="E83" s="7"/>
      <c r="F83" s="8" t="str">
        <f t="shared" si="0"/>
        <v/>
      </c>
    </row>
    <row r="84" spans="1:6" x14ac:dyDescent="0.25">
      <c r="A84" s="9"/>
      <c r="B84" s="21"/>
      <c r="C84" s="10"/>
      <c r="D84" s="21"/>
      <c r="E84" s="7"/>
      <c r="F84" s="8" t="str">
        <f t="shared" si="0"/>
        <v/>
      </c>
    </row>
    <row r="85" spans="1:6" x14ac:dyDescent="0.25">
      <c r="A85" s="9"/>
      <c r="B85" s="21"/>
      <c r="C85" s="10"/>
      <c r="D85" s="21"/>
      <c r="E85" s="7"/>
      <c r="F85" s="8" t="str">
        <f t="shared" si="0"/>
        <v/>
      </c>
    </row>
    <row r="86" spans="1:6" x14ac:dyDescent="0.25">
      <c r="A86" s="9"/>
      <c r="B86" s="21"/>
      <c r="C86" s="10"/>
      <c r="D86" s="21"/>
      <c r="E86" s="7"/>
      <c r="F86" s="8" t="str">
        <f t="shared" si="0"/>
        <v/>
      </c>
    </row>
    <row r="87" spans="1:6" x14ac:dyDescent="0.25">
      <c r="A87" s="9"/>
      <c r="B87" s="21"/>
      <c r="C87" s="10"/>
      <c r="D87" s="21"/>
      <c r="E87" s="7"/>
      <c r="F87" s="8" t="str">
        <f t="shared" si="0"/>
        <v/>
      </c>
    </row>
    <row r="88" spans="1:6" x14ac:dyDescent="0.25">
      <c r="A88" s="9"/>
      <c r="B88" s="21"/>
      <c r="C88" s="10"/>
      <c r="D88" s="21"/>
      <c r="E88" s="7"/>
      <c r="F88" s="8" t="str">
        <f t="shared" si="0"/>
        <v/>
      </c>
    </row>
    <row r="89" spans="1:6" x14ac:dyDescent="0.25">
      <c r="A89" s="9"/>
      <c r="B89" s="21"/>
      <c r="C89" s="10"/>
      <c r="D89" s="21"/>
      <c r="E89" s="7"/>
      <c r="F89" s="8" t="str">
        <f t="shared" si="0"/>
        <v/>
      </c>
    </row>
    <row r="90" spans="1:6" x14ac:dyDescent="0.25">
      <c r="A90" s="9"/>
      <c r="B90" s="21"/>
      <c r="C90" s="10"/>
      <c r="D90" s="21"/>
      <c r="E90" s="7"/>
      <c r="F90" s="8" t="str">
        <f t="shared" si="0"/>
        <v/>
      </c>
    </row>
    <row r="91" spans="1:6" x14ac:dyDescent="0.25">
      <c r="A91" s="9"/>
      <c r="B91" s="21"/>
      <c r="C91" s="10"/>
      <c r="D91" s="21"/>
      <c r="E91" s="7"/>
      <c r="F91" s="8" t="str">
        <f t="shared" si="0"/>
        <v/>
      </c>
    </row>
    <row r="92" spans="1:6" x14ac:dyDescent="0.25">
      <c r="A92" s="9"/>
      <c r="B92" s="21"/>
      <c r="C92" s="10"/>
      <c r="D92" s="21"/>
      <c r="E92" s="7"/>
      <c r="F92" s="8" t="str">
        <f t="shared" si="0"/>
        <v/>
      </c>
    </row>
    <row r="93" spans="1:6" x14ac:dyDescent="0.25">
      <c r="A93" s="9"/>
      <c r="B93" s="21"/>
      <c r="C93" s="10"/>
      <c r="D93" s="21"/>
      <c r="E93" s="7"/>
      <c r="F93" s="8" t="str">
        <f t="shared" si="0"/>
        <v/>
      </c>
    </row>
    <row r="94" spans="1:6" x14ac:dyDescent="0.25">
      <c r="A94" s="9"/>
      <c r="B94" s="21"/>
      <c r="C94" s="10"/>
      <c r="D94" s="21"/>
      <c r="E94" s="7"/>
      <c r="F94" s="8" t="str">
        <f t="shared" si="0"/>
        <v/>
      </c>
    </row>
    <row r="95" spans="1:6" x14ac:dyDescent="0.25">
      <c r="A95" s="9"/>
      <c r="B95" s="21"/>
      <c r="C95" s="10"/>
      <c r="D95" s="21"/>
      <c r="E95" s="7"/>
      <c r="F95" s="8" t="str">
        <f t="shared" si="0"/>
        <v/>
      </c>
    </row>
    <row r="96" spans="1:6" x14ac:dyDescent="0.25">
      <c r="A96" s="9"/>
      <c r="B96" s="21"/>
      <c r="C96" s="10"/>
      <c r="D96" s="21"/>
      <c r="E96" s="7"/>
      <c r="F96" s="8" t="str">
        <f t="shared" si="0"/>
        <v/>
      </c>
    </row>
    <row r="97" spans="1:6" x14ac:dyDescent="0.25">
      <c r="A97" s="9"/>
      <c r="B97" s="21"/>
      <c r="C97" s="11"/>
      <c r="D97" s="21"/>
      <c r="E97" s="7"/>
      <c r="F97" s="8" t="str">
        <f t="shared" si="0"/>
        <v/>
      </c>
    </row>
    <row r="98" spans="1:6" x14ac:dyDescent="0.25">
      <c r="A98" s="9"/>
      <c r="B98" s="21"/>
      <c r="C98" s="11"/>
      <c r="D98" s="21"/>
      <c r="E98" s="7"/>
      <c r="F98" s="8" t="str">
        <f t="shared" si="0"/>
        <v/>
      </c>
    </row>
    <row r="99" spans="1:6" x14ac:dyDescent="0.25">
      <c r="A99" s="9"/>
      <c r="B99" s="21"/>
      <c r="C99" s="10"/>
      <c r="D99" s="21"/>
      <c r="E99" s="7"/>
      <c r="F99" s="8" t="str">
        <f t="shared" si="0"/>
        <v/>
      </c>
    </row>
    <row r="100" spans="1:6" x14ac:dyDescent="0.25">
      <c r="A100" s="9"/>
      <c r="B100" s="21"/>
      <c r="C100" s="10"/>
      <c r="D100" s="21"/>
      <c r="E100" s="7"/>
      <c r="F100" s="8" t="str">
        <f t="shared" si="0"/>
        <v/>
      </c>
    </row>
    <row r="101" spans="1:6" x14ac:dyDescent="0.25">
      <c r="A101" s="9"/>
      <c r="B101" s="21"/>
      <c r="C101" s="10"/>
      <c r="D101" s="21"/>
      <c r="E101" s="7"/>
      <c r="F101" s="8" t="str">
        <f t="shared" si="0"/>
        <v/>
      </c>
    </row>
    <row r="102" spans="1:6" x14ac:dyDescent="0.25">
      <c r="A102" s="9"/>
      <c r="B102" s="21"/>
      <c r="C102" s="10"/>
      <c r="D102" s="21"/>
      <c r="E102" s="7"/>
      <c r="F102" s="8" t="str">
        <f t="shared" ref="F102:F165" si="1">IF(D102=0,"",D102-B102)</f>
        <v/>
      </c>
    </row>
    <row r="103" spans="1:6" x14ac:dyDescent="0.25">
      <c r="A103" s="9"/>
      <c r="B103" s="21"/>
      <c r="C103" s="10"/>
      <c r="D103" s="21"/>
      <c r="E103" s="7"/>
      <c r="F103" s="8" t="str">
        <f t="shared" si="1"/>
        <v/>
      </c>
    </row>
    <row r="104" spans="1:6" x14ac:dyDescent="0.25">
      <c r="A104" s="9"/>
      <c r="B104" s="21"/>
      <c r="C104" s="10"/>
      <c r="D104" s="21"/>
      <c r="E104" s="7"/>
      <c r="F104" s="8" t="str">
        <f t="shared" si="1"/>
        <v/>
      </c>
    </row>
    <row r="105" spans="1:6" x14ac:dyDescent="0.25">
      <c r="A105" s="9"/>
      <c r="B105" s="21"/>
      <c r="C105" s="10"/>
      <c r="D105" s="21"/>
      <c r="E105" s="7"/>
      <c r="F105" s="8" t="str">
        <f t="shared" si="1"/>
        <v/>
      </c>
    </row>
    <row r="106" spans="1:6" x14ac:dyDescent="0.25">
      <c r="A106" s="9"/>
      <c r="B106" s="21"/>
      <c r="C106" s="10"/>
      <c r="D106" s="21"/>
      <c r="E106" s="7"/>
      <c r="F106" s="8" t="str">
        <f t="shared" si="1"/>
        <v/>
      </c>
    </row>
    <row r="107" spans="1:6" x14ac:dyDescent="0.25">
      <c r="A107" s="9"/>
      <c r="B107" s="21"/>
      <c r="C107" s="10"/>
      <c r="D107" s="21"/>
      <c r="E107" s="7"/>
      <c r="F107" s="8" t="str">
        <f t="shared" si="1"/>
        <v/>
      </c>
    </row>
    <row r="108" spans="1:6" x14ac:dyDescent="0.25">
      <c r="A108" s="9"/>
      <c r="B108" s="21"/>
      <c r="C108" s="10"/>
      <c r="D108" s="21"/>
      <c r="E108" s="7"/>
      <c r="F108" s="8" t="str">
        <f t="shared" si="1"/>
        <v/>
      </c>
    </row>
    <row r="109" spans="1:6" x14ac:dyDescent="0.25">
      <c r="A109" s="9"/>
      <c r="B109" s="21"/>
      <c r="C109" s="10"/>
      <c r="D109" s="21"/>
      <c r="E109" s="7"/>
      <c r="F109" s="8" t="str">
        <f t="shared" si="1"/>
        <v/>
      </c>
    </row>
    <row r="110" spans="1:6" x14ac:dyDescent="0.25">
      <c r="A110" s="9"/>
      <c r="B110" s="21"/>
      <c r="C110" s="10"/>
      <c r="D110" s="21"/>
      <c r="E110" s="7"/>
      <c r="F110" s="8" t="str">
        <f t="shared" si="1"/>
        <v/>
      </c>
    </row>
    <row r="111" spans="1:6" x14ac:dyDescent="0.25">
      <c r="A111" s="9"/>
      <c r="B111" s="21"/>
      <c r="C111" s="10"/>
      <c r="D111" s="21"/>
      <c r="E111" s="7"/>
      <c r="F111" s="8" t="str">
        <f t="shared" si="1"/>
        <v/>
      </c>
    </row>
    <row r="112" spans="1:6" x14ac:dyDescent="0.25">
      <c r="A112" s="9"/>
      <c r="B112" s="21"/>
      <c r="C112" s="10"/>
      <c r="D112" s="21"/>
      <c r="E112" s="7"/>
      <c r="F112" s="8" t="str">
        <f t="shared" si="1"/>
        <v/>
      </c>
    </row>
    <row r="113" spans="1:6" x14ac:dyDescent="0.25">
      <c r="A113" s="9"/>
      <c r="B113" s="21"/>
      <c r="C113" s="10"/>
      <c r="D113" s="21"/>
      <c r="E113" s="7"/>
      <c r="F113" s="8" t="str">
        <f t="shared" si="1"/>
        <v/>
      </c>
    </row>
    <row r="114" spans="1:6" x14ac:dyDescent="0.25">
      <c r="A114" s="9"/>
      <c r="B114" s="21"/>
      <c r="C114" s="10"/>
      <c r="D114" s="21"/>
      <c r="E114" s="7"/>
      <c r="F114" s="8" t="str">
        <f t="shared" si="1"/>
        <v/>
      </c>
    </row>
    <row r="115" spans="1:6" x14ac:dyDescent="0.25">
      <c r="A115" s="9"/>
      <c r="B115" s="21"/>
      <c r="C115" s="10"/>
      <c r="D115" s="21"/>
      <c r="E115" s="7"/>
      <c r="F115" s="8" t="str">
        <f t="shared" si="1"/>
        <v/>
      </c>
    </row>
    <row r="116" spans="1:6" x14ac:dyDescent="0.25">
      <c r="A116" s="9"/>
      <c r="B116" s="21"/>
      <c r="C116" s="10"/>
      <c r="D116" s="21"/>
      <c r="E116" s="7"/>
      <c r="F116" s="8" t="str">
        <f t="shared" si="1"/>
        <v/>
      </c>
    </row>
    <row r="117" spans="1:6" x14ac:dyDescent="0.25">
      <c r="A117" s="9"/>
      <c r="B117" s="21"/>
      <c r="C117" s="10"/>
      <c r="D117" s="21"/>
      <c r="E117" s="7"/>
      <c r="F117" s="8" t="str">
        <f t="shared" si="1"/>
        <v/>
      </c>
    </row>
    <row r="118" spans="1:6" x14ac:dyDescent="0.25">
      <c r="A118" s="9"/>
      <c r="B118" s="21"/>
      <c r="C118" s="10"/>
      <c r="D118" s="21"/>
      <c r="E118" s="7"/>
      <c r="F118" s="8" t="str">
        <f t="shared" si="1"/>
        <v/>
      </c>
    </row>
    <row r="119" spans="1:6" x14ac:dyDescent="0.25">
      <c r="A119" s="9"/>
      <c r="B119" s="21"/>
      <c r="C119" s="10"/>
      <c r="D119" s="21"/>
      <c r="E119" s="7"/>
      <c r="F119" s="8" t="str">
        <f t="shared" si="1"/>
        <v/>
      </c>
    </row>
    <row r="120" spans="1:6" x14ac:dyDescent="0.25">
      <c r="A120" s="9"/>
      <c r="B120" s="21"/>
      <c r="C120" s="10"/>
      <c r="D120" s="21"/>
      <c r="E120" s="7"/>
      <c r="F120" s="8" t="str">
        <f t="shared" si="1"/>
        <v/>
      </c>
    </row>
    <row r="121" spans="1:6" x14ac:dyDescent="0.25">
      <c r="A121" s="9"/>
      <c r="B121" s="21"/>
      <c r="C121" s="11"/>
      <c r="D121" s="21"/>
      <c r="E121" s="7"/>
      <c r="F121" s="8" t="str">
        <f t="shared" si="1"/>
        <v/>
      </c>
    </row>
    <row r="122" spans="1:6" x14ac:dyDescent="0.25">
      <c r="A122" s="9"/>
      <c r="B122" s="21"/>
      <c r="C122" s="11"/>
      <c r="D122" s="21"/>
      <c r="E122" s="7"/>
      <c r="F122" s="8" t="str">
        <f t="shared" si="1"/>
        <v/>
      </c>
    </row>
    <row r="123" spans="1:6" x14ac:dyDescent="0.25">
      <c r="A123" s="9"/>
      <c r="B123" s="21"/>
      <c r="C123" s="10"/>
      <c r="D123" s="21"/>
      <c r="E123" s="7"/>
      <c r="F123" s="8" t="str">
        <f t="shared" si="1"/>
        <v/>
      </c>
    </row>
    <row r="124" spans="1:6" x14ac:dyDescent="0.25">
      <c r="A124" s="9"/>
      <c r="B124" s="21"/>
      <c r="C124" s="10"/>
      <c r="D124" s="21"/>
      <c r="E124" s="7"/>
      <c r="F124" s="8" t="str">
        <f t="shared" si="1"/>
        <v/>
      </c>
    </row>
    <row r="125" spans="1:6" x14ac:dyDescent="0.25">
      <c r="A125" s="9"/>
      <c r="B125" s="21"/>
      <c r="C125" s="10"/>
      <c r="D125" s="21"/>
      <c r="E125" s="7"/>
      <c r="F125" s="8" t="str">
        <f t="shared" si="1"/>
        <v/>
      </c>
    </row>
    <row r="126" spans="1:6" x14ac:dyDescent="0.25">
      <c r="A126" s="9"/>
      <c r="B126" s="21"/>
      <c r="C126" s="10"/>
      <c r="D126" s="21"/>
      <c r="E126" s="7"/>
      <c r="F126" s="8" t="str">
        <f t="shared" si="1"/>
        <v/>
      </c>
    </row>
    <row r="127" spans="1:6" x14ac:dyDescent="0.25">
      <c r="A127" s="9"/>
      <c r="B127" s="21"/>
      <c r="C127" s="10"/>
      <c r="D127" s="21"/>
      <c r="E127" s="7"/>
      <c r="F127" s="8" t="str">
        <f t="shared" si="1"/>
        <v/>
      </c>
    </row>
    <row r="128" spans="1:6" x14ac:dyDescent="0.25">
      <c r="A128" s="9"/>
      <c r="B128" s="21"/>
      <c r="C128" s="10"/>
      <c r="D128" s="21"/>
      <c r="E128" s="7"/>
      <c r="F128" s="8" t="str">
        <f t="shared" si="1"/>
        <v/>
      </c>
    </row>
    <row r="129" spans="1:6" x14ac:dyDescent="0.25">
      <c r="A129" s="9"/>
      <c r="B129" s="21"/>
      <c r="C129" s="10"/>
      <c r="D129" s="21"/>
      <c r="E129" s="7"/>
      <c r="F129" s="8" t="str">
        <f t="shared" si="1"/>
        <v/>
      </c>
    </row>
    <row r="130" spans="1:6" x14ac:dyDescent="0.25">
      <c r="A130" s="9"/>
      <c r="B130" s="21"/>
      <c r="C130" s="10"/>
      <c r="D130" s="21"/>
      <c r="E130" s="7"/>
      <c r="F130" s="8" t="str">
        <f t="shared" si="1"/>
        <v/>
      </c>
    </row>
    <row r="131" spans="1:6" x14ac:dyDescent="0.25">
      <c r="A131" s="9"/>
      <c r="B131" s="21"/>
      <c r="C131" s="10"/>
      <c r="D131" s="21"/>
      <c r="E131" s="7"/>
      <c r="F131" s="8" t="str">
        <f t="shared" si="1"/>
        <v/>
      </c>
    </row>
    <row r="132" spans="1:6" x14ac:dyDescent="0.25">
      <c r="A132" s="9"/>
      <c r="B132" s="21"/>
      <c r="C132" s="10"/>
      <c r="D132" s="21"/>
      <c r="E132" s="7"/>
      <c r="F132" s="8" t="str">
        <f t="shared" si="1"/>
        <v/>
      </c>
    </row>
    <row r="133" spans="1:6" x14ac:dyDescent="0.25">
      <c r="A133" s="9"/>
      <c r="B133" s="21"/>
      <c r="C133" s="10"/>
      <c r="D133" s="21"/>
      <c r="E133" s="7"/>
      <c r="F133" s="8" t="str">
        <f t="shared" si="1"/>
        <v/>
      </c>
    </row>
    <row r="134" spans="1:6" x14ac:dyDescent="0.25">
      <c r="A134" s="9"/>
      <c r="B134" s="21"/>
      <c r="C134" s="10"/>
      <c r="D134" s="21"/>
      <c r="E134" s="7"/>
      <c r="F134" s="8" t="str">
        <f t="shared" si="1"/>
        <v/>
      </c>
    </row>
    <row r="135" spans="1:6" x14ac:dyDescent="0.25">
      <c r="A135" s="9"/>
      <c r="B135" s="21"/>
      <c r="C135" s="10"/>
      <c r="D135" s="21"/>
      <c r="E135" s="7"/>
      <c r="F135" s="8" t="str">
        <f t="shared" si="1"/>
        <v/>
      </c>
    </row>
    <row r="136" spans="1:6" x14ac:dyDescent="0.25">
      <c r="A136" s="9"/>
      <c r="B136" s="21"/>
      <c r="C136" s="10"/>
      <c r="D136" s="21"/>
      <c r="E136" s="7"/>
      <c r="F136" s="8" t="str">
        <f t="shared" si="1"/>
        <v/>
      </c>
    </row>
    <row r="137" spans="1:6" x14ac:dyDescent="0.25">
      <c r="A137" s="9"/>
      <c r="B137" s="21"/>
      <c r="C137" s="10"/>
      <c r="D137" s="21"/>
      <c r="E137" s="7"/>
      <c r="F137" s="8" t="str">
        <f t="shared" si="1"/>
        <v/>
      </c>
    </row>
    <row r="138" spans="1:6" x14ac:dyDescent="0.25">
      <c r="A138" s="9"/>
      <c r="B138" s="21"/>
      <c r="C138" s="10"/>
      <c r="D138" s="21"/>
      <c r="E138" s="7"/>
      <c r="F138" s="8" t="str">
        <f t="shared" si="1"/>
        <v/>
      </c>
    </row>
    <row r="139" spans="1:6" x14ac:dyDescent="0.25">
      <c r="A139" s="9"/>
      <c r="B139" s="21"/>
      <c r="C139" s="10"/>
      <c r="D139" s="21"/>
      <c r="E139" s="7"/>
      <c r="F139" s="8" t="str">
        <f t="shared" si="1"/>
        <v/>
      </c>
    </row>
    <row r="140" spans="1:6" x14ac:dyDescent="0.25">
      <c r="A140" s="9"/>
      <c r="B140" s="21"/>
      <c r="C140" s="10"/>
      <c r="D140" s="21"/>
      <c r="E140" s="7"/>
      <c r="F140" s="8" t="str">
        <f t="shared" si="1"/>
        <v/>
      </c>
    </row>
    <row r="141" spans="1:6" x14ac:dyDescent="0.25">
      <c r="A141" s="9"/>
      <c r="B141" s="21"/>
      <c r="C141" s="10"/>
      <c r="D141" s="21"/>
      <c r="E141" s="7"/>
      <c r="F141" s="8" t="str">
        <f t="shared" si="1"/>
        <v/>
      </c>
    </row>
    <row r="142" spans="1:6" x14ac:dyDescent="0.25">
      <c r="A142" s="9"/>
      <c r="B142" s="21"/>
      <c r="C142" s="10"/>
      <c r="D142" s="21"/>
      <c r="E142" s="7"/>
      <c r="F142" s="8" t="str">
        <f t="shared" si="1"/>
        <v/>
      </c>
    </row>
    <row r="143" spans="1:6" x14ac:dyDescent="0.25">
      <c r="A143" s="9"/>
      <c r="B143" s="21"/>
      <c r="C143" s="10"/>
      <c r="D143" s="21"/>
      <c r="E143" s="7"/>
      <c r="F143" s="8" t="str">
        <f t="shared" si="1"/>
        <v/>
      </c>
    </row>
    <row r="144" spans="1:6" x14ac:dyDescent="0.25">
      <c r="A144" s="9"/>
      <c r="B144" s="21"/>
      <c r="C144" s="10"/>
      <c r="D144" s="21"/>
      <c r="E144" s="7"/>
      <c r="F144" s="8" t="str">
        <f t="shared" si="1"/>
        <v/>
      </c>
    </row>
    <row r="145" spans="1:6" x14ac:dyDescent="0.25">
      <c r="A145" s="9"/>
      <c r="B145" s="21"/>
      <c r="C145" s="11"/>
      <c r="D145" s="21"/>
      <c r="E145" s="7"/>
      <c r="F145" s="8" t="str">
        <f t="shared" si="1"/>
        <v/>
      </c>
    </row>
    <row r="146" spans="1:6" x14ac:dyDescent="0.25">
      <c r="A146" s="9"/>
      <c r="B146" s="21"/>
      <c r="C146" s="11"/>
      <c r="D146" s="21"/>
      <c r="E146" s="7"/>
      <c r="F146" s="8" t="str">
        <f t="shared" si="1"/>
        <v/>
      </c>
    </row>
    <row r="147" spans="1:6" x14ac:dyDescent="0.25">
      <c r="A147" s="9"/>
      <c r="B147" s="21"/>
      <c r="C147" s="10"/>
      <c r="D147" s="21"/>
      <c r="E147" s="7"/>
      <c r="F147" s="8" t="str">
        <f t="shared" si="1"/>
        <v/>
      </c>
    </row>
    <row r="148" spans="1:6" x14ac:dyDescent="0.25">
      <c r="A148" s="9"/>
      <c r="B148" s="21"/>
      <c r="C148" s="10"/>
      <c r="D148" s="21"/>
      <c r="E148" s="7"/>
      <c r="F148" s="8" t="str">
        <f t="shared" si="1"/>
        <v/>
      </c>
    </row>
    <row r="149" spans="1:6" x14ac:dyDescent="0.25">
      <c r="A149" s="9"/>
      <c r="B149" s="21"/>
      <c r="C149" s="10"/>
      <c r="D149" s="21"/>
      <c r="E149" s="7"/>
      <c r="F149" s="8" t="str">
        <f t="shared" si="1"/>
        <v/>
      </c>
    </row>
    <row r="150" spans="1:6" x14ac:dyDescent="0.25">
      <c r="A150" s="9"/>
      <c r="B150" s="21"/>
      <c r="C150" s="10"/>
      <c r="D150" s="21"/>
      <c r="E150" s="7"/>
      <c r="F150" s="8" t="str">
        <f t="shared" si="1"/>
        <v/>
      </c>
    </row>
    <row r="151" spans="1:6" x14ac:dyDescent="0.25">
      <c r="A151" s="9"/>
      <c r="B151" s="21"/>
      <c r="C151" s="10"/>
      <c r="D151" s="21"/>
      <c r="E151" s="7"/>
      <c r="F151" s="8" t="str">
        <f t="shared" si="1"/>
        <v/>
      </c>
    </row>
    <row r="152" spans="1:6" x14ac:dyDescent="0.25">
      <c r="A152" s="9"/>
      <c r="B152" s="21"/>
      <c r="C152" s="10"/>
      <c r="D152" s="21"/>
      <c r="E152" s="7"/>
      <c r="F152" s="8" t="str">
        <f t="shared" si="1"/>
        <v/>
      </c>
    </row>
    <row r="153" spans="1:6" x14ac:dyDescent="0.25">
      <c r="A153" s="9"/>
      <c r="B153" s="21"/>
      <c r="C153" s="10"/>
      <c r="D153" s="21"/>
      <c r="E153" s="7"/>
      <c r="F153" s="8" t="str">
        <f t="shared" si="1"/>
        <v/>
      </c>
    </row>
    <row r="154" spans="1:6" x14ac:dyDescent="0.25">
      <c r="A154" s="9"/>
      <c r="B154" s="21"/>
      <c r="C154" s="10"/>
      <c r="D154" s="21"/>
      <c r="E154" s="7"/>
      <c r="F154" s="8" t="str">
        <f t="shared" si="1"/>
        <v/>
      </c>
    </row>
    <row r="155" spans="1:6" x14ac:dyDescent="0.25">
      <c r="A155" s="9"/>
      <c r="B155" s="21"/>
      <c r="C155" s="10"/>
      <c r="D155" s="21"/>
      <c r="E155" s="7"/>
      <c r="F155" s="8" t="str">
        <f t="shared" si="1"/>
        <v/>
      </c>
    </row>
    <row r="156" spans="1:6" x14ac:dyDescent="0.25">
      <c r="A156" s="9"/>
      <c r="B156" s="21"/>
      <c r="C156" s="10"/>
      <c r="D156" s="21"/>
      <c r="E156" s="7"/>
      <c r="F156" s="8" t="str">
        <f t="shared" si="1"/>
        <v/>
      </c>
    </row>
    <row r="157" spans="1:6" x14ac:dyDescent="0.25">
      <c r="A157" s="9"/>
      <c r="B157" s="21"/>
      <c r="C157" s="10"/>
      <c r="D157" s="21"/>
      <c r="E157" s="7"/>
      <c r="F157" s="8" t="str">
        <f t="shared" si="1"/>
        <v/>
      </c>
    </row>
    <row r="158" spans="1:6" x14ac:dyDescent="0.25">
      <c r="A158" s="9"/>
      <c r="B158" s="21"/>
      <c r="C158" s="10"/>
      <c r="D158" s="21"/>
      <c r="E158" s="7"/>
      <c r="F158" s="8" t="str">
        <f t="shared" si="1"/>
        <v/>
      </c>
    </row>
    <row r="159" spans="1:6" x14ac:dyDescent="0.25">
      <c r="A159" s="9"/>
      <c r="B159" s="21"/>
      <c r="C159" s="10"/>
      <c r="D159" s="21"/>
      <c r="E159" s="7"/>
      <c r="F159" s="8" t="str">
        <f t="shared" si="1"/>
        <v/>
      </c>
    </row>
    <row r="160" spans="1:6" x14ac:dyDescent="0.25">
      <c r="A160" s="9"/>
      <c r="B160" s="21"/>
      <c r="C160" s="10"/>
      <c r="D160" s="21"/>
      <c r="E160" s="7"/>
      <c r="F160" s="8" t="str">
        <f t="shared" si="1"/>
        <v/>
      </c>
    </row>
    <row r="161" spans="1:6" x14ac:dyDescent="0.25">
      <c r="A161" s="9"/>
      <c r="B161" s="21"/>
      <c r="C161" s="10"/>
      <c r="D161" s="21"/>
      <c r="E161" s="7"/>
      <c r="F161" s="8" t="str">
        <f t="shared" si="1"/>
        <v/>
      </c>
    </row>
    <row r="162" spans="1:6" x14ac:dyDescent="0.25">
      <c r="A162" s="9"/>
      <c r="B162" s="21"/>
      <c r="C162" s="10"/>
      <c r="D162" s="21"/>
      <c r="E162" s="7"/>
      <c r="F162" s="8" t="str">
        <f t="shared" si="1"/>
        <v/>
      </c>
    </row>
    <row r="163" spans="1:6" x14ac:dyDescent="0.25">
      <c r="A163" s="9"/>
      <c r="B163" s="21"/>
      <c r="C163" s="10"/>
      <c r="D163" s="21"/>
      <c r="E163" s="7"/>
      <c r="F163" s="8" t="str">
        <f t="shared" si="1"/>
        <v/>
      </c>
    </row>
    <row r="164" spans="1:6" x14ac:dyDescent="0.25">
      <c r="A164" s="9"/>
      <c r="B164" s="21"/>
      <c r="C164" s="10"/>
      <c r="D164" s="21"/>
      <c r="E164" s="7"/>
      <c r="F164" s="8" t="str">
        <f t="shared" si="1"/>
        <v/>
      </c>
    </row>
    <row r="165" spans="1:6" x14ac:dyDescent="0.25">
      <c r="A165" s="9"/>
      <c r="B165" s="21"/>
      <c r="C165" s="10"/>
      <c r="D165" s="21"/>
      <c r="E165" s="7"/>
      <c r="F165" s="8" t="str">
        <f t="shared" si="1"/>
        <v/>
      </c>
    </row>
    <row r="166" spans="1:6" x14ac:dyDescent="0.25">
      <c r="A166" s="9"/>
      <c r="B166" s="21"/>
      <c r="C166" s="10"/>
      <c r="D166" s="21"/>
      <c r="E166" s="7"/>
      <c r="F166" s="8" t="str">
        <f t="shared" ref="F166:F229" si="2">IF(D166=0,"",D166-B166)</f>
        <v/>
      </c>
    </row>
    <row r="167" spans="1:6" x14ac:dyDescent="0.25">
      <c r="A167" s="9"/>
      <c r="B167" s="21"/>
      <c r="C167" s="10"/>
      <c r="D167" s="21"/>
      <c r="E167" s="7"/>
      <c r="F167" s="8" t="str">
        <f t="shared" si="2"/>
        <v/>
      </c>
    </row>
    <row r="168" spans="1:6" x14ac:dyDescent="0.25">
      <c r="A168" s="9"/>
      <c r="B168" s="21"/>
      <c r="C168" s="10"/>
      <c r="D168" s="21"/>
      <c r="E168" s="7"/>
      <c r="F168" s="8" t="str">
        <f t="shared" si="2"/>
        <v/>
      </c>
    </row>
    <row r="169" spans="1:6" x14ac:dyDescent="0.25">
      <c r="A169" s="9"/>
      <c r="B169" s="21"/>
      <c r="C169" s="11"/>
      <c r="D169" s="21"/>
      <c r="E169" s="7"/>
      <c r="F169" s="8" t="str">
        <f t="shared" si="2"/>
        <v/>
      </c>
    </row>
    <row r="170" spans="1:6" x14ac:dyDescent="0.25">
      <c r="A170" s="9"/>
      <c r="B170" s="21"/>
      <c r="C170" s="11"/>
      <c r="D170" s="21"/>
      <c r="E170" s="7"/>
      <c r="F170" s="8" t="str">
        <f t="shared" si="2"/>
        <v/>
      </c>
    </row>
    <row r="171" spans="1:6" x14ac:dyDescent="0.25">
      <c r="A171" s="9"/>
      <c r="B171" s="21"/>
      <c r="C171" s="10"/>
      <c r="D171" s="21"/>
      <c r="E171" s="7"/>
      <c r="F171" s="8" t="str">
        <f t="shared" si="2"/>
        <v/>
      </c>
    </row>
    <row r="172" spans="1:6" x14ac:dyDescent="0.25">
      <c r="A172" s="9"/>
      <c r="B172" s="21"/>
      <c r="C172" s="10"/>
      <c r="D172" s="21"/>
      <c r="E172" s="7"/>
      <c r="F172" s="8" t="str">
        <f t="shared" si="2"/>
        <v/>
      </c>
    </row>
    <row r="173" spans="1:6" x14ac:dyDescent="0.25">
      <c r="A173" s="9"/>
      <c r="B173" s="21"/>
      <c r="C173" s="10"/>
      <c r="D173" s="21"/>
      <c r="E173" s="7"/>
      <c r="F173" s="8" t="str">
        <f t="shared" si="2"/>
        <v/>
      </c>
    </row>
    <row r="174" spans="1:6" x14ac:dyDescent="0.25">
      <c r="A174" s="9"/>
      <c r="B174" s="21"/>
      <c r="C174" s="10"/>
      <c r="D174" s="21"/>
      <c r="E174" s="7"/>
      <c r="F174" s="8" t="str">
        <f t="shared" si="2"/>
        <v/>
      </c>
    </row>
    <row r="175" spans="1:6" x14ac:dyDescent="0.25">
      <c r="A175" s="9"/>
      <c r="B175" s="21"/>
      <c r="C175" s="10"/>
      <c r="D175" s="21"/>
      <c r="E175" s="7"/>
      <c r="F175" s="8" t="str">
        <f t="shared" si="2"/>
        <v/>
      </c>
    </row>
    <row r="176" spans="1:6" x14ac:dyDescent="0.25">
      <c r="A176" s="9"/>
      <c r="B176" s="21"/>
      <c r="C176" s="10"/>
      <c r="D176" s="21"/>
      <c r="E176" s="7"/>
      <c r="F176" s="8" t="str">
        <f t="shared" si="2"/>
        <v/>
      </c>
    </row>
    <row r="177" spans="1:6" x14ac:dyDescent="0.25">
      <c r="A177" s="9"/>
      <c r="B177" s="21"/>
      <c r="C177" s="10"/>
      <c r="D177" s="21"/>
      <c r="E177" s="7"/>
      <c r="F177" s="8" t="str">
        <f t="shared" si="2"/>
        <v/>
      </c>
    </row>
    <row r="178" spans="1:6" x14ac:dyDescent="0.25">
      <c r="A178" s="9"/>
      <c r="B178" s="21"/>
      <c r="C178" s="10"/>
      <c r="D178" s="21"/>
      <c r="E178" s="7"/>
      <c r="F178" s="8" t="str">
        <f t="shared" si="2"/>
        <v/>
      </c>
    </row>
    <row r="179" spans="1:6" x14ac:dyDescent="0.25">
      <c r="A179" s="9"/>
      <c r="B179" s="21"/>
      <c r="C179" s="10"/>
      <c r="D179" s="21"/>
      <c r="E179" s="7"/>
      <c r="F179" s="8" t="str">
        <f t="shared" si="2"/>
        <v/>
      </c>
    </row>
    <row r="180" spans="1:6" x14ac:dyDescent="0.25">
      <c r="A180" s="9"/>
      <c r="B180" s="21"/>
      <c r="C180" s="10"/>
      <c r="D180" s="21"/>
      <c r="E180" s="7"/>
      <c r="F180" s="8" t="str">
        <f t="shared" si="2"/>
        <v/>
      </c>
    </row>
    <row r="181" spans="1:6" x14ac:dyDescent="0.25">
      <c r="A181" s="9"/>
      <c r="B181" s="21"/>
      <c r="C181" s="10"/>
      <c r="D181" s="21"/>
      <c r="E181" s="7"/>
      <c r="F181" s="8" t="str">
        <f t="shared" si="2"/>
        <v/>
      </c>
    </row>
    <row r="182" spans="1:6" x14ac:dyDescent="0.25">
      <c r="A182" s="9"/>
      <c r="B182" s="21"/>
      <c r="C182" s="10"/>
      <c r="D182" s="21"/>
      <c r="E182" s="7"/>
      <c r="F182" s="8" t="str">
        <f t="shared" si="2"/>
        <v/>
      </c>
    </row>
    <row r="183" spans="1:6" x14ac:dyDescent="0.25">
      <c r="A183" s="9"/>
      <c r="B183" s="21"/>
      <c r="C183" s="10"/>
      <c r="D183" s="21"/>
      <c r="E183" s="7"/>
      <c r="F183" s="8" t="str">
        <f t="shared" si="2"/>
        <v/>
      </c>
    </row>
    <row r="184" spans="1:6" x14ac:dyDescent="0.25">
      <c r="A184" s="9"/>
      <c r="B184" s="21"/>
      <c r="C184" s="10"/>
      <c r="D184" s="21"/>
      <c r="E184" s="7"/>
      <c r="F184" s="8" t="str">
        <f t="shared" si="2"/>
        <v/>
      </c>
    </row>
    <row r="185" spans="1:6" x14ac:dyDescent="0.25">
      <c r="A185" s="9"/>
      <c r="B185" s="21"/>
      <c r="C185" s="10"/>
      <c r="D185" s="21"/>
      <c r="E185" s="7"/>
      <c r="F185" s="8" t="str">
        <f t="shared" si="2"/>
        <v/>
      </c>
    </row>
    <row r="186" spans="1:6" x14ac:dyDescent="0.25">
      <c r="A186" s="9"/>
      <c r="B186" s="21"/>
      <c r="C186" s="10"/>
      <c r="D186" s="21"/>
      <c r="E186" s="7"/>
      <c r="F186" s="8" t="str">
        <f t="shared" si="2"/>
        <v/>
      </c>
    </row>
    <row r="187" spans="1:6" x14ac:dyDescent="0.25">
      <c r="A187" s="9"/>
      <c r="B187" s="21"/>
      <c r="C187" s="10"/>
      <c r="D187" s="21"/>
      <c r="E187" s="7"/>
      <c r="F187" s="8" t="str">
        <f t="shared" si="2"/>
        <v/>
      </c>
    </row>
    <row r="188" spans="1:6" x14ac:dyDescent="0.25">
      <c r="A188" s="9"/>
      <c r="B188" s="21"/>
      <c r="C188" s="10"/>
      <c r="D188" s="21"/>
      <c r="E188" s="7"/>
      <c r="F188" s="8" t="str">
        <f t="shared" si="2"/>
        <v/>
      </c>
    </row>
    <row r="189" spans="1:6" x14ac:dyDescent="0.25">
      <c r="A189" s="9"/>
      <c r="B189" s="21"/>
      <c r="C189" s="10"/>
      <c r="D189" s="21"/>
      <c r="E189" s="7"/>
      <c r="F189" s="8" t="str">
        <f t="shared" si="2"/>
        <v/>
      </c>
    </row>
    <row r="190" spans="1:6" x14ac:dyDescent="0.25">
      <c r="A190" s="9"/>
      <c r="B190" s="21"/>
      <c r="C190" s="10"/>
      <c r="D190" s="21"/>
      <c r="E190" s="7"/>
      <c r="F190" s="8" t="str">
        <f t="shared" si="2"/>
        <v/>
      </c>
    </row>
    <row r="191" spans="1:6" x14ac:dyDescent="0.25">
      <c r="A191" s="9"/>
      <c r="B191" s="21"/>
      <c r="C191" s="10"/>
      <c r="D191" s="21"/>
      <c r="E191" s="7"/>
      <c r="F191" s="8" t="str">
        <f t="shared" si="2"/>
        <v/>
      </c>
    </row>
    <row r="192" spans="1:6" x14ac:dyDescent="0.25">
      <c r="A192" s="9"/>
      <c r="B192" s="21"/>
      <c r="C192" s="10"/>
      <c r="D192" s="21"/>
      <c r="E192" s="7"/>
      <c r="F192" s="8" t="str">
        <f t="shared" si="2"/>
        <v/>
      </c>
    </row>
    <row r="193" spans="1:6" x14ac:dyDescent="0.25">
      <c r="A193" s="9"/>
      <c r="B193" s="21"/>
      <c r="C193" s="11"/>
      <c r="D193" s="21"/>
      <c r="E193" s="7"/>
      <c r="F193" s="8" t="str">
        <f t="shared" si="2"/>
        <v/>
      </c>
    </row>
    <row r="194" spans="1:6" x14ac:dyDescent="0.25">
      <c r="A194" s="9"/>
      <c r="B194" s="21"/>
      <c r="C194" s="11"/>
      <c r="D194" s="21"/>
      <c r="E194" s="7"/>
      <c r="F194" s="8" t="str">
        <f t="shared" si="2"/>
        <v/>
      </c>
    </row>
    <row r="195" spans="1:6" x14ac:dyDescent="0.25">
      <c r="A195" s="9"/>
      <c r="B195" s="21"/>
      <c r="C195" s="10"/>
      <c r="D195" s="21"/>
      <c r="E195" s="7"/>
      <c r="F195" s="8" t="str">
        <f t="shared" si="2"/>
        <v/>
      </c>
    </row>
    <row r="196" spans="1:6" x14ac:dyDescent="0.25">
      <c r="A196" s="9"/>
      <c r="B196" s="21"/>
      <c r="C196" s="10"/>
      <c r="D196" s="21"/>
      <c r="E196" s="7"/>
      <c r="F196" s="8" t="str">
        <f t="shared" si="2"/>
        <v/>
      </c>
    </row>
    <row r="197" spans="1:6" x14ac:dyDescent="0.25">
      <c r="A197" s="9"/>
      <c r="B197" s="21"/>
      <c r="C197" s="10"/>
      <c r="D197" s="21"/>
      <c r="E197" s="7"/>
      <c r="F197" s="8" t="str">
        <f t="shared" si="2"/>
        <v/>
      </c>
    </row>
    <row r="198" spans="1:6" x14ac:dyDescent="0.25">
      <c r="A198" s="9"/>
      <c r="B198" s="21"/>
      <c r="C198" s="10"/>
      <c r="D198" s="21"/>
      <c r="E198" s="7"/>
      <c r="F198" s="8" t="str">
        <f t="shared" si="2"/>
        <v/>
      </c>
    </row>
    <row r="199" spans="1:6" x14ac:dyDescent="0.25">
      <c r="A199" s="9"/>
      <c r="B199" s="21"/>
      <c r="C199" s="10"/>
      <c r="D199" s="21"/>
      <c r="E199" s="7"/>
      <c r="F199" s="8" t="str">
        <f t="shared" si="2"/>
        <v/>
      </c>
    </row>
    <row r="200" spans="1:6" x14ac:dyDescent="0.25">
      <c r="A200" s="9"/>
      <c r="B200" s="21"/>
      <c r="C200" s="10"/>
      <c r="D200" s="21"/>
      <c r="E200" s="7"/>
      <c r="F200" s="8" t="str">
        <f t="shared" si="2"/>
        <v/>
      </c>
    </row>
    <row r="201" spans="1:6" x14ac:dyDescent="0.25">
      <c r="A201" s="9"/>
      <c r="B201" s="21"/>
      <c r="C201" s="10"/>
      <c r="D201" s="21"/>
      <c r="E201" s="7"/>
      <c r="F201" s="8" t="str">
        <f t="shared" si="2"/>
        <v/>
      </c>
    </row>
    <row r="202" spans="1:6" x14ac:dyDescent="0.25">
      <c r="A202" s="9"/>
      <c r="B202" s="21"/>
      <c r="C202" s="10"/>
      <c r="D202" s="21"/>
      <c r="E202" s="7"/>
      <c r="F202" s="8" t="str">
        <f t="shared" si="2"/>
        <v/>
      </c>
    </row>
    <row r="203" spans="1:6" x14ac:dyDescent="0.25">
      <c r="A203" s="9"/>
      <c r="B203" s="21"/>
      <c r="C203" s="10"/>
      <c r="D203" s="21"/>
      <c r="E203" s="7"/>
      <c r="F203" s="8" t="str">
        <f t="shared" si="2"/>
        <v/>
      </c>
    </row>
    <row r="204" spans="1:6" x14ac:dyDescent="0.25">
      <c r="A204" s="9"/>
      <c r="B204" s="21"/>
      <c r="C204" s="10"/>
      <c r="D204" s="21"/>
      <c r="E204" s="7"/>
      <c r="F204" s="8" t="str">
        <f t="shared" si="2"/>
        <v/>
      </c>
    </row>
    <row r="205" spans="1:6" x14ac:dyDescent="0.25">
      <c r="A205" s="9"/>
      <c r="B205" s="21"/>
      <c r="C205" s="10"/>
      <c r="D205" s="21"/>
      <c r="E205" s="7"/>
      <c r="F205" s="8" t="str">
        <f t="shared" si="2"/>
        <v/>
      </c>
    </row>
    <row r="206" spans="1:6" x14ac:dyDescent="0.25">
      <c r="A206" s="9"/>
      <c r="B206" s="21"/>
      <c r="C206" s="10"/>
      <c r="D206" s="21"/>
      <c r="E206" s="7"/>
      <c r="F206" s="8" t="str">
        <f t="shared" si="2"/>
        <v/>
      </c>
    </row>
    <row r="207" spans="1:6" x14ac:dyDescent="0.25">
      <c r="A207" s="9"/>
      <c r="B207" s="21"/>
      <c r="C207" s="10"/>
      <c r="D207" s="21"/>
      <c r="E207" s="7"/>
      <c r="F207" s="8" t="str">
        <f t="shared" si="2"/>
        <v/>
      </c>
    </row>
    <row r="208" spans="1:6" x14ac:dyDescent="0.25">
      <c r="A208" s="9"/>
      <c r="B208" s="21"/>
      <c r="C208" s="10"/>
      <c r="D208" s="21"/>
      <c r="E208" s="7"/>
      <c r="F208" s="8" t="str">
        <f t="shared" si="2"/>
        <v/>
      </c>
    </row>
    <row r="209" spans="1:6" x14ac:dyDescent="0.25">
      <c r="A209" s="9"/>
      <c r="B209" s="21"/>
      <c r="C209" s="10"/>
      <c r="D209" s="21"/>
      <c r="E209" s="7"/>
      <c r="F209" s="8" t="str">
        <f t="shared" si="2"/>
        <v/>
      </c>
    </row>
    <row r="210" spans="1:6" x14ac:dyDescent="0.25">
      <c r="A210" s="9"/>
      <c r="B210" s="21"/>
      <c r="C210" s="10"/>
      <c r="D210" s="21"/>
      <c r="E210" s="7"/>
      <c r="F210" s="8" t="str">
        <f t="shared" si="2"/>
        <v/>
      </c>
    </row>
    <row r="211" spans="1:6" x14ac:dyDescent="0.25">
      <c r="A211" s="9"/>
      <c r="B211" s="21"/>
      <c r="C211" s="10"/>
      <c r="D211" s="21"/>
      <c r="E211" s="7"/>
      <c r="F211" s="8" t="str">
        <f t="shared" si="2"/>
        <v/>
      </c>
    </row>
    <row r="212" spans="1:6" x14ac:dyDescent="0.25">
      <c r="A212" s="9"/>
      <c r="B212" s="21"/>
      <c r="C212" s="10"/>
      <c r="D212" s="21"/>
      <c r="E212" s="7"/>
      <c r="F212" s="8" t="str">
        <f t="shared" si="2"/>
        <v/>
      </c>
    </row>
    <row r="213" spans="1:6" x14ac:dyDescent="0.25">
      <c r="A213" s="9"/>
      <c r="B213" s="21"/>
      <c r="C213" s="10"/>
      <c r="D213" s="21"/>
      <c r="E213" s="7"/>
      <c r="F213" s="8" t="str">
        <f t="shared" si="2"/>
        <v/>
      </c>
    </row>
    <row r="214" spans="1:6" x14ac:dyDescent="0.25">
      <c r="A214" s="9"/>
      <c r="B214" s="21"/>
      <c r="C214" s="10"/>
      <c r="D214" s="21"/>
      <c r="E214" s="7"/>
      <c r="F214" s="8" t="str">
        <f t="shared" si="2"/>
        <v/>
      </c>
    </row>
    <row r="215" spans="1:6" x14ac:dyDescent="0.25">
      <c r="A215" s="9"/>
      <c r="B215" s="21"/>
      <c r="C215" s="10"/>
      <c r="D215" s="21"/>
      <c r="E215" s="7"/>
      <c r="F215" s="8" t="str">
        <f t="shared" si="2"/>
        <v/>
      </c>
    </row>
    <row r="216" spans="1:6" x14ac:dyDescent="0.25">
      <c r="A216" s="9"/>
      <c r="B216" s="21"/>
      <c r="C216" s="10"/>
      <c r="D216" s="21"/>
      <c r="E216" s="7"/>
      <c r="F216" s="8" t="str">
        <f t="shared" si="2"/>
        <v/>
      </c>
    </row>
    <row r="217" spans="1:6" x14ac:dyDescent="0.25">
      <c r="A217" s="9"/>
      <c r="B217" s="21"/>
      <c r="C217" s="11"/>
      <c r="D217" s="21"/>
      <c r="E217" s="7"/>
      <c r="F217" s="8" t="str">
        <f t="shared" si="2"/>
        <v/>
      </c>
    </row>
    <row r="218" spans="1:6" x14ac:dyDescent="0.25">
      <c r="A218" s="9"/>
      <c r="B218" s="21"/>
      <c r="C218" s="11"/>
      <c r="D218" s="21"/>
      <c r="E218" s="7"/>
      <c r="F218" s="8" t="str">
        <f t="shared" si="2"/>
        <v/>
      </c>
    </row>
    <row r="219" spans="1:6" x14ac:dyDescent="0.25">
      <c r="A219" s="9"/>
      <c r="B219" s="21"/>
      <c r="C219" s="10"/>
      <c r="D219" s="21"/>
      <c r="E219" s="7"/>
      <c r="F219" s="8" t="str">
        <f t="shared" si="2"/>
        <v/>
      </c>
    </row>
    <row r="220" spans="1:6" x14ac:dyDescent="0.25">
      <c r="A220" s="9"/>
      <c r="B220" s="21"/>
      <c r="C220" s="10"/>
      <c r="D220" s="21"/>
      <c r="E220" s="7"/>
      <c r="F220" s="8" t="str">
        <f t="shared" si="2"/>
        <v/>
      </c>
    </row>
    <row r="221" spans="1:6" x14ac:dyDescent="0.25">
      <c r="A221" s="9"/>
      <c r="B221" s="21"/>
      <c r="C221" s="10"/>
      <c r="D221" s="21"/>
      <c r="E221" s="7"/>
      <c r="F221" s="8" t="str">
        <f t="shared" si="2"/>
        <v/>
      </c>
    </row>
    <row r="222" spans="1:6" x14ac:dyDescent="0.25">
      <c r="A222" s="9"/>
      <c r="B222" s="21"/>
      <c r="C222" s="10"/>
      <c r="D222" s="21"/>
      <c r="E222" s="7"/>
      <c r="F222" s="8" t="str">
        <f t="shared" si="2"/>
        <v/>
      </c>
    </row>
    <row r="223" spans="1:6" x14ac:dyDescent="0.25">
      <c r="A223" s="9"/>
      <c r="B223" s="21"/>
      <c r="C223" s="10"/>
      <c r="D223" s="21"/>
      <c r="E223" s="7"/>
      <c r="F223" s="8" t="str">
        <f t="shared" si="2"/>
        <v/>
      </c>
    </row>
    <row r="224" spans="1:6" x14ac:dyDescent="0.25">
      <c r="A224" s="9"/>
      <c r="B224" s="21"/>
      <c r="C224" s="10"/>
      <c r="D224" s="21"/>
      <c r="E224" s="7"/>
      <c r="F224" s="8" t="str">
        <f t="shared" si="2"/>
        <v/>
      </c>
    </row>
    <row r="225" spans="1:6" x14ac:dyDescent="0.25">
      <c r="A225" s="9"/>
      <c r="B225" s="21"/>
      <c r="C225" s="10"/>
      <c r="D225" s="21"/>
      <c r="E225" s="7"/>
      <c r="F225" s="8" t="str">
        <f t="shared" si="2"/>
        <v/>
      </c>
    </row>
    <row r="226" spans="1:6" x14ac:dyDescent="0.25">
      <c r="A226" s="9"/>
      <c r="B226" s="21"/>
      <c r="C226" s="10"/>
      <c r="D226" s="21"/>
      <c r="E226" s="7"/>
      <c r="F226" s="8" t="str">
        <f t="shared" si="2"/>
        <v/>
      </c>
    </row>
    <row r="227" spans="1:6" x14ac:dyDescent="0.25">
      <c r="A227" s="9"/>
      <c r="B227" s="21"/>
      <c r="C227" s="10"/>
      <c r="D227" s="21"/>
      <c r="E227" s="7"/>
      <c r="F227" s="8" t="str">
        <f t="shared" si="2"/>
        <v/>
      </c>
    </row>
    <row r="228" spans="1:6" x14ac:dyDescent="0.25">
      <c r="A228" s="9"/>
      <c r="B228" s="21"/>
      <c r="C228" s="10"/>
      <c r="D228" s="21"/>
      <c r="E228" s="7"/>
      <c r="F228" s="8" t="str">
        <f t="shared" si="2"/>
        <v/>
      </c>
    </row>
    <row r="229" spans="1:6" x14ac:dyDescent="0.25">
      <c r="A229" s="9"/>
      <c r="B229" s="21"/>
      <c r="C229" s="10"/>
      <c r="D229" s="21"/>
      <c r="E229" s="7"/>
      <c r="F229" s="8" t="str">
        <f t="shared" si="2"/>
        <v/>
      </c>
    </row>
    <row r="230" spans="1:6" x14ac:dyDescent="0.25">
      <c r="A230" s="9"/>
      <c r="B230" s="21"/>
      <c r="C230" s="10"/>
      <c r="D230" s="21"/>
      <c r="E230" s="7"/>
      <c r="F230" s="8" t="str">
        <f t="shared" ref="F230:F293" si="3">IF(D230=0,"",D230-B230)</f>
        <v/>
      </c>
    </row>
    <row r="231" spans="1:6" x14ac:dyDescent="0.25">
      <c r="A231" s="9"/>
      <c r="B231" s="21"/>
      <c r="C231" s="10"/>
      <c r="D231" s="21"/>
      <c r="E231" s="7"/>
      <c r="F231" s="8" t="str">
        <f t="shared" si="3"/>
        <v/>
      </c>
    </row>
    <row r="232" spans="1:6" x14ac:dyDescent="0.25">
      <c r="A232" s="9"/>
      <c r="B232" s="21"/>
      <c r="C232" s="10"/>
      <c r="D232" s="21"/>
      <c r="E232" s="7"/>
      <c r="F232" s="8" t="str">
        <f t="shared" si="3"/>
        <v/>
      </c>
    </row>
    <row r="233" spans="1:6" x14ac:dyDescent="0.25">
      <c r="A233" s="9"/>
      <c r="B233" s="21"/>
      <c r="C233" s="10"/>
      <c r="D233" s="21"/>
      <c r="E233" s="7"/>
      <c r="F233" s="8" t="str">
        <f t="shared" si="3"/>
        <v/>
      </c>
    </row>
    <row r="234" spans="1:6" x14ac:dyDescent="0.25">
      <c r="A234" s="9"/>
      <c r="B234" s="21"/>
      <c r="C234" s="10"/>
      <c r="D234" s="21"/>
      <c r="E234" s="7"/>
      <c r="F234" s="8" t="str">
        <f t="shared" si="3"/>
        <v/>
      </c>
    </row>
    <row r="235" spans="1:6" x14ac:dyDescent="0.25">
      <c r="A235" s="9"/>
      <c r="B235" s="21"/>
      <c r="C235" s="10"/>
      <c r="D235" s="21"/>
      <c r="E235" s="7"/>
      <c r="F235" s="8" t="str">
        <f t="shared" si="3"/>
        <v/>
      </c>
    </row>
    <row r="236" spans="1:6" x14ac:dyDescent="0.25">
      <c r="A236" s="9"/>
      <c r="B236" s="21"/>
      <c r="C236" s="10"/>
      <c r="D236" s="21"/>
      <c r="E236" s="7"/>
      <c r="F236" s="8" t="str">
        <f t="shared" si="3"/>
        <v/>
      </c>
    </row>
    <row r="237" spans="1:6" x14ac:dyDescent="0.25">
      <c r="A237" s="9"/>
      <c r="B237" s="21"/>
      <c r="C237" s="10"/>
      <c r="D237" s="21"/>
      <c r="E237" s="7"/>
      <c r="F237" s="8" t="str">
        <f t="shared" si="3"/>
        <v/>
      </c>
    </row>
    <row r="238" spans="1:6" x14ac:dyDescent="0.25">
      <c r="A238" s="9"/>
      <c r="B238" s="21"/>
      <c r="C238" s="10"/>
      <c r="D238" s="21"/>
      <c r="E238" s="7"/>
      <c r="F238" s="8" t="str">
        <f t="shared" si="3"/>
        <v/>
      </c>
    </row>
    <row r="239" spans="1:6" x14ac:dyDescent="0.25">
      <c r="A239" s="9"/>
      <c r="B239" s="21"/>
      <c r="C239" s="10"/>
      <c r="D239" s="21"/>
      <c r="E239" s="7"/>
      <c r="F239" s="8" t="str">
        <f t="shared" si="3"/>
        <v/>
      </c>
    </row>
    <row r="240" spans="1:6" x14ac:dyDescent="0.25">
      <c r="A240" s="9"/>
      <c r="B240" s="21"/>
      <c r="C240" s="10"/>
      <c r="D240" s="21"/>
      <c r="E240" s="7"/>
      <c r="F240" s="8" t="str">
        <f t="shared" si="3"/>
        <v/>
      </c>
    </row>
    <row r="241" spans="1:6" x14ac:dyDescent="0.25">
      <c r="A241" s="9"/>
      <c r="B241" s="21"/>
      <c r="C241" s="11"/>
      <c r="D241" s="21"/>
      <c r="E241" s="7"/>
      <c r="F241" s="8" t="str">
        <f t="shared" si="3"/>
        <v/>
      </c>
    </row>
    <row r="242" spans="1:6" x14ac:dyDescent="0.25">
      <c r="A242" s="9"/>
      <c r="B242" s="21"/>
      <c r="C242" s="11"/>
      <c r="D242" s="21"/>
      <c r="E242" s="7"/>
      <c r="F242" s="8" t="str">
        <f t="shared" si="3"/>
        <v/>
      </c>
    </row>
    <row r="243" spans="1:6" x14ac:dyDescent="0.25">
      <c r="A243" s="9"/>
      <c r="B243" s="21"/>
      <c r="C243" s="10"/>
      <c r="D243" s="21"/>
      <c r="E243" s="7"/>
      <c r="F243" s="8" t="str">
        <f t="shared" si="3"/>
        <v/>
      </c>
    </row>
    <row r="244" spans="1:6" x14ac:dyDescent="0.25">
      <c r="A244" s="9"/>
      <c r="B244" s="21"/>
      <c r="C244" s="10"/>
      <c r="D244" s="21"/>
      <c r="E244" s="7"/>
      <c r="F244" s="8" t="str">
        <f t="shared" si="3"/>
        <v/>
      </c>
    </row>
    <row r="245" spans="1:6" x14ac:dyDescent="0.25">
      <c r="A245" s="9"/>
      <c r="B245" s="21"/>
      <c r="C245" s="10"/>
      <c r="D245" s="21"/>
      <c r="E245" s="7"/>
      <c r="F245" s="8" t="str">
        <f t="shared" si="3"/>
        <v/>
      </c>
    </row>
    <row r="246" spans="1:6" x14ac:dyDescent="0.25">
      <c r="A246" s="9"/>
      <c r="B246" s="21"/>
      <c r="C246" s="10"/>
      <c r="D246" s="21"/>
      <c r="E246" s="7"/>
      <c r="F246" s="8" t="str">
        <f t="shared" si="3"/>
        <v/>
      </c>
    </row>
    <row r="247" spans="1:6" x14ac:dyDescent="0.25">
      <c r="A247" s="9"/>
      <c r="B247" s="21"/>
      <c r="C247" s="10"/>
      <c r="D247" s="21"/>
      <c r="E247" s="7"/>
      <c r="F247" s="8" t="str">
        <f t="shared" si="3"/>
        <v/>
      </c>
    </row>
    <row r="248" spans="1:6" x14ac:dyDescent="0.25">
      <c r="A248" s="9"/>
      <c r="B248" s="21"/>
      <c r="C248" s="10"/>
      <c r="D248" s="21"/>
      <c r="E248" s="7"/>
      <c r="F248" s="8" t="str">
        <f t="shared" si="3"/>
        <v/>
      </c>
    </row>
    <row r="249" spans="1:6" x14ac:dyDescent="0.25">
      <c r="A249" s="9"/>
      <c r="B249" s="21"/>
      <c r="C249" s="10"/>
      <c r="D249" s="21"/>
      <c r="E249" s="7"/>
      <c r="F249" s="8" t="str">
        <f t="shared" si="3"/>
        <v/>
      </c>
    </row>
    <row r="250" spans="1:6" x14ac:dyDescent="0.25">
      <c r="A250" s="9"/>
      <c r="B250" s="21"/>
      <c r="C250" s="10"/>
      <c r="D250" s="21"/>
      <c r="E250" s="7"/>
      <c r="F250" s="8" t="str">
        <f t="shared" si="3"/>
        <v/>
      </c>
    </row>
    <row r="251" spans="1:6" x14ac:dyDescent="0.25">
      <c r="A251" s="9"/>
      <c r="B251" s="21"/>
      <c r="C251" s="10"/>
      <c r="D251" s="21"/>
      <c r="E251" s="7"/>
      <c r="F251" s="8" t="str">
        <f t="shared" si="3"/>
        <v/>
      </c>
    </row>
    <row r="252" spans="1:6" x14ac:dyDescent="0.25">
      <c r="A252" s="9"/>
      <c r="B252" s="21"/>
      <c r="C252" s="10"/>
      <c r="D252" s="21"/>
      <c r="E252" s="7"/>
      <c r="F252" s="8" t="str">
        <f t="shared" si="3"/>
        <v/>
      </c>
    </row>
    <row r="253" spans="1:6" x14ac:dyDescent="0.25">
      <c r="A253" s="9"/>
      <c r="B253" s="21"/>
      <c r="C253" s="10"/>
      <c r="D253" s="21"/>
      <c r="E253" s="7"/>
      <c r="F253" s="8" t="str">
        <f t="shared" si="3"/>
        <v/>
      </c>
    </row>
    <row r="254" spans="1:6" x14ac:dyDescent="0.25">
      <c r="A254" s="9"/>
      <c r="B254" s="21"/>
      <c r="C254" s="10"/>
      <c r="D254" s="21"/>
      <c r="E254" s="7"/>
      <c r="F254" s="8" t="str">
        <f t="shared" si="3"/>
        <v/>
      </c>
    </row>
    <row r="255" spans="1:6" x14ac:dyDescent="0.25">
      <c r="A255" s="9"/>
      <c r="B255" s="21"/>
      <c r="C255" s="10"/>
      <c r="D255" s="21"/>
      <c r="E255" s="7"/>
      <c r="F255" s="8" t="str">
        <f t="shared" si="3"/>
        <v/>
      </c>
    </row>
    <row r="256" spans="1:6" x14ac:dyDescent="0.25">
      <c r="A256" s="9"/>
      <c r="B256" s="21"/>
      <c r="C256" s="10"/>
      <c r="D256" s="21"/>
      <c r="E256" s="7"/>
      <c r="F256" s="8" t="str">
        <f t="shared" si="3"/>
        <v/>
      </c>
    </row>
    <row r="257" spans="1:6" x14ac:dyDescent="0.25">
      <c r="A257" s="9"/>
      <c r="B257" s="21"/>
      <c r="C257" s="10"/>
      <c r="D257" s="21"/>
      <c r="E257" s="7"/>
      <c r="F257" s="8" t="str">
        <f t="shared" si="3"/>
        <v/>
      </c>
    </row>
    <row r="258" spans="1:6" x14ac:dyDescent="0.25">
      <c r="A258" s="9"/>
      <c r="B258" s="21"/>
      <c r="C258" s="10"/>
      <c r="D258" s="21"/>
      <c r="E258" s="7"/>
      <c r="F258" s="8" t="str">
        <f t="shared" si="3"/>
        <v/>
      </c>
    </row>
    <row r="259" spans="1:6" x14ac:dyDescent="0.25">
      <c r="A259" s="9"/>
      <c r="B259" s="21"/>
      <c r="C259" s="10"/>
      <c r="D259" s="21"/>
      <c r="E259" s="7"/>
      <c r="F259" s="8" t="str">
        <f t="shared" si="3"/>
        <v/>
      </c>
    </row>
    <row r="260" spans="1:6" x14ac:dyDescent="0.25">
      <c r="A260" s="9"/>
      <c r="B260" s="21"/>
      <c r="C260" s="10"/>
      <c r="D260" s="21"/>
      <c r="E260" s="7"/>
      <c r="F260" s="8" t="str">
        <f t="shared" si="3"/>
        <v/>
      </c>
    </row>
    <row r="261" spans="1:6" x14ac:dyDescent="0.25">
      <c r="A261" s="9"/>
      <c r="B261" s="21"/>
      <c r="C261" s="10"/>
      <c r="D261" s="21"/>
      <c r="E261" s="7"/>
      <c r="F261" s="8" t="str">
        <f t="shared" si="3"/>
        <v/>
      </c>
    </row>
    <row r="262" spans="1:6" x14ac:dyDescent="0.25">
      <c r="A262" s="9"/>
      <c r="B262" s="21"/>
      <c r="C262" s="10"/>
      <c r="D262" s="21"/>
      <c r="E262" s="7"/>
      <c r="F262" s="8" t="str">
        <f t="shared" si="3"/>
        <v/>
      </c>
    </row>
    <row r="263" spans="1:6" x14ac:dyDescent="0.25">
      <c r="A263" s="9"/>
      <c r="B263" s="21"/>
      <c r="C263" s="10"/>
      <c r="D263" s="21"/>
      <c r="E263" s="7"/>
      <c r="F263" s="8" t="str">
        <f t="shared" si="3"/>
        <v/>
      </c>
    </row>
    <row r="264" spans="1:6" x14ac:dyDescent="0.25">
      <c r="A264" s="9"/>
      <c r="B264" s="21"/>
      <c r="C264" s="10"/>
      <c r="D264" s="21"/>
      <c r="E264" s="7"/>
      <c r="F264" s="8" t="str">
        <f t="shared" si="3"/>
        <v/>
      </c>
    </row>
    <row r="265" spans="1:6" x14ac:dyDescent="0.25">
      <c r="A265" s="9"/>
      <c r="B265" s="21"/>
      <c r="C265" s="11"/>
      <c r="D265" s="21"/>
      <c r="E265" s="7"/>
      <c r="F265" s="8" t="str">
        <f t="shared" si="3"/>
        <v/>
      </c>
    </row>
    <row r="266" spans="1:6" x14ac:dyDescent="0.25">
      <c r="A266" s="9"/>
      <c r="B266" s="21"/>
      <c r="C266" s="11"/>
      <c r="D266" s="21"/>
      <c r="E266" s="7"/>
      <c r="F266" s="8" t="str">
        <f t="shared" si="3"/>
        <v/>
      </c>
    </row>
    <row r="267" spans="1:6" x14ac:dyDescent="0.25">
      <c r="A267" s="9"/>
      <c r="B267" s="21"/>
      <c r="C267" s="10"/>
      <c r="D267" s="21"/>
      <c r="E267" s="7"/>
      <c r="F267" s="8" t="str">
        <f t="shared" si="3"/>
        <v/>
      </c>
    </row>
    <row r="268" spans="1:6" x14ac:dyDescent="0.25">
      <c r="A268" s="9"/>
      <c r="B268" s="21"/>
      <c r="C268" s="10"/>
      <c r="D268" s="21"/>
      <c r="E268" s="7"/>
      <c r="F268" s="8" t="str">
        <f t="shared" si="3"/>
        <v/>
      </c>
    </row>
    <row r="269" spans="1:6" x14ac:dyDescent="0.25">
      <c r="A269" s="9"/>
      <c r="B269" s="21"/>
      <c r="C269" s="10"/>
      <c r="D269" s="21"/>
      <c r="E269" s="7"/>
      <c r="F269" s="8" t="str">
        <f t="shared" si="3"/>
        <v/>
      </c>
    </row>
    <row r="270" spans="1:6" x14ac:dyDescent="0.25">
      <c r="A270" s="9"/>
      <c r="B270" s="21"/>
      <c r="C270" s="10"/>
      <c r="D270" s="21"/>
      <c r="E270" s="7"/>
      <c r="F270" s="8" t="str">
        <f t="shared" si="3"/>
        <v/>
      </c>
    </row>
    <row r="271" spans="1:6" x14ac:dyDescent="0.25">
      <c r="A271" s="9"/>
      <c r="B271" s="21"/>
      <c r="C271" s="10"/>
      <c r="D271" s="21"/>
      <c r="E271" s="7"/>
      <c r="F271" s="8" t="str">
        <f t="shared" si="3"/>
        <v/>
      </c>
    </row>
    <row r="272" spans="1:6" x14ac:dyDescent="0.25">
      <c r="A272" s="9"/>
      <c r="B272" s="21"/>
      <c r="C272" s="10"/>
      <c r="D272" s="21"/>
      <c r="E272" s="7"/>
      <c r="F272" s="8" t="str">
        <f t="shared" si="3"/>
        <v/>
      </c>
    </row>
    <row r="273" spans="1:6" x14ac:dyDescent="0.25">
      <c r="A273" s="9"/>
      <c r="B273" s="21"/>
      <c r="C273" s="10"/>
      <c r="D273" s="21"/>
      <c r="E273" s="7"/>
      <c r="F273" s="8" t="str">
        <f t="shared" si="3"/>
        <v/>
      </c>
    </row>
    <row r="274" spans="1:6" x14ac:dyDescent="0.25">
      <c r="A274" s="9"/>
      <c r="B274" s="21"/>
      <c r="C274" s="10"/>
      <c r="D274" s="21"/>
      <c r="E274" s="7"/>
      <c r="F274" s="8" t="str">
        <f t="shared" si="3"/>
        <v/>
      </c>
    </row>
    <row r="275" spans="1:6" x14ac:dyDescent="0.25">
      <c r="A275" s="9"/>
      <c r="B275" s="21"/>
      <c r="C275" s="10"/>
      <c r="D275" s="21"/>
      <c r="E275" s="7"/>
      <c r="F275" s="8" t="str">
        <f t="shared" si="3"/>
        <v/>
      </c>
    </row>
    <row r="276" spans="1:6" x14ac:dyDescent="0.25">
      <c r="A276" s="9"/>
      <c r="B276" s="21"/>
      <c r="C276" s="10"/>
      <c r="D276" s="21"/>
      <c r="E276" s="7"/>
      <c r="F276" s="8" t="str">
        <f t="shared" si="3"/>
        <v/>
      </c>
    </row>
    <row r="277" spans="1:6" x14ac:dyDescent="0.25">
      <c r="A277" s="9"/>
      <c r="B277" s="21"/>
      <c r="C277" s="10"/>
      <c r="D277" s="21"/>
      <c r="E277" s="7"/>
      <c r="F277" s="8" t="str">
        <f t="shared" si="3"/>
        <v/>
      </c>
    </row>
    <row r="278" spans="1:6" x14ac:dyDescent="0.25">
      <c r="A278" s="9"/>
      <c r="B278" s="21"/>
      <c r="C278" s="10"/>
      <c r="D278" s="21"/>
      <c r="E278" s="7"/>
      <c r="F278" s="8" t="str">
        <f t="shared" si="3"/>
        <v/>
      </c>
    </row>
    <row r="279" spans="1:6" x14ac:dyDescent="0.25">
      <c r="A279" s="9"/>
      <c r="B279" s="21"/>
      <c r="C279" s="10"/>
      <c r="D279" s="21"/>
      <c r="E279" s="7"/>
      <c r="F279" s="8" t="str">
        <f t="shared" si="3"/>
        <v/>
      </c>
    </row>
    <row r="280" spans="1:6" x14ac:dyDescent="0.25">
      <c r="A280" s="9"/>
      <c r="B280" s="21"/>
      <c r="C280" s="10"/>
      <c r="D280" s="21"/>
      <c r="E280" s="7"/>
      <c r="F280" s="8" t="str">
        <f t="shared" si="3"/>
        <v/>
      </c>
    </row>
    <row r="281" spans="1:6" x14ac:dyDescent="0.25">
      <c r="A281" s="9"/>
      <c r="B281" s="21"/>
      <c r="C281" s="10"/>
      <c r="D281" s="21"/>
      <c r="E281" s="7"/>
      <c r="F281" s="8" t="str">
        <f t="shared" si="3"/>
        <v/>
      </c>
    </row>
    <row r="282" spans="1:6" x14ac:dyDescent="0.25">
      <c r="A282" s="9"/>
      <c r="B282" s="21"/>
      <c r="C282" s="10"/>
      <c r="D282" s="21"/>
      <c r="E282" s="7"/>
      <c r="F282" s="8" t="str">
        <f t="shared" si="3"/>
        <v/>
      </c>
    </row>
    <row r="283" spans="1:6" x14ac:dyDescent="0.25">
      <c r="A283" s="9"/>
      <c r="B283" s="21"/>
      <c r="C283" s="10"/>
      <c r="D283" s="21"/>
      <c r="E283" s="7"/>
      <c r="F283" s="8" t="str">
        <f t="shared" si="3"/>
        <v/>
      </c>
    </row>
    <row r="284" spans="1:6" x14ac:dyDescent="0.25">
      <c r="A284" s="9"/>
      <c r="B284" s="21"/>
      <c r="C284" s="10"/>
      <c r="D284" s="21"/>
      <c r="E284" s="7"/>
      <c r="F284" s="8" t="str">
        <f t="shared" si="3"/>
        <v/>
      </c>
    </row>
    <row r="285" spans="1:6" x14ac:dyDescent="0.25">
      <c r="A285" s="9"/>
      <c r="B285" s="21"/>
      <c r="C285" s="10"/>
      <c r="D285" s="21"/>
      <c r="E285" s="7"/>
      <c r="F285" s="8" t="str">
        <f t="shared" si="3"/>
        <v/>
      </c>
    </row>
    <row r="286" spans="1:6" x14ac:dyDescent="0.25">
      <c r="A286" s="9"/>
      <c r="B286" s="21"/>
      <c r="C286" s="10"/>
      <c r="D286" s="21"/>
      <c r="E286" s="7"/>
      <c r="F286" s="8" t="str">
        <f t="shared" si="3"/>
        <v/>
      </c>
    </row>
    <row r="287" spans="1:6" x14ac:dyDescent="0.25">
      <c r="A287" s="9"/>
      <c r="B287" s="21"/>
      <c r="C287" s="10"/>
      <c r="D287" s="21"/>
      <c r="E287" s="7"/>
      <c r="F287" s="8" t="str">
        <f t="shared" si="3"/>
        <v/>
      </c>
    </row>
    <row r="288" spans="1:6" x14ac:dyDescent="0.25">
      <c r="A288" s="9"/>
      <c r="B288" s="21"/>
      <c r="C288" s="10"/>
      <c r="D288" s="21"/>
      <c r="E288" s="7"/>
      <c r="F288" s="8" t="str">
        <f t="shared" si="3"/>
        <v/>
      </c>
    </row>
    <row r="289" spans="1:6" x14ac:dyDescent="0.25">
      <c r="A289" s="9"/>
      <c r="B289" s="21"/>
      <c r="C289" s="11"/>
      <c r="D289" s="21"/>
      <c r="E289" s="7"/>
      <c r="F289" s="8" t="str">
        <f t="shared" si="3"/>
        <v/>
      </c>
    </row>
    <row r="290" spans="1:6" x14ac:dyDescent="0.25">
      <c r="A290" s="9"/>
      <c r="B290" s="21"/>
      <c r="C290" s="11"/>
      <c r="D290" s="21"/>
      <c r="E290" s="7"/>
      <c r="F290" s="8" t="str">
        <f t="shared" si="3"/>
        <v/>
      </c>
    </row>
    <row r="291" spans="1:6" x14ac:dyDescent="0.25">
      <c r="A291" s="9"/>
      <c r="B291" s="21"/>
      <c r="C291" s="10"/>
      <c r="D291" s="21"/>
      <c r="E291" s="7"/>
      <c r="F291" s="8" t="str">
        <f t="shared" si="3"/>
        <v/>
      </c>
    </row>
    <row r="292" spans="1:6" x14ac:dyDescent="0.25">
      <c r="A292" s="9"/>
      <c r="B292" s="21"/>
      <c r="C292" s="10"/>
      <c r="D292" s="21"/>
      <c r="E292" s="7"/>
      <c r="F292" s="8" t="str">
        <f t="shared" si="3"/>
        <v/>
      </c>
    </row>
    <row r="293" spans="1:6" x14ac:dyDescent="0.25">
      <c r="A293" s="9"/>
      <c r="B293" s="21"/>
      <c r="C293" s="10"/>
      <c r="D293" s="21"/>
      <c r="E293" s="7"/>
      <c r="F293" s="8" t="str">
        <f t="shared" si="3"/>
        <v/>
      </c>
    </row>
    <row r="294" spans="1:6" x14ac:dyDescent="0.25">
      <c r="A294" s="9"/>
      <c r="B294" s="21"/>
      <c r="C294" s="10"/>
      <c r="D294" s="21"/>
      <c r="E294" s="7"/>
      <c r="F294" s="8" t="str">
        <f t="shared" ref="F294:F315" si="4">IF(D294=0,"",D294-B294)</f>
        <v/>
      </c>
    </row>
    <row r="295" spans="1:6" x14ac:dyDescent="0.25">
      <c r="A295" s="9"/>
      <c r="B295" s="21"/>
      <c r="C295" s="10"/>
      <c r="D295" s="21"/>
      <c r="E295" s="7"/>
      <c r="F295" s="8" t="str">
        <f t="shared" si="4"/>
        <v/>
      </c>
    </row>
    <row r="296" spans="1:6" x14ac:dyDescent="0.25">
      <c r="A296" s="9"/>
      <c r="B296" s="21"/>
      <c r="C296" s="10"/>
      <c r="D296" s="21"/>
      <c r="E296" s="7"/>
      <c r="F296" s="8" t="str">
        <f t="shared" si="4"/>
        <v/>
      </c>
    </row>
    <row r="297" spans="1:6" x14ac:dyDescent="0.25">
      <c r="A297" s="9"/>
      <c r="B297" s="21"/>
      <c r="C297" s="10"/>
      <c r="D297" s="21"/>
      <c r="E297" s="7"/>
      <c r="F297" s="8" t="str">
        <f t="shared" si="4"/>
        <v/>
      </c>
    </row>
    <row r="298" spans="1:6" x14ac:dyDescent="0.25">
      <c r="A298" s="9"/>
      <c r="B298" s="21"/>
      <c r="C298" s="10"/>
      <c r="D298" s="21"/>
      <c r="E298" s="7"/>
      <c r="F298" s="8" t="str">
        <f t="shared" si="4"/>
        <v/>
      </c>
    </row>
    <row r="299" spans="1:6" x14ac:dyDescent="0.25">
      <c r="A299" s="9"/>
      <c r="B299" s="21"/>
      <c r="C299" s="10"/>
      <c r="D299" s="21"/>
      <c r="E299" s="7"/>
      <c r="F299" s="8" t="str">
        <f t="shared" si="4"/>
        <v/>
      </c>
    </row>
    <row r="300" spans="1:6" x14ac:dyDescent="0.25">
      <c r="A300" s="9"/>
      <c r="B300" s="21"/>
      <c r="C300" s="10"/>
      <c r="D300" s="21"/>
      <c r="E300" s="7"/>
      <c r="F300" s="8" t="str">
        <f t="shared" si="4"/>
        <v/>
      </c>
    </row>
    <row r="301" spans="1:6" x14ac:dyDescent="0.25">
      <c r="A301" s="9"/>
      <c r="B301" s="21"/>
      <c r="C301" s="10"/>
      <c r="D301" s="21"/>
      <c r="E301" s="7"/>
      <c r="F301" s="8" t="str">
        <f t="shared" si="4"/>
        <v/>
      </c>
    </row>
    <row r="302" spans="1:6" x14ac:dyDescent="0.25">
      <c r="A302" s="9"/>
      <c r="B302" s="21"/>
      <c r="C302" s="10"/>
      <c r="D302" s="21"/>
      <c r="E302" s="7"/>
      <c r="F302" s="8" t="str">
        <f t="shared" si="4"/>
        <v/>
      </c>
    </row>
    <row r="303" spans="1:6" x14ac:dyDescent="0.25">
      <c r="A303" s="9"/>
      <c r="B303" s="21"/>
      <c r="C303" s="10"/>
      <c r="D303" s="21"/>
      <c r="E303" s="7"/>
      <c r="F303" s="8" t="str">
        <f t="shared" si="4"/>
        <v/>
      </c>
    </row>
    <row r="304" spans="1:6" x14ac:dyDescent="0.25">
      <c r="A304" s="9"/>
      <c r="B304" s="21"/>
      <c r="C304" s="10"/>
      <c r="D304" s="21"/>
      <c r="E304" s="7"/>
      <c r="F304" s="8" t="str">
        <f t="shared" si="4"/>
        <v/>
      </c>
    </row>
    <row r="305" spans="1:6" x14ac:dyDescent="0.25">
      <c r="A305" s="9"/>
      <c r="B305" s="21"/>
      <c r="C305" s="10"/>
      <c r="D305" s="21"/>
      <c r="E305" s="7"/>
      <c r="F305" s="8" t="str">
        <f t="shared" si="4"/>
        <v/>
      </c>
    </row>
    <row r="306" spans="1:6" x14ac:dyDescent="0.25">
      <c r="A306" s="9"/>
      <c r="B306" s="21"/>
      <c r="C306" s="10"/>
      <c r="D306" s="21"/>
      <c r="E306" s="7"/>
      <c r="F306" s="8" t="str">
        <f t="shared" si="4"/>
        <v/>
      </c>
    </row>
    <row r="307" spans="1:6" x14ac:dyDescent="0.25">
      <c r="A307" s="9"/>
      <c r="B307" s="21"/>
      <c r="C307" s="10"/>
      <c r="D307" s="21"/>
      <c r="E307" s="7"/>
      <c r="F307" s="8" t="str">
        <f t="shared" si="4"/>
        <v/>
      </c>
    </row>
    <row r="308" spans="1:6" x14ac:dyDescent="0.25">
      <c r="A308" s="9"/>
      <c r="B308" s="21"/>
      <c r="C308" s="10"/>
      <c r="D308" s="21"/>
      <c r="E308" s="7"/>
      <c r="F308" s="8" t="str">
        <f t="shared" si="4"/>
        <v/>
      </c>
    </row>
    <row r="309" spans="1:6" x14ac:dyDescent="0.25">
      <c r="A309" s="9"/>
      <c r="B309" s="21"/>
      <c r="C309" s="10"/>
      <c r="D309" s="21"/>
      <c r="E309" s="7"/>
      <c r="F309" s="8" t="str">
        <f t="shared" si="4"/>
        <v/>
      </c>
    </row>
    <row r="310" spans="1:6" x14ac:dyDescent="0.25">
      <c r="A310" s="9"/>
      <c r="B310" s="21"/>
      <c r="C310" s="10"/>
      <c r="D310" s="21"/>
      <c r="E310" s="7"/>
      <c r="F310" s="8" t="str">
        <f t="shared" si="4"/>
        <v/>
      </c>
    </row>
    <row r="311" spans="1:6" x14ac:dyDescent="0.25">
      <c r="A311" s="9"/>
      <c r="B311" s="21"/>
      <c r="C311" s="10"/>
      <c r="D311" s="21"/>
      <c r="E311" s="7"/>
      <c r="F311" s="8" t="str">
        <f t="shared" si="4"/>
        <v/>
      </c>
    </row>
    <row r="312" spans="1:6" x14ac:dyDescent="0.25">
      <c r="A312" s="6"/>
      <c r="B312" s="21"/>
      <c r="C312" s="10"/>
      <c r="D312" s="21"/>
      <c r="E312" s="7"/>
      <c r="F312" s="8" t="str">
        <f t="shared" si="4"/>
        <v/>
      </c>
    </row>
    <row r="313" spans="1:6" x14ac:dyDescent="0.25">
      <c r="A313" s="6"/>
      <c r="B313" s="21"/>
      <c r="C313" s="11"/>
      <c r="D313" s="21"/>
      <c r="E313" s="7"/>
      <c r="F313" s="8" t="str">
        <f t="shared" si="4"/>
        <v/>
      </c>
    </row>
    <row r="314" spans="1:6" x14ac:dyDescent="0.25">
      <c r="A314" s="6"/>
      <c r="B314" s="21"/>
      <c r="C314" s="11"/>
      <c r="D314" s="21"/>
      <c r="E314" s="7"/>
      <c r="F314" s="8" t="str">
        <f t="shared" si="4"/>
        <v/>
      </c>
    </row>
    <row r="315" spans="1:6" ht="15.75" thickBot="1" x14ac:dyDescent="0.3">
      <c r="A315" s="12"/>
      <c r="B315" s="22"/>
      <c r="C315" s="13"/>
      <c r="D315" s="22"/>
      <c r="E315" s="14"/>
      <c r="F315" s="15" t="str">
        <f t="shared" si="4"/>
        <v/>
      </c>
    </row>
  </sheetData>
  <conditionalFormatting sqref="F2:F315">
    <cfRule type="containsBlanks" dxfId="2" priority="1">
      <formula>LEN(TRIM(F2))=0</formula>
    </cfRule>
    <cfRule type="cellIs" dxfId="1" priority="2" operator="lessThanOrEqual">
      <formula>1</formula>
    </cfRule>
    <cfRule type="cellIs" dxfId="0" priority="3" operator="greaterThan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A63B2-75EE-45F2-8027-900D71367F00}">
  <dimension ref="A1:C42"/>
  <sheetViews>
    <sheetView workbookViewId="0">
      <selection activeCell="B4" sqref="B4:B42"/>
    </sheetView>
  </sheetViews>
  <sheetFormatPr baseColWidth="10" defaultRowHeight="15" x14ac:dyDescent="0.25"/>
  <cols>
    <col min="1" max="1" width="24.7109375" bestFit="1" customWidth="1"/>
    <col min="2" max="2" width="32" customWidth="1"/>
  </cols>
  <sheetData>
    <row r="1" spans="1:3" x14ac:dyDescent="0.25">
      <c r="A1" t="s">
        <v>19</v>
      </c>
      <c r="B1" s="18">
        <f>YEAR(MIN(Feuil1!B:B))</f>
        <v>2023</v>
      </c>
      <c r="C1" t="s">
        <v>23</v>
      </c>
    </row>
    <row r="3" spans="1:3" x14ac:dyDescent="0.25">
      <c r="A3" s="19" t="s">
        <v>20</v>
      </c>
      <c r="B3" s="19" t="s">
        <v>21</v>
      </c>
    </row>
    <row r="4" spans="1:3" x14ac:dyDescent="0.25">
      <c r="A4" s="17" t="s">
        <v>7</v>
      </c>
      <c r="B4" s="16">
        <f xml:space="preserve"> DATE($B$1,1,1)</f>
        <v>44927</v>
      </c>
    </row>
    <row r="5" spans="1:3" x14ac:dyDescent="0.25">
      <c r="A5" s="17" t="s">
        <v>8</v>
      </c>
      <c r="B5" s="16">
        <f xml:space="preserve"> FLOOR(DAY(MINUTE($B$1/38)/2+56)&amp;"/5/"&amp;$B$1,7)-34</f>
        <v>45025</v>
      </c>
    </row>
    <row r="6" spans="1:3" x14ac:dyDescent="0.25">
      <c r="A6" s="17" t="s">
        <v>9</v>
      </c>
      <c r="B6" s="16">
        <f>B5+1</f>
        <v>45026</v>
      </c>
    </row>
    <row r="7" spans="1:3" x14ac:dyDescent="0.25">
      <c r="A7" s="17" t="s">
        <v>10</v>
      </c>
      <c r="B7" s="16">
        <f xml:space="preserve"> DATE($B$1,5,1)</f>
        <v>45047</v>
      </c>
    </row>
    <row r="8" spans="1:3" x14ac:dyDescent="0.25">
      <c r="A8" s="17" t="s">
        <v>11</v>
      </c>
      <c r="B8" s="16">
        <f xml:space="preserve"> DATE($B$1,5,8)</f>
        <v>45054</v>
      </c>
    </row>
    <row r="9" spans="1:3" x14ac:dyDescent="0.25">
      <c r="A9" s="17" t="s">
        <v>22</v>
      </c>
      <c r="B9" s="16">
        <f>B5+39</f>
        <v>45064</v>
      </c>
    </row>
    <row r="10" spans="1:3" x14ac:dyDescent="0.25">
      <c r="A10" s="17" t="s">
        <v>12</v>
      </c>
      <c r="B10" s="16">
        <f>B5+49</f>
        <v>45074</v>
      </c>
    </row>
    <row r="11" spans="1:3" x14ac:dyDescent="0.25">
      <c r="A11" s="17" t="s">
        <v>13</v>
      </c>
      <c r="B11" s="16">
        <f>B5+50</f>
        <v>45075</v>
      </c>
    </row>
    <row r="12" spans="1:3" x14ac:dyDescent="0.25">
      <c r="A12" s="17" t="s">
        <v>14</v>
      </c>
      <c r="B12" s="16">
        <f xml:space="preserve"> DATE($B$1,7,14)</f>
        <v>45121</v>
      </c>
    </row>
    <row r="13" spans="1:3" x14ac:dyDescent="0.25">
      <c r="A13" s="17" t="s">
        <v>15</v>
      </c>
      <c r="B13" s="16">
        <f>DATE($B$1,8,15)</f>
        <v>45153</v>
      </c>
    </row>
    <row r="14" spans="1:3" x14ac:dyDescent="0.25">
      <c r="A14" s="17" t="s">
        <v>16</v>
      </c>
      <c r="B14" s="16">
        <f>DATE($B$1,11,1)</f>
        <v>45231</v>
      </c>
    </row>
    <row r="15" spans="1:3" x14ac:dyDescent="0.25">
      <c r="A15" s="17" t="s">
        <v>17</v>
      </c>
      <c r="B15" s="16">
        <f>DATE($B$1,11,11)</f>
        <v>45241</v>
      </c>
    </row>
    <row r="16" spans="1:3" x14ac:dyDescent="0.25">
      <c r="A16" s="17" t="s">
        <v>18</v>
      </c>
      <c r="B16" s="16">
        <f>DATE($B$1,12,25)</f>
        <v>45285</v>
      </c>
    </row>
    <row r="17" spans="1:2" x14ac:dyDescent="0.25">
      <c r="A17" s="17" t="s">
        <v>7</v>
      </c>
      <c r="B17" s="16">
        <f xml:space="preserve"> DATE($B$1+1,1,1)</f>
        <v>45292</v>
      </c>
    </row>
    <row r="18" spans="1:2" x14ac:dyDescent="0.25">
      <c r="A18" s="17" t="s">
        <v>8</v>
      </c>
      <c r="B18" s="16">
        <f xml:space="preserve"> FLOOR(DAY(MINUTE($B$1+1/38)/2+56)&amp;"/5/"&amp;$B$1+1,7)-34</f>
        <v>45389</v>
      </c>
    </row>
    <row r="19" spans="1:2" x14ac:dyDescent="0.25">
      <c r="A19" s="17" t="s">
        <v>9</v>
      </c>
      <c r="B19" s="16">
        <f>B18+1</f>
        <v>45390</v>
      </c>
    </row>
    <row r="20" spans="1:2" x14ac:dyDescent="0.25">
      <c r="A20" s="17" t="s">
        <v>10</v>
      </c>
      <c r="B20" s="16">
        <f xml:space="preserve"> DATE($B$1+1,5,1)</f>
        <v>45413</v>
      </c>
    </row>
    <row r="21" spans="1:2" x14ac:dyDescent="0.25">
      <c r="A21" s="17" t="s">
        <v>11</v>
      </c>
      <c r="B21" s="16">
        <f xml:space="preserve"> DATE($B$1+1,5,8)</f>
        <v>45420</v>
      </c>
    </row>
    <row r="22" spans="1:2" x14ac:dyDescent="0.25">
      <c r="A22" s="17" t="s">
        <v>22</v>
      </c>
      <c r="B22" s="16">
        <f>B18+39</f>
        <v>45428</v>
      </c>
    </row>
    <row r="23" spans="1:2" x14ac:dyDescent="0.25">
      <c r="A23" s="17" t="s">
        <v>12</v>
      </c>
      <c r="B23" s="16">
        <f>B18+49</f>
        <v>45438</v>
      </c>
    </row>
    <row r="24" spans="1:2" x14ac:dyDescent="0.25">
      <c r="A24" s="17" t="s">
        <v>13</v>
      </c>
      <c r="B24" s="16">
        <f>B18+50</f>
        <v>45439</v>
      </c>
    </row>
    <row r="25" spans="1:2" x14ac:dyDescent="0.25">
      <c r="A25" s="17" t="s">
        <v>14</v>
      </c>
      <c r="B25" s="16">
        <f xml:space="preserve"> DATE($B$1+1,7,14)</f>
        <v>45487</v>
      </c>
    </row>
    <row r="26" spans="1:2" x14ac:dyDescent="0.25">
      <c r="A26" s="17" t="s">
        <v>15</v>
      </c>
      <c r="B26" s="16">
        <f>DATE($B$1+1,8,15)</f>
        <v>45519</v>
      </c>
    </row>
    <row r="27" spans="1:2" x14ac:dyDescent="0.25">
      <c r="A27" s="17" t="s">
        <v>16</v>
      </c>
      <c r="B27" s="16">
        <f>DATE($B$1+1,11,1)</f>
        <v>45597</v>
      </c>
    </row>
    <row r="28" spans="1:2" x14ac:dyDescent="0.25">
      <c r="A28" s="17" t="s">
        <v>17</v>
      </c>
      <c r="B28" s="16">
        <f>DATE($B$1+1,11,11)</f>
        <v>45607</v>
      </c>
    </row>
    <row r="29" spans="1:2" x14ac:dyDescent="0.25">
      <c r="A29" s="17" t="s">
        <v>18</v>
      </c>
      <c r="B29" s="16">
        <f>DATE($B$1+1,12,25)</f>
        <v>45651</v>
      </c>
    </row>
    <row r="30" spans="1:2" x14ac:dyDescent="0.25">
      <c r="A30" s="17" t="s">
        <v>7</v>
      </c>
      <c r="B30" s="16">
        <f xml:space="preserve"> DATE($B$1+2,1,1)</f>
        <v>45658</v>
      </c>
    </row>
    <row r="31" spans="1:2" x14ac:dyDescent="0.25">
      <c r="A31" s="17" t="s">
        <v>8</v>
      </c>
      <c r="B31" s="16">
        <f xml:space="preserve"> FLOOR(DAY(MINUTE($B$1+2/38)/2+56)&amp;"/5/"&amp;$B$1+2,7)-34</f>
        <v>45746</v>
      </c>
    </row>
    <row r="32" spans="1:2" x14ac:dyDescent="0.25">
      <c r="A32" s="17" t="s">
        <v>9</v>
      </c>
      <c r="B32" s="16">
        <f>B31+1</f>
        <v>45747</v>
      </c>
    </row>
    <row r="33" spans="1:2" x14ac:dyDescent="0.25">
      <c r="A33" s="17" t="s">
        <v>10</v>
      </c>
      <c r="B33" s="16">
        <f xml:space="preserve"> DATE($B$1+2,5,1)</f>
        <v>45778</v>
      </c>
    </row>
    <row r="34" spans="1:2" x14ac:dyDescent="0.25">
      <c r="A34" s="17" t="s">
        <v>11</v>
      </c>
      <c r="B34" s="16">
        <f xml:space="preserve"> DATE($B$1+2,5,8)</f>
        <v>45785</v>
      </c>
    </row>
    <row r="35" spans="1:2" x14ac:dyDescent="0.25">
      <c r="A35" s="17" t="s">
        <v>22</v>
      </c>
      <c r="B35" s="16">
        <f>B31+39</f>
        <v>45785</v>
      </c>
    </row>
    <row r="36" spans="1:2" x14ac:dyDescent="0.25">
      <c r="A36" s="17" t="s">
        <v>12</v>
      </c>
      <c r="B36" s="16">
        <f>B31+49</f>
        <v>45795</v>
      </c>
    </row>
    <row r="37" spans="1:2" x14ac:dyDescent="0.25">
      <c r="A37" s="17" t="s">
        <v>13</v>
      </c>
      <c r="B37" s="16">
        <f>B31+50</f>
        <v>45796</v>
      </c>
    </row>
    <row r="38" spans="1:2" x14ac:dyDescent="0.25">
      <c r="A38" s="17" t="s">
        <v>14</v>
      </c>
      <c r="B38" s="16">
        <f xml:space="preserve"> DATE($B$1+2,7,14)</f>
        <v>45852</v>
      </c>
    </row>
    <row r="39" spans="1:2" x14ac:dyDescent="0.25">
      <c r="A39" s="17" t="s">
        <v>15</v>
      </c>
      <c r="B39" s="16">
        <f>DATE($B$1+2,8,15)</f>
        <v>45884</v>
      </c>
    </row>
    <row r="40" spans="1:2" x14ac:dyDescent="0.25">
      <c r="A40" s="17" t="s">
        <v>16</v>
      </c>
      <c r="B40" s="16">
        <f>DATE($B$1+2,11,1)</f>
        <v>45962</v>
      </c>
    </row>
    <row r="41" spans="1:2" x14ac:dyDescent="0.25">
      <c r="A41" s="17" t="s">
        <v>17</v>
      </c>
      <c r="B41" s="16">
        <f>DATE($B$1+2,11,11)</f>
        <v>45972</v>
      </c>
    </row>
    <row r="42" spans="1:2" x14ac:dyDescent="0.25">
      <c r="A42" s="17" t="s">
        <v>18</v>
      </c>
      <c r="B42" s="16">
        <f>DATE($B$1+2,12,25)</f>
        <v>46016</v>
      </c>
    </row>
  </sheetData>
  <conditionalFormatting sqref="A8:B16">
    <cfRule type="expression" priority="10">
      <formula>AND(#REF!&lt;&gt;"",OR(#REF!=$N$5,#REF!=$N$6,#REF!=$N$7,#REF!=$N$8,#REF!=$N$9,#REF!=$N$10,#REF!=$N$11,#REF!=$N$12,#REF!=$N$13,#REF!=$N$14,#REF!=$N$14,#REF!=$N$15,#REF!=$N$16,#REF!=$N$17))</formula>
    </cfRule>
  </conditionalFormatting>
  <conditionalFormatting sqref="A8:B16">
    <cfRule type="expression" priority="9">
      <formula>IFERROR(VLOOKUP(#REF!,$N$4:$O$17,1,FALSE),0)</formula>
    </cfRule>
  </conditionalFormatting>
  <conditionalFormatting sqref="A21:A29">
    <cfRule type="expression" priority="8">
      <formula>AND(#REF!&lt;&gt;"",OR(#REF!=$N$5,#REF!=$N$6,#REF!=$N$7,#REF!=$N$8,#REF!=$N$9,#REF!=$N$10,#REF!=$N$11,#REF!=$N$12,#REF!=$N$13,#REF!=$N$14,#REF!=$N$14,#REF!=$N$15,#REF!=$N$16,#REF!=$N$17))</formula>
    </cfRule>
  </conditionalFormatting>
  <conditionalFormatting sqref="A21:A29">
    <cfRule type="expression" priority="7">
      <formula>IFERROR(VLOOKUP(#REF!,$N$4:$O$17,1,FALSE),0)</formula>
    </cfRule>
  </conditionalFormatting>
  <conditionalFormatting sqref="B21:B29">
    <cfRule type="expression" priority="6">
      <formula>AND(#REF!&lt;&gt;"",OR(#REF!=$N$5,#REF!=$N$6,#REF!=$N$7,#REF!=$N$8,#REF!=$N$9,#REF!=$N$10,#REF!=$N$11,#REF!=$N$12,#REF!=$N$13,#REF!=$N$14,#REF!=$N$14,#REF!=$N$15,#REF!=$N$16,#REF!=$N$17))</formula>
    </cfRule>
  </conditionalFormatting>
  <conditionalFormatting sqref="B21:B29">
    <cfRule type="expression" priority="5">
      <formula>IFERROR(VLOOKUP(#REF!,$N$4:$O$17,1,FALSE),0)</formula>
    </cfRule>
  </conditionalFormatting>
  <conditionalFormatting sqref="A34:A42">
    <cfRule type="expression" priority="4">
      <formula>AND(#REF!&lt;&gt;"",OR(#REF!=$N$5,#REF!=$N$6,#REF!=$N$7,#REF!=$N$8,#REF!=$N$9,#REF!=$N$10,#REF!=$N$11,#REF!=$N$12,#REF!=$N$13,#REF!=$N$14,#REF!=$N$14,#REF!=$N$15,#REF!=$N$16,#REF!=$N$17))</formula>
    </cfRule>
  </conditionalFormatting>
  <conditionalFormatting sqref="A34:A42">
    <cfRule type="expression" priority="3">
      <formula>IFERROR(VLOOKUP(#REF!,$N$4:$O$17,1,FALSE),0)</formula>
    </cfRule>
  </conditionalFormatting>
  <conditionalFormatting sqref="B34:B42">
    <cfRule type="expression" priority="2">
      <formula>AND(#REF!&lt;&gt;"",OR(#REF!=$N$5,#REF!=$N$6,#REF!=$N$7,#REF!=$N$8,#REF!=$N$9,#REF!=$N$10,#REF!=$N$11,#REF!=$N$12,#REF!=$N$13,#REF!=$N$14,#REF!=$N$14,#REF!=$N$15,#REF!=$N$16,#REF!=$N$17))</formula>
    </cfRule>
  </conditionalFormatting>
  <conditionalFormatting sqref="B34:B42">
    <cfRule type="expression" priority="1">
      <formula>IFERROR(VLOOKUP(#REF!,$N$4:$O$17,1,FALSE),0)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Jours fériés</vt:lpstr>
      <vt:lpstr>T_JF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PENE</dc:creator>
  <cp:lastModifiedBy>Y C</cp:lastModifiedBy>
  <dcterms:created xsi:type="dcterms:W3CDTF">2023-11-20T11:39:27Z</dcterms:created>
  <dcterms:modified xsi:type="dcterms:W3CDTF">2023-11-20T13:52:38Z</dcterms:modified>
</cp:coreProperties>
</file>