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MANGO19\"/>
    </mc:Choice>
  </mc:AlternateContent>
  <xr:revisionPtr revIDLastSave="0" documentId="13_ncr:1_{FF86AF6A-A45D-49FB-9FC6-825541E9F31E}" xr6:coauthVersionLast="47" xr6:coauthVersionMax="47" xr10:uidLastSave="{00000000-0000-0000-0000-000000000000}"/>
  <bookViews>
    <workbookView xWindow="-120" yWindow="-120" windowWidth="29040" windowHeight="15720" tabRatio="833" activeTab="4" xr2:uid="{00000000-000D-0000-FFFF-FFFF00000000}"/>
  </bookViews>
  <sheets>
    <sheet name="Interimaire" sheetId="18" r:id="rId1"/>
    <sheet name="PV" sheetId="17" r:id="rId2"/>
    <sheet name="Absences" sheetId="9" r:id="rId3"/>
    <sheet name="Récap" sheetId="8" r:id="rId4"/>
    <sheet name="Néonat Pédiatrie" sheetId="12" r:id="rId5"/>
    <sheet name="Gyneco Mater" sheetId="19" r:id="rId6"/>
  </sheets>
  <functionGroups builtInGroupCount="19"/>
  <calcPr calcId="191029"/>
</workbook>
</file>

<file path=xl/calcChain.xml><?xml version="1.0" encoding="utf-8"?>
<calcChain xmlns="http://schemas.openxmlformats.org/spreadsheetml/2006/main">
  <c r="D7" i="19" l="1"/>
  <c r="D8" i="19"/>
  <c r="D9" i="19"/>
  <c r="D10" i="19"/>
  <c r="D6" i="19"/>
  <c r="D12" i="12" l="1"/>
  <c r="D13" i="12"/>
  <c r="C10" i="12"/>
  <c r="E39" i="8" l="1"/>
  <c r="D39" i="8"/>
  <c r="C39" i="8"/>
  <c r="E38" i="8"/>
  <c r="D38" i="8"/>
  <c r="C38" i="8"/>
  <c r="E37" i="8"/>
  <c r="D37" i="8"/>
  <c r="C37" i="8"/>
  <c r="E31" i="8"/>
  <c r="D31" i="8"/>
  <c r="C31" i="8"/>
  <c r="C29" i="8"/>
  <c r="E28" i="8"/>
  <c r="C30" i="8"/>
  <c r="D28" i="8"/>
  <c r="C28" i="8"/>
  <c r="C19" i="8"/>
  <c r="C21" i="8"/>
  <c r="D29" i="8" l="1"/>
  <c r="D30" i="8"/>
  <c r="E29" i="8" l="1"/>
  <c r="E30" i="8"/>
  <c r="D11" i="12"/>
  <c r="D6" i="12"/>
  <c r="D7" i="12"/>
  <c r="D8" i="12"/>
  <c r="D9" i="12"/>
  <c r="D10" i="12" l="1"/>
  <c r="D19" i="8"/>
  <c r="E19" i="8"/>
  <c r="C20" i="8"/>
  <c r="C13" i="8"/>
  <c r="C12" i="8"/>
  <c r="C11" i="8"/>
  <c r="E10" i="8" l="1"/>
  <c r="D10" i="8"/>
  <c r="C10" i="8"/>
  <c r="E13" i="8" l="1"/>
  <c r="D13" i="8"/>
  <c r="E12" i="8"/>
  <c r="D12" i="8"/>
  <c r="E11" i="8"/>
  <c r="D11" i="8"/>
  <c r="D20" i="8" l="1"/>
  <c r="D21" i="8"/>
  <c r="E21" i="8"/>
  <c r="E20" i="8" l="1"/>
</calcChain>
</file>

<file path=xl/sharedStrings.xml><?xml version="1.0" encoding="utf-8"?>
<sst xmlns="http://schemas.openxmlformats.org/spreadsheetml/2006/main" count="227" uniqueCount="87">
  <si>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</si>
  <si>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</si>
  <si>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</si>
  <si>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</si>
  <si>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</si>
  <si>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</si>
  <si>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</si>
  <si>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</si>
  <si>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</si>
  <si>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</si>
  <si>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</si>
  <si>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</si>
  <si>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Cible</t>
  </si>
  <si>
    <t>E.T.P.R</t>
  </si>
  <si>
    <t>Présent</t>
  </si>
  <si>
    <t xml:space="preserve">Puéricultrice </t>
  </si>
  <si>
    <t>CDS</t>
  </si>
  <si>
    <t>Psychologue</t>
  </si>
  <si>
    <t xml:space="preserve">ISGS </t>
  </si>
  <si>
    <t xml:space="preserve">Pôle FME : </t>
  </si>
  <si>
    <t xml:space="preserve">Titulaire </t>
  </si>
  <si>
    <t xml:space="preserve">CDD </t>
  </si>
  <si>
    <t xml:space="preserve">CDI </t>
  </si>
  <si>
    <t xml:space="preserve">AP </t>
  </si>
  <si>
    <t xml:space="preserve">AS </t>
  </si>
  <si>
    <t>AP</t>
  </si>
  <si>
    <t>RECAP ABSENCES SERVICES</t>
  </si>
  <si>
    <t>Service</t>
  </si>
  <si>
    <t>Remplacé par</t>
  </si>
  <si>
    <t>Pôle FME</t>
  </si>
  <si>
    <t>UF</t>
  </si>
  <si>
    <t>N° Poste</t>
  </si>
  <si>
    <t>Matricule</t>
  </si>
  <si>
    <t>CDP</t>
  </si>
  <si>
    <t>ETPR</t>
  </si>
  <si>
    <t>Néonat Pédiatrie</t>
  </si>
  <si>
    <t>Grades</t>
  </si>
  <si>
    <t>AS</t>
  </si>
  <si>
    <t>Maternité</t>
  </si>
  <si>
    <t>ISGS</t>
  </si>
  <si>
    <t xml:space="preserve">Stagiaire </t>
  </si>
  <si>
    <t>Gynécologie</t>
  </si>
  <si>
    <t>Consultations</t>
  </si>
  <si>
    <t xml:space="preserve">CM - Maternité </t>
  </si>
  <si>
    <t xml:space="preserve">AT </t>
  </si>
  <si>
    <t>Naissance</t>
  </si>
  <si>
    <t>Date d'entrée</t>
  </si>
  <si>
    <t>PV</t>
  </si>
  <si>
    <t>Remplace</t>
  </si>
  <si>
    <t>Motif</t>
  </si>
  <si>
    <t>Départ à prévoir</t>
  </si>
  <si>
    <t>Poste</t>
  </si>
  <si>
    <t xml:space="preserve">IPDE </t>
  </si>
  <si>
    <t>Entrée</t>
  </si>
  <si>
    <t xml:space="preserve">CLD </t>
  </si>
  <si>
    <t>Arrivée</t>
  </si>
  <si>
    <t>Début 
d'absence</t>
  </si>
  <si>
    <t>Formation pro</t>
  </si>
  <si>
    <t>DUPONT Pierre</t>
  </si>
  <si>
    <t>JACQUES Jean</t>
  </si>
  <si>
    <t>ALBERT Zoé</t>
  </si>
  <si>
    <t xml:space="preserve">ANTONINI Paule </t>
  </si>
  <si>
    <t>DUJARDIN Emmanuelle</t>
  </si>
  <si>
    <t>ANTOINE Henri</t>
  </si>
  <si>
    <t>PIERRE Audrey</t>
  </si>
  <si>
    <t>FOUTOU Alicia</t>
  </si>
  <si>
    <t>JEAN Antoine</t>
  </si>
  <si>
    <t>JOUBERT Alexandre</t>
  </si>
  <si>
    <t>Intérimaire</t>
  </si>
  <si>
    <t>LAMBERT Lucien</t>
  </si>
  <si>
    <t>JEAN Jacques</t>
  </si>
  <si>
    <t>grade</t>
  </si>
  <si>
    <t xml:space="preserve">service </t>
  </si>
  <si>
    <t>pv</t>
  </si>
  <si>
    <t>Date départ</t>
  </si>
  <si>
    <t>NOM PRENOM</t>
  </si>
  <si>
    <t>GRADE</t>
  </si>
  <si>
    <t>SERVICE</t>
  </si>
  <si>
    <t>STATUT</t>
  </si>
  <si>
    <t>DATE ARRIVEE</t>
  </si>
  <si>
    <t>DATE DEPART</t>
  </si>
  <si>
    <t>OUI</t>
  </si>
  <si>
    <t xml:space="preserve">retraite </t>
  </si>
  <si>
    <t>dsiponibilité</t>
  </si>
  <si>
    <t>A remplacer !</t>
  </si>
  <si>
    <t>Gyneco Mater</t>
  </si>
  <si>
    <t>Date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</si>
</sst>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"/>
    <numFmt numFmtId="166" formatCode="000,000"/>
  </numFmts>
  <fonts count="18" x14ac:knownFonts="1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sz val="11"/>
      <color indexed="18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b/>
      <sz val="9"/>
      <name val="Georgia"/>
      <family val="1"/>
    </font>
    <font>
      <sz val="14"/>
      <name val="Georgia"/>
      <family val="1"/>
    </font>
    <font>
      <sz val="26"/>
      <name val="Georgia"/>
      <family val="1"/>
    </font>
    <font>
      <b/>
      <sz val="12"/>
      <name val="Helv"/>
    </font>
    <font>
      <b/>
      <sz val="14"/>
      <name val="Georgia"/>
      <family val="1"/>
    </font>
    <font>
      <b/>
      <sz val="11"/>
      <color rgb="FF002060"/>
      <name val="Georgia"/>
      <family val="1"/>
    </font>
    <font>
      <b/>
      <sz val="11"/>
      <color rgb="FF002060"/>
      <name val="Georgia"/>
      <family val="1"/>
    </font>
    <font>
      <sz val="11"/>
      <color rgb="FF002060"/>
      <name val="Georgia"/>
    </font>
    <font>
      <sz val="10"/>
      <color rgb="FF002060"/>
      <name val="Georgia"/>
    </font>
    <font>
      <sz val="11"/>
      <name val="Georgia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7" fillId="3" borderId="5" xfId="0" applyFont="1" applyFill="1" applyBorder="1"/>
    <xf numFmtId="0" fontId="6" fillId="0" borderId="5" xfId="0" applyFont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64" fontId="1" fillId="0" borderId="0" xfId="0" applyNumberFormat="1" applyFont="1"/>
    <xf numFmtId="0" fontId="1" fillId="3" borderId="5" xfId="0" applyFont="1" applyFill="1" applyBorder="1"/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6" xfId="0" applyFont="1" applyBorder="1"/>
    <xf numFmtId="0" fontId="8" fillId="0" borderId="6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3" borderId="6" xfId="0" applyFont="1" applyFill="1" applyBorder="1"/>
    <xf numFmtId="0" fontId="2" fillId="7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/>
    </xf>
    <xf numFmtId="0" fontId="2" fillId="0" borderId="5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3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8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left" vertical="center"/>
    </xf>
    <xf numFmtId="0" fontId="3" fillId="9" borderId="0" xfId="0" applyFont="1" applyFill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165" fontId="1" fillId="0" borderId="0" xfId="0" applyNumberFormat="1" applyFon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left" vertical="center"/>
      <protection locked="0"/>
    </xf>
    <xf numFmtId="165" fontId="6" fillId="0" borderId="5" xfId="0" applyNumberFormat="1" applyFont="1" applyBorder="1" applyAlignment="1" applyProtection="1">
      <alignment horizontal="center" vertical="center"/>
      <protection locked="0"/>
    </xf>
    <xf numFmtId="166" fontId="6" fillId="0" borderId="5" xfId="0" applyNumberFormat="1" applyFont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9" fontId="6" fillId="3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14" fontId="6" fillId="2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left" vertical="center"/>
      <protection locked="0"/>
    </xf>
    <xf numFmtId="165" fontId="6" fillId="3" borderId="7" xfId="0" applyNumberFormat="1" applyFont="1" applyFill="1" applyBorder="1" applyAlignment="1" applyProtection="1">
      <alignment horizontal="center" vertical="center"/>
      <protection locked="0"/>
    </xf>
    <xf numFmtId="166" fontId="6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9" fontId="6" fillId="3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6" fillId="2" borderId="7" xfId="0" applyNumberFormat="1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5" fontId="6" fillId="3" borderId="6" xfId="0" applyNumberFormat="1" applyFont="1" applyFill="1" applyBorder="1" applyAlignment="1" applyProtection="1">
      <alignment horizontal="center" vertical="center"/>
      <protection locked="0"/>
    </xf>
    <xf numFmtId="166" fontId="6" fillId="3" borderId="6" xfId="0" applyNumberFormat="1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4" fontId="6" fillId="2" borderId="6" xfId="0" applyNumberFormat="1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6" fillId="3" borderId="6" xfId="0" applyFont="1" applyFill="1" applyBorder="1" applyAlignment="1" applyProtection="1">
      <alignment vertical="center"/>
      <protection locked="0"/>
    </xf>
    <xf numFmtId="164" fontId="6" fillId="2" borderId="6" xfId="0" applyNumberFormat="1" applyFont="1" applyFill="1" applyBorder="1" applyAlignment="1" applyProtection="1">
      <alignment horizontal="center" vertical="center"/>
      <protection locked="0"/>
    </xf>
    <xf numFmtId="14" fontId="6" fillId="4" borderId="6" xfId="0" applyNumberFormat="1" applyFont="1" applyFill="1" applyBorder="1" applyAlignment="1" applyProtection="1">
      <alignment horizontal="center" vertical="center"/>
      <protection locked="0"/>
    </xf>
    <xf numFmtId="14" fontId="6" fillId="3" borderId="6" xfId="0" applyNumberFormat="1" applyFont="1" applyFill="1" applyBorder="1" applyAlignment="1" applyProtection="1">
      <alignment horizontal="center" vertical="center"/>
      <protection locked="0"/>
    </xf>
    <xf numFmtId="165" fontId="6" fillId="3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vertical="center"/>
      <protection locked="0"/>
    </xf>
    <xf numFmtId="166" fontId="6" fillId="3" borderId="5" xfId="0" applyNumberFormat="1" applyFont="1" applyFill="1" applyBorder="1" applyAlignment="1" applyProtection="1">
      <alignment horizontal="center" vertical="center"/>
      <protection locked="0"/>
    </xf>
    <xf numFmtId="9" fontId="6" fillId="3" borderId="5" xfId="0" applyNumberFormat="1" applyFont="1" applyFill="1" applyBorder="1" applyAlignment="1" applyProtection="1">
      <alignment horizontal="center" vertical="center"/>
      <protection locked="0"/>
    </xf>
    <xf numFmtId="164" fontId="6" fillId="2" borderId="5" xfId="0" applyNumberFormat="1" applyFont="1" applyFill="1" applyBorder="1" applyAlignment="1" applyProtection="1">
      <alignment horizontal="center" vertical="center"/>
      <protection locked="0"/>
    </xf>
    <xf numFmtId="0" fontId="6" fillId="4" borderId="6" xfId="0" quotePrefix="1" applyFont="1" applyFill="1" applyBorder="1" applyAlignment="1" applyProtection="1">
      <alignment horizontal="center" vertical="center"/>
      <protection locked="0"/>
    </xf>
    <xf numFmtId="0" fontId="6" fillId="3" borderId="6" xfId="0" quotePrefix="1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right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14" fontId="6" fillId="3" borderId="5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6" fillId="3" borderId="5" xfId="0" applyFont="1" applyFill="1" applyBorder="1" applyProtection="1">
      <protection locked="0"/>
    </xf>
    <xf numFmtId="0" fontId="3" fillId="7" borderId="5" xfId="0" applyFont="1" applyFill="1" applyBorder="1" applyAlignment="1" applyProtection="1">
      <alignment horizontal="center"/>
      <protection locked="0"/>
    </xf>
    <xf numFmtId="0" fontId="6" fillId="3" borderId="5" xfId="0" applyFont="1" applyFill="1" applyBorder="1" applyAlignment="1" applyProtection="1">
      <alignment horizontal="left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6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4" fontId="0" fillId="0" borderId="0" xfId="0" applyNumberForma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4" fontId="15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73"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Georg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  <color rgb="FFFFCC66"/>
      <color rgb="FFFF5050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25</xdr:col>
      <xdr:colOff>9525</xdr:colOff>
      <xdr:row>0</xdr:row>
      <xdr:rowOff>2047875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575" y="38100"/>
          <a:ext cx="1791652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Néonat -  Pédiatrie</a:t>
          </a:r>
        </a:p>
        <a:p>
          <a:endParaRPr lang="fr-FR" sz="1600" b="1" baseline="0">
            <a:latin typeface="Georgia" pitchFamily="18" charset="0"/>
          </a:endParaRP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Femme - Mère - Enfant</a:t>
          </a:r>
          <a:endParaRPr lang="fr-FR" sz="1600" b="1" u="none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9524</xdr:colOff>
      <xdr:row>0</xdr:row>
      <xdr:rowOff>2035969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F6DA02-435B-4134-B245-21B5B52DFF29}"/>
            </a:ext>
          </a:extLst>
        </xdr:cNvPr>
        <xdr:cNvSpPr txBox="1"/>
      </xdr:nvSpPr>
      <xdr:spPr>
        <a:xfrm>
          <a:off x="0" y="0"/>
          <a:ext cx="20393024" cy="20359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Gynécologie - Maternité - Bloc obstétricale</a:t>
          </a:r>
        </a:p>
        <a:p>
          <a:endParaRPr lang="fr-FR" sz="1600" b="1" baseline="0">
            <a:latin typeface="Georgia" pitchFamily="18" charset="0"/>
          </a:endParaRPr>
        </a:p>
        <a:p>
          <a:r>
            <a:rPr lang="fr-FR" sz="1600" b="1" u="none" baseline="0">
              <a:latin typeface="Georgia" pitchFamily="18" charset="0"/>
            </a:rPr>
            <a:t>Pôle  Femme - Mère - Enfant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58C4C-60D3-4EC1-8B9D-379B1B021CDB}" name="tb_interimaire" displayName="tb_interimaire" ref="B5:G10" totalsRowShown="0" headerRowDxfId="172" dataDxfId="171">
  <autoFilter ref="B5:G10" xr:uid="{ACB1C584-247A-4407-AFBB-AA07FF201223}"/>
  <tableColumns count="6">
    <tableColumn id="1" xr3:uid="{4B38B82C-E61E-43A6-9048-4E3961E56B00}" name="NOM PRENOM" dataDxfId="170"/>
    <tableColumn id="2" xr3:uid="{52A1C956-859B-40F0-8356-676EA5F693DA}" name="GRADE" dataDxfId="169"/>
    <tableColumn id="3" xr3:uid="{47E40EC3-416B-44BD-B8F2-711FF3A2489C}" name="SERVICE" dataDxfId="168"/>
    <tableColumn id="4" xr3:uid="{743EDF3A-3FF7-49A0-ACA2-A26370A0A382}" name="STATUT" dataDxfId="167"/>
    <tableColumn id="5" xr3:uid="{B4AC2527-C809-4D96-9470-90FF82094E4F}" name="DATE ARRIVEE" dataDxfId="166"/>
    <tableColumn id="6" xr3:uid="{9A3634EB-1B90-477A-9DB2-1228B2862007}" name="DATE DEPART" dataDxfId="16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C4196E-19DE-4F15-8EBE-F8719A7D9AEC}" name="tb_pv" displayName="tb_pv" ref="B3:F5" totalsRowShown="0" headerRowDxfId="164" dataDxfId="163">
  <autoFilter ref="B3:F5" xr:uid="{04A390C4-7BAF-4933-8172-34C073F9A622}"/>
  <tableColumns count="5">
    <tableColumn id="1" xr3:uid="{4FC11A65-A6BA-4E96-8372-56986A2C827F}" name="Nom &amp; Prénom" dataDxfId="162"/>
    <tableColumn id="2" xr3:uid="{49E0BC2C-6F20-476E-81C6-FD86D276752D}" name="grade" dataDxfId="161"/>
    <tableColumn id="3" xr3:uid="{AECA6D2C-48B8-4DAE-BE78-20EA4BAC9EA7}" name="service " dataDxfId="160"/>
    <tableColumn id="4" xr3:uid="{BC213185-5B0B-4CFF-97ED-3EB7D4E5AE2B}" name="pv" dataDxfId="159"/>
    <tableColumn id="5" xr3:uid="{DE273D56-D274-43A1-99C4-E40A751E9C00}" name="Motif" dataDxfId="15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_absences" displayName="tb_absences" ref="A7:H13" totalsRowShown="0" headerRowDxfId="157" dataDxfId="156">
  <autoFilter ref="A7:H13" xr:uid="{00000000-0009-0000-0100-000002000000}"/>
  <tableColumns count="8">
    <tableColumn id="1" xr3:uid="{00000000-0010-0000-0000-000001000000}" name="Nom &amp; Prénom" dataDxfId="155"/>
    <tableColumn id="2" xr3:uid="{00000000-0010-0000-0000-000002000000}" name="Service" dataDxfId="154"/>
    <tableColumn id="3" xr3:uid="{00000000-0010-0000-0000-000003000000}" name="Grade" dataDxfId="153"/>
    <tableColumn id="4" xr3:uid="{00000000-0010-0000-0000-000004000000}" name="Absence" dataDxfId="152"/>
    <tableColumn id="5" xr3:uid="{00000000-0010-0000-0000-000005000000}" name="Début d'absence" dataDxfId="151"/>
    <tableColumn id="6" xr3:uid="{00000000-0010-0000-0000-000006000000}" name="Fin d'absence" dataDxfId="150"/>
    <tableColumn id="7" xr3:uid="{00000000-0010-0000-0000-000007000000}" name="Remplacé par" dataDxfId="149"/>
    <tableColumn id="8" xr3:uid="{00000000-0010-0000-0000-000008000000}" name="Observations" dataDxfId="148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03BCA-BB2C-497A-B185-E4191A2F41FF}">
  <sheetPr codeName="Feuil4"/>
  <dimension ref="B5:G10"/>
  <sheetViews>
    <sheetView workbookViewId="0">
      <selection activeCell="B6" sqref="B6"/>
    </sheetView>
  </sheetViews>
  <sheetFormatPr baseColWidth="10" defaultRowHeight="12.75" x14ac:dyDescent="0.2"/>
  <cols>
    <col min="2" max="2" width="23.85546875" customWidth="1"/>
    <col min="3" max="3" width="17.85546875" customWidth="1"/>
    <col min="4" max="4" width="18.140625" customWidth="1"/>
    <col min="5" max="5" width="20.140625" customWidth="1"/>
    <col min="6" max="6" width="25.5703125" style="113" customWidth="1"/>
    <col min="7" max="7" width="30.140625" style="113" customWidth="1"/>
  </cols>
  <sheetData>
    <row r="5" spans="2:7" ht="14.25" x14ac:dyDescent="0.2">
      <c r="B5" s="107" t="s">
        <v>75</v>
      </c>
      <c r="C5" s="107" t="s">
        <v>76</v>
      </c>
      <c r="D5" s="108" t="s">
        <v>77</v>
      </c>
      <c r="E5" s="108" t="s">
        <v>78</v>
      </c>
      <c r="F5" s="118" t="s">
        <v>79</v>
      </c>
      <c r="G5" s="119" t="s">
        <v>80</v>
      </c>
    </row>
    <row r="6" spans="2:7" ht="14.25" x14ac:dyDescent="0.2">
      <c r="B6" s="141" t="s">
        <v>59</v>
      </c>
      <c r="C6" s="141" t="s">
        <v>18</v>
      </c>
      <c r="D6" s="142" t="s">
        <v>35</v>
      </c>
      <c r="E6" s="142" t="s">
        <v>68</v>
      </c>
      <c r="F6" s="143">
        <v>45188</v>
      </c>
      <c r="G6" s="143">
        <v>45214</v>
      </c>
    </row>
    <row r="7" spans="2:7" ht="14.25" x14ac:dyDescent="0.2">
      <c r="B7" s="141" t="s">
        <v>67</v>
      </c>
      <c r="C7" s="141" t="s">
        <v>52</v>
      </c>
      <c r="D7" s="141" t="s">
        <v>35</v>
      </c>
      <c r="E7" s="141" t="s">
        <v>68</v>
      </c>
      <c r="F7" s="143">
        <v>45158</v>
      </c>
      <c r="G7" s="143">
        <v>45291</v>
      </c>
    </row>
    <row r="8" spans="2:7" ht="14.25" x14ac:dyDescent="0.2">
      <c r="B8" s="141" t="s">
        <v>63</v>
      </c>
      <c r="C8" s="141" t="s">
        <v>39</v>
      </c>
      <c r="D8" s="141" t="s">
        <v>85</v>
      </c>
      <c r="E8" s="141" t="s">
        <v>68</v>
      </c>
      <c r="F8" s="143"/>
      <c r="G8" s="143"/>
    </row>
    <row r="9" spans="2:7" ht="14.25" x14ac:dyDescent="0.2">
      <c r="B9" s="141" t="s">
        <v>64</v>
      </c>
      <c r="C9" s="141" t="s">
        <v>39</v>
      </c>
      <c r="D9" s="141" t="s">
        <v>85</v>
      </c>
      <c r="E9" s="141" t="s">
        <v>68</v>
      </c>
      <c r="F9" s="143"/>
      <c r="G9" s="143">
        <v>45199</v>
      </c>
    </row>
    <row r="10" spans="2:7" ht="14.25" x14ac:dyDescent="0.2">
      <c r="B10" s="141" t="s">
        <v>65</v>
      </c>
      <c r="C10" s="141" t="s">
        <v>39</v>
      </c>
      <c r="D10" s="141" t="s">
        <v>85</v>
      </c>
      <c r="E10" s="141" t="s">
        <v>68</v>
      </c>
      <c r="F10" s="143"/>
      <c r="G10" s="14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874E-5D0A-433E-9973-FC4D0697E2B2}">
  <sheetPr codeName="Feuil7"/>
  <dimension ref="B3:F5"/>
  <sheetViews>
    <sheetView workbookViewId="0">
      <selection activeCell="C44" sqref="C44"/>
    </sheetView>
  </sheetViews>
  <sheetFormatPr baseColWidth="10" defaultRowHeight="12.75" x14ac:dyDescent="0.2"/>
  <cols>
    <col min="2" max="2" width="23.5703125" customWidth="1"/>
    <col min="3" max="3" width="19" customWidth="1"/>
    <col min="4" max="4" width="26.28515625" customWidth="1"/>
    <col min="5" max="5" width="16.7109375" customWidth="1"/>
    <col min="6" max="6" width="21.28515625" customWidth="1"/>
  </cols>
  <sheetData>
    <row r="3" spans="2:6" ht="14.25" x14ac:dyDescent="0.2">
      <c r="B3" s="107" t="s">
        <v>3</v>
      </c>
      <c r="C3" s="107" t="s">
        <v>71</v>
      </c>
      <c r="D3" s="108" t="s">
        <v>72</v>
      </c>
      <c r="E3" s="109" t="s">
        <v>73</v>
      </c>
      <c r="F3" s="107" t="s">
        <v>49</v>
      </c>
    </row>
    <row r="4" spans="2:6" ht="14.25" x14ac:dyDescent="0.2">
      <c r="B4" s="110" t="s">
        <v>59</v>
      </c>
      <c r="C4" s="110" t="s">
        <v>18</v>
      </c>
      <c r="D4" s="111" t="s">
        <v>35</v>
      </c>
      <c r="E4" s="112" t="s">
        <v>81</v>
      </c>
      <c r="F4" s="110" t="s">
        <v>82</v>
      </c>
    </row>
    <row r="5" spans="2:6" x14ac:dyDescent="0.2">
      <c r="B5" s="114" t="s">
        <v>60</v>
      </c>
      <c r="C5" s="114" t="s">
        <v>18</v>
      </c>
      <c r="D5" s="114" t="s">
        <v>35</v>
      </c>
      <c r="E5" s="114" t="s">
        <v>81</v>
      </c>
      <c r="F5" s="114" t="s">
        <v>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workbookViewId="0">
      <selection activeCell="A7" sqref="A7"/>
    </sheetView>
  </sheetViews>
  <sheetFormatPr baseColWidth="10" defaultRowHeight="12.75" x14ac:dyDescent="0.2"/>
  <cols>
    <col min="1" max="1" width="35.7109375" customWidth="1"/>
    <col min="2" max="2" width="18.140625" customWidth="1"/>
    <col min="3" max="3" width="14.28515625" customWidth="1"/>
    <col min="4" max="4" width="19.28515625" customWidth="1"/>
    <col min="5" max="5" width="16.28515625" customWidth="1"/>
    <col min="6" max="6" width="16" customWidth="1"/>
    <col min="7" max="7" width="34.28515625" customWidth="1"/>
    <col min="8" max="8" width="96.7109375" customWidth="1"/>
  </cols>
  <sheetData>
    <row r="1" spans="1:9" ht="12.75" customHeight="1" x14ac:dyDescent="0.2">
      <c r="A1" s="122" t="s">
        <v>29</v>
      </c>
      <c r="B1" s="122"/>
      <c r="C1" s="122"/>
      <c r="D1" s="122"/>
      <c r="E1" s="122"/>
      <c r="F1" s="122"/>
      <c r="G1" s="122"/>
      <c r="H1" s="122"/>
    </row>
    <row r="2" spans="1:9" ht="12.75" customHeight="1" x14ac:dyDescent="0.2">
      <c r="A2" s="122"/>
      <c r="B2" s="122"/>
      <c r="C2" s="122"/>
      <c r="D2" s="122"/>
      <c r="E2" s="122"/>
      <c r="F2" s="122"/>
      <c r="G2" s="122"/>
      <c r="H2" s="122"/>
    </row>
    <row r="3" spans="1:9" ht="12.75" customHeight="1" x14ac:dyDescent="0.2">
      <c r="A3" s="122"/>
      <c r="B3" s="122"/>
      <c r="C3" s="122"/>
      <c r="D3" s="122"/>
      <c r="E3" s="122"/>
      <c r="F3" s="122"/>
      <c r="G3" s="122"/>
      <c r="H3" s="122"/>
    </row>
    <row r="4" spans="1:9" ht="12.75" customHeight="1" x14ac:dyDescent="0.2">
      <c r="A4" s="122"/>
      <c r="B4" s="122"/>
      <c r="C4" s="122"/>
      <c r="D4" s="122"/>
      <c r="E4" s="122"/>
      <c r="F4" s="122"/>
      <c r="G4" s="122"/>
      <c r="H4" s="122"/>
    </row>
    <row r="5" spans="1:9" ht="12.75" customHeight="1" x14ac:dyDescent="0.2">
      <c r="A5" s="122"/>
      <c r="B5" s="122"/>
      <c r="C5" s="122"/>
      <c r="D5" s="122"/>
      <c r="E5" s="122"/>
      <c r="F5" s="122"/>
      <c r="G5" s="122"/>
      <c r="H5" s="122"/>
    </row>
    <row r="6" spans="1:9" ht="15.75" x14ac:dyDescent="0.2">
      <c r="A6" s="120" t="s">
        <v>26</v>
      </c>
      <c r="B6" s="121"/>
      <c r="C6" s="121"/>
      <c r="D6" s="121"/>
      <c r="E6" s="121"/>
      <c r="F6" s="121"/>
      <c r="G6" s="121"/>
      <c r="H6" s="121"/>
    </row>
    <row r="7" spans="1:9" ht="14.25" x14ac:dyDescent="0.2">
      <c r="A7" s="33" t="s">
        <v>3</v>
      </c>
      <c r="B7" s="34" t="s">
        <v>27</v>
      </c>
      <c r="C7" s="34" t="s">
        <v>4</v>
      </c>
      <c r="D7" s="34" t="s">
        <v>1</v>
      </c>
      <c r="E7" s="34" t="s">
        <v>7</v>
      </c>
      <c r="F7" s="34" t="s">
        <v>8</v>
      </c>
      <c r="G7" s="34" t="s">
        <v>28</v>
      </c>
      <c r="H7" s="35" t="s">
        <v>0</v>
      </c>
    </row>
    <row r="8" spans="1:9" ht="14.25" x14ac:dyDescent="0.2">
      <c r="A8" s="115" t="s">
        <v>58</v>
      </c>
      <c r="B8" s="116" t="s">
        <v>35</v>
      </c>
      <c r="C8" s="116" t="s">
        <v>18</v>
      </c>
      <c r="D8" s="116" t="s">
        <v>57</v>
      </c>
      <c r="E8" s="117"/>
      <c r="F8" s="117"/>
      <c r="G8" s="115" t="s">
        <v>84</v>
      </c>
      <c r="H8" s="116"/>
    </row>
    <row r="9" spans="1:9" ht="14.25" x14ac:dyDescent="0.2">
      <c r="A9" s="115" t="s">
        <v>69</v>
      </c>
      <c r="B9" s="116" t="s">
        <v>35</v>
      </c>
      <c r="C9" s="116" t="s">
        <v>52</v>
      </c>
      <c r="D9" s="116" t="s">
        <v>54</v>
      </c>
      <c r="E9" s="117"/>
      <c r="F9" s="117"/>
      <c r="G9" s="115" t="s">
        <v>84</v>
      </c>
      <c r="H9" s="116"/>
    </row>
    <row r="10" spans="1:9" ht="14.25" x14ac:dyDescent="0.2">
      <c r="A10" s="115" t="s">
        <v>70</v>
      </c>
      <c r="B10" s="116" t="s">
        <v>35</v>
      </c>
      <c r="C10" s="116" t="s">
        <v>52</v>
      </c>
      <c r="D10" s="116" t="s">
        <v>55</v>
      </c>
      <c r="E10" s="117"/>
      <c r="F10" s="117">
        <v>45208</v>
      </c>
      <c r="G10" s="115" t="s">
        <v>84</v>
      </c>
      <c r="H10" s="116"/>
    </row>
    <row r="11" spans="1:9" ht="14.25" x14ac:dyDescent="0.2">
      <c r="A11" s="115" t="s">
        <v>63</v>
      </c>
      <c r="B11" s="116" t="s">
        <v>85</v>
      </c>
      <c r="C11" s="116" t="s">
        <v>39</v>
      </c>
      <c r="D11" s="116" t="s">
        <v>43</v>
      </c>
      <c r="E11" s="117"/>
      <c r="F11" s="117"/>
      <c r="G11" s="115" t="s">
        <v>84</v>
      </c>
      <c r="H11" s="116"/>
    </row>
    <row r="12" spans="1:9" ht="14.25" x14ac:dyDescent="0.2">
      <c r="A12" s="115" t="s">
        <v>64</v>
      </c>
      <c r="B12" s="116" t="s">
        <v>85</v>
      </c>
      <c r="C12" s="116" t="s">
        <v>39</v>
      </c>
      <c r="D12" s="116" t="s">
        <v>50</v>
      </c>
      <c r="E12" s="117"/>
      <c r="F12" s="117"/>
      <c r="G12" s="115" t="s">
        <v>84</v>
      </c>
      <c r="H12" s="116"/>
    </row>
    <row r="13" spans="1:9" ht="14.25" x14ac:dyDescent="0.2">
      <c r="A13" s="115" t="s">
        <v>65</v>
      </c>
      <c r="B13" s="116" t="s">
        <v>85</v>
      </c>
      <c r="C13" s="116" t="s">
        <v>39</v>
      </c>
      <c r="D13" s="116" t="s">
        <v>44</v>
      </c>
      <c r="E13" s="117"/>
      <c r="F13" s="117"/>
      <c r="G13" s="115" t="s">
        <v>84</v>
      </c>
      <c r="H13" s="116"/>
    </row>
    <row r="16" spans="1:9" ht="14.25" x14ac:dyDescent="0.2">
      <c r="I16" s="28"/>
    </row>
    <row r="17" spans="9:9" ht="14.25" x14ac:dyDescent="0.2">
      <c r="I17" s="28"/>
    </row>
    <row r="18" spans="9:9" ht="14.25" customHeight="1" x14ac:dyDescent="0.2"/>
  </sheetData>
  <mergeCells count="2">
    <mergeCell ref="A6:H6"/>
    <mergeCell ref="A1:H5"/>
  </mergeCells>
  <conditionalFormatting sqref="A9:H579">
    <cfRule type="containsText" dxfId="147" priority="3" operator="containsText" text="Départ retraite">
      <formula>NOT(ISERROR(SEARCH("Départ retraite",A9)))</formula>
    </cfRule>
  </conditionalFormatting>
  <conditionalFormatting sqref="G9:G266">
    <cfRule type="containsText" dxfId="146" priority="1" operator="containsText" text="A REMPLACER">
      <formula>NOT(ISERROR(SEARCH("A REMPLACER",G9)))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39"/>
  <sheetViews>
    <sheetView workbookViewId="0">
      <selection activeCell="C10" sqref="C10"/>
    </sheetView>
  </sheetViews>
  <sheetFormatPr baseColWidth="10" defaultRowHeight="12.75" x14ac:dyDescent="0.2"/>
  <cols>
    <col min="1" max="1" width="4.28515625" customWidth="1"/>
    <col min="2" max="2" width="26.140625" customWidth="1"/>
    <col min="3" max="3" width="19.85546875" customWidth="1"/>
    <col min="4" max="4" width="18.140625" customWidth="1"/>
    <col min="5" max="5" width="20.7109375" customWidth="1"/>
  </cols>
  <sheetData>
    <row r="2" spans="2:5" ht="18" x14ac:dyDescent="0.2">
      <c r="B2" s="127" t="s">
        <v>19</v>
      </c>
      <c r="C2" s="127"/>
    </row>
    <row r="3" spans="2:5" ht="15" x14ac:dyDescent="0.2">
      <c r="B3" s="128"/>
      <c r="C3" s="128"/>
      <c r="D3" s="128"/>
    </row>
    <row r="7" spans="2:5" ht="18" x14ac:dyDescent="0.2">
      <c r="B7" s="123" t="s">
        <v>35</v>
      </c>
      <c r="C7" s="124"/>
      <c r="D7" s="124"/>
      <c r="E7" s="125"/>
    </row>
    <row r="8" spans="2:5" ht="15" x14ac:dyDescent="0.2">
      <c r="B8" s="126" t="s">
        <v>36</v>
      </c>
      <c r="C8" s="25" t="s">
        <v>2</v>
      </c>
      <c r="D8" s="25"/>
      <c r="E8" s="25"/>
    </row>
    <row r="9" spans="2:5" ht="15" x14ac:dyDescent="0.2">
      <c r="B9" s="126"/>
      <c r="C9" s="24" t="s">
        <v>12</v>
      </c>
      <c r="D9" s="13" t="s">
        <v>14</v>
      </c>
      <c r="E9" s="13" t="s">
        <v>13</v>
      </c>
    </row>
    <row r="10" spans="2:5" ht="20.100000000000001" customHeight="1" x14ac:dyDescent="0.2">
      <c r="B10" s="27" t="s">
        <v>16</v>
      </c>
      <c r="C10" s="24">
        <f>INDEX('Néonat Pédiatrie'!$A$4:$D$46,MATCH(Récap!B10,'Néonat Pédiatrie'!$A$4:$A$46,),2)</f>
        <v>0.5</v>
      </c>
      <c r="D10" s="24">
        <f>INDEX('Néonat Pédiatrie'!$A$4:$D$46,MATCH(Récap!B10,'Néonat Pédiatrie'!$A$4:$A$46,),3)</f>
        <v>0.5</v>
      </c>
      <c r="E10" s="24">
        <f>INDEX('Néonat Pédiatrie'!$A$4:$D$46,MATCH(Récap!B10,'Néonat Pédiatrie'!$A$4:$A$46,),4)</f>
        <v>0.5</v>
      </c>
    </row>
    <row r="11" spans="2:5" ht="20.100000000000001" customHeight="1" x14ac:dyDescent="0.2">
      <c r="B11" s="26" t="s">
        <v>18</v>
      </c>
      <c r="C11" s="24">
        <f>INDEX('Néonat Pédiatrie'!$A$4:$D$46,MATCH(Récap!B11,'Néonat Pédiatrie'!$A$4:$A$46,),2)</f>
        <v>0</v>
      </c>
      <c r="D11" s="24">
        <f>INDEX('Néonat Pédiatrie'!$A$4:$D$46,MATCH(Récap!B11,'Néonat Pédiatrie'!$A$4:$A$46,),3)</f>
        <v>3</v>
      </c>
      <c r="E11" s="24">
        <f>INDEX('Néonat Pédiatrie'!$A$4:$D$46,MATCH(Récap!B11,'Néonat Pédiatrie'!$A$4:$A$46,),4)</f>
        <v>4</v>
      </c>
    </row>
    <row r="12" spans="2:5" ht="20.100000000000001" customHeight="1" x14ac:dyDescent="0.2">
      <c r="B12" s="26" t="s">
        <v>15</v>
      </c>
      <c r="C12" s="24" t="e">
        <f>INDEX('Néonat Pédiatrie'!$A$4:$D$46,MATCH(Récap!B12,'Néonat Pédiatrie'!$A$4:$A$46,),2)</f>
        <v>#N/A</v>
      </c>
      <c r="D12" s="24" t="e">
        <f>INDEX('Néonat Pédiatrie'!$A$4:$D$46,MATCH(Récap!B12,'Néonat Pédiatrie'!$A$4:$A$46,),3)</f>
        <v>#N/A</v>
      </c>
      <c r="E12" s="24" t="e">
        <f>INDEX('Néonat Pédiatrie'!$A$4:$D$46,MATCH(Récap!B12,'Néonat Pédiatrie'!$A$4:$A$46,),4)</f>
        <v>#N/A</v>
      </c>
    </row>
    <row r="13" spans="2:5" ht="20.100000000000001" customHeight="1" x14ac:dyDescent="0.2">
      <c r="B13" s="26" t="s">
        <v>25</v>
      </c>
      <c r="C13" s="24" t="e">
        <f>INDEX('Néonat Pédiatrie'!$A$4:$D$46,MATCH(Récap!B13,'Néonat Pédiatrie'!$A$4:$A$46,),2)</f>
        <v>#N/A</v>
      </c>
      <c r="D13" s="24" t="e">
        <f>INDEX('Néonat Pédiatrie'!$A$4:$D$46,MATCH(Récap!B13,'Néonat Pédiatrie'!$A$4:$A$46,),3)</f>
        <v>#N/A</v>
      </c>
      <c r="E13" s="24" t="e">
        <f>INDEX('Néonat Pédiatrie'!$A$4:$D$46,MATCH(Récap!B13,'Néonat Pédiatrie'!$A$4:$A$46,),4)</f>
        <v>#N/A</v>
      </c>
    </row>
    <row r="16" spans="2:5" ht="18" x14ac:dyDescent="0.2">
      <c r="B16" s="123" t="s">
        <v>38</v>
      </c>
      <c r="C16" s="124"/>
      <c r="D16" s="124"/>
      <c r="E16" s="125"/>
    </row>
    <row r="17" spans="2:5" ht="15" x14ac:dyDescent="0.2">
      <c r="B17" s="126" t="s">
        <v>36</v>
      </c>
      <c r="C17" s="25" t="s">
        <v>2</v>
      </c>
      <c r="D17" s="25"/>
      <c r="E17" s="25"/>
    </row>
    <row r="18" spans="2:5" ht="15" x14ac:dyDescent="0.2">
      <c r="B18" s="126"/>
      <c r="C18" s="24" t="s">
        <v>12</v>
      </c>
      <c r="D18" s="13" t="s">
        <v>14</v>
      </c>
      <c r="E18" s="13" t="s">
        <v>13</v>
      </c>
    </row>
    <row r="19" spans="2:5" ht="20.100000000000001" customHeight="1" x14ac:dyDescent="0.2">
      <c r="B19" s="26" t="s">
        <v>16</v>
      </c>
      <c r="C19" s="24" t="e">
        <f>INDEX(#REF!,MATCH(Récap!B19,#REF!,),2)</f>
        <v>#REF!</v>
      </c>
      <c r="D19" s="24" t="e">
        <f>INDEX(#REF!,MATCH(Récap!B19,#REF!,),3)</f>
        <v>#REF!</v>
      </c>
      <c r="E19" s="24" t="e">
        <f>INDEX(#REF!,MATCH(Récap!B19,#REF!,),4)</f>
        <v>#REF!</v>
      </c>
    </row>
    <row r="20" spans="2:5" ht="20.100000000000001" customHeight="1" x14ac:dyDescent="0.2">
      <c r="B20" s="27" t="s">
        <v>23</v>
      </c>
      <c r="C20" s="24" t="e">
        <f>INDEX(#REF!,MATCH(Récap!B20,#REF!,),2)</f>
        <v>#REF!</v>
      </c>
      <c r="D20" s="24" t="e">
        <f>INDEX(#REF!,MATCH(Récap!B20,#REF!,),3)</f>
        <v>#REF!</v>
      </c>
      <c r="E20" s="24" t="e">
        <f>INDEX(#REF!,MATCH(Récap!B20,#REF!,),4)</f>
        <v>#REF!</v>
      </c>
    </row>
    <row r="21" spans="2:5" ht="20.100000000000001" customHeight="1" x14ac:dyDescent="0.2">
      <c r="B21" s="27" t="s">
        <v>24</v>
      </c>
      <c r="C21" s="24" t="e">
        <f>INDEX(#REF!,MATCH(Récap!B21,#REF!,),2)</f>
        <v>#REF!</v>
      </c>
      <c r="D21" s="24" t="e">
        <f>INDEX(#REF!,MATCH(Récap!B21,#REF!,),3)</f>
        <v>#REF!</v>
      </c>
      <c r="E21" s="24" t="e">
        <f>INDEX(#REF!,MATCH(Récap!B21,#REF!,),4)</f>
        <v>#REF!</v>
      </c>
    </row>
    <row r="25" spans="2:5" ht="18" x14ac:dyDescent="0.2">
      <c r="B25" s="123" t="s">
        <v>41</v>
      </c>
      <c r="C25" s="124"/>
      <c r="D25" s="124"/>
      <c r="E25" s="125"/>
    </row>
    <row r="26" spans="2:5" ht="20.100000000000001" customHeight="1" x14ac:dyDescent="0.2">
      <c r="B26" s="126" t="s">
        <v>36</v>
      </c>
      <c r="C26" s="25" t="s">
        <v>2</v>
      </c>
      <c r="D26" s="25"/>
      <c r="E26" s="25"/>
    </row>
    <row r="27" spans="2:5" ht="20.100000000000001" customHeight="1" x14ac:dyDescent="0.2">
      <c r="B27" s="126"/>
      <c r="C27" s="24" t="s">
        <v>12</v>
      </c>
      <c r="D27" s="13" t="s">
        <v>14</v>
      </c>
      <c r="E27" s="13" t="s">
        <v>13</v>
      </c>
    </row>
    <row r="28" spans="2:5" ht="20.100000000000001" customHeight="1" x14ac:dyDescent="0.2">
      <c r="B28" s="27" t="s">
        <v>16</v>
      </c>
      <c r="C28" s="24" t="e">
        <f>INDEX(#REF!,MATCH(Récap!B28,#REF!,),2)</f>
        <v>#REF!</v>
      </c>
      <c r="D28" s="24" t="e">
        <f>INDEX(#REF!,MATCH(Récap!B28,#REF!,),3)</f>
        <v>#REF!</v>
      </c>
      <c r="E28" s="24" t="e">
        <f>INDEX(#REF!,MATCH(Récap!B28,#REF!,),4)</f>
        <v>#REF!</v>
      </c>
    </row>
    <row r="29" spans="2:5" ht="20.100000000000001" customHeight="1" x14ac:dyDescent="0.2">
      <c r="B29" s="31" t="s">
        <v>39</v>
      </c>
      <c r="C29" s="24" t="e">
        <f>INDEX(#REF!,MATCH(Récap!B29,#REF!,),2)</f>
        <v>#REF!</v>
      </c>
      <c r="D29" s="24" t="e">
        <f>INDEX(#REF!,MATCH(Récap!B29,#REF!,),3)</f>
        <v>#REF!</v>
      </c>
      <c r="E29" s="24" t="e">
        <f>INDEX(#REF!,MATCH(Récap!B29,#REF!,),4)</f>
        <v>#REF!</v>
      </c>
    </row>
    <row r="30" spans="2:5" ht="20.100000000000001" customHeight="1" x14ac:dyDescent="0.2">
      <c r="B30" s="27" t="s">
        <v>37</v>
      </c>
      <c r="C30" s="24" t="e">
        <f>INDEX(#REF!,MATCH(Récap!B30,#REF!,),2)</f>
        <v>#REF!</v>
      </c>
      <c r="D30" s="24" t="e">
        <f>INDEX(#REF!,MATCH(Récap!B30,#REF!,),3)</f>
        <v>#REF!</v>
      </c>
      <c r="E30" s="24" t="e">
        <f>INDEX(#REF!,MATCH(Récap!B30,#REF!,),4)</f>
        <v>#REF!</v>
      </c>
    </row>
    <row r="31" spans="2:5" ht="20.100000000000001" customHeight="1" x14ac:dyDescent="0.2">
      <c r="B31" s="26" t="s">
        <v>17</v>
      </c>
      <c r="C31" s="24" t="e">
        <f>INDEX(#REF!,MATCH(Récap!B31,#REF!,),2)</f>
        <v>#REF!</v>
      </c>
      <c r="D31" s="24" t="e">
        <f>INDEX(#REF!,MATCH(Récap!B31,#REF!,),3)</f>
        <v>#REF!</v>
      </c>
      <c r="E31" s="24" t="e">
        <f>INDEX(#REF!,MATCH(Récap!B31,#REF!,),4)</f>
        <v>#REF!</v>
      </c>
    </row>
    <row r="34" spans="2:5" ht="18" x14ac:dyDescent="0.2">
      <c r="B34" s="123" t="s">
        <v>42</v>
      </c>
      <c r="C34" s="124"/>
      <c r="D34" s="124"/>
      <c r="E34" s="125"/>
    </row>
    <row r="35" spans="2:5" ht="15" x14ac:dyDescent="0.2">
      <c r="B35" s="126" t="s">
        <v>36</v>
      </c>
      <c r="C35" s="25" t="s">
        <v>2</v>
      </c>
      <c r="D35" s="25"/>
      <c r="E35" s="25"/>
    </row>
    <row r="36" spans="2:5" ht="15" x14ac:dyDescent="0.2">
      <c r="B36" s="126"/>
      <c r="C36" s="24" t="s">
        <v>12</v>
      </c>
      <c r="D36" s="13" t="s">
        <v>14</v>
      </c>
      <c r="E36" s="13" t="s">
        <v>13</v>
      </c>
    </row>
    <row r="37" spans="2:5" ht="15" x14ac:dyDescent="0.2">
      <c r="B37" s="27" t="s">
        <v>16</v>
      </c>
      <c r="C37" s="24" t="e">
        <f>INDEX(#REF!,MATCH(Récap!B37,#REF!,),2)</f>
        <v>#REF!</v>
      </c>
      <c r="D37" s="24" t="e">
        <f>INDEX(#REF!,MATCH(Récap!B37,#REF!,),3)</f>
        <v>#REF!</v>
      </c>
      <c r="E37" s="24" t="e">
        <f>INDEX(#REF!,MATCH(Récap!B37,#REF!,),4)</f>
        <v>#REF!</v>
      </c>
    </row>
    <row r="38" spans="2:5" ht="15" x14ac:dyDescent="0.2">
      <c r="B38" s="31" t="s">
        <v>39</v>
      </c>
      <c r="C38" s="24" t="e">
        <f>INDEX(#REF!,MATCH(Récap!B38,#REF!,),2)</f>
        <v>#REF!</v>
      </c>
      <c r="D38" s="24" t="e">
        <f>INDEX(#REF!,MATCH(Récap!B38,#REF!,),3)</f>
        <v>#REF!</v>
      </c>
      <c r="E38" s="24" t="e">
        <f>INDEX(#REF!,MATCH(Récap!B38,#REF!,),4)</f>
        <v>#REF!</v>
      </c>
    </row>
    <row r="39" spans="2:5" ht="15" x14ac:dyDescent="0.2">
      <c r="B39" s="32" t="s">
        <v>15</v>
      </c>
      <c r="C39" s="24" t="e">
        <f>INDEX(#REF!,MATCH(Récap!B39,#REF!,),2)</f>
        <v>#REF!</v>
      </c>
      <c r="D39" s="24" t="e">
        <f>INDEX(#REF!,MATCH(Récap!B39,#REF!,),3)</f>
        <v>#REF!</v>
      </c>
      <c r="E39" s="24" t="e">
        <f>INDEX(#REF!,MATCH(Récap!B39,#REF!,),4)</f>
        <v>#REF!</v>
      </c>
    </row>
  </sheetData>
  <mergeCells count="10">
    <mergeCell ref="B8:B9"/>
    <mergeCell ref="B2:C2"/>
    <mergeCell ref="B3:D3"/>
    <mergeCell ref="B7:E7"/>
    <mergeCell ref="B16:E16"/>
    <mergeCell ref="B34:E34"/>
    <mergeCell ref="B35:B36"/>
    <mergeCell ref="B17:B18"/>
    <mergeCell ref="B25:E25"/>
    <mergeCell ref="B26:B27"/>
  </mergeCells>
  <conditionalFormatting sqref="B11">
    <cfRule type="containsText" dxfId="145" priority="143" stopIfTrue="1" operator="containsText" text="A.S.H ">
      <formula>NOT(ISERROR(SEARCH("A.S.H ",B11)))</formula>
    </cfRule>
    <cfRule type="containsText" dxfId="144" priority="144" stopIfTrue="1" operator="containsText" text="I.S.G.S ">
      <formula>NOT(ISERROR(SEARCH("I.S.G.S ",B11)))</formula>
    </cfRule>
  </conditionalFormatting>
  <conditionalFormatting sqref="B11">
    <cfRule type="containsText" dxfId="143" priority="142" stopIfTrue="1" operator="containsText" text="A.S ">
      <formula>NOT(ISERROR(SEARCH("A.S ",B11)))</formula>
    </cfRule>
  </conditionalFormatting>
  <conditionalFormatting sqref="B11">
    <cfRule type="containsText" dxfId="142" priority="140" stopIfTrue="1" operator="containsText" text="Cadre de Santé ">
      <formula>NOT(ISERROR(SEARCH("Cadre de Santé ",B11)))</formula>
    </cfRule>
    <cfRule type="containsText" dxfId="141" priority="141" stopIfTrue="1" operator="containsText" text="CDS">
      <formula>NOT(ISERROR(SEARCH("CDS",B11)))</formula>
    </cfRule>
  </conditionalFormatting>
  <conditionalFormatting sqref="B12:B13">
    <cfRule type="containsText" dxfId="140" priority="138" stopIfTrue="1" operator="containsText" text="A.S.H ">
      <formula>NOT(ISERROR(SEARCH("A.S.H ",B12)))</formula>
    </cfRule>
    <cfRule type="containsText" dxfId="139" priority="139" stopIfTrue="1" operator="containsText" text="I.S.G.S ">
      <formula>NOT(ISERROR(SEARCH("I.S.G.S ",B12)))</formula>
    </cfRule>
  </conditionalFormatting>
  <conditionalFormatting sqref="B12:B13">
    <cfRule type="containsText" dxfId="138" priority="137" stopIfTrue="1" operator="containsText" text="A.S ">
      <formula>NOT(ISERROR(SEARCH("A.S ",B12)))</formula>
    </cfRule>
  </conditionalFormatting>
  <conditionalFormatting sqref="B12:B13">
    <cfRule type="containsText" dxfId="137" priority="135" stopIfTrue="1" operator="containsText" text="Cadre de Santé ">
      <formula>NOT(ISERROR(SEARCH("Cadre de Santé ",B12)))</formula>
    </cfRule>
    <cfRule type="containsText" dxfId="136" priority="136" stopIfTrue="1" operator="containsText" text="CDS">
      <formula>NOT(ISERROR(SEARCH("CDS",B12)))</formula>
    </cfRule>
  </conditionalFormatting>
  <conditionalFormatting sqref="B20">
    <cfRule type="containsText" dxfId="135" priority="112" stopIfTrue="1" operator="containsText" text="A.S.H ">
      <formula>NOT(ISERROR(SEARCH("A.S.H ",B20)))</formula>
    </cfRule>
    <cfRule type="containsText" dxfId="134" priority="113" stopIfTrue="1" operator="containsText" text="I.S.G.S ">
      <formula>NOT(ISERROR(SEARCH("I.S.G.S ",B20)))</formula>
    </cfRule>
  </conditionalFormatting>
  <conditionalFormatting sqref="B20">
    <cfRule type="containsText" dxfId="133" priority="111" stopIfTrue="1" operator="containsText" text="A.S ">
      <formula>NOT(ISERROR(SEARCH("A.S ",B20)))</formula>
    </cfRule>
  </conditionalFormatting>
  <conditionalFormatting sqref="B20">
    <cfRule type="containsText" dxfId="132" priority="109" stopIfTrue="1" operator="containsText" text="Cadre de Santé ">
      <formula>NOT(ISERROR(SEARCH("Cadre de Santé ",B20)))</formula>
    </cfRule>
    <cfRule type="containsText" dxfId="131" priority="110" stopIfTrue="1" operator="containsText" text="CDS">
      <formula>NOT(ISERROR(SEARCH("CDS",B20)))</formula>
    </cfRule>
  </conditionalFormatting>
  <conditionalFormatting sqref="B31">
    <cfRule type="containsText" dxfId="130" priority="93" stopIfTrue="1" operator="containsText" text="Cadre de Santé ">
      <formula>NOT(ISERROR(SEARCH("Cadre de Santé ",B31)))</formula>
    </cfRule>
    <cfRule type="containsText" dxfId="129" priority="94" stopIfTrue="1" operator="containsText" text="CDS">
      <formula>NOT(ISERROR(SEARCH("CDS",B31)))</formula>
    </cfRule>
  </conditionalFormatting>
  <conditionalFormatting sqref="B31">
    <cfRule type="containsText" dxfId="128" priority="96" stopIfTrue="1" operator="containsText" text="A.S.H ">
      <formula>NOT(ISERROR(SEARCH("A.S.H ",B31)))</formula>
    </cfRule>
    <cfRule type="containsText" dxfId="127" priority="97" stopIfTrue="1" operator="containsText" text="I.S.G.S ">
      <formula>NOT(ISERROR(SEARCH("I.S.G.S ",B31)))</formula>
    </cfRule>
  </conditionalFormatting>
  <conditionalFormatting sqref="B31">
    <cfRule type="containsText" dxfId="126" priority="95" stopIfTrue="1" operator="containsText" text="A.S ">
      <formula>NOT(ISERROR(SEARCH("A.S ",B31)))</formula>
    </cfRule>
  </conditionalFormatting>
  <conditionalFormatting sqref="B21">
    <cfRule type="containsText" dxfId="125" priority="59" stopIfTrue="1" operator="containsText" text="A.S.H ">
      <formula>NOT(ISERROR(SEARCH("A.S.H ",B21)))</formula>
    </cfRule>
    <cfRule type="containsText" dxfId="124" priority="60" stopIfTrue="1" operator="containsText" text="I.S.G.S ">
      <formula>NOT(ISERROR(SEARCH("I.S.G.S ",B21)))</formula>
    </cfRule>
  </conditionalFormatting>
  <conditionalFormatting sqref="B21">
    <cfRule type="containsText" dxfId="123" priority="58" stopIfTrue="1" operator="containsText" text="A.S ">
      <formula>NOT(ISERROR(SEARCH("A.S ",B21)))</formula>
    </cfRule>
  </conditionalFormatting>
  <conditionalFormatting sqref="B21">
    <cfRule type="containsText" dxfId="122" priority="55" stopIfTrue="1" operator="containsText" text="AP/AS">
      <formula>NOT(ISERROR(SEARCH("AP/AS",B21)))</formula>
    </cfRule>
    <cfRule type="containsText" dxfId="121" priority="56" stopIfTrue="1" operator="containsText" text="Cadre de Santé ">
      <formula>NOT(ISERROR(SEARCH("Cadre de Santé ",B21)))</formula>
    </cfRule>
    <cfRule type="containsText" dxfId="120" priority="57" stopIfTrue="1" operator="containsText" text="CDS">
      <formula>NOT(ISERROR(SEARCH("CDS",B21)))</formula>
    </cfRule>
  </conditionalFormatting>
  <conditionalFormatting sqref="B28">
    <cfRule type="containsText" dxfId="119" priority="33" stopIfTrue="1" operator="containsText" text="A.S.H ">
      <formula>NOT(ISERROR(SEARCH("A.S.H ",B28)))</formula>
    </cfRule>
    <cfRule type="containsText" dxfId="118" priority="34" stopIfTrue="1" operator="containsText" text="I.S.G.S ">
      <formula>NOT(ISERROR(SEARCH("I.S.G.S ",B28)))</formula>
    </cfRule>
  </conditionalFormatting>
  <conditionalFormatting sqref="B28">
    <cfRule type="containsText" dxfId="117" priority="32" stopIfTrue="1" operator="containsText" text="A.S ">
      <formula>NOT(ISERROR(SEARCH("A.S ",B28)))</formula>
    </cfRule>
  </conditionalFormatting>
  <conditionalFormatting sqref="B28">
    <cfRule type="containsText" dxfId="116" priority="29" stopIfTrue="1" operator="containsText" text="AP/AS">
      <formula>NOT(ISERROR(SEARCH("AP/AS",B28)))</formula>
    </cfRule>
    <cfRule type="containsText" dxfId="115" priority="30" stopIfTrue="1" operator="containsText" text="Cadre de Santé ">
      <formula>NOT(ISERROR(SEARCH("Cadre de Santé ",B28)))</formula>
    </cfRule>
  </conditionalFormatting>
  <conditionalFormatting sqref="B30">
    <cfRule type="containsText" dxfId="114" priority="17" stopIfTrue="1" operator="containsText" text="AP/AS">
      <formula>NOT(ISERROR(SEARCH("AP/AS",B30)))</formula>
    </cfRule>
    <cfRule type="containsText" dxfId="113" priority="18" stopIfTrue="1" operator="containsText" text="Cadre de Santé ">
      <formula>NOT(ISERROR(SEARCH("Cadre de Santé ",B30)))</formula>
    </cfRule>
    <cfRule type="containsText" dxfId="112" priority="19" stopIfTrue="1" operator="containsText" text="CDS">
      <formula>NOT(ISERROR(SEARCH("CDS",B30)))</formula>
    </cfRule>
  </conditionalFormatting>
  <conditionalFormatting sqref="B30">
    <cfRule type="containsText" dxfId="111" priority="21" stopIfTrue="1" operator="containsText" text="A.S.H ">
      <formula>NOT(ISERROR(SEARCH("A.S.H ",B30)))</formula>
    </cfRule>
    <cfRule type="containsText" dxfId="110" priority="22" stopIfTrue="1" operator="containsText" text="I.S.G.S ">
      <formula>NOT(ISERROR(SEARCH("I.S.G.S ",B30)))</formula>
    </cfRule>
  </conditionalFormatting>
  <conditionalFormatting sqref="B30">
    <cfRule type="containsText" dxfId="109" priority="20" stopIfTrue="1" operator="containsText" text="A.S ">
      <formula>NOT(ISERROR(SEARCH("A.S ",B30)))</formula>
    </cfRule>
  </conditionalFormatting>
  <conditionalFormatting sqref="B37">
    <cfRule type="containsText" dxfId="108" priority="4" stopIfTrue="1" operator="containsText" text="A.S.H ">
      <formula>NOT(ISERROR(SEARCH("A.S.H ",B37)))</formula>
    </cfRule>
    <cfRule type="containsText" dxfId="107" priority="5" stopIfTrue="1" operator="containsText" text="I.S.G.S ">
      <formula>NOT(ISERROR(SEARCH("I.S.G.S ",B37)))</formula>
    </cfRule>
  </conditionalFormatting>
  <conditionalFormatting sqref="B37">
    <cfRule type="containsText" dxfId="106" priority="3" stopIfTrue="1" operator="containsText" text="A.S ">
      <formula>NOT(ISERROR(SEARCH("A.S ",B37)))</formula>
    </cfRule>
  </conditionalFormatting>
  <conditionalFormatting sqref="B37">
    <cfRule type="containsText" dxfId="105" priority="1" stopIfTrue="1" operator="containsText" text="Cadre de Santé ">
      <formula>NOT(ISERROR(SEARCH("Cadre de Santé ",B37)))</formula>
    </cfRule>
  </conditionalFormatting>
  <dataValidations count="3">
    <dataValidation type="list" allowBlank="1" showInputMessage="1" showErrorMessage="1" sqref="B20" xr:uid="{00000000-0002-0000-0100-000000000000}">
      <formula1>"Cadre de Pôle , CDS, I.S.G.S , A.S , AP , Sage-Femme , A.S.H ,AP/AS,"</formula1>
    </dataValidation>
    <dataValidation type="list" allowBlank="1" showInputMessage="1" showErrorMessage="1" sqref="B21 B37" xr:uid="{00000000-0002-0000-0100-000001000000}">
      <formula1>"Cadre de Pôle , CDS, I.S.G.S , AS , A.P , Sage-Femme , ASH ,Psychologue,"</formula1>
    </dataValidation>
    <dataValidation type="list" allowBlank="1" showInputMessage="1" showErrorMessage="1" sqref="B39" xr:uid="{00000000-0002-0000-0100-000002000000}">
      <formula1>"Cadre de Pôle , Cadre de Santé , ISGS , A.S , A.P , Sage-Femme ,Puéricultrice , A.S.H 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rgb="FF00B0F0"/>
  </sheetPr>
  <dimension ref="A1:Z37"/>
  <sheetViews>
    <sheetView tabSelected="1" zoomScaleNormal="100" workbookViewId="0">
      <selection activeCell="J6" sqref="J6"/>
    </sheetView>
  </sheetViews>
  <sheetFormatPr baseColWidth="10" defaultRowHeight="12" x14ac:dyDescent="0.2"/>
  <cols>
    <col min="1" max="1" width="7.7109375" style="1" bestFit="1" customWidth="1"/>
    <col min="2" max="2" width="7.28515625" style="1" bestFit="1" customWidth="1"/>
    <col min="3" max="3" width="9.5703125" style="1" bestFit="1" customWidth="1"/>
    <col min="4" max="4" width="7.7109375" style="1" bestFit="1" customWidth="1"/>
    <col min="5" max="5" width="23.140625" style="1" bestFit="1" customWidth="1"/>
    <col min="6" max="6" width="4.5703125" style="1" bestFit="1" customWidth="1"/>
    <col min="7" max="7" width="7.140625" style="40" bestFit="1" customWidth="1"/>
    <col min="8" max="8" width="11.85546875" style="39" bestFit="1" customWidth="1"/>
    <col min="9" max="9" width="12.140625" style="39" bestFit="1" customWidth="1"/>
    <col min="10" max="10" width="8" style="1" bestFit="1" customWidth="1"/>
    <col min="11" max="11" width="8.5703125" style="23" bestFit="1" customWidth="1"/>
    <col min="12" max="12" width="13" style="1" bestFit="1" customWidth="1"/>
    <col min="13" max="13" width="9.28515625" style="1" bestFit="1" customWidth="1"/>
    <col min="14" max="14" width="15.85546875" style="1" bestFit="1" customWidth="1"/>
    <col min="15" max="15" width="19.140625" style="1" bestFit="1" customWidth="1"/>
    <col min="16" max="16" width="14.28515625" style="1" bestFit="1" customWidth="1"/>
    <col min="17" max="17" width="14.140625" style="1" bestFit="1" customWidth="1"/>
    <col min="18" max="18" width="16" style="1" bestFit="1" customWidth="1"/>
    <col min="19" max="19" width="13.42578125" style="1" bestFit="1" customWidth="1"/>
    <col min="20" max="20" width="12.85546875" style="1" bestFit="1" customWidth="1"/>
    <col min="21" max="21" width="10.42578125" style="8" bestFit="1" customWidth="1"/>
    <col min="22" max="22" width="5.7109375" style="8" bestFit="1" customWidth="1"/>
    <col min="23" max="23" width="16.5703125" style="95" bestFit="1" customWidth="1"/>
    <col min="24" max="24" width="12" style="1" bestFit="1" customWidth="1"/>
    <col min="25" max="25" width="13.42578125" style="23" bestFit="1" customWidth="1"/>
    <col min="26" max="16384" width="11.42578125" style="1"/>
  </cols>
  <sheetData>
    <row r="1" spans="1:26" ht="162.75" customHeight="1" x14ac:dyDescent="0.2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</row>
    <row r="2" spans="1:26" ht="16.5" customHeight="1" x14ac:dyDescent="0.2">
      <c r="A2" s="129"/>
      <c r="B2" s="2" t="s">
        <v>2</v>
      </c>
      <c r="C2" s="3"/>
      <c r="D2" s="3"/>
      <c r="E2" s="129" t="s">
        <v>3</v>
      </c>
      <c r="F2" s="129" t="s">
        <v>30</v>
      </c>
      <c r="G2" s="131" t="s">
        <v>51</v>
      </c>
      <c r="H2" s="133" t="s">
        <v>32</v>
      </c>
      <c r="I2" s="133" t="s">
        <v>45</v>
      </c>
      <c r="J2" s="129" t="s">
        <v>4</v>
      </c>
      <c r="K2" s="138" t="s">
        <v>53</v>
      </c>
      <c r="L2" s="129" t="s">
        <v>5</v>
      </c>
      <c r="M2" s="129" t="s">
        <v>6</v>
      </c>
      <c r="N2" s="129" t="s">
        <v>1</v>
      </c>
      <c r="O2" s="129" t="s">
        <v>7</v>
      </c>
      <c r="P2" s="140" t="s">
        <v>86</v>
      </c>
      <c r="Q2" s="140" t="s">
        <v>74</v>
      </c>
      <c r="R2" s="129" t="s">
        <v>8</v>
      </c>
      <c r="S2" s="129" t="s">
        <v>9</v>
      </c>
      <c r="T2" s="129" t="s">
        <v>10</v>
      </c>
      <c r="U2" s="129" t="s">
        <v>11</v>
      </c>
      <c r="V2" s="129" t="s">
        <v>47</v>
      </c>
      <c r="W2" s="136" t="s">
        <v>28</v>
      </c>
      <c r="X2" s="136" t="s">
        <v>48</v>
      </c>
      <c r="Y2" s="138" t="s">
        <v>49</v>
      </c>
    </row>
    <row r="3" spans="1:26" ht="15" x14ac:dyDescent="0.2">
      <c r="A3" s="130"/>
      <c r="B3" s="21" t="s">
        <v>12</v>
      </c>
      <c r="C3" s="22" t="s">
        <v>14</v>
      </c>
      <c r="D3" s="22" t="s">
        <v>34</v>
      </c>
      <c r="E3" s="130"/>
      <c r="F3" s="130"/>
      <c r="G3" s="132"/>
      <c r="H3" s="134"/>
      <c r="I3" s="134"/>
      <c r="J3" s="130"/>
      <c r="K3" s="139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7"/>
      <c r="X3" s="137"/>
      <c r="Y3" s="139"/>
    </row>
    <row r="4" spans="1:26" ht="18" customHeight="1" x14ac:dyDescent="0.2">
      <c r="A4" s="36" t="s">
        <v>33</v>
      </c>
      <c r="B4" s="10">
        <v>1</v>
      </c>
      <c r="C4" s="41">
        <v>1</v>
      </c>
      <c r="D4" s="41">
        <v>1</v>
      </c>
      <c r="E4" s="42"/>
      <c r="F4" s="43"/>
      <c r="G4" s="43"/>
      <c r="H4" s="44"/>
      <c r="I4" s="44"/>
      <c r="J4" s="45" t="s">
        <v>33</v>
      </c>
      <c r="K4" s="46"/>
      <c r="L4" s="47" t="s">
        <v>20</v>
      </c>
      <c r="M4" s="48">
        <v>1</v>
      </c>
      <c r="N4" s="49"/>
      <c r="O4" s="47"/>
      <c r="P4" s="47"/>
      <c r="Q4" s="47"/>
      <c r="R4" s="47"/>
      <c r="S4" s="50"/>
      <c r="T4" s="50"/>
      <c r="U4" s="50"/>
      <c r="V4" s="50"/>
      <c r="W4" s="51"/>
      <c r="X4" s="51"/>
      <c r="Y4" s="46"/>
      <c r="Z4" s="52"/>
    </row>
    <row r="5" spans="1:26" ht="18" customHeight="1" thickBot="1" x14ac:dyDescent="0.25">
      <c r="A5" s="4" t="s">
        <v>16</v>
      </c>
      <c r="B5" s="15">
        <v>0.5</v>
      </c>
      <c r="C5" s="53">
        <v>0.5</v>
      </c>
      <c r="D5" s="53">
        <v>0.5</v>
      </c>
      <c r="E5" s="54"/>
      <c r="F5" s="42"/>
      <c r="G5" s="79"/>
      <c r="H5" s="82"/>
      <c r="I5" s="56"/>
      <c r="J5" s="57" t="s">
        <v>16</v>
      </c>
      <c r="K5" s="58"/>
      <c r="L5" s="59"/>
      <c r="M5" s="60"/>
      <c r="N5" s="61"/>
      <c r="O5" s="62"/>
      <c r="P5" s="62"/>
      <c r="Q5" s="62"/>
      <c r="R5" s="62"/>
      <c r="S5" s="62"/>
      <c r="T5" s="62"/>
      <c r="U5" s="62"/>
      <c r="V5" s="62"/>
      <c r="W5" s="63"/>
      <c r="X5" s="63"/>
      <c r="Y5" s="59"/>
      <c r="Z5" s="52"/>
    </row>
    <row r="6" spans="1:26" s="30" customFormat="1" ht="17.25" customHeight="1" x14ac:dyDescent="0.2">
      <c r="A6" s="29"/>
      <c r="B6" s="14"/>
      <c r="C6" s="64"/>
      <c r="D6" s="64">
        <f t="shared" ref="D6:D9" si="0">M6*1</f>
        <v>1</v>
      </c>
      <c r="E6" s="65" t="s">
        <v>58</v>
      </c>
      <c r="F6" s="47"/>
      <c r="G6" s="79"/>
      <c r="H6" s="82"/>
      <c r="I6" s="68"/>
      <c r="J6" s="69" t="s">
        <v>18</v>
      </c>
      <c r="K6" s="70"/>
      <c r="L6" s="66" t="s">
        <v>20</v>
      </c>
      <c r="M6" s="48">
        <v>1</v>
      </c>
      <c r="N6" s="71" t="s">
        <v>57</v>
      </c>
      <c r="O6" s="72"/>
      <c r="P6" s="72"/>
      <c r="Q6" s="72"/>
      <c r="R6" s="72"/>
      <c r="S6" s="72"/>
      <c r="T6" s="72"/>
      <c r="U6" s="72"/>
      <c r="V6" s="72"/>
      <c r="W6" s="73"/>
      <c r="X6" s="73"/>
      <c r="Y6" s="66"/>
      <c r="Z6" s="74"/>
    </row>
    <row r="7" spans="1:26" ht="18" customHeight="1" x14ac:dyDescent="0.2">
      <c r="A7" s="19"/>
      <c r="B7" s="14"/>
      <c r="C7" s="64"/>
      <c r="D7" s="64">
        <f t="shared" si="0"/>
        <v>1</v>
      </c>
      <c r="E7" s="65" t="s">
        <v>59</v>
      </c>
      <c r="F7" s="47"/>
      <c r="G7" s="79"/>
      <c r="H7" s="82"/>
      <c r="I7" s="68"/>
      <c r="J7" s="69" t="s">
        <v>18</v>
      </c>
      <c r="K7" s="70"/>
      <c r="L7" s="66" t="s">
        <v>68</v>
      </c>
      <c r="M7" s="48">
        <v>1</v>
      </c>
      <c r="N7" s="71"/>
      <c r="O7" s="72"/>
      <c r="P7" s="72">
        <v>45188</v>
      </c>
      <c r="Q7" s="72">
        <v>45214</v>
      </c>
      <c r="R7" s="72"/>
      <c r="S7" s="72"/>
      <c r="T7" s="72"/>
      <c r="U7" s="72"/>
      <c r="V7" s="50" t="s">
        <v>81</v>
      </c>
      <c r="W7" s="73"/>
      <c r="X7" s="73"/>
      <c r="Y7" s="66" t="s">
        <v>82</v>
      </c>
      <c r="Z7" s="52"/>
    </row>
    <row r="8" spans="1:26" ht="18" customHeight="1" x14ac:dyDescent="0.2">
      <c r="A8" s="19"/>
      <c r="B8" s="14"/>
      <c r="C8" s="64"/>
      <c r="D8" s="64">
        <f t="shared" si="0"/>
        <v>1</v>
      </c>
      <c r="E8" s="75" t="s">
        <v>60</v>
      </c>
      <c r="F8" s="47"/>
      <c r="G8" s="79"/>
      <c r="H8" s="82"/>
      <c r="I8" s="68"/>
      <c r="J8" s="69" t="s">
        <v>18</v>
      </c>
      <c r="K8" s="70"/>
      <c r="L8" s="66" t="s">
        <v>20</v>
      </c>
      <c r="M8" s="48">
        <v>1</v>
      </c>
      <c r="N8" s="71"/>
      <c r="O8" s="72"/>
      <c r="P8" s="72"/>
      <c r="Q8" s="72"/>
      <c r="R8" s="72"/>
      <c r="S8" s="72"/>
      <c r="T8" s="72"/>
      <c r="U8" s="76"/>
      <c r="V8" s="50" t="s">
        <v>81</v>
      </c>
      <c r="W8" s="77"/>
      <c r="X8" s="77"/>
      <c r="Y8" s="78" t="s">
        <v>83</v>
      </c>
      <c r="Z8" s="52"/>
    </row>
    <row r="9" spans="1:26" ht="18" customHeight="1" x14ac:dyDescent="0.2">
      <c r="A9" s="19"/>
      <c r="B9" s="14"/>
      <c r="C9" s="64"/>
      <c r="D9" s="64">
        <f t="shared" si="0"/>
        <v>1</v>
      </c>
      <c r="E9" s="65" t="s">
        <v>61</v>
      </c>
      <c r="F9" s="47"/>
      <c r="G9" s="79"/>
      <c r="H9" s="82"/>
      <c r="I9" s="68"/>
      <c r="J9" s="69" t="s">
        <v>18</v>
      </c>
      <c r="K9" s="70"/>
      <c r="L9" s="66" t="s">
        <v>22</v>
      </c>
      <c r="M9" s="48">
        <v>1</v>
      </c>
      <c r="N9" s="71"/>
      <c r="O9" s="72"/>
      <c r="P9" s="72"/>
      <c r="Q9" s="72"/>
      <c r="R9" s="72"/>
      <c r="S9" s="66"/>
      <c r="T9" s="66"/>
      <c r="U9" s="66"/>
      <c r="V9" s="50"/>
      <c r="W9" s="77"/>
      <c r="X9" s="77"/>
      <c r="Y9" s="78"/>
      <c r="Z9" s="52"/>
    </row>
    <row r="10" spans="1:26" ht="18" customHeight="1" thickBot="1" x14ac:dyDescent="0.25">
      <c r="A10" s="20" t="s">
        <v>18</v>
      </c>
      <c r="B10" s="18"/>
      <c r="C10" s="88">
        <f>SUMPRODUCT(($J$6:$J$9=$A10)*(($N$6:$N$9="")+($N$6:$N$9="MTT")+($N$6:$N$9="départ à prévoir"))*($M$6:$M$9))</f>
        <v>3</v>
      </c>
      <c r="D10" s="88">
        <f>SUM(D6:D9)</f>
        <v>4</v>
      </c>
      <c r="E10" s="89"/>
      <c r="F10" s="89"/>
      <c r="G10" s="55"/>
      <c r="H10" s="56"/>
      <c r="I10" s="56"/>
      <c r="J10" s="57"/>
      <c r="K10" s="58"/>
      <c r="L10" s="59"/>
      <c r="M10" s="60"/>
      <c r="N10" s="61"/>
      <c r="O10" s="62"/>
      <c r="P10" s="62"/>
      <c r="Q10" s="62"/>
      <c r="R10" s="62"/>
      <c r="S10" s="62"/>
      <c r="T10" s="62"/>
      <c r="U10" s="62"/>
      <c r="V10" s="62"/>
      <c r="W10" s="63"/>
      <c r="X10" s="63"/>
      <c r="Y10" s="59"/>
      <c r="Z10" s="52"/>
    </row>
    <row r="11" spans="1:26" ht="18" customHeight="1" x14ac:dyDescent="0.2">
      <c r="A11" s="19"/>
      <c r="B11" s="14"/>
      <c r="C11" s="64"/>
      <c r="D11" s="64">
        <f t="shared" ref="D11:D13" si="1">M11*1</f>
        <v>1</v>
      </c>
      <c r="E11" s="65" t="s">
        <v>67</v>
      </c>
      <c r="F11" s="47"/>
      <c r="G11" s="67"/>
      <c r="H11" s="68"/>
      <c r="I11" s="68"/>
      <c r="J11" s="90" t="s">
        <v>52</v>
      </c>
      <c r="K11" s="91"/>
      <c r="L11" s="66" t="s">
        <v>68</v>
      </c>
      <c r="M11" s="48">
        <v>1</v>
      </c>
      <c r="N11" s="71"/>
      <c r="O11" s="66"/>
      <c r="P11" s="78">
        <v>45158</v>
      </c>
      <c r="Q11" s="78">
        <v>45291</v>
      </c>
      <c r="R11" s="66"/>
      <c r="S11" s="72"/>
      <c r="T11" s="72"/>
      <c r="U11" s="72"/>
      <c r="V11" s="72"/>
      <c r="W11" s="73"/>
      <c r="X11" s="73"/>
      <c r="Y11" s="66"/>
      <c r="Z11" s="52"/>
    </row>
    <row r="12" spans="1:26" ht="18" customHeight="1" x14ac:dyDescent="0.2">
      <c r="A12" s="5"/>
      <c r="B12" s="11"/>
      <c r="C12" s="80"/>
      <c r="D12" s="64">
        <f t="shared" si="1"/>
        <v>1</v>
      </c>
      <c r="E12" s="81" t="s">
        <v>69</v>
      </c>
      <c r="F12" s="47"/>
      <c r="G12" s="79"/>
      <c r="H12" s="82"/>
      <c r="I12" s="68"/>
      <c r="J12" s="90" t="s">
        <v>52</v>
      </c>
      <c r="K12" s="91"/>
      <c r="L12" s="47" t="s">
        <v>21</v>
      </c>
      <c r="M12" s="48">
        <v>1</v>
      </c>
      <c r="N12" s="71" t="s">
        <v>54</v>
      </c>
      <c r="O12" s="50"/>
      <c r="P12" s="50"/>
      <c r="Q12" s="50"/>
      <c r="R12" s="50"/>
      <c r="S12" s="50"/>
      <c r="T12" s="50"/>
      <c r="U12" s="84"/>
      <c r="V12" s="50"/>
      <c r="W12" s="73"/>
      <c r="X12" s="73"/>
      <c r="Y12" s="66"/>
      <c r="Z12" s="52"/>
    </row>
    <row r="13" spans="1:26" ht="18" customHeight="1" x14ac:dyDescent="0.2">
      <c r="A13" s="7"/>
      <c r="B13" s="11"/>
      <c r="C13" s="80"/>
      <c r="D13" s="64">
        <f t="shared" si="1"/>
        <v>1</v>
      </c>
      <c r="E13" s="96" t="s">
        <v>70</v>
      </c>
      <c r="F13" s="47"/>
      <c r="G13" s="79"/>
      <c r="H13" s="82"/>
      <c r="I13" s="82"/>
      <c r="J13" s="90" t="s">
        <v>52</v>
      </c>
      <c r="K13" s="92"/>
      <c r="L13" s="47" t="s">
        <v>21</v>
      </c>
      <c r="M13" s="48">
        <v>1</v>
      </c>
      <c r="N13" s="71" t="s">
        <v>55</v>
      </c>
      <c r="O13" s="47"/>
      <c r="P13" s="47"/>
      <c r="Q13" s="47"/>
      <c r="R13" s="93">
        <v>45208</v>
      </c>
      <c r="S13" s="50"/>
      <c r="T13" s="50"/>
      <c r="U13" s="50"/>
      <c r="V13" s="50"/>
      <c r="W13" s="87"/>
      <c r="X13" s="87"/>
      <c r="Y13" s="47"/>
      <c r="Z13" s="52"/>
    </row>
    <row r="14" spans="1:26" ht="18" customHeight="1" x14ac:dyDescent="0.2">
      <c r="A14" s="5"/>
      <c r="B14" s="11"/>
      <c r="C14" s="80"/>
      <c r="D14" s="64"/>
      <c r="E14" s="42"/>
      <c r="F14" s="47"/>
      <c r="G14" s="79"/>
      <c r="H14" s="82"/>
      <c r="I14" s="82"/>
      <c r="J14" s="90"/>
      <c r="K14" s="92"/>
      <c r="L14" s="47"/>
      <c r="M14" s="83"/>
      <c r="N14" s="71"/>
      <c r="O14" s="50"/>
      <c r="P14" s="50"/>
      <c r="Q14" s="50"/>
      <c r="R14" s="50"/>
      <c r="S14" s="50"/>
      <c r="T14" s="50"/>
      <c r="U14" s="50"/>
      <c r="V14" s="50"/>
      <c r="W14" s="87"/>
      <c r="X14" s="87"/>
      <c r="Y14" s="47"/>
      <c r="Z14" s="52"/>
    </row>
    <row r="15" spans="1:26" x14ac:dyDescent="0.2">
      <c r="C15" s="52"/>
      <c r="D15" s="52"/>
      <c r="E15" s="52"/>
      <c r="F15" s="52"/>
      <c r="G15" s="103"/>
      <c r="H15" s="104"/>
      <c r="I15" s="104"/>
      <c r="J15" s="52"/>
      <c r="K15" s="105"/>
      <c r="L15" s="52"/>
      <c r="M15" s="52"/>
      <c r="N15" s="52"/>
      <c r="O15" s="52"/>
      <c r="P15" s="52"/>
      <c r="Q15" s="52"/>
      <c r="R15" s="52"/>
      <c r="S15" s="52"/>
      <c r="T15" s="52"/>
      <c r="U15" s="102"/>
      <c r="V15" s="102"/>
      <c r="W15" s="106"/>
      <c r="X15" s="52"/>
      <c r="Y15" s="105"/>
    </row>
    <row r="16" spans="1:26" x14ac:dyDescent="0.2">
      <c r="C16" s="52"/>
      <c r="D16" s="52"/>
      <c r="E16" s="52"/>
      <c r="F16" s="52"/>
      <c r="G16" s="103"/>
      <c r="H16" s="104"/>
      <c r="I16" s="104"/>
      <c r="J16" s="52"/>
      <c r="K16" s="105"/>
      <c r="L16" s="52"/>
      <c r="M16" s="52"/>
      <c r="N16" s="52"/>
      <c r="O16" s="52"/>
      <c r="P16" s="52"/>
      <c r="Q16" s="52"/>
      <c r="R16" s="52"/>
      <c r="S16" s="52"/>
      <c r="T16" s="52"/>
      <c r="U16" s="102"/>
      <c r="V16" s="102"/>
      <c r="W16" s="106"/>
      <c r="X16" s="52"/>
      <c r="Y16" s="105"/>
    </row>
    <row r="17" spans="3:25" x14ac:dyDescent="0.2">
      <c r="C17" s="52"/>
      <c r="D17" s="52"/>
      <c r="E17" s="52"/>
      <c r="F17" s="52"/>
      <c r="G17" s="103"/>
      <c r="H17" s="104"/>
      <c r="I17" s="104"/>
      <c r="J17" s="52"/>
      <c r="K17" s="105"/>
      <c r="L17" s="52"/>
      <c r="M17" s="52"/>
      <c r="N17" s="52"/>
      <c r="O17" s="52"/>
      <c r="P17" s="52"/>
      <c r="Q17" s="52"/>
      <c r="R17" s="52"/>
      <c r="S17" s="52"/>
      <c r="T17" s="52"/>
      <c r="U17" s="102"/>
      <c r="V17" s="102"/>
      <c r="W17" s="106"/>
      <c r="X17" s="52"/>
      <c r="Y17" s="105"/>
    </row>
    <row r="18" spans="3:25" x14ac:dyDescent="0.2">
      <c r="C18" s="52"/>
      <c r="D18" s="52"/>
      <c r="E18" s="52"/>
      <c r="F18" s="52"/>
      <c r="G18" s="103"/>
      <c r="H18" s="104"/>
      <c r="I18" s="104"/>
      <c r="J18" s="52"/>
      <c r="K18" s="105"/>
      <c r="L18" s="52"/>
      <c r="M18" s="52"/>
      <c r="N18" s="52"/>
      <c r="O18" s="52"/>
      <c r="P18" s="52"/>
      <c r="Q18" s="52"/>
      <c r="R18" s="52"/>
      <c r="S18" s="52"/>
      <c r="T18" s="52"/>
      <c r="U18" s="102"/>
      <c r="V18" s="102"/>
      <c r="W18" s="106"/>
      <c r="X18" s="52"/>
      <c r="Y18" s="105"/>
    </row>
    <row r="19" spans="3:25" x14ac:dyDescent="0.2">
      <c r="C19" s="52"/>
      <c r="D19" s="52"/>
      <c r="E19" s="52"/>
      <c r="F19" s="52"/>
      <c r="G19" s="103"/>
      <c r="H19" s="104"/>
      <c r="I19" s="104"/>
      <c r="J19" s="52"/>
      <c r="K19" s="105"/>
      <c r="L19" s="52"/>
      <c r="M19" s="52"/>
      <c r="N19" s="52"/>
      <c r="O19" s="52"/>
      <c r="P19" s="52"/>
      <c r="Q19" s="52"/>
      <c r="R19" s="52"/>
      <c r="S19" s="52"/>
      <c r="T19" s="52"/>
      <c r="U19" s="102"/>
      <c r="V19" s="102"/>
      <c r="W19" s="106"/>
      <c r="X19" s="52"/>
      <c r="Y19" s="105"/>
    </row>
    <row r="20" spans="3:25" x14ac:dyDescent="0.2">
      <c r="C20" s="52"/>
      <c r="D20" s="52"/>
      <c r="E20" s="52"/>
      <c r="F20" s="52"/>
      <c r="G20" s="103"/>
      <c r="H20" s="104"/>
      <c r="I20" s="104"/>
      <c r="J20" s="52"/>
      <c r="K20" s="105"/>
      <c r="L20" s="52"/>
      <c r="M20" s="52"/>
      <c r="N20" s="52"/>
      <c r="O20" s="52"/>
      <c r="P20" s="52"/>
      <c r="Q20" s="52"/>
      <c r="R20" s="52"/>
      <c r="S20" s="52"/>
      <c r="T20" s="52"/>
      <c r="U20" s="102"/>
      <c r="V20" s="102"/>
      <c r="W20" s="106"/>
      <c r="X20" s="52"/>
      <c r="Y20" s="105"/>
    </row>
    <row r="21" spans="3:25" x14ac:dyDescent="0.2">
      <c r="C21" s="52"/>
      <c r="D21" s="52"/>
      <c r="E21" s="52"/>
      <c r="F21" s="52"/>
      <c r="G21" s="103"/>
      <c r="H21" s="104"/>
      <c r="I21" s="104"/>
      <c r="J21" s="52"/>
      <c r="K21" s="105"/>
      <c r="L21" s="52"/>
      <c r="M21" s="52"/>
      <c r="N21" s="52"/>
      <c r="O21" s="52"/>
      <c r="P21" s="52"/>
      <c r="Q21" s="52"/>
      <c r="R21" s="52"/>
      <c r="S21" s="52"/>
      <c r="T21" s="52"/>
      <c r="U21" s="102"/>
      <c r="V21" s="102"/>
      <c r="W21" s="106"/>
      <c r="X21" s="52"/>
      <c r="Y21" s="105"/>
    </row>
    <row r="22" spans="3:25" x14ac:dyDescent="0.2">
      <c r="C22" s="52"/>
      <c r="D22" s="52"/>
      <c r="E22" s="52"/>
      <c r="F22" s="52"/>
      <c r="G22" s="103"/>
      <c r="H22" s="104"/>
      <c r="I22" s="104"/>
      <c r="J22" s="52"/>
      <c r="K22" s="105"/>
      <c r="L22" s="52"/>
      <c r="M22" s="52"/>
      <c r="N22" s="52"/>
      <c r="O22" s="52"/>
      <c r="P22" s="52"/>
      <c r="Q22" s="52"/>
      <c r="R22" s="52"/>
      <c r="S22" s="52"/>
      <c r="T22" s="52"/>
      <c r="U22" s="102"/>
      <c r="V22" s="102"/>
      <c r="W22" s="106"/>
      <c r="X22" s="52"/>
      <c r="Y22" s="105"/>
    </row>
    <row r="23" spans="3:25" x14ac:dyDescent="0.2">
      <c r="C23" s="52"/>
      <c r="D23" s="52"/>
      <c r="E23" s="52"/>
      <c r="F23" s="52"/>
      <c r="G23" s="103"/>
      <c r="H23" s="104"/>
      <c r="I23" s="104"/>
      <c r="J23" s="52"/>
      <c r="K23" s="105"/>
      <c r="L23" s="52"/>
      <c r="M23" s="52"/>
      <c r="N23" s="52"/>
      <c r="O23" s="52"/>
      <c r="P23" s="52"/>
      <c r="Q23" s="52"/>
      <c r="R23" s="52"/>
      <c r="S23" s="52"/>
      <c r="T23" s="52"/>
      <c r="U23" s="102"/>
      <c r="V23" s="102"/>
      <c r="W23" s="106"/>
      <c r="X23" s="52"/>
      <c r="Y23" s="105"/>
    </row>
    <row r="24" spans="3:25" x14ac:dyDescent="0.2">
      <c r="C24" s="52"/>
      <c r="D24" s="52"/>
      <c r="E24" s="52"/>
      <c r="F24" s="52"/>
      <c r="G24" s="103"/>
      <c r="H24" s="104"/>
      <c r="I24" s="104"/>
      <c r="J24" s="52"/>
      <c r="K24" s="105"/>
      <c r="L24" s="52"/>
      <c r="M24" s="52"/>
      <c r="N24" s="52"/>
      <c r="O24" s="52"/>
      <c r="P24" s="52"/>
      <c r="Q24" s="52"/>
      <c r="R24" s="52"/>
      <c r="S24" s="52"/>
      <c r="T24" s="52"/>
      <c r="U24" s="102"/>
      <c r="V24" s="102"/>
      <c r="W24" s="106"/>
      <c r="X24" s="52"/>
      <c r="Y24" s="105"/>
    </row>
    <row r="25" spans="3:25" x14ac:dyDescent="0.2">
      <c r="C25" s="52"/>
      <c r="D25" s="52"/>
      <c r="E25" s="52"/>
      <c r="F25" s="52"/>
      <c r="G25" s="103"/>
      <c r="H25" s="104"/>
      <c r="I25" s="104"/>
      <c r="J25" s="52"/>
      <c r="K25" s="105"/>
      <c r="L25" s="52"/>
      <c r="M25" s="52"/>
      <c r="N25" s="52"/>
      <c r="O25" s="52"/>
      <c r="P25" s="52"/>
      <c r="Q25" s="52"/>
      <c r="R25" s="52"/>
      <c r="S25" s="52"/>
      <c r="T25" s="52"/>
      <c r="U25" s="102"/>
      <c r="V25" s="102"/>
      <c r="W25" s="106"/>
      <c r="X25" s="52"/>
      <c r="Y25" s="105"/>
    </row>
    <row r="26" spans="3:25" x14ac:dyDescent="0.2">
      <c r="C26" s="52"/>
      <c r="D26" s="52"/>
      <c r="E26" s="52"/>
      <c r="F26" s="52"/>
      <c r="G26" s="103"/>
      <c r="H26" s="104"/>
      <c r="I26" s="104"/>
      <c r="J26" s="52"/>
      <c r="K26" s="105"/>
      <c r="L26" s="52"/>
      <c r="M26" s="52"/>
      <c r="N26" s="52"/>
      <c r="O26" s="52"/>
      <c r="P26" s="52"/>
      <c r="Q26" s="52"/>
      <c r="R26" s="52"/>
      <c r="S26" s="52"/>
      <c r="T26" s="52"/>
      <c r="U26" s="102"/>
      <c r="V26" s="102"/>
      <c r="W26" s="106"/>
      <c r="X26" s="52"/>
      <c r="Y26" s="105"/>
    </row>
    <row r="27" spans="3:25" x14ac:dyDescent="0.2">
      <c r="C27" s="52"/>
      <c r="D27" s="52"/>
      <c r="E27" s="52"/>
      <c r="F27" s="52"/>
      <c r="G27" s="103"/>
      <c r="H27" s="104"/>
      <c r="I27" s="104"/>
      <c r="J27" s="52"/>
      <c r="K27" s="105"/>
      <c r="L27" s="52"/>
      <c r="M27" s="52"/>
      <c r="N27" s="52"/>
      <c r="O27" s="52"/>
      <c r="P27" s="52"/>
      <c r="Q27" s="52"/>
      <c r="R27" s="52"/>
      <c r="S27" s="52"/>
      <c r="T27" s="52"/>
      <c r="U27" s="102"/>
      <c r="V27" s="102"/>
      <c r="W27" s="106"/>
      <c r="X27" s="52"/>
      <c r="Y27" s="105"/>
    </row>
    <row r="28" spans="3:25" x14ac:dyDescent="0.2">
      <c r="C28" s="52"/>
      <c r="D28" s="52"/>
      <c r="E28" s="52"/>
      <c r="F28" s="52"/>
      <c r="G28" s="103"/>
      <c r="H28" s="104"/>
      <c r="I28" s="104"/>
      <c r="J28" s="52"/>
      <c r="K28" s="105"/>
      <c r="L28" s="52"/>
      <c r="M28" s="52"/>
      <c r="N28" s="52"/>
      <c r="O28" s="52"/>
      <c r="P28" s="52"/>
      <c r="Q28" s="52"/>
      <c r="R28" s="52"/>
      <c r="S28" s="52"/>
      <c r="T28" s="52"/>
      <c r="U28" s="102"/>
      <c r="V28" s="102"/>
      <c r="W28" s="106"/>
      <c r="X28" s="52"/>
      <c r="Y28" s="105"/>
    </row>
    <row r="29" spans="3:25" x14ac:dyDescent="0.2">
      <c r="C29" s="52"/>
      <c r="D29" s="52"/>
      <c r="E29" s="52"/>
      <c r="F29" s="52"/>
      <c r="G29" s="103"/>
      <c r="H29" s="104"/>
      <c r="I29" s="104"/>
      <c r="J29" s="52"/>
      <c r="K29" s="105"/>
      <c r="L29" s="52"/>
      <c r="M29" s="52"/>
      <c r="N29" s="52"/>
      <c r="O29" s="52"/>
      <c r="P29" s="52"/>
      <c r="Q29" s="52"/>
      <c r="R29" s="52"/>
      <c r="S29" s="52"/>
      <c r="T29" s="52"/>
      <c r="U29" s="102"/>
      <c r="V29" s="102"/>
      <c r="W29" s="106"/>
      <c r="X29" s="52"/>
      <c r="Y29" s="105"/>
    </row>
    <row r="30" spans="3:25" x14ac:dyDescent="0.2">
      <c r="C30" s="52"/>
      <c r="D30" s="52"/>
      <c r="E30" s="52"/>
      <c r="F30" s="52"/>
      <c r="G30" s="103"/>
      <c r="H30" s="104"/>
      <c r="I30" s="104"/>
      <c r="J30" s="52"/>
      <c r="K30" s="105"/>
      <c r="L30" s="52"/>
      <c r="M30" s="52"/>
      <c r="N30" s="52"/>
      <c r="O30" s="52"/>
      <c r="P30" s="52"/>
      <c r="Q30" s="52"/>
      <c r="R30" s="52"/>
      <c r="S30" s="52"/>
      <c r="T30" s="52"/>
      <c r="U30" s="102"/>
      <c r="V30" s="102"/>
      <c r="W30" s="106"/>
      <c r="X30" s="52"/>
      <c r="Y30" s="105"/>
    </row>
    <row r="31" spans="3:25" x14ac:dyDescent="0.2">
      <c r="C31" s="52"/>
      <c r="D31" s="52"/>
      <c r="E31" s="52"/>
      <c r="F31" s="52"/>
      <c r="G31" s="103"/>
      <c r="H31" s="104"/>
      <c r="I31" s="104"/>
      <c r="J31" s="52"/>
      <c r="K31" s="105"/>
      <c r="L31" s="52"/>
      <c r="M31" s="52"/>
      <c r="N31" s="52"/>
      <c r="O31" s="52"/>
      <c r="P31" s="52"/>
      <c r="Q31" s="52"/>
      <c r="R31" s="52"/>
      <c r="S31" s="52"/>
      <c r="T31" s="52"/>
      <c r="U31" s="102"/>
      <c r="V31" s="102"/>
      <c r="W31" s="106"/>
      <c r="X31" s="52"/>
      <c r="Y31" s="105"/>
    </row>
    <row r="32" spans="3:25" x14ac:dyDescent="0.2">
      <c r="C32" s="52"/>
      <c r="D32" s="52"/>
      <c r="E32" s="52"/>
      <c r="F32" s="52"/>
      <c r="G32" s="103"/>
      <c r="H32" s="104"/>
      <c r="I32" s="104"/>
      <c r="J32" s="52"/>
      <c r="K32" s="105"/>
      <c r="L32" s="52"/>
      <c r="M32" s="52"/>
      <c r="N32" s="52"/>
      <c r="O32" s="52"/>
      <c r="P32" s="52"/>
      <c r="Q32" s="52"/>
      <c r="R32" s="52"/>
      <c r="S32" s="52"/>
      <c r="T32" s="52"/>
      <c r="U32" s="102"/>
      <c r="V32" s="102"/>
      <c r="W32" s="106"/>
      <c r="X32" s="52"/>
      <c r="Y32" s="105"/>
    </row>
    <row r="33" spans="3:25" x14ac:dyDescent="0.2">
      <c r="C33" s="52"/>
      <c r="D33" s="52"/>
      <c r="E33" s="52"/>
      <c r="F33" s="52"/>
      <c r="G33" s="103"/>
      <c r="H33" s="104"/>
      <c r="I33" s="104"/>
      <c r="J33" s="52"/>
      <c r="K33" s="105"/>
      <c r="L33" s="52"/>
      <c r="M33" s="52"/>
      <c r="N33" s="52"/>
      <c r="O33" s="52"/>
      <c r="P33" s="52"/>
      <c r="Q33" s="52"/>
      <c r="R33" s="52"/>
      <c r="S33" s="52"/>
      <c r="T33" s="52"/>
      <c r="U33" s="102"/>
      <c r="V33" s="102"/>
      <c r="W33" s="106"/>
      <c r="X33" s="52"/>
      <c r="Y33" s="105"/>
    </row>
    <row r="34" spans="3:25" x14ac:dyDescent="0.2">
      <c r="C34" s="52"/>
      <c r="D34" s="52"/>
      <c r="E34" s="52"/>
      <c r="F34" s="52"/>
      <c r="G34" s="103"/>
      <c r="H34" s="104"/>
      <c r="I34" s="104"/>
      <c r="J34" s="52"/>
      <c r="K34" s="105"/>
      <c r="L34" s="52"/>
      <c r="M34" s="52"/>
      <c r="N34" s="52"/>
      <c r="O34" s="52"/>
      <c r="P34" s="52"/>
      <c r="Q34" s="52"/>
      <c r="R34" s="52"/>
      <c r="S34" s="52"/>
      <c r="T34" s="52"/>
      <c r="U34" s="102"/>
      <c r="V34" s="102"/>
      <c r="W34" s="106"/>
      <c r="X34" s="52"/>
      <c r="Y34" s="105"/>
    </row>
    <row r="35" spans="3:25" x14ac:dyDescent="0.2">
      <c r="C35" s="52"/>
      <c r="D35" s="52"/>
      <c r="E35" s="52"/>
      <c r="F35" s="52"/>
      <c r="G35" s="103"/>
      <c r="H35" s="104"/>
      <c r="I35" s="104"/>
      <c r="J35" s="52"/>
      <c r="K35" s="105"/>
      <c r="L35" s="52"/>
      <c r="M35" s="52"/>
      <c r="N35" s="52"/>
      <c r="O35" s="52"/>
      <c r="P35" s="52"/>
      <c r="Q35" s="52"/>
      <c r="R35" s="52"/>
      <c r="S35" s="52"/>
      <c r="T35" s="52"/>
      <c r="U35" s="102"/>
      <c r="V35" s="102"/>
      <c r="W35" s="106"/>
      <c r="X35" s="52"/>
      <c r="Y35" s="105"/>
    </row>
    <row r="36" spans="3:25" x14ac:dyDescent="0.2">
      <c r="C36" s="52"/>
      <c r="D36" s="52"/>
      <c r="E36" s="52"/>
      <c r="F36" s="52"/>
      <c r="G36" s="103"/>
      <c r="H36" s="104"/>
      <c r="I36" s="104"/>
      <c r="J36" s="52"/>
      <c r="K36" s="105"/>
      <c r="L36" s="52"/>
      <c r="M36" s="52"/>
      <c r="N36" s="52"/>
      <c r="O36" s="52"/>
      <c r="P36" s="52"/>
      <c r="Q36" s="52"/>
      <c r="R36" s="52"/>
      <c r="S36" s="52"/>
      <c r="T36" s="52"/>
      <c r="U36" s="102"/>
      <c r="V36" s="102"/>
      <c r="W36" s="106"/>
      <c r="X36" s="52"/>
      <c r="Y36" s="105"/>
    </row>
    <row r="37" spans="3:25" x14ac:dyDescent="0.2">
      <c r="C37" s="52"/>
      <c r="D37" s="52"/>
      <c r="E37" s="52"/>
      <c r="F37" s="52"/>
      <c r="G37" s="103"/>
      <c r="H37" s="104"/>
      <c r="I37" s="104"/>
      <c r="J37" s="52"/>
      <c r="K37" s="105"/>
      <c r="L37" s="52"/>
      <c r="M37" s="52"/>
      <c r="N37" s="52"/>
      <c r="O37" s="52"/>
      <c r="P37" s="52"/>
      <c r="Q37" s="52"/>
      <c r="R37" s="52"/>
      <c r="S37" s="52"/>
      <c r="T37" s="52"/>
      <c r="U37" s="102"/>
      <c r="V37" s="102"/>
      <c r="W37" s="106"/>
      <c r="X37" s="52"/>
      <c r="Y37" s="105"/>
    </row>
  </sheetData>
  <sheetProtection selectLockedCells="1"/>
  <sortState xmlns:xlrd2="http://schemas.microsoft.com/office/spreadsheetml/2017/richdata2" ref="D11:Y14">
    <sortCondition ref="E11:E14"/>
  </sortState>
  <mergeCells count="23">
    <mergeCell ref="Y2:Y3"/>
    <mergeCell ref="W2:W3"/>
    <mergeCell ref="I2:I3"/>
    <mergeCell ref="K2:K3"/>
    <mergeCell ref="V2:V3"/>
    <mergeCell ref="Q2:Q3"/>
    <mergeCell ref="P2:P3"/>
    <mergeCell ref="F2:F3"/>
    <mergeCell ref="G2:G3"/>
    <mergeCell ref="H2:H3"/>
    <mergeCell ref="A1:Y1"/>
    <mergeCell ref="A2:A3"/>
    <mergeCell ref="E2:E3"/>
    <mergeCell ref="J2:J3"/>
    <mergeCell ref="L2:L3"/>
    <mergeCell ref="M2:M3"/>
    <mergeCell ref="N2:N3"/>
    <mergeCell ref="O2:O3"/>
    <mergeCell ref="R2:R3"/>
    <mergeCell ref="S2:S3"/>
    <mergeCell ref="T2:T3"/>
    <mergeCell ref="U2:U3"/>
    <mergeCell ref="X2:X3"/>
  </mergeCells>
  <conditionalFormatting sqref="J4:K4 L11:L14 J5:L10">
    <cfRule type="containsText" dxfId="104" priority="216" stopIfTrue="1" operator="containsText" text="A.S.H ">
      <formula>NOT(ISERROR(SEARCH("A.S.H ",J4)))</formula>
    </cfRule>
    <cfRule type="containsText" dxfId="103" priority="217" stopIfTrue="1" operator="containsText" text="I.S.G.S ">
      <formula>NOT(ISERROR(SEARCH("I.S.G.S ",J4)))</formula>
    </cfRule>
  </conditionalFormatting>
  <conditionalFormatting sqref="J4:K4 L11:L14 J5:L10">
    <cfRule type="containsText" dxfId="102" priority="215" stopIfTrue="1" operator="containsText" text="A.S ">
      <formula>NOT(ISERROR(SEARCH("A.S ",J4)))</formula>
    </cfRule>
  </conditionalFormatting>
  <conditionalFormatting sqref="J4:K4 L5:L14">
    <cfRule type="containsText" dxfId="101" priority="213" stopIfTrue="1" operator="containsText" text="Cadre de Pôle">
      <formula>NOT(ISERROR(SEARCH("Cadre de Pôle",J4)))</formula>
    </cfRule>
    <cfRule type="containsText" dxfId="100" priority="214" stopIfTrue="1" operator="containsText" text="Cadre Pôle">
      <formula>NOT(ISERROR(SEARCH("Cadre Pôle",J4)))</formula>
    </cfRule>
  </conditionalFormatting>
  <conditionalFormatting sqref="J5:K10">
    <cfRule type="containsText" dxfId="99" priority="211" stopIfTrue="1" operator="containsText" text="Cadre de Santé ">
      <formula>NOT(ISERROR(SEARCH("Cadre de Santé ",J5)))</formula>
    </cfRule>
    <cfRule type="containsText" dxfId="98" priority="212" stopIfTrue="1" operator="containsText" text="CDS">
      <formula>NOT(ISERROR(SEARCH("CDS",J5)))</formula>
    </cfRule>
  </conditionalFormatting>
  <conditionalFormatting sqref="L5:L14">
    <cfRule type="containsText" dxfId="97" priority="210" stopIfTrue="1" operator="containsText" text="CDD ">
      <formula>NOT(ISERROR(SEARCH("CDD ",L5)))</formula>
    </cfRule>
  </conditionalFormatting>
  <conditionalFormatting sqref="L5:L14">
    <cfRule type="containsText" dxfId="96" priority="209" stopIfTrue="1" operator="containsText" text="CDI ">
      <formula>NOT(ISERROR(SEARCH("CDI ",L5)))</formula>
    </cfRule>
  </conditionalFormatting>
  <conditionalFormatting sqref="L5:L14">
    <cfRule type="containsText" dxfId="95" priority="208" stopIfTrue="1" operator="containsText" text="Stagiaire ">
      <formula>NOT(ISERROR(SEARCH("Stagiaire ",L5)))</formula>
    </cfRule>
  </conditionalFormatting>
  <conditionalFormatting sqref="N4:N14">
    <cfRule type="containsText" dxfId="94" priority="206" stopIfTrue="1" operator="containsText" text="AT ">
      <formula>NOT(ISERROR(SEARCH("AT ",N4)))</formula>
    </cfRule>
  </conditionalFormatting>
  <conditionalFormatting sqref="N4:N14">
    <cfRule type="containsText" dxfId="93" priority="205" stopIfTrue="1" operator="containsText" text="CM - Maternité ">
      <formula>NOT(ISERROR(SEARCH("CM - Maternité ",N4)))</formula>
    </cfRule>
  </conditionalFormatting>
  <conditionalFormatting sqref="N4:N14">
    <cfRule type="containsText" dxfId="92" priority="204" stopIfTrue="1" operator="containsText" text="Maladie ">
      <formula>NOT(ISERROR(SEARCH("Maladie ",N4)))</formula>
    </cfRule>
  </conditionalFormatting>
  <conditionalFormatting sqref="N4:N14">
    <cfRule type="containsText" dxfId="91" priority="203" stopIfTrue="1" operator="containsText" text="CM - COVID ">
      <formula>NOT(ISERROR(SEARCH("CM - COVID ",N4)))</formula>
    </cfRule>
  </conditionalFormatting>
  <conditionalFormatting sqref="N4:N14">
    <cfRule type="containsText" dxfId="90" priority="201" stopIfTrue="1" operator="containsText" text="Maternité ">
      <formula>NOT(ISERROR(SEARCH("Maternité ",N4)))</formula>
    </cfRule>
    <cfRule type="containsText" dxfId="89" priority="202" stopIfTrue="1" operator="containsText" text="CLD ">
      <formula>NOT(ISERROR(SEARCH("CLD ",N4)))</formula>
    </cfRule>
  </conditionalFormatting>
  <conditionalFormatting sqref="N4:N14">
    <cfRule type="containsText" dxfId="88" priority="200" stopIfTrue="1" operator="containsText" text="Disponibilité ">
      <formula>NOT(ISERROR(SEARCH("Disponibilité ",N4)))</formula>
    </cfRule>
  </conditionalFormatting>
  <conditionalFormatting sqref="N4:N14">
    <cfRule type="containsText" dxfId="87" priority="199" stopIfTrue="1" operator="containsText" text="CPE ">
      <formula>NOT(ISERROR(SEARCH("CPE ",N4)))</formula>
    </cfRule>
  </conditionalFormatting>
  <conditionalFormatting sqref="A5">
    <cfRule type="containsText" dxfId="86" priority="57" stopIfTrue="1" operator="containsText" text="A.S.H ">
      <formula>NOT(ISERROR(SEARCH("A.S.H ",A5)))</formula>
    </cfRule>
    <cfRule type="containsText" dxfId="85" priority="58" stopIfTrue="1" operator="containsText" text="I.S.G.S ">
      <formula>NOT(ISERROR(SEARCH("I.S.G.S ",A5)))</formula>
    </cfRule>
  </conditionalFormatting>
  <conditionalFormatting sqref="A5">
    <cfRule type="containsText" dxfId="84" priority="56" stopIfTrue="1" operator="containsText" text="A.S ">
      <formula>NOT(ISERROR(SEARCH("A.S ",A5)))</formula>
    </cfRule>
  </conditionalFormatting>
  <conditionalFormatting sqref="A5">
    <cfRule type="containsText" dxfId="83" priority="54" stopIfTrue="1" operator="containsText" text="Cadre de Santé ">
      <formula>NOT(ISERROR(SEARCH("Cadre de Santé ",A5)))</formula>
    </cfRule>
    <cfRule type="containsText" dxfId="82" priority="55" stopIfTrue="1" operator="containsText" text="CDS">
      <formula>NOT(ISERROR(SEARCH("CDS",A5)))</formula>
    </cfRule>
  </conditionalFormatting>
  <conditionalFormatting sqref="L4">
    <cfRule type="containsText" dxfId="81" priority="47" stopIfTrue="1" operator="containsText" text="A.S.H ">
      <formula>NOT(ISERROR(SEARCH("A.S.H ",L4)))</formula>
    </cfRule>
    <cfRule type="containsText" dxfId="80" priority="48" stopIfTrue="1" operator="containsText" text="I.S.G.S ">
      <formula>NOT(ISERROR(SEARCH("I.S.G.S ",L4)))</formula>
    </cfRule>
  </conditionalFormatting>
  <conditionalFormatting sqref="L4">
    <cfRule type="containsText" dxfId="79" priority="46" stopIfTrue="1" operator="containsText" text="A.S ">
      <formula>NOT(ISERROR(SEARCH("A.S ",L4)))</formula>
    </cfRule>
  </conditionalFormatting>
  <conditionalFormatting sqref="L4">
    <cfRule type="containsText" dxfId="78" priority="44" stopIfTrue="1" operator="containsText" text="Cadre de Pôle">
      <formula>NOT(ISERROR(SEARCH("Cadre de Pôle",L4)))</formula>
    </cfRule>
    <cfRule type="containsText" dxfId="77" priority="45" stopIfTrue="1" operator="containsText" text="Cadre Pôle">
      <formula>NOT(ISERROR(SEARCH("Cadre Pôle",L4)))</formula>
    </cfRule>
  </conditionalFormatting>
  <conditionalFormatting sqref="L4">
    <cfRule type="containsText" dxfId="76" priority="43" stopIfTrue="1" operator="containsText" text="CDD ">
      <formula>NOT(ISERROR(SEARCH("CDD ",L4)))</formula>
    </cfRule>
  </conditionalFormatting>
  <conditionalFormatting sqref="L4">
    <cfRule type="containsText" dxfId="75" priority="42" stopIfTrue="1" operator="containsText" text="CDI ">
      <formula>NOT(ISERROR(SEARCH("CDI ",L4)))</formula>
    </cfRule>
  </conditionalFormatting>
  <conditionalFormatting sqref="L4">
    <cfRule type="containsText" dxfId="74" priority="41" stopIfTrue="1" operator="containsText" text="Stagiaire ">
      <formula>NOT(ISERROR(SEARCH("Stagiaire ",L4)))</formula>
    </cfRule>
  </conditionalFormatting>
  <conditionalFormatting sqref="A4">
    <cfRule type="containsText" dxfId="73" priority="39" stopIfTrue="1" operator="containsText" text="A.S.H ">
      <formula>NOT(ISERROR(SEARCH("A.S.H ",A4)))</formula>
    </cfRule>
    <cfRule type="containsText" dxfId="72" priority="40" stopIfTrue="1" operator="containsText" text="I.S.G.S ">
      <formula>NOT(ISERROR(SEARCH("I.S.G.S ",A4)))</formula>
    </cfRule>
  </conditionalFormatting>
  <conditionalFormatting sqref="A4">
    <cfRule type="containsText" dxfId="71" priority="38" stopIfTrue="1" operator="containsText" text="A.S ">
      <formula>NOT(ISERROR(SEARCH("A.S ",A4)))</formula>
    </cfRule>
  </conditionalFormatting>
  <conditionalFormatting sqref="A4">
    <cfRule type="containsText" dxfId="70" priority="36" stopIfTrue="1" operator="containsText" text="Cadre de Pôle">
      <formula>NOT(ISERROR(SEARCH("Cadre de Pôle",A4)))</formula>
    </cfRule>
    <cfRule type="containsText" dxfId="69" priority="37" stopIfTrue="1" operator="containsText" text="Cadre Pôle">
      <formula>NOT(ISERROR(SEARCH("Cadre Pôle",A4)))</formula>
    </cfRule>
  </conditionalFormatting>
  <conditionalFormatting sqref="A10">
    <cfRule type="containsText" dxfId="68" priority="34" stopIfTrue="1" operator="containsText" text="A.S.H ">
      <formula>NOT(ISERROR(SEARCH("A.S.H ",A10)))</formula>
    </cfRule>
    <cfRule type="containsText" dxfId="67" priority="35" stopIfTrue="1" operator="containsText" text="I.S.G.S ">
      <formula>NOT(ISERROR(SEARCH("I.S.G.S ",A10)))</formula>
    </cfRule>
  </conditionalFormatting>
  <conditionalFormatting sqref="A10">
    <cfRule type="containsText" dxfId="66" priority="33" stopIfTrue="1" operator="containsText" text="A.S ">
      <formula>NOT(ISERROR(SEARCH("A.S ",A10)))</formula>
    </cfRule>
  </conditionalFormatting>
  <conditionalFormatting sqref="A10">
    <cfRule type="containsText" dxfId="65" priority="31" stopIfTrue="1" operator="containsText" text="Cadre de Santé ">
      <formula>NOT(ISERROR(SEARCH("Cadre de Santé ",A10)))</formula>
    </cfRule>
    <cfRule type="containsText" dxfId="64" priority="32" stopIfTrue="1" operator="containsText" text="CDS">
      <formula>NOT(ISERROR(SEARCH("CDS",A10)))</formula>
    </cfRule>
  </conditionalFormatting>
  <conditionalFormatting sqref="N6:N14">
    <cfRule type="containsText" dxfId="63" priority="30" operator="containsText" text="Départ à prévoir">
      <formula>NOT(ISERROR(SEARCH("Départ à prévoir",N6)))</formula>
    </cfRule>
  </conditionalFormatting>
  <dataValidations count="5">
    <dataValidation type="list" allowBlank="1" showInputMessage="1" showErrorMessage="1" sqref="A10 J6:K10" xr:uid="{00000000-0002-0000-0200-000000000000}">
      <formula1>"Cadre de Pôle , Cadre de Santé , ISGS , AS , AP , Sage-Femme ,Puéricultrice , A.S.H ,"</formula1>
    </dataValidation>
    <dataValidation type="list" allowBlank="1" showInputMessage="1" showErrorMessage="1" sqref="J11:K14" xr:uid="{00000000-0002-0000-0200-000001000000}">
      <formula1>"Cadre de Pôle , Cadre de Santé , ISGS , A.S , A.P , IPDE ,"</formula1>
    </dataValidation>
    <dataValidation type="list" allowBlank="1" showInputMessage="1" showErrorMessage="1" sqref="N4:N14" xr:uid="{00000000-0002-0000-0200-000002000000}">
      <formula1>"Départ à prévoir, MTT, Mutation interne, Formation pro, AT , CLD , CM - COVID , CM - Maternité , CPE , Disponibilité , Maladie , Maternité , Arrivée,"</formula1>
    </dataValidation>
    <dataValidation type="list" allowBlank="1" showInputMessage="1" showErrorMessage="1" sqref="L4:L14" xr:uid="{00000000-0002-0000-0200-000004000000}">
      <formula1>"CDD , CDI , Stagiaire , Titulaire , Intérimaire,"</formula1>
    </dataValidation>
    <dataValidation type="list" allowBlank="1" showInputMessage="1" showErrorMessage="1" sqref="V4:V14" xr:uid="{F2EB4269-8BAB-4456-9788-C4B2EA755E26}">
      <formula1>"OUI,NON,"</formula1>
    </dataValidation>
  </dataValidations>
  <pageMargins left="0.23622047244094491" right="0.23622047244094491" top="0.74803149606299213" bottom="0.74803149606299213" header="0.31496062992125984" footer="0.31496062992125984"/>
  <pageSetup paperSize="8" scale="6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5E8C1-3CCC-42B1-BAE4-6FE7835B7086}">
  <sheetPr codeName="Feuil3">
    <tabColor rgb="FFFFFF00"/>
  </sheetPr>
  <dimension ref="A1:Y53"/>
  <sheetViews>
    <sheetView workbookViewId="0">
      <selection activeCell="E10" sqref="E10"/>
    </sheetView>
  </sheetViews>
  <sheetFormatPr baseColWidth="10" defaultRowHeight="12" x14ac:dyDescent="0.2"/>
  <cols>
    <col min="1" max="1" width="24" style="1" customWidth="1"/>
    <col min="2" max="2" width="7" style="1" customWidth="1"/>
    <col min="3" max="3" width="9.28515625" style="1" customWidth="1"/>
    <col min="4" max="4" width="7.42578125" style="1" customWidth="1"/>
    <col min="5" max="5" width="36.140625" style="1" customWidth="1"/>
    <col min="6" max="6" width="7" style="1" customWidth="1"/>
    <col min="7" max="7" width="10.28515625" style="37" customWidth="1"/>
    <col min="8" max="8" width="11.42578125" style="38"/>
    <col min="9" max="9" width="19.7109375" style="1" customWidth="1"/>
    <col min="10" max="10" width="10.5703125" style="1" customWidth="1"/>
    <col min="11" max="11" width="15.7109375" style="1" bestFit="1" customWidth="1"/>
    <col min="12" max="12" width="15" style="1" customWidth="1"/>
    <col min="13" max="13" width="9.28515625" style="1" bestFit="1" customWidth="1"/>
    <col min="14" max="14" width="18.28515625" style="1" customWidth="1"/>
    <col min="15" max="15" width="15.140625" style="8" customWidth="1"/>
    <col min="16" max="16" width="15.28515625" style="8" customWidth="1"/>
    <col min="17" max="18" width="16.42578125" style="1" customWidth="1"/>
    <col min="19" max="19" width="13.42578125" style="1" bestFit="1" customWidth="1"/>
    <col min="20" max="20" width="12.85546875" style="1" bestFit="1" customWidth="1"/>
    <col min="21" max="21" width="10.42578125" style="1" bestFit="1" customWidth="1"/>
    <col min="22" max="22" width="12.140625" style="1" customWidth="1"/>
    <col min="23" max="23" width="28.140625" style="1" customWidth="1"/>
    <col min="24" max="24" width="37.140625" style="1" customWidth="1"/>
    <col min="25" max="25" width="29" style="1" customWidth="1"/>
    <col min="26" max="16384" width="11.42578125" style="1"/>
  </cols>
  <sheetData>
    <row r="1" spans="1:25" ht="161.25" customHeight="1" x14ac:dyDescent="0.2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25" s="30" customFormat="1" ht="15" x14ac:dyDescent="0.2">
      <c r="A2" s="129"/>
      <c r="B2" s="2" t="s">
        <v>2</v>
      </c>
      <c r="C2" s="3"/>
      <c r="D2" s="3"/>
      <c r="E2" s="129" t="s">
        <v>3</v>
      </c>
      <c r="F2" s="129" t="s">
        <v>30</v>
      </c>
      <c r="G2" s="131" t="s">
        <v>31</v>
      </c>
      <c r="H2" s="133" t="s">
        <v>32</v>
      </c>
      <c r="I2" s="133" t="s">
        <v>45</v>
      </c>
      <c r="J2" s="129" t="s">
        <v>4</v>
      </c>
      <c r="K2" s="138" t="s">
        <v>46</v>
      </c>
      <c r="L2" s="129" t="s">
        <v>5</v>
      </c>
      <c r="M2" s="129" t="s">
        <v>6</v>
      </c>
      <c r="N2" s="129" t="s">
        <v>1</v>
      </c>
      <c r="O2" s="140" t="s">
        <v>56</v>
      </c>
      <c r="P2" s="140" t="s">
        <v>86</v>
      </c>
      <c r="Q2" s="140" t="s">
        <v>74</v>
      </c>
      <c r="R2" s="129" t="s">
        <v>8</v>
      </c>
      <c r="S2" s="129" t="s">
        <v>9</v>
      </c>
      <c r="T2" s="129" t="s">
        <v>10</v>
      </c>
      <c r="U2" s="129" t="s">
        <v>11</v>
      </c>
      <c r="V2" s="129" t="s">
        <v>47</v>
      </c>
      <c r="W2" s="136" t="s">
        <v>28</v>
      </c>
      <c r="X2" s="136" t="s">
        <v>48</v>
      </c>
      <c r="Y2" s="138" t="s">
        <v>49</v>
      </c>
    </row>
    <row r="3" spans="1:25" s="30" customFormat="1" ht="15" x14ac:dyDescent="0.2">
      <c r="A3" s="130"/>
      <c r="B3" s="21" t="s">
        <v>12</v>
      </c>
      <c r="C3" s="22" t="s">
        <v>14</v>
      </c>
      <c r="D3" s="22" t="s">
        <v>34</v>
      </c>
      <c r="E3" s="130"/>
      <c r="F3" s="130"/>
      <c r="G3" s="132"/>
      <c r="H3" s="134"/>
      <c r="I3" s="134"/>
      <c r="J3" s="130"/>
      <c r="K3" s="139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7"/>
      <c r="X3" s="137"/>
      <c r="Y3" s="139"/>
    </row>
    <row r="4" spans="1:25" ht="15" x14ac:dyDescent="0.2">
      <c r="A4" s="36" t="s">
        <v>33</v>
      </c>
      <c r="B4" s="10">
        <v>1</v>
      </c>
      <c r="C4" s="41">
        <v>1</v>
      </c>
      <c r="D4" s="41">
        <v>1</v>
      </c>
      <c r="E4" s="42"/>
      <c r="F4" s="43"/>
      <c r="G4" s="43"/>
      <c r="H4" s="44"/>
      <c r="I4" s="44"/>
      <c r="J4" s="45" t="s">
        <v>33</v>
      </c>
      <c r="K4" s="46"/>
      <c r="L4" s="47" t="s">
        <v>20</v>
      </c>
      <c r="M4" s="48">
        <v>1</v>
      </c>
      <c r="N4" s="49"/>
      <c r="O4" s="47"/>
      <c r="P4" s="47"/>
      <c r="Q4" s="47"/>
      <c r="R4" s="47"/>
      <c r="S4" s="50"/>
      <c r="T4" s="50"/>
      <c r="U4" s="50"/>
      <c r="V4" s="50"/>
      <c r="W4" s="51"/>
      <c r="X4" s="51"/>
      <c r="Y4" s="46"/>
    </row>
    <row r="5" spans="1:25" ht="15.75" thickBot="1" x14ac:dyDescent="0.25">
      <c r="A5" s="4" t="s">
        <v>16</v>
      </c>
      <c r="B5" s="15">
        <v>0.5</v>
      </c>
      <c r="C5" s="53">
        <v>0.5</v>
      </c>
      <c r="D5" s="53">
        <v>0.5</v>
      </c>
      <c r="E5" s="6"/>
      <c r="F5" s="54"/>
      <c r="G5" s="55"/>
      <c r="H5" s="56"/>
      <c r="I5" s="56"/>
      <c r="J5" s="57" t="s">
        <v>16</v>
      </c>
      <c r="K5" s="58"/>
      <c r="L5" s="59"/>
      <c r="M5" s="60">
        <v>0.5</v>
      </c>
      <c r="N5" s="61"/>
      <c r="O5" s="62"/>
      <c r="P5" s="62"/>
      <c r="Q5" s="62"/>
      <c r="R5" s="62"/>
      <c r="S5" s="62"/>
      <c r="T5" s="62"/>
      <c r="U5" s="62"/>
      <c r="V5" s="62"/>
      <c r="W5" s="63"/>
      <c r="X5" s="63"/>
      <c r="Y5" s="59"/>
    </row>
    <row r="6" spans="1:25" ht="15" x14ac:dyDescent="0.2">
      <c r="A6" s="4"/>
      <c r="B6" s="10"/>
      <c r="C6" s="41"/>
      <c r="D6" s="41">
        <f>M6*1</f>
        <v>1</v>
      </c>
      <c r="E6" s="96" t="s">
        <v>62</v>
      </c>
      <c r="F6" s="47"/>
      <c r="G6" s="79"/>
      <c r="H6" s="82"/>
      <c r="I6" s="68"/>
      <c r="J6" s="97" t="s">
        <v>39</v>
      </c>
      <c r="K6" s="70"/>
      <c r="L6" s="47" t="s">
        <v>40</v>
      </c>
      <c r="M6" s="83">
        <v>1</v>
      </c>
      <c r="N6" s="71"/>
      <c r="O6" s="72"/>
      <c r="P6" s="72"/>
      <c r="Q6" s="72"/>
      <c r="R6" s="72"/>
      <c r="S6" s="72"/>
      <c r="T6" s="72"/>
      <c r="U6" s="72"/>
      <c r="V6" s="72"/>
      <c r="W6" s="73"/>
      <c r="X6" s="73"/>
      <c r="Y6" s="66"/>
    </row>
    <row r="7" spans="1:25" ht="15" x14ac:dyDescent="0.2">
      <c r="A7" s="4"/>
      <c r="B7" s="10"/>
      <c r="C7" s="41"/>
      <c r="D7" s="41">
        <f t="shared" ref="D7:D10" si="0">M7*1</f>
        <v>1</v>
      </c>
      <c r="E7" s="98" t="s">
        <v>63</v>
      </c>
      <c r="F7" s="47"/>
      <c r="G7" s="79"/>
      <c r="H7" s="82"/>
      <c r="I7" s="68"/>
      <c r="J7" s="97" t="s">
        <v>39</v>
      </c>
      <c r="K7" s="70"/>
      <c r="L7" s="47" t="s">
        <v>68</v>
      </c>
      <c r="M7" s="83">
        <v>1</v>
      </c>
      <c r="N7" s="71" t="s">
        <v>43</v>
      </c>
      <c r="O7" s="72"/>
      <c r="P7" s="72"/>
      <c r="Q7" s="72"/>
      <c r="R7" s="72"/>
      <c r="S7" s="72"/>
      <c r="T7" s="72"/>
      <c r="U7" s="72"/>
      <c r="V7" s="50"/>
      <c r="W7" s="73"/>
      <c r="X7" s="73"/>
      <c r="Y7" s="66"/>
    </row>
    <row r="8" spans="1:25" ht="15" x14ac:dyDescent="0.2">
      <c r="A8" s="16"/>
      <c r="B8" s="17"/>
      <c r="C8" s="99"/>
      <c r="D8" s="41">
        <f t="shared" si="0"/>
        <v>1</v>
      </c>
      <c r="E8" s="98" t="s">
        <v>64</v>
      </c>
      <c r="F8" s="47"/>
      <c r="G8" s="79"/>
      <c r="H8" s="82"/>
      <c r="I8" s="68"/>
      <c r="J8" s="97" t="s">
        <v>39</v>
      </c>
      <c r="K8" s="70"/>
      <c r="L8" s="47" t="s">
        <v>68</v>
      </c>
      <c r="M8" s="83">
        <v>1</v>
      </c>
      <c r="N8" s="71" t="s">
        <v>50</v>
      </c>
      <c r="O8" s="72"/>
      <c r="P8" s="72"/>
      <c r="Q8" s="72">
        <v>45199</v>
      </c>
      <c r="R8" s="72"/>
      <c r="S8" s="72"/>
      <c r="T8" s="72"/>
      <c r="U8" s="76"/>
      <c r="V8" s="50"/>
      <c r="W8" s="77"/>
      <c r="X8" s="77"/>
      <c r="Y8" s="78"/>
    </row>
    <row r="9" spans="1:25" ht="15" x14ac:dyDescent="0.2">
      <c r="A9" s="7"/>
      <c r="B9" s="12"/>
      <c r="C9" s="94"/>
      <c r="D9" s="41">
        <f t="shared" si="0"/>
        <v>1</v>
      </c>
      <c r="E9" s="98" t="s">
        <v>65</v>
      </c>
      <c r="F9" s="47"/>
      <c r="G9" s="79"/>
      <c r="H9" s="82"/>
      <c r="I9" s="68"/>
      <c r="J9" s="97" t="s">
        <v>39</v>
      </c>
      <c r="K9" s="70"/>
      <c r="L9" s="47" t="s">
        <v>68</v>
      </c>
      <c r="M9" s="83">
        <v>1</v>
      </c>
      <c r="N9" s="71" t="s">
        <v>44</v>
      </c>
      <c r="O9" s="72"/>
      <c r="P9" s="72"/>
      <c r="Q9" s="72"/>
      <c r="R9" s="72"/>
      <c r="S9" s="66"/>
      <c r="T9" s="66"/>
      <c r="U9" s="66"/>
      <c r="V9" s="50"/>
      <c r="W9" s="77"/>
      <c r="X9" s="77"/>
      <c r="Y9" s="78"/>
    </row>
    <row r="10" spans="1:25" ht="15" x14ac:dyDescent="0.2">
      <c r="A10" s="9"/>
      <c r="B10" s="12"/>
      <c r="C10" s="94"/>
      <c r="D10" s="41">
        <f t="shared" si="0"/>
        <v>1</v>
      </c>
      <c r="E10" s="96" t="s">
        <v>66</v>
      </c>
      <c r="F10" s="47"/>
      <c r="G10" s="79"/>
      <c r="H10" s="82"/>
      <c r="I10" s="82"/>
      <c r="J10" s="97" t="s">
        <v>39</v>
      </c>
      <c r="K10" s="46"/>
      <c r="L10" s="47" t="s">
        <v>20</v>
      </c>
      <c r="M10" s="83">
        <v>1</v>
      </c>
      <c r="N10" s="71"/>
      <c r="O10" s="50"/>
      <c r="P10" s="50"/>
      <c r="Q10" s="50"/>
      <c r="R10" s="50"/>
      <c r="S10" s="50"/>
      <c r="T10" s="50"/>
      <c r="U10" s="84"/>
      <c r="V10" s="50"/>
      <c r="W10" s="85"/>
      <c r="X10" s="85"/>
      <c r="Y10" s="86"/>
    </row>
    <row r="11" spans="1:25" ht="15" x14ac:dyDescent="0.2">
      <c r="A11" s="5"/>
      <c r="B11" s="11"/>
      <c r="C11" s="80"/>
      <c r="D11" s="64"/>
      <c r="E11" s="42"/>
      <c r="F11" s="66"/>
      <c r="G11" s="67"/>
      <c r="H11" s="68"/>
      <c r="I11" s="68"/>
      <c r="J11" s="68"/>
      <c r="K11" s="46"/>
      <c r="L11" s="47"/>
      <c r="M11" s="83"/>
      <c r="N11" s="71"/>
      <c r="O11" s="50"/>
      <c r="P11" s="50"/>
      <c r="Q11" s="50"/>
      <c r="R11" s="50"/>
      <c r="S11" s="50"/>
      <c r="T11" s="50"/>
      <c r="U11" s="50"/>
      <c r="V11" s="50"/>
      <c r="W11" s="87"/>
      <c r="X11" s="87"/>
      <c r="Y11" s="47"/>
    </row>
    <row r="12" spans="1:25" ht="15" x14ac:dyDescent="0.2">
      <c r="A12" s="5"/>
      <c r="B12" s="11"/>
      <c r="C12" s="80"/>
      <c r="D12" s="64"/>
      <c r="E12" s="42"/>
      <c r="F12" s="66"/>
      <c r="G12" s="67"/>
      <c r="H12" s="68"/>
      <c r="I12" s="68"/>
      <c r="J12" s="68"/>
      <c r="K12" s="46"/>
      <c r="L12" s="47"/>
      <c r="M12" s="83"/>
      <c r="N12" s="71"/>
      <c r="O12" s="50"/>
      <c r="P12" s="50"/>
      <c r="Q12" s="50"/>
      <c r="R12" s="50"/>
      <c r="S12" s="50"/>
      <c r="T12" s="50"/>
      <c r="U12" s="50"/>
      <c r="V12" s="50"/>
      <c r="W12" s="87"/>
      <c r="X12" s="87"/>
      <c r="Y12" s="47"/>
    </row>
    <row r="13" spans="1:25" ht="15" x14ac:dyDescent="0.2">
      <c r="A13" s="5"/>
      <c r="B13" s="11"/>
      <c r="C13" s="80"/>
      <c r="D13" s="64"/>
      <c r="E13" s="42"/>
      <c r="F13" s="66"/>
      <c r="G13" s="67"/>
      <c r="H13" s="68"/>
      <c r="I13" s="68"/>
      <c r="J13" s="68"/>
      <c r="K13" s="46"/>
      <c r="L13" s="47"/>
      <c r="M13" s="83"/>
      <c r="N13" s="71"/>
      <c r="O13" s="50"/>
      <c r="P13" s="50"/>
      <c r="Q13" s="50"/>
      <c r="R13" s="50"/>
      <c r="S13" s="50"/>
      <c r="T13" s="50"/>
      <c r="U13" s="50"/>
      <c r="V13" s="50"/>
      <c r="W13" s="87"/>
      <c r="X13" s="87"/>
      <c r="Y13" s="47"/>
    </row>
    <row r="14" spans="1:25" ht="15" x14ac:dyDescent="0.2">
      <c r="A14" s="5"/>
      <c r="B14" s="11"/>
      <c r="C14" s="80"/>
      <c r="D14" s="64"/>
      <c r="E14" s="42"/>
      <c r="F14" s="66"/>
      <c r="G14" s="67"/>
      <c r="H14" s="68"/>
      <c r="I14" s="68"/>
      <c r="J14" s="68"/>
      <c r="K14" s="46"/>
      <c r="L14" s="47"/>
      <c r="M14" s="83"/>
      <c r="N14" s="71"/>
      <c r="O14" s="50"/>
      <c r="P14" s="50"/>
      <c r="Q14" s="50"/>
      <c r="R14" s="50"/>
      <c r="S14" s="50"/>
      <c r="T14" s="50"/>
      <c r="U14" s="50"/>
      <c r="V14" s="50"/>
      <c r="W14" s="87"/>
      <c r="X14" s="87"/>
      <c r="Y14" s="47"/>
    </row>
    <row r="15" spans="1:25" ht="15" x14ac:dyDescent="0.2">
      <c r="A15" s="5"/>
      <c r="B15" s="11"/>
      <c r="C15" s="80"/>
      <c r="D15" s="64"/>
      <c r="E15" s="42"/>
      <c r="F15" s="66"/>
      <c r="G15" s="67"/>
      <c r="H15" s="68"/>
      <c r="I15" s="68"/>
      <c r="J15" s="68"/>
      <c r="K15" s="46"/>
      <c r="L15" s="47"/>
      <c r="M15" s="83"/>
      <c r="N15" s="71"/>
      <c r="O15" s="50"/>
      <c r="P15" s="50"/>
      <c r="Q15" s="50"/>
      <c r="R15" s="50"/>
      <c r="S15" s="50"/>
      <c r="T15" s="50"/>
      <c r="U15" s="50"/>
      <c r="V15" s="50"/>
      <c r="W15" s="87"/>
      <c r="X15" s="87"/>
      <c r="Y15" s="47"/>
    </row>
    <row r="16" spans="1:25" ht="15" x14ac:dyDescent="0.2">
      <c r="A16" s="5"/>
      <c r="B16" s="11"/>
      <c r="C16" s="80"/>
      <c r="D16" s="64"/>
      <c r="E16" s="42"/>
      <c r="F16" s="66"/>
      <c r="G16" s="67"/>
      <c r="H16" s="68"/>
      <c r="I16" s="68"/>
      <c r="J16" s="68"/>
      <c r="K16" s="46"/>
      <c r="L16" s="47"/>
      <c r="M16" s="83"/>
      <c r="N16" s="71"/>
      <c r="O16" s="50"/>
      <c r="P16" s="50"/>
      <c r="Q16" s="50"/>
      <c r="R16" s="50"/>
      <c r="S16" s="50"/>
      <c r="T16" s="50"/>
      <c r="U16" s="50"/>
      <c r="V16" s="50"/>
      <c r="W16" s="87"/>
      <c r="X16" s="87"/>
      <c r="Y16" s="47"/>
    </row>
    <row r="17" spans="1:25" ht="15" x14ac:dyDescent="0.2">
      <c r="A17" s="5"/>
      <c r="B17" s="11"/>
      <c r="C17" s="80"/>
      <c r="D17" s="64"/>
      <c r="E17" s="42"/>
      <c r="F17" s="66"/>
      <c r="G17" s="67"/>
      <c r="H17" s="68"/>
      <c r="I17" s="68"/>
      <c r="J17" s="68"/>
      <c r="K17" s="46"/>
      <c r="L17" s="47"/>
      <c r="M17" s="83"/>
      <c r="N17" s="71"/>
      <c r="O17" s="50"/>
      <c r="P17" s="50"/>
      <c r="Q17" s="50"/>
      <c r="R17" s="50"/>
      <c r="S17" s="50"/>
      <c r="T17" s="50"/>
      <c r="U17" s="50"/>
      <c r="V17" s="50"/>
      <c r="W17" s="87"/>
      <c r="X17" s="87"/>
      <c r="Y17" s="47"/>
    </row>
    <row r="18" spans="1:25" x14ac:dyDescent="0.2">
      <c r="C18" s="52"/>
      <c r="D18" s="52"/>
      <c r="E18" s="52"/>
      <c r="F18" s="52"/>
      <c r="G18" s="100"/>
      <c r="H18" s="101"/>
      <c r="I18" s="52"/>
      <c r="J18" s="52"/>
      <c r="K18" s="52"/>
      <c r="L18" s="52"/>
      <c r="M18" s="52"/>
      <c r="N18" s="52"/>
      <c r="O18" s="102"/>
      <c r="P18" s="102"/>
      <c r="Q18" s="52"/>
      <c r="R18" s="52"/>
      <c r="S18" s="52"/>
      <c r="T18" s="52"/>
      <c r="U18" s="52"/>
      <c r="V18" s="52"/>
      <c r="W18" s="52"/>
      <c r="X18" s="52"/>
      <c r="Y18" s="52"/>
    </row>
    <row r="19" spans="1:25" x14ac:dyDescent="0.2">
      <c r="C19" s="52"/>
      <c r="D19" s="52"/>
      <c r="E19" s="52"/>
      <c r="F19" s="52"/>
      <c r="G19" s="100"/>
      <c r="H19" s="101"/>
      <c r="I19" s="52"/>
      <c r="J19" s="52"/>
      <c r="K19" s="52"/>
      <c r="L19" s="52"/>
      <c r="M19" s="52"/>
      <c r="N19" s="52"/>
      <c r="O19" s="102"/>
      <c r="P19" s="102"/>
      <c r="Q19" s="52"/>
      <c r="R19" s="52"/>
      <c r="S19" s="52"/>
      <c r="T19" s="52"/>
      <c r="U19" s="52"/>
      <c r="V19" s="52"/>
      <c r="W19" s="52"/>
      <c r="X19" s="52"/>
      <c r="Y19" s="52"/>
    </row>
    <row r="20" spans="1:25" x14ac:dyDescent="0.2">
      <c r="C20" s="52"/>
      <c r="D20" s="52"/>
      <c r="E20" s="52"/>
      <c r="F20" s="52"/>
      <c r="G20" s="100"/>
      <c r="H20" s="101"/>
      <c r="I20" s="52"/>
      <c r="J20" s="52"/>
      <c r="K20" s="52"/>
      <c r="L20" s="52"/>
      <c r="M20" s="52"/>
      <c r="N20" s="52"/>
      <c r="O20" s="102"/>
      <c r="P20" s="102"/>
      <c r="Q20" s="52"/>
      <c r="R20" s="52"/>
      <c r="S20" s="52"/>
      <c r="T20" s="52"/>
      <c r="U20" s="52"/>
      <c r="V20" s="52"/>
      <c r="W20" s="52"/>
      <c r="X20" s="52"/>
      <c r="Y20" s="52"/>
    </row>
    <row r="21" spans="1:25" x14ac:dyDescent="0.2">
      <c r="C21" s="52"/>
      <c r="D21" s="52"/>
      <c r="E21" s="52"/>
      <c r="F21" s="52"/>
      <c r="G21" s="100"/>
      <c r="H21" s="101"/>
      <c r="I21" s="52"/>
      <c r="J21" s="52"/>
      <c r="K21" s="52"/>
      <c r="L21" s="52"/>
      <c r="M21" s="52"/>
      <c r="N21" s="52"/>
      <c r="O21" s="102"/>
      <c r="P21" s="102"/>
      <c r="Q21" s="52"/>
      <c r="R21" s="52"/>
      <c r="S21" s="52"/>
      <c r="T21" s="52"/>
      <c r="U21" s="52"/>
      <c r="V21" s="52"/>
      <c r="W21" s="52"/>
      <c r="X21" s="52"/>
      <c r="Y21" s="52"/>
    </row>
    <row r="22" spans="1:25" x14ac:dyDescent="0.2">
      <c r="C22" s="52"/>
      <c r="D22" s="52"/>
      <c r="E22" s="52"/>
      <c r="F22" s="52"/>
      <c r="G22" s="100"/>
      <c r="H22" s="101"/>
      <c r="I22" s="52"/>
      <c r="J22" s="52"/>
      <c r="K22" s="52"/>
      <c r="L22" s="52"/>
      <c r="M22" s="52"/>
      <c r="N22" s="52"/>
      <c r="O22" s="102"/>
      <c r="P22" s="102"/>
      <c r="Q22" s="52"/>
      <c r="R22" s="52"/>
      <c r="S22" s="52"/>
      <c r="T22" s="52"/>
      <c r="U22" s="52"/>
      <c r="V22" s="52"/>
      <c r="W22" s="52"/>
      <c r="X22" s="52"/>
      <c r="Y22" s="52"/>
    </row>
    <row r="23" spans="1:25" x14ac:dyDescent="0.2">
      <c r="C23" s="52"/>
      <c r="D23" s="52"/>
      <c r="E23" s="52"/>
      <c r="F23" s="52"/>
      <c r="G23" s="100"/>
      <c r="H23" s="101"/>
      <c r="I23" s="52"/>
      <c r="J23" s="52"/>
      <c r="K23" s="52"/>
      <c r="L23" s="52"/>
      <c r="M23" s="52"/>
      <c r="N23" s="52"/>
      <c r="O23" s="102"/>
      <c r="P23" s="102"/>
      <c r="Q23" s="52"/>
      <c r="R23" s="52"/>
      <c r="S23" s="52"/>
      <c r="T23" s="52"/>
      <c r="U23" s="52"/>
      <c r="V23" s="52"/>
      <c r="W23" s="52"/>
      <c r="X23" s="52"/>
      <c r="Y23" s="52"/>
    </row>
    <row r="24" spans="1:25" x14ac:dyDescent="0.2">
      <c r="C24" s="52"/>
      <c r="D24" s="52"/>
      <c r="E24" s="52"/>
      <c r="F24" s="52"/>
      <c r="G24" s="100"/>
      <c r="H24" s="101"/>
      <c r="I24" s="52"/>
      <c r="J24" s="52"/>
      <c r="K24" s="52"/>
      <c r="L24" s="52"/>
      <c r="M24" s="52"/>
      <c r="N24" s="52"/>
      <c r="O24" s="102"/>
      <c r="P24" s="102"/>
      <c r="Q24" s="52"/>
      <c r="R24" s="52"/>
      <c r="S24" s="52"/>
      <c r="T24" s="52"/>
      <c r="U24" s="52"/>
      <c r="V24" s="52"/>
      <c r="W24" s="52"/>
      <c r="X24" s="52"/>
      <c r="Y24" s="52"/>
    </row>
    <row r="25" spans="1:25" x14ac:dyDescent="0.2">
      <c r="C25" s="52"/>
      <c r="D25" s="52"/>
      <c r="E25" s="52"/>
      <c r="F25" s="52"/>
      <c r="G25" s="100"/>
      <c r="H25" s="101"/>
      <c r="I25" s="52"/>
      <c r="J25" s="52"/>
      <c r="K25" s="52"/>
      <c r="L25" s="52"/>
      <c r="M25" s="52"/>
      <c r="N25" s="52"/>
      <c r="O25" s="102"/>
      <c r="P25" s="102"/>
      <c r="Q25" s="52"/>
      <c r="R25" s="52"/>
      <c r="S25" s="52"/>
      <c r="T25" s="52"/>
      <c r="U25" s="52"/>
      <c r="V25" s="52"/>
      <c r="W25" s="52"/>
      <c r="X25" s="52"/>
      <c r="Y25" s="52"/>
    </row>
    <row r="26" spans="1:25" x14ac:dyDescent="0.2">
      <c r="C26" s="52"/>
      <c r="D26" s="52"/>
      <c r="E26" s="52"/>
      <c r="F26" s="52"/>
      <c r="G26" s="100"/>
      <c r="H26" s="101"/>
      <c r="I26" s="52"/>
      <c r="J26" s="52"/>
      <c r="K26" s="52"/>
      <c r="L26" s="52"/>
      <c r="M26" s="52"/>
      <c r="N26" s="52"/>
      <c r="O26" s="102"/>
      <c r="P26" s="102"/>
      <c r="Q26" s="52"/>
      <c r="R26" s="52"/>
      <c r="S26" s="52"/>
      <c r="T26" s="52"/>
      <c r="U26" s="52"/>
      <c r="V26" s="52"/>
      <c r="W26" s="52"/>
      <c r="X26" s="52"/>
      <c r="Y26" s="52"/>
    </row>
    <row r="27" spans="1:25" x14ac:dyDescent="0.2">
      <c r="C27" s="52"/>
      <c r="D27" s="52"/>
      <c r="E27" s="52"/>
      <c r="F27" s="52"/>
      <c r="G27" s="100"/>
      <c r="H27" s="101"/>
      <c r="I27" s="52"/>
      <c r="J27" s="52"/>
      <c r="K27" s="52"/>
      <c r="L27" s="52"/>
      <c r="M27" s="52"/>
      <c r="N27" s="52"/>
      <c r="O27" s="102"/>
      <c r="P27" s="102"/>
      <c r="Q27" s="52"/>
      <c r="R27" s="52"/>
      <c r="S27" s="52"/>
      <c r="T27" s="52"/>
      <c r="U27" s="52"/>
      <c r="V27" s="52"/>
      <c r="W27" s="52"/>
      <c r="X27" s="52"/>
      <c r="Y27" s="52"/>
    </row>
    <row r="28" spans="1:25" x14ac:dyDescent="0.2">
      <c r="C28" s="52"/>
      <c r="D28" s="52"/>
      <c r="E28" s="52"/>
      <c r="F28" s="52"/>
      <c r="G28" s="100"/>
      <c r="H28" s="101"/>
      <c r="I28" s="52"/>
      <c r="J28" s="52"/>
      <c r="K28" s="52"/>
      <c r="L28" s="52"/>
      <c r="M28" s="52"/>
      <c r="N28" s="52"/>
      <c r="O28" s="102"/>
      <c r="P28" s="102"/>
      <c r="Q28" s="52"/>
      <c r="R28" s="52"/>
      <c r="S28" s="52"/>
      <c r="T28" s="52"/>
      <c r="U28" s="52"/>
      <c r="V28" s="52"/>
      <c r="W28" s="52"/>
      <c r="X28" s="52"/>
      <c r="Y28" s="52"/>
    </row>
    <row r="29" spans="1:25" x14ac:dyDescent="0.2">
      <c r="C29" s="52"/>
      <c r="D29" s="52"/>
      <c r="E29" s="52"/>
      <c r="F29" s="52"/>
      <c r="G29" s="100"/>
      <c r="H29" s="101"/>
      <c r="I29" s="52"/>
      <c r="J29" s="52"/>
      <c r="K29" s="52"/>
      <c r="L29" s="52"/>
      <c r="M29" s="52"/>
      <c r="N29" s="52"/>
      <c r="O29" s="102"/>
      <c r="P29" s="102"/>
      <c r="Q29" s="52"/>
      <c r="R29" s="52"/>
      <c r="S29" s="52"/>
      <c r="T29" s="52"/>
      <c r="U29" s="52"/>
      <c r="V29" s="52"/>
      <c r="W29" s="52"/>
      <c r="X29" s="52"/>
      <c r="Y29" s="52"/>
    </row>
    <row r="30" spans="1:25" x14ac:dyDescent="0.2">
      <c r="C30" s="52"/>
      <c r="D30" s="52"/>
      <c r="E30" s="52"/>
      <c r="F30" s="52"/>
      <c r="G30" s="100"/>
      <c r="H30" s="101"/>
      <c r="I30" s="52"/>
      <c r="J30" s="52"/>
      <c r="K30" s="52"/>
      <c r="L30" s="52"/>
      <c r="M30" s="52"/>
      <c r="N30" s="52"/>
      <c r="O30" s="102"/>
      <c r="P30" s="102"/>
      <c r="Q30" s="52"/>
      <c r="R30" s="52"/>
      <c r="S30" s="52"/>
      <c r="T30" s="52"/>
      <c r="U30" s="52"/>
      <c r="V30" s="52"/>
      <c r="W30" s="52"/>
      <c r="X30" s="52"/>
      <c r="Y30" s="52"/>
    </row>
    <row r="31" spans="1:25" x14ac:dyDescent="0.2">
      <c r="C31" s="52"/>
      <c r="D31" s="52"/>
      <c r="E31" s="52"/>
      <c r="F31" s="52"/>
      <c r="G31" s="100"/>
      <c r="H31" s="101"/>
      <c r="I31" s="52"/>
      <c r="J31" s="52"/>
      <c r="K31" s="52"/>
      <c r="L31" s="52"/>
      <c r="M31" s="52"/>
      <c r="N31" s="52"/>
      <c r="O31" s="102"/>
      <c r="P31" s="102"/>
      <c r="Q31" s="52"/>
      <c r="R31" s="52"/>
      <c r="S31" s="52"/>
      <c r="T31" s="52"/>
      <c r="U31" s="52"/>
      <c r="V31" s="52"/>
      <c r="W31" s="52"/>
      <c r="X31" s="52"/>
      <c r="Y31" s="52"/>
    </row>
    <row r="32" spans="1:25" x14ac:dyDescent="0.2">
      <c r="C32" s="52"/>
      <c r="D32" s="52"/>
      <c r="E32" s="52"/>
      <c r="F32" s="52"/>
      <c r="G32" s="100"/>
      <c r="H32" s="101"/>
      <c r="I32" s="52"/>
      <c r="J32" s="52"/>
      <c r="K32" s="52"/>
      <c r="L32" s="52"/>
      <c r="M32" s="52"/>
      <c r="N32" s="52"/>
      <c r="O32" s="102"/>
      <c r="P32" s="102"/>
      <c r="Q32" s="52"/>
      <c r="R32" s="52"/>
      <c r="S32" s="52"/>
      <c r="T32" s="52"/>
      <c r="U32" s="52"/>
      <c r="V32" s="52"/>
      <c r="W32" s="52"/>
      <c r="X32" s="52"/>
      <c r="Y32" s="52"/>
    </row>
    <row r="33" spans="3:25" x14ac:dyDescent="0.2">
      <c r="C33" s="52"/>
      <c r="D33" s="52"/>
      <c r="E33" s="52"/>
      <c r="F33" s="52"/>
      <c r="G33" s="100"/>
      <c r="H33" s="101"/>
      <c r="I33" s="52"/>
      <c r="J33" s="52"/>
      <c r="K33" s="52"/>
      <c r="L33" s="52"/>
      <c r="M33" s="52"/>
      <c r="N33" s="52"/>
      <c r="O33" s="102"/>
      <c r="P33" s="102"/>
      <c r="Q33" s="52"/>
      <c r="R33" s="52"/>
      <c r="S33" s="52"/>
      <c r="T33" s="52"/>
      <c r="U33" s="52"/>
      <c r="V33" s="52"/>
      <c r="W33" s="52"/>
      <c r="X33" s="52"/>
      <c r="Y33" s="52"/>
    </row>
    <row r="34" spans="3:25" x14ac:dyDescent="0.2">
      <c r="C34" s="52"/>
      <c r="D34" s="52"/>
      <c r="E34" s="52"/>
      <c r="F34" s="52"/>
      <c r="G34" s="100"/>
      <c r="H34" s="101"/>
      <c r="I34" s="52"/>
      <c r="J34" s="52"/>
      <c r="K34" s="52"/>
      <c r="L34" s="52"/>
      <c r="M34" s="52"/>
      <c r="N34" s="52"/>
      <c r="O34" s="102"/>
      <c r="P34" s="102"/>
      <c r="Q34" s="52"/>
      <c r="R34" s="52"/>
      <c r="S34" s="52"/>
      <c r="T34" s="52"/>
      <c r="U34" s="52"/>
      <c r="V34" s="52"/>
      <c r="W34" s="52"/>
      <c r="X34" s="52"/>
      <c r="Y34" s="52"/>
    </row>
    <row r="35" spans="3:25" x14ac:dyDescent="0.2">
      <c r="C35" s="52"/>
      <c r="D35" s="52"/>
      <c r="E35" s="52"/>
      <c r="F35" s="52"/>
      <c r="G35" s="100"/>
      <c r="H35" s="101"/>
      <c r="I35" s="52"/>
      <c r="J35" s="52"/>
      <c r="K35" s="52"/>
      <c r="L35" s="52"/>
      <c r="M35" s="52"/>
      <c r="N35" s="52"/>
      <c r="O35" s="102"/>
      <c r="P35" s="102"/>
      <c r="Q35" s="52"/>
      <c r="R35" s="52"/>
      <c r="S35" s="52"/>
      <c r="T35" s="52"/>
      <c r="U35" s="52"/>
      <c r="V35" s="52"/>
      <c r="W35" s="52"/>
      <c r="X35" s="52"/>
      <c r="Y35" s="52"/>
    </row>
    <row r="36" spans="3:25" x14ac:dyDescent="0.2">
      <c r="C36" s="52"/>
      <c r="D36" s="52"/>
      <c r="E36" s="52"/>
      <c r="F36" s="52"/>
      <c r="G36" s="100"/>
      <c r="H36" s="101"/>
      <c r="I36" s="52"/>
      <c r="J36" s="52"/>
      <c r="K36" s="52"/>
      <c r="L36" s="52"/>
      <c r="M36" s="52"/>
      <c r="N36" s="52"/>
      <c r="O36" s="102"/>
      <c r="P36" s="102"/>
      <c r="Q36" s="52"/>
      <c r="R36" s="52"/>
      <c r="S36" s="52"/>
      <c r="T36" s="52"/>
      <c r="U36" s="52"/>
      <c r="V36" s="52"/>
      <c r="W36" s="52"/>
      <c r="X36" s="52"/>
      <c r="Y36" s="52"/>
    </row>
    <row r="37" spans="3:25" x14ac:dyDescent="0.2">
      <c r="C37" s="52"/>
      <c r="D37" s="52"/>
      <c r="E37" s="52"/>
      <c r="F37" s="52"/>
      <c r="G37" s="100"/>
      <c r="H37" s="101"/>
      <c r="I37" s="52"/>
      <c r="J37" s="52"/>
      <c r="K37" s="52"/>
      <c r="L37" s="52"/>
      <c r="M37" s="52"/>
      <c r="N37" s="52"/>
      <c r="O37" s="102"/>
      <c r="P37" s="102"/>
      <c r="Q37" s="52"/>
      <c r="R37" s="52"/>
      <c r="S37" s="52"/>
      <c r="T37" s="52"/>
      <c r="U37" s="52"/>
      <c r="V37" s="52"/>
      <c r="W37" s="52"/>
      <c r="X37" s="52"/>
      <c r="Y37" s="52"/>
    </row>
    <row r="38" spans="3:25" x14ac:dyDescent="0.2">
      <c r="C38" s="52"/>
      <c r="D38" s="52"/>
      <c r="E38" s="52"/>
      <c r="F38" s="52"/>
      <c r="G38" s="100"/>
      <c r="H38" s="101"/>
      <c r="I38" s="52"/>
      <c r="J38" s="52"/>
      <c r="K38" s="52"/>
      <c r="L38" s="52"/>
      <c r="M38" s="52"/>
      <c r="N38" s="52"/>
      <c r="O38" s="102"/>
      <c r="P38" s="102"/>
      <c r="Q38" s="52"/>
      <c r="R38" s="52"/>
      <c r="S38" s="52"/>
      <c r="T38" s="52"/>
      <c r="U38" s="52"/>
      <c r="V38" s="52"/>
      <c r="W38" s="52"/>
      <c r="X38" s="52"/>
      <c r="Y38" s="52"/>
    </row>
    <row r="39" spans="3:25" x14ac:dyDescent="0.2">
      <c r="C39" s="52"/>
      <c r="D39" s="52"/>
      <c r="E39" s="52"/>
      <c r="F39" s="52"/>
      <c r="G39" s="100"/>
      <c r="H39" s="101"/>
      <c r="I39" s="52"/>
      <c r="J39" s="52"/>
      <c r="K39" s="52"/>
      <c r="L39" s="52"/>
      <c r="M39" s="52"/>
      <c r="N39" s="52"/>
      <c r="O39" s="102"/>
      <c r="P39" s="102"/>
      <c r="Q39" s="52"/>
      <c r="R39" s="52"/>
      <c r="S39" s="52"/>
      <c r="T39" s="52"/>
      <c r="U39" s="52"/>
      <c r="V39" s="52"/>
      <c r="W39" s="52"/>
      <c r="X39" s="52"/>
      <c r="Y39" s="52"/>
    </row>
    <row r="40" spans="3:25" x14ac:dyDescent="0.2">
      <c r="C40" s="52"/>
      <c r="D40" s="52"/>
      <c r="E40" s="52"/>
      <c r="F40" s="52"/>
      <c r="G40" s="100"/>
      <c r="H40" s="101"/>
      <c r="I40" s="52"/>
      <c r="J40" s="52"/>
      <c r="K40" s="52"/>
      <c r="L40" s="52"/>
      <c r="M40" s="52"/>
      <c r="N40" s="52"/>
      <c r="O40" s="102"/>
      <c r="P40" s="102"/>
      <c r="Q40" s="52"/>
      <c r="R40" s="52"/>
      <c r="S40" s="52"/>
      <c r="T40" s="52"/>
      <c r="U40" s="52"/>
      <c r="V40" s="52"/>
      <c r="W40" s="52"/>
      <c r="X40" s="52"/>
      <c r="Y40" s="52"/>
    </row>
    <row r="41" spans="3:25" x14ac:dyDescent="0.2">
      <c r="C41" s="52"/>
      <c r="D41" s="52"/>
      <c r="E41" s="52"/>
      <c r="F41" s="52"/>
      <c r="G41" s="100"/>
      <c r="H41" s="101"/>
      <c r="I41" s="52"/>
      <c r="J41" s="52"/>
      <c r="K41" s="52"/>
      <c r="L41" s="52"/>
      <c r="M41" s="52"/>
      <c r="N41" s="52"/>
      <c r="O41" s="102"/>
      <c r="P41" s="102"/>
      <c r="Q41" s="52"/>
      <c r="R41" s="52"/>
      <c r="S41" s="52"/>
      <c r="T41" s="52"/>
      <c r="U41" s="52"/>
      <c r="V41" s="52"/>
      <c r="W41" s="52"/>
      <c r="X41" s="52"/>
      <c r="Y41" s="52"/>
    </row>
    <row r="42" spans="3:25" x14ac:dyDescent="0.2">
      <c r="C42" s="52"/>
      <c r="D42" s="52"/>
      <c r="E42" s="52"/>
      <c r="F42" s="52"/>
      <c r="G42" s="100"/>
      <c r="H42" s="101"/>
      <c r="I42" s="52"/>
      <c r="J42" s="52"/>
      <c r="K42" s="52"/>
      <c r="L42" s="52"/>
      <c r="M42" s="52"/>
      <c r="N42" s="52"/>
      <c r="O42" s="102"/>
      <c r="P42" s="102"/>
      <c r="Q42" s="52"/>
      <c r="R42" s="52"/>
      <c r="S42" s="52"/>
      <c r="T42" s="52"/>
      <c r="U42" s="52"/>
      <c r="V42" s="52"/>
      <c r="W42" s="52"/>
      <c r="X42" s="52"/>
      <c r="Y42" s="52"/>
    </row>
    <row r="43" spans="3:25" x14ac:dyDescent="0.2">
      <c r="C43" s="52"/>
      <c r="D43" s="52"/>
      <c r="E43" s="52"/>
      <c r="F43" s="52"/>
      <c r="G43" s="100"/>
      <c r="H43" s="101"/>
      <c r="I43" s="52"/>
      <c r="J43" s="52"/>
      <c r="K43" s="52"/>
      <c r="L43" s="52"/>
      <c r="M43" s="52"/>
      <c r="N43" s="52"/>
      <c r="O43" s="102"/>
      <c r="P43" s="102"/>
      <c r="Q43" s="52"/>
      <c r="R43" s="52"/>
      <c r="S43" s="52"/>
      <c r="T43" s="52"/>
      <c r="U43" s="52"/>
      <c r="V43" s="52"/>
      <c r="W43" s="52"/>
      <c r="X43" s="52"/>
      <c r="Y43" s="52"/>
    </row>
    <row r="44" spans="3:25" x14ac:dyDescent="0.2">
      <c r="C44" s="52"/>
      <c r="D44" s="52"/>
      <c r="E44" s="52"/>
      <c r="F44" s="52"/>
      <c r="G44" s="100"/>
      <c r="H44" s="101"/>
      <c r="I44" s="52"/>
      <c r="J44" s="52"/>
      <c r="K44" s="52"/>
      <c r="L44" s="52"/>
      <c r="M44" s="52"/>
      <c r="N44" s="52"/>
      <c r="O44" s="102"/>
      <c r="P44" s="102"/>
      <c r="Q44" s="52"/>
      <c r="R44" s="52"/>
      <c r="S44" s="52"/>
      <c r="T44" s="52"/>
      <c r="U44" s="52"/>
      <c r="V44" s="52"/>
      <c r="W44" s="52"/>
      <c r="X44" s="52"/>
      <c r="Y44" s="52"/>
    </row>
    <row r="45" spans="3:25" x14ac:dyDescent="0.2">
      <c r="C45" s="52"/>
      <c r="D45" s="52"/>
      <c r="E45" s="52"/>
      <c r="F45" s="52"/>
      <c r="G45" s="100"/>
      <c r="H45" s="101"/>
      <c r="I45" s="52"/>
      <c r="J45" s="52"/>
      <c r="K45" s="52"/>
      <c r="L45" s="52"/>
      <c r="M45" s="52"/>
      <c r="N45" s="52"/>
      <c r="O45" s="102"/>
      <c r="P45" s="102"/>
      <c r="Q45" s="52"/>
      <c r="R45" s="52"/>
      <c r="S45" s="52"/>
      <c r="T45" s="52"/>
      <c r="U45" s="52"/>
      <c r="V45" s="52"/>
      <c r="W45" s="52"/>
      <c r="X45" s="52"/>
      <c r="Y45" s="52"/>
    </row>
    <row r="46" spans="3:25" x14ac:dyDescent="0.2">
      <c r="C46" s="52"/>
      <c r="D46" s="52"/>
      <c r="E46" s="52"/>
      <c r="F46" s="52"/>
      <c r="G46" s="100"/>
      <c r="H46" s="101"/>
      <c r="I46" s="52"/>
      <c r="J46" s="52"/>
      <c r="K46" s="52"/>
      <c r="L46" s="52"/>
      <c r="M46" s="52"/>
      <c r="N46" s="52"/>
      <c r="O46" s="102"/>
      <c r="P46" s="102"/>
      <c r="Q46" s="52"/>
      <c r="R46" s="52"/>
      <c r="S46" s="52"/>
      <c r="T46" s="52"/>
      <c r="U46" s="52"/>
      <c r="V46" s="52"/>
      <c r="W46" s="52"/>
      <c r="X46" s="52"/>
      <c r="Y46" s="52"/>
    </row>
    <row r="47" spans="3:25" x14ac:dyDescent="0.2">
      <c r="C47" s="52"/>
      <c r="D47" s="52"/>
      <c r="E47" s="52"/>
      <c r="F47" s="52"/>
      <c r="G47" s="100"/>
      <c r="H47" s="101"/>
      <c r="I47" s="52"/>
      <c r="J47" s="52"/>
      <c r="K47" s="52"/>
      <c r="L47" s="52"/>
      <c r="M47" s="52"/>
      <c r="N47" s="52"/>
      <c r="O47" s="102"/>
      <c r="P47" s="102"/>
      <c r="Q47" s="52"/>
      <c r="R47" s="52"/>
      <c r="S47" s="52"/>
      <c r="T47" s="52"/>
      <c r="U47" s="52"/>
      <c r="V47" s="52"/>
      <c r="W47" s="52"/>
      <c r="X47" s="52"/>
      <c r="Y47" s="52"/>
    </row>
    <row r="48" spans="3:25" x14ac:dyDescent="0.2">
      <c r="C48" s="52"/>
      <c r="D48" s="52"/>
      <c r="E48" s="52"/>
      <c r="F48" s="52"/>
      <c r="G48" s="100"/>
      <c r="H48" s="101"/>
      <c r="I48" s="52"/>
      <c r="J48" s="52"/>
      <c r="K48" s="52"/>
      <c r="L48" s="52"/>
      <c r="M48" s="52"/>
      <c r="N48" s="52"/>
      <c r="O48" s="102"/>
      <c r="P48" s="102"/>
      <c r="Q48" s="52"/>
      <c r="R48" s="52"/>
      <c r="S48" s="52"/>
      <c r="T48" s="52"/>
      <c r="U48" s="52"/>
      <c r="V48" s="52"/>
      <c r="W48" s="52"/>
      <c r="X48" s="52"/>
      <c r="Y48" s="52"/>
    </row>
    <row r="49" spans="3:25" x14ac:dyDescent="0.2">
      <c r="C49" s="52"/>
      <c r="D49" s="52"/>
      <c r="E49" s="52"/>
      <c r="F49" s="52"/>
      <c r="G49" s="100"/>
      <c r="H49" s="101"/>
      <c r="I49" s="52"/>
      <c r="J49" s="52"/>
      <c r="K49" s="52"/>
      <c r="L49" s="52"/>
      <c r="M49" s="52"/>
      <c r="N49" s="52"/>
      <c r="O49" s="102"/>
      <c r="P49" s="102"/>
      <c r="Q49" s="52"/>
      <c r="R49" s="52"/>
      <c r="S49" s="52"/>
      <c r="T49" s="52"/>
      <c r="U49" s="52"/>
      <c r="V49" s="52"/>
      <c r="W49" s="52"/>
      <c r="X49" s="52"/>
      <c r="Y49" s="52"/>
    </row>
    <row r="50" spans="3:25" x14ac:dyDescent="0.2">
      <c r="C50" s="52"/>
      <c r="D50" s="52"/>
      <c r="E50" s="52"/>
      <c r="F50" s="52"/>
      <c r="G50" s="100"/>
      <c r="H50" s="101"/>
      <c r="I50" s="52"/>
      <c r="J50" s="52"/>
      <c r="K50" s="52"/>
      <c r="L50" s="52"/>
      <c r="M50" s="52"/>
      <c r="N50" s="52"/>
      <c r="O50" s="102"/>
      <c r="P50" s="102"/>
      <c r="Q50" s="52"/>
      <c r="R50" s="52"/>
      <c r="S50" s="52"/>
      <c r="T50" s="52"/>
      <c r="U50" s="52"/>
      <c r="V50" s="52"/>
      <c r="W50" s="52"/>
      <c r="X50" s="52"/>
      <c r="Y50" s="52"/>
    </row>
    <row r="51" spans="3:25" x14ac:dyDescent="0.2">
      <c r="C51" s="52"/>
      <c r="D51" s="52"/>
      <c r="E51" s="52"/>
      <c r="F51" s="52"/>
      <c r="G51" s="100"/>
      <c r="H51" s="101"/>
      <c r="I51" s="52"/>
      <c r="J51" s="52"/>
      <c r="K51" s="52"/>
      <c r="L51" s="52"/>
      <c r="M51" s="52"/>
      <c r="N51" s="52"/>
      <c r="O51" s="102"/>
      <c r="P51" s="102"/>
      <c r="Q51" s="52"/>
      <c r="R51" s="52"/>
      <c r="S51" s="52"/>
      <c r="T51" s="52"/>
      <c r="U51" s="52"/>
      <c r="V51" s="52"/>
      <c r="W51" s="52"/>
      <c r="X51" s="52"/>
      <c r="Y51" s="52"/>
    </row>
    <row r="52" spans="3:25" x14ac:dyDescent="0.2">
      <c r="C52" s="52"/>
      <c r="D52" s="52"/>
      <c r="E52" s="52"/>
      <c r="F52" s="52"/>
      <c r="G52" s="100"/>
      <c r="H52" s="101"/>
      <c r="I52" s="52"/>
      <c r="J52" s="52"/>
      <c r="K52" s="52"/>
      <c r="L52" s="52"/>
      <c r="M52" s="52"/>
      <c r="N52" s="52"/>
      <c r="O52" s="102"/>
      <c r="P52" s="102"/>
      <c r="Q52" s="52"/>
      <c r="R52" s="52"/>
      <c r="S52" s="52"/>
      <c r="T52" s="52"/>
      <c r="U52" s="52"/>
      <c r="V52" s="52"/>
      <c r="W52" s="52"/>
      <c r="X52" s="52"/>
      <c r="Y52" s="52"/>
    </row>
    <row r="53" spans="3:25" x14ac:dyDescent="0.2">
      <c r="C53" s="52"/>
      <c r="D53" s="52"/>
      <c r="E53" s="52"/>
      <c r="F53" s="52"/>
      <c r="G53" s="100"/>
      <c r="H53" s="101"/>
      <c r="I53" s="52"/>
      <c r="J53" s="52"/>
      <c r="K53" s="52"/>
      <c r="L53" s="52"/>
      <c r="M53" s="52"/>
      <c r="N53" s="52"/>
      <c r="O53" s="102"/>
      <c r="P53" s="102"/>
      <c r="Q53" s="52"/>
      <c r="R53" s="52"/>
      <c r="S53" s="52"/>
      <c r="T53" s="52"/>
      <c r="U53" s="52"/>
      <c r="V53" s="52"/>
      <c r="W53" s="52"/>
      <c r="X53" s="52"/>
      <c r="Y53" s="52"/>
    </row>
  </sheetData>
  <sheetProtection selectLockedCells="1"/>
  <mergeCells count="23">
    <mergeCell ref="A1:R1"/>
    <mergeCell ref="R2:R3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Q2:Q3"/>
    <mergeCell ref="P2:P3"/>
    <mergeCell ref="Y2:Y3"/>
    <mergeCell ref="S2:S3"/>
    <mergeCell ref="T2:T3"/>
    <mergeCell ref="U2:U3"/>
    <mergeCell ref="V2:V3"/>
    <mergeCell ref="W2:W3"/>
    <mergeCell ref="X2:X3"/>
  </mergeCells>
  <conditionalFormatting sqref="J4:K4 K6:K10 L9:L10 J5:L5 K11:L17">
    <cfRule type="containsText" dxfId="62" priority="290" stopIfTrue="1" operator="containsText" text="A.S.H ">
      <formula>NOT(ISERROR(SEARCH("A.S.H ",J4)))</formula>
    </cfRule>
    <cfRule type="containsText" dxfId="61" priority="291" stopIfTrue="1" operator="containsText" text="I.S.G.S ">
      <formula>NOT(ISERROR(SEARCH("I.S.G.S ",J4)))</formula>
    </cfRule>
  </conditionalFormatting>
  <conditionalFormatting sqref="J4:K4 K6:K10 L9:L10 J5:L5 K11:L17">
    <cfRule type="containsText" dxfId="60" priority="292" stopIfTrue="1" operator="containsText" text="A.S ">
      <formula>NOT(ISERROR(SEARCH("A.S ",J4)))</formula>
    </cfRule>
  </conditionalFormatting>
  <conditionalFormatting sqref="J4:K4 L9:L17">
    <cfRule type="containsText" dxfId="59" priority="293" stopIfTrue="1" operator="containsText" text="Cadre de Pôle">
      <formula>NOT(ISERROR(SEARCH("Cadre de Pôle",J4)))</formula>
    </cfRule>
    <cfRule type="containsText" dxfId="58" priority="293" stopIfTrue="1" operator="containsText" text="Cadre Pôle">
      <formula>NOT(ISERROR(SEARCH("Cadre Pôle",J4)))</formula>
    </cfRule>
  </conditionalFormatting>
  <conditionalFormatting sqref="J5 K5:K17">
    <cfRule type="containsText" dxfId="57" priority="294" stopIfTrue="1" operator="containsText" text="Cadre de Santé ">
      <formula>NOT(ISERROR(SEARCH("Cadre de Santé ",J5)))</formula>
    </cfRule>
    <cfRule type="containsText" dxfId="56" priority="294" stopIfTrue="1" operator="containsText" text="CDS">
      <formula>NOT(ISERROR(SEARCH("CDS",J5)))</formula>
    </cfRule>
  </conditionalFormatting>
  <conditionalFormatting sqref="L9:L17">
    <cfRule type="containsText" dxfId="55" priority="295" stopIfTrue="1" operator="containsText" text="CDD ">
      <formula>NOT(ISERROR(SEARCH("CDD ",L9)))</formula>
    </cfRule>
  </conditionalFormatting>
  <conditionalFormatting sqref="L9:L17">
    <cfRule type="containsText" dxfId="54" priority="296" stopIfTrue="1" operator="containsText" text="CDI ">
      <formula>NOT(ISERROR(SEARCH("CDI ",L9)))</formula>
    </cfRule>
  </conditionalFormatting>
  <conditionalFormatting sqref="L6 L9:L17">
    <cfRule type="containsText" dxfId="53" priority="297" stopIfTrue="1" operator="containsText" text="Stagiaire ">
      <formula>NOT(ISERROR(SEARCH("Stagiaire ",L6)))</formula>
    </cfRule>
  </conditionalFormatting>
  <conditionalFormatting sqref="N4:N17">
    <cfRule type="containsText" dxfId="52" priority="298" stopIfTrue="1" operator="containsText" text="AT ">
      <formula>NOT(ISERROR(SEARCH("AT ",N4)))</formula>
    </cfRule>
  </conditionalFormatting>
  <conditionalFormatting sqref="N4:N17">
    <cfRule type="containsText" dxfId="51" priority="299" stopIfTrue="1" operator="containsText" text="CM - Maternité ">
      <formula>NOT(ISERROR(SEARCH("CM - Maternité ",N4)))</formula>
    </cfRule>
  </conditionalFormatting>
  <conditionalFormatting sqref="N4:N17">
    <cfRule type="containsText" dxfId="50" priority="300" stopIfTrue="1" operator="containsText" text="Maladie ">
      <formula>NOT(ISERROR(SEARCH("Maladie ",N4)))</formula>
    </cfRule>
  </conditionalFormatting>
  <conditionalFormatting sqref="N4:N17">
    <cfRule type="containsText" dxfId="49" priority="301" stopIfTrue="1" operator="containsText" text="CM - COVID ">
      <formula>NOT(ISERROR(SEARCH("CM - COVID ",N4)))</formula>
    </cfRule>
  </conditionalFormatting>
  <conditionalFormatting sqref="N4:N17">
    <cfRule type="containsText" dxfId="48" priority="302" stopIfTrue="1" operator="containsText" text="Maternité ">
      <formula>NOT(ISERROR(SEARCH("Maternité ",N4)))</formula>
    </cfRule>
    <cfRule type="containsText" dxfId="47" priority="302" stopIfTrue="1" operator="containsText" text="CLD ">
      <formula>NOT(ISERROR(SEARCH("CLD ",N4)))</formula>
    </cfRule>
  </conditionalFormatting>
  <conditionalFormatting sqref="N4:N17">
    <cfRule type="containsText" dxfId="46" priority="303" stopIfTrue="1" operator="containsText" text="Disponibilité ">
      <formula>NOT(ISERROR(SEARCH("Disponibilité ",N4)))</formula>
    </cfRule>
  </conditionalFormatting>
  <conditionalFormatting sqref="N4:N17">
    <cfRule type="containsText" dxfId="45" priority="304" stopIfTrue="1" operator="containsText" text="CPE ">
      <formula>NOT(ISERROR(SEARCH("CPE ",N4)))</formula>
    </cfRule>
  </conditionalFormatting>
  <conditionalFormatting sqref="N6:N17">
    <cfRule type="containsText" dxfId="44" priority="305" operator="containsText" text="Départ à prévoir">
      <formula>NOT(ISERROR(SEARCH("Départ à prévoir",N6)))</formula>
    </cfRule>
  </conditionalFormatting>
  <conditionalFormatting sqref="L5">
    <cfRule type="containsText" dxfId="43" priority="357" stopIfTrue="1" operator="containsText" text="Cadre de Pôle">
      <formula>NOT(ISERROR(SEARCH("Cadre de Pôle",L5)))</formula>
    </cfRule>
    <cfRule type="containsText" dxfId="42" priority="358" stopIfTrue="1" operator="containsText" text="Cadre Pôle">
      <formula>NOT(ISERROR(SEARCH("Cadre Pôle",L5)))</formula>
    </cfRule>
  </conditionalFormatting>
  <conditionalFormatting sqref="L5">
    <cfRule type="containsText" dxfId="41" priority="354" stopIfTrue="1" operator="containsText" text="CDD ">
      <formula>NOT(ISERROR(SEARCH("CDD ",L5)))</formula>
    </cfRule>
  </conditionalFormatting>
  <conditionalFormatting sqref="L5">
    <cfRule type="containsText" dxfId="40" priority="353" stopIfTrue="1" operator="containsText" text="CDI ">
      <formula>NOT(ISERROR(SEARCH("CDI ",L5)))</formula>
    </cfRule>
  </conditionalFormatting>
  <conditionalFormatting sqref="L5">
    <cfRule type="containsText" dxfId="39" priority="352" stopIfTrue="1" operator="containsText" text="Stagiaire ">
      <formula>NOT(ISERROR(SEARCH("Stagiaire ",L5)))</formula>
    </cfRule>
  </conditionalFormatting>
  <conditionalFormatting sqref="A5">
    <cfRule type="containsText" dxfId="38" priority="342" stopIfTrue="1" operator="containsText" text="A.S.H ">
      <formula>NOT(ISERROR(SEARCH("A.S.H ",A5)))</formula>
    </cfRule>
    <cfRule type="containsText" dxfId="37" priority="343" stopIfTrue="1" operator="containsText" text="I.S.G.S ">
      <formula>NOT(ISERROR(SEARCH("I.S.G.S ",A5)))</formula>
    </cfRule>
  </conditionalFormatting>
  <conditionalFormatting sqref="A5">
    <cfRule type="containsText" dxfId="36" priority="341" stopIfTrue="1" operator="containsText" text="A.S ">
      <formula>NOT(ISERROR(SEARCH("A.S ",A5)))</formula>
    </cfRule>
  </conditionalFormatting>
  <conditionalFormatting sqref="A5">
    <cfRule type="containsText" dxfId="35" priority="339" stopIfTrue="1" operator="containsText" text="Cadre de Santé ">
      <formula>NOT(ISERROR(SEARCH("Cadre de Santé ",A5)))</formula>
    </cfRule>
    <cfRule type="containsText" dxfId="34" priority="340" stopIfTrue="1" operator="containsText" text="CDS">
      <formula>NOT(ISERROR(SEARCH("CDS",A5)))</formula>
    </cfRule>
  </conditionalFormatting>
  <conditionalFormatting sqref="L4">
    <cfRule type="containsText" dxfId="33" priority="332" stopIfTrue="1" operator="containsText" text="A.S.H ">
      <formula>NOT(ISERROR(SEARCH("A.S.H ",L4)))</formula>
    </cfRule>
    <cfRule type="containsText" dxfId="32" priority="333" stopIfTrue="1" operator="containsText" text="I.S.G.S ">
      <formula>NOT(ISERROR(SEARCH("I.S.G.S ",L4)))</formula>
    </cfRule>
  </conditionalFormatting>
  <conditionalFormatting sqref="L4">
    <cfRule type="containsText" dxfId="31" priority="331" stopIfTrue="1" operator="containsText" text="A.S ">
      <formula>NOT(ISERROR(SEARCH("A.S ",L4)))</formula>
    </cfRule>
  </conditionalFormatting>
  <conditionalFormatting sqref="L4">
    <cfRule type="containsText" dxfId="30" priority="329" stopIfTrue="1" operator="containsText" text="Cadre de Pôle">
      <formula>NOT(ISERROR(SEARCH("Cadre de Pôle",L4)))</formula>
    </cfRule>
    <cfRule type="containsText" dxfId="29" priority="330" stopIfTrue="1" operator="containsText" text="Cadre Pôle">
      <formula>NOT(ISERROR(SEARCH("Cadre Pôle",L4)))</formula>
    </cfRule>
  </conditionalFormatting>
  <conditionalFormatting sqref="L4">
    <cfRule type="containsText" dxfId="28" priority="328" stopIfTrue="1" operator="containsText" text="CDD ">
      <formula>NOT(ISERROR(SEARCH("CDD ",L4)))</formula>
    </cfRule>
  </conditionalFormatting>
  <conditionalFormatting sqref="L4">
    <cfRule type="containsText" dxfId="27" priority="327" stopIfTrue="1" operator="containsText" text="CDI ">
      <formula>NOT(ISERROR(SEARCH("CDI ",L4)))</formula>
    </cfRule>
  </conditionalFormatting>
  <conditionalFormatting sqref="L4">
    <cfRule type="containsText" dxfId="26" priority="326" stopIfTrue="1" operator="containsText" text="Stagiaire ">
      <formula>NOT(ISERROR(SEARCH("Stagiaire ",L4)))</formula>
    </cfRule>
  </conditionalFormatting>
  <conditionalFormatting sqref="A4">
    <cfRule type="containsText" dxfId="25" priority="324" stopIfTrue="1" operator="containsText" text="A.S.H ">
      <formula>NOT(ISERROR(SEARCH("A.S.H ",A4)))</formula>
    </cfRule>
    <cfRule type="containsText" dxfId="24" priority="325" stopIfTrue="1" operator="containsText" text="I.S.G.S ">
      <formula>NOT(ISERROR(SEARCH("I.S.G.S ",A4)))</formula>
    </cfRule>
  </conditionalFormatting>
  <conditionalFormatting sqref="A4">
    <cfRule type="containsText" dxfId="23" priority="323" stopIfTrue="1" operator="containsText" text="A.S ">
      <formula>NOT(ISERROR(SEARCH("A.S ",A4)))</formula>
    </cfRule>
  </conditionalFormatting>
  <conditionalFormatting sqref="A4">
    <cfRule type="containsText" dxfId="22" priority="321" stopIfTrue="1" operator="containsText" text="Cadre de Pôle">
      <formula>NOT(ISERROR(SEARCH("Cadre de Pôle",A4)))</formula>
    </cfRule>
    <cfRule type="containsText" dxfId="21" priority="322" stopIfTrue="1" operator="containsText" text="Cadre Pôle">
      <formula>NOT(ISERROR(SEARCH("Cadre Pôle",A4)))</formula>
    </cfRule>
  </conditionalFormatting>
  <conditionalFormatting sqref="A6:A7">
    <cfRule type="containsText" dxfId="20" priority="318" stopIfTrue="1" operator="containsText" text="A.S.H ">
      <formula>NOT(ISERROR(SEARCH("A.S.H ",A6)))</formula>
    </cfRule>
    <cfRule type="containsText" dxfId="19" priority="319" stopIfTrue="1" operator="containsText" text="I.S.G.S ">
      <formula>NOT(ISERROR(SEARCH("I.S.G.S ",A6)))</formula>
    </cfRule>
  </conditionalFormatting>
  <conditionalFormatting sqref="A6:A7">
    <cfRule type="containsText" dxfId="18" priority="317" stopIfTrue="1" operator="containsText" text="A.S ">
      <formula>NOT(ISERROR(SEARCH("A.S ",A6)))</formula>
    </cfRule>
  </conditionalFormatting>
  <conditionalFormatting sqref="A6:A7">
    <cfRule type="containsText" dxfId="17" priority="314" stopIfTrue="1" operator="containsText" text="AP/AS">
      <formula>NOT(ISERROR(SEARCH("AP/AS",A6)))</formula>
    </cfRule>
    <cfRule type="containsText" dxfId="16" priority="315" stopIfTrue="1" operator="containsText" text="Cadre de Santé ">
      <formula>NOT(ISERROR(SEARCH("Cadre de Santé ",A6)))</formula>
    </cfRule>
    <cfRule type="containsText" dxfId="15" priority="316" stopIfTrue="1" operator="containsText" text="CDS">
      <formula>NOT(ISERROR(SEARCH("CDS",A6)))</formula>
    </cfRule>
  </conditionalFormatting>
  <conditionalFormatting sqref="L7:L8">
    <cfRule type="containsText" dxfId="14" priority="362" stopIfTrue="1" operator="containsText" text="A.S.H ">
      <formula>NOT(ISERROR(SEARCH("A.S.H ",L7)))</formula>
    </cfRule>
    <cfRule type="containsText" dxfId="13" priority="362" stopIfTrue="1" operator="containsText" text="I.S.G.S ">
      <formula>NOT(ISERROR(SEARCH("I.S.G.S ",L7)))</formula>
    </cfRule>
  </conditionalFormatting>
  <conditionalFormatting sqref="L7:L8">
    <cfRule type="containsText" dxfId="12" priority="363" stopIfTrue="1" operator="containsText" text="A.S ">
      <formula>NOT(ISERROR(SEARCH("A.S ",L7)))</formula>
    </cfRule>
  </conditionalFormatting>
  <conditionalFormatting sqref="L7:L8">
    <cfRule type="containsText" dxfId="11" priority="364" stopIfTrue="1" operator="containsText" text="Cadre de Pôle">
      <formula>NOT(ISERROR(SEARCH("Cadre de Pôle",L7)))</formula>
    </cfRule>
    <cfRule type="containsText" dxfId="10" priority="364" stopIfTrue="1" operator="containsText" text="Cadre Pôle">
      <formula>NOT(ISERROR(SEARCH("Cadre Pôle",L7)))</formula>
    </cfRule>
  </conditionalFormatting>
  <conditionalFormatting sqref="L7:L8">
    <cfRule type="containsText" dxfId="9" priority="365" stopIfTrue="1" operator="containsText" text="CDD ">
      <formula>NOT(ISERROR(SEARCH("CDD ",L7)))</formula>
    </cfRule>
  </conditionalFormatting>
  <conditionalFormatting sqref="L7:L8">
    <cfRule type="containsText" dxfId="8" priority="366" stopIfTrue="1" operator="containsText" text="CDI ">
      <formula>NOT(ISERROR(SEARCH("CDI ",L7)))</formula>
    </cfRule>
  </conditionalFormatting>
  <conditionalFormatting sqref="L7:L8">
    <cfRule type="containsText" dxfId="7" priority="367" stopIfTrue="1" operator="containsText" text="Stagiaire ">
      <formula>NOT(ISERROR(SEARCH("Stagiaire ",L7)))</formula>
    </cfRule>
  </conditionalFormatting>
  <conditionalFormatting sqref="L6">
    <cfRule type="containsText" dxfId="6" priority="368" stopIfTrue="1" operator="containsText" text="A.S.H ">
      <formula>NOT(ISERROR(SEARCH("A.S.H ",L6)))</formula>
    </cfRule>
    <cfRule type="containsText" dxfId="5" priority="368" stopIfTrue="1" operator="containsText" text="I.S.G.S ">
      <formula>NOT(ISERROR(SEARCH("I.S.G.S ",L6)))</formula>
    </cfRule>
  </conditionalFormatting>
  <conditionalFormatting sqref="L6">
    <cfRule type="containsText" dxfId="4" priority="369" stopIfTrue="1" operator="containsText" text="A.S ">
      <formula>NOT(ISERROR(SEARCH("A.S ",L6)))</formula>
    </cfRule>
  </conditionalFormatting>
  <conditionalFormatting sqref="L6">
    <cfRule type="containsText" dxfId="3" priority="370" stopIfTrue="1" operator="containsText" text="Cadre de Pôle">
      <formula>NOT(ISERROR(SEARCH("Cadre de Pôle",L6)))</formula>
    </cfRule>
    <cfRule type="containsText" dxfId="2" priority="370" stopIfTrue="1" operator="containsText" text="Cadre Pôle">
      <formula>NOT(ISERROR(SEARCH("Cadre Pôle",L6)))</formula>
    </cfRule>
  </conditionalFormatting>
  <conditionalFormatting sqref="L6">
    <cfRule type="containsText" dxfId="1" priority="371" stopIfTrue="1" operator="containsText" text="CDD ">
      <formula>NOT(ISERROR(SEARCH("CDD ",L6)))</formula>
    </cfRule>
  </conditionalFormatting>
  <conditionalFormatting sqref="L6">
    <cfRule type="containsText" dxfId="0" priority="372" stopIfTrue="1" operator="containsText" text="CDI ">
      <formula>NOT(ISERROR(SEARCH("CDI ",L6)))</formula>
    </cfRule>
  </conditionalFormatting>
  <dataValidations count="4">
    <dataValidation type="list" allowBlank="1" showInputMessage="1" showErrorMessage="1" sqref="L4:L17" xr:uid="{C594B243-6582-40C9-B9DE-84357491890D}">
      <formula1>"CDD , CDI , Stagiaire , Titulaire , Intérimaire, Formation pro, Renfort été,"</formula1>
    </dataValidation>
    <dataValidation type="list" allowBlank="1" showInputMessage="1" showErrorMessage="1" sqref="K6:K17" xr:uid="{F77B2FBA-0BB6-4F9A-AC30-046EA0C07D35}">
      <formula1>"Cadre de Pôle , Cadre de Santé , ISGS , AS , AP , Sage-Femme ,Puéricultrice , A.S.H ,"</formula1>
    </dataValidation>
    <dataValidation type="list" allowBlank="1" showInputMessage="1" showErrorMessage="1" sqref="V4:V17" xr:uid="{56CF9AE6-E17B-4553-8729-D6AE1B2E0D7D}">
      <formula1>"OUI,NON,"</formula1>
    </dataValidation>
    <dataValidation type="list" allowBlank="1" showInputMessage="1" showErrorMessage="1" sqref="N4:N17" xr:uid="{8C00C48F-3C94-4717-97BD-050D4A648CE5}">
      <formula1>"Départ à prévoir, MTT, Mutation interne, Formation pro, AT , CLD , CM - COVID , CM - Maternité , CPE , Disponibilité , Maladie , Maternité ,Arrivée,"</formula1>
    </dataValidation>
  </dataValidation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Interimaire</vt:lpstr>
      <vt:lpstr>PV</vt:lpstr>
      <vt:lpstr>Absences</vt:lpstr>
      <vt:lpstr>Récap</vt:lpstr>
      <vt:lpstr>Néonat Pédiatrie</vt:lpstr>
      <vt:lpstr>Gyneco Mater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aurelie.fernandez@ch-ajaccio.fr</dc:creator>
  <cp:lastModifiedBy>Y C</cp:lastModifiedBy>
  <cp:lastPrinted>2023-09-18T08:35:59Z</cp:lastPrinted>
  <dcterms:created xsi:type="dcterms:W3CDTF">2013-03-13T15:12:57Z</dcterms:created>
  <dcterms:modified xsi:type="dcterms:W3CDTF">2023-09-22T12:27:32Z</dcterms:modified>
</cp:coreProperties>
</file>