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29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Cylfo\EP\mimisuitou\"/>
    </mc:Choice>
  </mc:AlternateContent>
  <xr:revisionPtr revIDLastSave="0" documentId="8_{23DC263C-690C-4BA4-A274-401C707B87D8}" xr6:coauthVersionLast="47" xr6:coauthVersionMax="47" xr10:uidLastSave="{00000000-0000-0000-0000-000000000000}"/>
  <bookViews>
    <workbookView xWindow="-120" yWindow="-120" windowWidth="29040" windowHeight="15720" activeTab="2" xr2:uid="{19E6DF89-1CEE-4113-8C73-3314CE423AFB}"/>
  </bookViews>
  <sheets>
    <sheet name="Feuil1" sheetId="1" r:id="rId1"/>
    <sheet name="Feuil2" sheetId="2" r:id="rId2"/>
    <sheet name="Feuil1 TS" sheetId="3" r:id="rId3"/>
    <sheet name="Feuil2 TS" sheetId="4" r:id="rId4"/>
  </sheets>
  <definedNames>
    <definedName name="DATE_REVIS" localSheetId="3">'Feuil2 TS'!$C$2</definedName>
    <definedName name="DATE_REVIS">Feuil2!$C$2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2" i="3" l="1"/>
  <c r="K3" i="3"/>
  <c r="K4" i="3"/>
  <c r="K5" i="3"/>
  <c r="K6" i="3"/>
  <c r="K7" i="3"/>
  <c r="K8" i="3"/>
  <c r="K9" i="3"/>
  <c r="K10" i="3"/>
  <c r="K11" i="3"/>
  <c r="K12" i="3"/>
  <c r="K13" i="3"/>
  <c r="K14" i="3"/>
  <c r="K15" i="3"/>
  <c r="K16" i="3"/>
  <c r="K17" i="3"/>
  <c r="J2" i="3"/>
  <c r="J3" i="3"/>
  <c r="J4" i="3"/>
  <c r="J5" i="3"/>
  <c r="J6" i="3"/>
  <c r="J7" i="3"/>
  <c r="J8" i="3"/>
  <c r="J9" i="3"/>
  <c r="J10" i="3"/>
  <c r="J11" i="3"/>
  <c r="J12" i="3"/>
  <c r="J13" i="3"/>
  <c r="J14" i="3"/>
  <c r="J15" i="3"/>
  <c r="J16" i="3"/>
  <c r="J17" i="3"/>
  <c r="I2" i="3"/>
  <c r="I3" i="3"/>
  <c r="I4" i="3"/>
  <c r="I5" i="3"/>
  <c r="I6" i="3"/>
  <c r="I7" i="3"/>
  <c r="I8" i="3"/>
  <c r="I9" i="3"/>
  <c r="I10" i="3"/>
  <c r="I11" i="3"/>
  <c r="I12" i="3"/>
  <c r="I13" i="3"/>
  <c r="I14" i="3"/>
  <c r="I15" i="3"/>
  <c r="I16" i="3"/>
  <c r="I17" i="3"/>
  <c r="H2" i="3"/>
  <c r="H3" i="3"/>
  <c r="H4" i="3"/>
  <c r="H5" i="3"/>
  <c r="H6" i="3"/>
  <c r="H7" i="3"/>
  <c r="H8" i="3"/>
  <c r="H9" i="3"/>
  <c r="H10" i="3"/>
  <c r="H11" i="3"/>
  <c r="H12" i="3"/>
  <c r="H13" i="3"/>
  <c r="H14" i="3"/>
  <c r="H15" i="3"/>
  <c r="H16" i="3"/>
  <c r="H17" i="3"/>
  <c r="G2" i="3"/>
  <c r="G3" i="3"/>
  <c r="G4" i="3"/>
  <c r="G5" i="3"/>
  <c r="G6" i="3"/>
  <c r="G7" i="3"/>
  <c r="G8" i="3"/>
  <c r="G9" i="3"/>
  <c r="G10" i="3"/>
  <c r="G11" i="3"/>
  <c r="G12" i="3"/>
  <c r="G13" i="3"/>
  <c r="G14" i="3"/>
  <c r="G15" i="3"/>
  <c r="G16" i="3"/>
  <c r="G17" i="3"/>
  <c r="F2" i="3"/>
  <c r="F3" i="3"/>
  <c r="F4" i="3"/>
  <c r="F5" i="3"/>
  <c r="F6" i="3"/>
  <c r="F7" i="3"/>
  <c r="F8" i="3"/>
  <c r="F9" i="3"/>
  <c r="F10" i="3"/>
  <c r="F11" i="3"/>
  <c r="F12" i="3"/>
  <c r="F13" i="3"/>
  <c r="F14" i="3"/>
  <c r="F15" i="3"/>
  <c r="F16" i="3"/>
  <c r="F17" i="3"/>
  <c r="E2" i="3"/>
  <c r="E3" i="3"/>
  <c r="E4" i="3"/>
  <c r="E5" i="3"/>
  <c r="E6" i="3"/>
  <c r="E7" i="3"/>
  <c r="E8" i="3"/>
  <c r="E9" i="3"/>
  <c r="E10" i="3"/>
  <c r="E11" i="3"/>
  <c r="E12" i="3"/>
  <c r="E13" i="3"/>
  <c r="E14" i="3"/>
  <c r="E15" i="3"/>
  <c r="E16" i="3"/>
  <c r="E17" i="3"/>
  <c r="L17" i="3" s="1"/>
  <c r="D2" i="3"/>
  <c r="D3" i="3"/>
  <c r="D4" i="3"/>
  <c r="L4" i="3" s="1"/>
  <c r="D5" i="3"/>
  <c r="D6" i="3"/>
  <c r="D7" i="3"/>
  <c r="D8" i="3"/>
  <c r="D9" i="3"/>
  <c r="D10" i="3"/>
  <c r="D11" i="3"/>
  <c r="D12" i="3"/>
  <c r="D13" i="3"/>
  <c r="D14" i="3"/>
  <c r="D15" i="3"/>
  <c r="D16" i="3"/>
  <c r="D17" i="3"/>
  <c r="L5" i="3"/>
  <c r="L6" i="3"/>
  <c r="L7" i="3"/>
  <c r="L8" i="3"/>
  <c r="N14" i="1"/>
  <c r="N15" i="1"/>
  <c r="N16" i="1"/>
  <c r="N17" i="1"/>
  <c r="E3" i="2" s="1"/>
  <c r="N2" i="1"/>
  <c r="N3" i="1"/>
  <c r="N4" i="1"/>
  <c r="N5" i="1"/>
  <c r="N7" i="1"/>
  <c r="N8" i="1"/>
  <c r="N9" i="1"/>
  <c r="N10" i="1"/>
  <c r="N11" i="1"/>
  <c r="N12" i="1"/>
  <c r="N13" i="1"/>
  <c r="N6" i="1"/>
  <c r="F2" i="1"/>
  <c r="F3" i="1"/>
  <c r="F4" i="1"/>
  <c r="F5" i="1"/>
  <c r="F6" i="1"/>
  <c r="F7" i="1"/>
  <c r="F8" i="1"/>
  <c r="F9" i="1"/>
  <c r="F10" i="1"/>
  <c r="F11" i="1"/>
  <c r="F12" i="1"/>
  <c r="F13" i="1"/>
  <c r="M13" i="1"/>
  <c r="L13" i="1"/>
  <c r="K13" i="1"/>
  <c r="J13" i="1"/>
  <c r="I13" i="1"/>
  <c r="H13" i="1"/>
  <c r="G13" i="1"/>
  <c r="M12" i="1"/>
  <c r="L12" i="1"/>
  <c r="K12" i="1"/>
  <c r="J12" i="1"/>
  <c r="I12" i="1"/>
  <c r="H12" i="1"/>
  <c r="G12" i="1"/>
  <c r="M11" i="1"/>
  <c r="L11" i="1"/>
  <c r="K11" i="1"/>
  <c r="J11" i="1"/>
  <c r="I11" i="1"/>
  <c r="H11" i="1"/>
  <c r="G11" i="1"/>
  <c r="M10" i="1"/>
  <c r="L10" i="1"/>
  <c r="K10" i="1"/>
  <c r="J10" i="1"/>
  <c r="I10" i="1"/>
  <c r="H10" i="1"/>
  <c r="G10" i="1"/>
  <c r="M9" i="1"/>
  <c r="L9" i="1"/>
  <c r="K9" i="1"/>
  <c r="J9" i="1"/>
  <c r="I9" i="1"/>
  <c r="H9" i="1"/>
  <c r="G9" i="1"/>
  <c r="M8" i="1"/>
  <c r="L8" i="1"/>
  <c r="K8" i="1"/>
  <c r="J8" i="1"/>
  <c r="I8" i="1"/>
  <c r="H8" i="1"/>
  <c r="G8" i="1"/>
  <c r="M7" i="1"/>
  <c r="L7" i="1"/>
  <c r="K7" i="1"/>
  <c r="J7" i="1"/>
  <c r="I7" i="1"/>
  <c r="H7" i="1"/>
  <c r="G7" i="1"/>
  <c r="M6" i="1"/>
  <c r="L6" i="1"/>
  <c r="K6" i="1"/>
  <c r="J6" i="1"/>
  <c r="I6" i="1"/>
  <c r="H6" i="1"/>
  <c r="G6" i="1"/>
  <c r="M5" i="1"/>
  <c r="L5" i="1"/>
  <c r="K5" i="1"/>
  <c r="J5" i="1"/>
  <c r="I5" i="1"/>
  <c r="H5" i="1"/>
  <c r="G5" i="1"/>
  <c r="M4" i="1"/>
  <c r="L4" i="1"/>
  <c r="K4" i="1"/>
  <c r="J4" i="1"/>
  <c r="I4" i="1"/>
  <c r="H4" i="1"/>
  <c r="G4" i="1"/>
  <c r="M3" i="1"/>
  <c r="L3" i="1"/>
  <c r="K3" i="1"/>
  <c r="J3" i="1"/>
  <c r="I3" i="1"/>
  <c r="H3" i="1"/>
  <c r="G3" i="1"/>
  <c r="M2" i="1"/>
  <c r="L2" i="1"/>
  <c r="K2" i="1"/>
  <c r="J2" i="1"/>
  <c r="I2" i="1"/>
  <c r="H2" i="1"/>
  <c r="G2" i="1"/>
  <c r="L16" i="3" l="1"/>
  <c r="L14" i="3"/>
  <c r="L13" i="3"/>
  <c r="L10" i="3"/>
  <c r="L11" i="3"/>
  <c r="L2" i="3"/>
  <c r="L12" i="3"/>
  <c r="L15" i="3"/>
  <c r="L3" i="3"/>
  <c r="L9" i="3"/>
  <c r="E3" i="4" l="1"/>
</calcChain>
</file>

<file path=xl/sharedStrings.xml><?xml version="1.0" encoding="utf-8"?>
<sst xmlns="http://schemas.openxmlformats.org/spreadsheetml/2006/main" count="58" uniqueCount="30">
  <si>
    <t>J0</t>
  </si>
  <si>
    <t>J1</t>
  </si>
  <si>
    <t>J3</t>
  </si>
  <si>
    <t>J7</t>
  </si>
  <si>
    <t>J15</t>
  </si>
  <si>
    <t>J30</t>
  </si>
  <si>
    <t>J45</t>
  </si>
  <si>
    <t>J60</t>
  </si>
  <si>
    <t>J75</t>
  </si>
  <si>
    <t>Cours à travailler</t>
  </si>
  <si>
    <t>Le diabete</t>
  </si>
  <si>
    <t>UE</t>
  </si>
  <si>
    <t>La cellule</t>
  </si>
  <si>
    <t>Cours_1</t>
  </si>
  <si>
    <t>Cours_2</t>
  </si>
  <si>
    <t>Cours_3</t>
  </si>
  <si>
    <t>Cours_4</t>
  </si>
  <si>
    <t>Cours_5</t>
  </si>
  <si>
    <t>Cours_6</t>
  </si>
  <si>
    <t>Cours_7</t>
  </si>
  <si>
    <t>Cours_8</t>
  </si>
  <si>
    <t>Cours_9</t>
  </si>
  <si>
    <t>Cours_10</t>
  </si>
  <si>
    <t>Cours à réviser</t>
  </si>
  <si>
    <t>Cours_11</t>
  </si>
  <si>
    <t>Cours_12</t>
  </si>
  <si>
    <t>Cours_13</t>
  </si>
  <si>
    <t>Cours_14</t>
  </si>
  <si>
    <r>
      <t>=JOINDRE.TEXTE(CAR(10);VRAI;Feuil1!N:N)
La fonction JOINDRE.TEXTE concatène les valeurs contenues dans une plage de données (</t>
    </r>
    <r>
      <rPr>
        <i/>
        <sz val="11"/>
        <color rgb="FF0070C0"/>
        <rFont val="Calibri"/>
        <family val="2"/>
        <scheme val="minor"/>
      </rPr>
      <t>3ème paramètre = Feuil1!N:N</t>
    </r>
    <r>
      <rPr>
        <sz val="11"/>
        <color theme="1"/>
        <rFont val="Calibri"/>
        <family val="2"/>
        <scheme val="minor"/>
      </rPr>
      <t>) avec un séparateur (</t>
    </r>
    <r>
      <rPr>
        <i/>
        <sz val="11"/>
        <color rgb="FF0070C0"/>
        <rFont val="Calibri"/>
        <family val="2"/>
        <scheme val="minor"/>
      </rPr>
      <t>1er paramètre = CAR(10) = retour à la ligne</t>
    </r>
    <r>
      <rPr>
        <sz val="11"/>
        <color theme="1"/>
        <rFont val="Calibri"/>
        <family val="2"/>
        <scheme val="minor"/>
      </rPr>
      <t>) en igorant les valeurs vides (</t>
    </r>
    <r>
      <rPr>
        <i/>
        <sz val="11"/>
        <color rgb="FF0070C0"/>
        <rFont val="Calibri"/>
        <family val="2"/>
        <scheme val="minor"/>
      </rPr>
      <t>2ème paramètre = VRAI</t>
    </r>
    <r>
      <rPr>
        <sz val="11"/>
        <color theme="1"/>
        <rFont val="Calibri"/>
        <family val="2"/>
        <scheme val="minor"/>
      </rPr>
      <t>).</t>
    </r>
  </si>
  <si>
    <r>
      <t>=JOINDRE.TEXTE(CAR(10);VRAI;Feuil1!N:N)
La fonction JOINDRE.TEXTE concatène les valeurs contenues dans une plage de données (</t>
    </r>
    <r>
      <rPr>
        <i/>
        <sz val="11"/>
        <color rgb="FF0070C0"/>
        <rFont val="Calibri"/>
        <family val="2"/>
        <scheme val="minor"/>
      </rPr>
      <t>3ème paramètre = colonne [Cours à réviser] du tableau T_MES_COURS</t>
    </r>
    <r>
      <rPr>
        <sz val="11"/>
        <color theme="1"/>
        <rFont val="Calibri"/>
        <family val="2"/>
        <scheme val="minor"/>
      </rPr>
      <t>) avec un séparateur (</t>
    </r>
    <r>
      <rPr>
        <i/>
        <sz val="11"/>
        <color rgb="FF0070C0"/>
        <rFont val="Calibri"/>
        <family val="2"/>
        <scheme val="minor"/>
      </rPr>
      <t>1er paramètre = CAR(10) = retour à la ligne</t>
    </r>
    <r>
      <rPr>
        <sz val="11"/>
        <color theme="1"/>
        <rFont val="Calibri"/>
        <family val="2"/>
        <scheme val="minor"/>
      </rPr>
      <t>) en igorant les valeurs vides (</t>
    </r>
    <r>
      <rPr>
        <i/>
        <sz val="11"/>
        <color rgb="FF0070C0"/>
        <rFont val="Calibri"/>
        <family val="2"/>
        <scheme val="minor"/>
      </rPr>
      <t>2ème paramètre = VRAI</t>
    </r>
    <r>
      <rPr>
        <sz val="11"/>
        <color theme="1"/>
        <rFont val="Calibri"/>
        <family val="2"/>
        <scheme val="minor"/>
      </rPr>
      <t>).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</si>
</sst>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i/>
      <sz val="11"/>
      <color rgb="FF0070C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vertical="top" wrapText="1"/>
    </xf>
    <xf numFmtId="0" fontId="0" fillId="0" borderId="0" xfId="0" applyAlignment="1">
      <alignment horizontal="center" vertical="center"/>
    </xf>
    <xf numFmtId="0" fontId="0" fillId="0" borderId="0" xfId="0" quotePrefix="1" applyAlignment="1">
      <alignment vertical="top" wrapText="1"/>
    </xf>
  </cellXfs>
  <cellStyles count="1">
    <cellStyle name="Normal" xfId="0" builtinId="0"/>
  </cellStyles>
  <dxfs count="12">
    <dxf>
      <numFmt numFmtId="19" formatCode="dd/mm/yyyy"/>
    </dxf>
    <dxf>
      <numFmt numFmtId="0" formatCode="General"/>
      <alignment horizontal="center" vertical="bottom" textRotation="0" wrapText="0" indent="0" justifyLastLine="0" shrinkToFit="0" readingOrder="0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FB1BCF8-91BE-4D7D-A101-1180697AD08D}" name="T_MES_COURS" displayName="T_MES_COURS" ref="B1:L17" totalsRowShown="0" headerRowDxfId="11">
  <autoFilter ref="B1:L17" xr:uid="{EFB1BCF8-91BE-4D7D-A101-1180697AD08D}"/>
  <tableColumns count="11">
    <tableColumn id="1" xr3:uid="{A215E565-CABD-498B-AB15-3598ECA29076}" name="UE" dataDxfId="10"/>
    <tableColumn id="2" xr3:uid="{49036516-D07F-4D71-8212-802B6C1E6E58}" name="J0" dataDxfId="9"/>
    <tableColumn id="3" xr3:uid="{E47D9FD4-CA92-497E-B400-96AC20FC6C69}" name="J1" dataDxfId="8">
      <calculatedColumnFormula>IF(ISBLANK(T_MES_COURS[[#This Row],[J0]]),"",T_MES_COURS[[#This Row],[J0]]+1)</calculatedColumnFormula>
    </tableColumn>
    <tableColumn id="4" xr3:uid="{F507F4FE-8A6D-4388-8B25-14A5FDBD90EA}" name="J3" dataDxfId="7">
      <calculatedColumnFormula>IF(ISBLANK(T_MES_COURS[[#This Row],[J0]]),"",T_MES_COURS[[#This Row],[J0]]+3)</calculatedColumnFormula>
    </tableColumn>
    <tableColumn id="5" xr3:uid="{7E8F2B60-B55D-4816-801C-0FE567C721C0}" name="J7" dataDxfId="6">
      <calculatedColumnFormula>IF(ISBLANK(T_MES_COURS[[#This Row],[J0]]),"",T_MES_COURS[[#This Row],[J0]]+7)</calculatedColumnFormula>
    </tableColumn>
    <tableColumn id="6" xr3:uid="{AC60CD59-DEED-49DA-80E9-46197FB5CA8B}" name="J15" dataDxfId="5">
      <calculatedColumnFormula>IF(ISBLANK(T_MES_COURS[[#This Row],[J0]]),"",T_MES_COURS[[#This Row],[J0]]+15)</calculatedColumnFormula>
    </tableColumn>
    <tableColumn id="7" xr3:uid="{49F7C767-C968-43B9-8160-F5EBF69E32EB}" name="J30" dataDxfId="4">
      <calculatedColumnFormula>IF(ISBLANK(T_MES_COURS[[#This Row],[J0]]),"",T_MES_COURS[[#This Row],[J0]]+30)</calculatedColumnFormula>
    </tableColumn>
    <tableColumn id="8" xr3:uid="{F7CE24A8-350D-4020-A488-B98A2D2BAA59}" name="J45" dataDxfId="3">
      <calculatedColumnFormula>IF(ISBLANK(T_MES_COURS[[#This Row],[J0]]),"",T_MES_COURS[[#This Row],[J0]]+45)</calculatedColumnFormula>
    </tableColumn>
    <tableColumn id="9" xr3:uid="{054FCFD3-50BB-46B7-81A2-9928CF9D8D33}" name="J60" dataDxfId="2">
      <calculatedColumnFormula>IF(ISBLANK(T_MES_COURS[[#This Row],[J0]]),"",T_MES_COURS[[#This Row],[J0]]+60)</calculatedColumnFormula>
    </tableColumn>
    <tableColumn id="10" xr3:uid="{2A6FA6E2-4A31-42D3-9839-0541F5AEDE62}" name="J75" dataDxfId="0">
      <calculatedColumnFormula>IF(ISBLANK(T_MES_COURS[[#This Row],[J0]]),"",T_MES_COURS[[#This Row],[J0]]+75)</calculatedColumnFormula>
    </tableColumn>
    <tableColumn id="11" xr3:uid="{FD88CFE6-81AB-4B60-986C-CD73842C7554}" name="Cours à réviser" dataDxfId="1">
      <calculatedColumnFormula>IF(IFERROR(MATCH(DATE_REVIS,T_MES_COURS[[#This Row],[J0]:[J75]],0),0)&lt;&gt;0,B2&amp;" ("&amp;INDEX(T_MES_COURS[[#Headers],[J0]:[J75]],1,MATCH(DATE_REVIS,T_MES_COURS[[#This Row],[J0]:[J75]],0))&amp;")","")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DA5F4F5-D06A-4AA3-BAFB-DC7CB85454C3}">
  <sheetPr codeName="Feuil1"/>
  <dimension ref="A1:N17"/>
  <sheetViews>
    <sheetView showZeros="0" workbookViewId="0">
      <selection activeCell="K18" sqref="K18"/>
    </sheetView>
  </sheetViews>
  <sheetFormatPr baseColWidth="10" defaultRowHeight="15" x14ac:dyDescent="0.25"/>
  <cols>
    <col min="14" max="14" width="18" style="2" customWidth="1"/>
  </cols>
  <sheetData>
    <row r="1" spans="1:14" s="5" customFormat="1" x14ac:dyDescent="0.25">
      <c r="A1" s="4"/>
      <c r="B1" s="4" t="s">
        <v>11</v>
      </c>
      <c r="C1" s="4"/>
      <c r="D1" s="4"/>
      <c r="E1" s="5" t="s">
        <v>0</v>
      </c>
      <c r="F1" s="5" t="s">
        <v>1</v>
      </c>
      <c r="G1" s="5" t="s">
        <v>2</v>
      </c>
      <c r="H1" s="5" t="s">
        <v>3</v>
      </c>
      <c r="I1" s="5" t="s">
        <v>4</v>
      </c>
      <c r="J1" s="5" t="s">
        <v>5</v>
      </c>
      <c r="K1" s="5" t="s">
        <v>6</v>
      </c>
      <c r="L1" s="5" t="s">
        <v>7</v>
      </c>
      <c r="M1" s="5" t="s">
        <v>8</v>
      </c>
      <c r="N1" s="5" t="s">
        <v>23</v>
      </c>
    </row>
    <row r="2" spans="1:14" x14ac:dyDescent="0.25">
      <c r="A2" s="3"/>
      <c r="B2" s="3" t="s">
        <v>12</v>
      </c>
      <c r="C2" s="3"/>
      <c r="D2" s="3"/>
      <c r="E2" s="1">
        <v>45134</v>
      </c>
      <c r="F2" s="1">
        <f t="shared" ref="F2:F13" si="0">IF(ISBLANK(E2),"",E2+1)</f>
        <v>45135</v>
      </c>
      <c r="G2" s="1">
        <f t="shared" ref="G2:G13" si="1">IF(ISBLANK(E2),"",E2+3)</f>
        <v>45137</v>
      </c>
      <c r="H2" s="1">
        <f t="shared" ref="H2:H13" si="2">IF(ISBLANK(E2),"",E2+7)</f>
        <v>45141</v>
      </c>
      <c r="I2" s="1">
        <f t="shared" ref="I2:I13" si="3">IF(ISBLANK(E2),"",E2+15)</f>
        <v>45149</v>
      </c>
      <c r="J2" s="1">
        <f t="shared" ref="J2:J13" si="4">IF(ISBLANK(E2),"",E2+30)</f>
        <v>45164</v>
      </c>
      <c r="K2" s="1">
        <f t="shared" ref="K2:K13" si="5">IF(ISBLANK(E2),"",E2+45)</f>
        <v>45179</v>
      </c>
      <c r="L2" s="1">
        <f t="shared" ref="L2:L13" si="6">IF(ISBLANK(E2),"",E2+60)</f>
        <v>45194</v>
      </c>
      <c r="M2" s="1">
        <f t="shared" ref="M2:M13" si="7">IF(ISBLANK(E2),"",E2+75)</f>
        <v>45209</v>
      </c>
      <c r="N2" s="2" t="str">
        <f t="shared" ref="N2:N17" si="8">IF(IFERROR(MATCH(DATE_REVIS,$E2:$M2,0),0)&lt;&gt;0,B2&amp;" ("&amp;INDEX($E$1:$M$1,1,MATCH(DATE_REVIS,$E2:$M2,0))&amp;")","")</f>
        <v/>
      </c>
    </row>
    <row r="3" spans="1:14" x14ac:dyDescent="0.25">
      <c r="A3" s="3"/>
      <c r="B3" s="3" t="s">
        <v>10</v>
      </c>
      <c r="C3" s="3"/>
      <c r="D3" s="3"/>
      <c r="E3" s="1">
        <v>45137</v>
      </c>
      <c r="F3" s="1">
        <f t="shared" si="0"/>
        <v>45138</v>
      </c>
      <c r="G3" s="1">
        <f t="shared" si="1"/>
        <v>45140</v>
      </c>
      <c r="H3" s="1">
        <f t="shared" si="2"/>
        <v>45144</v>
      </c>
      <c r="I3" s="1">
        <f t="shared" si="3"/>
        <v>45152</v>
      </c>
      <c r="J3" s="1">
        <f t="shared" si="4"/>
        <v>45167</v>
      </c>
      <c r="K3" s="1">
        <f t="shared" si="5"/>
        <v>45182</v>
      </c>
      <c r="L3" s="1">
        <f t="shared" si="6"/>
        <v>45197</v>
      </c>
      <c r="M3" s="1">
        <f t="shared" si="7"/>
        <v>45212</v>
      </c>
      <c r="N3" s="2" t="str">
        <f t="shared" si="8"/>
        <v/>
      </c>
    </row>
    <row r="4" spans="1:14" x14ac:dyDescent="0.25">
      <c r="A4" s="3"/>
      <c r="B4" s="3" t="s">
        <v>13</v>
      </c>
      <c r="C4" s="3"/>
      <c r="D4" s="3"/>
      <c r="E4" s="1">
        <v>45163</v>
      </c>
      <c r="F4" s="1">
        <f t="shared" si="0"/>
        <v>45164</v>
      </c>
      <c r="G4" s="1">
        <f t="shared" si="1"/>
        <v>45166</v>
      </c>
      <c r="H4" s="1">
        <f t="shared" si="2"/>
        <v>45170</v>
      </c>
      <c r="I4" s="1">
        <f t="shared" si="3"/>
        <v>45178</v>
      </c>
      <c r="J4" s="1">
        <f t="shared" si="4"/>
        <v>45193</v>
      </c>
      <c r="K4" s="1">
        <f t="shared" si="5"/>
        <v>45208</v>
      </c>
      <c r="L4" s="1">
        <f t="shared" si="6"/>
        <v>45223</v>
      </c>
      <c r="M4" s="1">
        <f t="shared" si="7"/>
        <v>45238</v>
      </c>
      <c r="N4" s="2" t="str">
        <f t="shared" si="8"/>
        <v/>
      </c>
    </row>
    <row r="5" spans="1:14" x14ac:dyDescent="0.25">
      <c r="A5" s="3"/>
      <c r="B5" s="3" t="s">
        <v>14</v>
      </c>
      <c r="C5" s="3"/>
      <c r="D5" s="3"/>
      <c r="E5" s="1">
        <v>45181</v>
      </c>
      <c r="F5" s="1">
        <f t="shared" si="0"/>
        <v>45182</v>
      </c>
      <c r="G5" s="1">
        <f t="shared" si="1"/>
        <v>45184</v>
      </c>
      <c r="H5" s="1">
        <f t="shared" si="2"/>
        <v>45188</v>
      </c>
      <c r="I5" s="1">
        <f t="shared" si="3"/>
        <v>45196</v>
      </c>
      <c r="J5" s="1">
        <f t="shared" si="4"/>
        <v>45211</v>
      </c>
      <c r="K5" s="1">
        <f t="shared" si="5"/>
        <v>45226</v>
      </c>
      <c r="L5" s="1">
        <f t="shared" si="6"/>
        <v>45241</v>
      </c>
      <c r="M5" s="1">
        <f t="shared" si="7"/>
        <v>45256</v>
      </c>
      <c r="N5" s="2" t="str">
        <f t="shared" si="8"/>
        <v/>
      </c>
    </row>
    <row r="6" spans="1:14" x14ac:dyDescent="0.25">
      <c r="A6" s="3"/>
      <c r="B6" s="3" t="s">
        <v>15</v>
      </c>
      <c r="C6" s="3"/>
      <c r="D6" s="3"/>
      <c r="E6" s="1">
        <v>45184</v>
      </c>
      <c r="F6" s="1">
        <f t="shared" si="0"/>
        <v>45185</v>
      </c>
      <c r="G6" s="1">
        <f t="shared" si="1"/>
        <v>45187</v>
      </c>
      <c r="H6" s="1">
        <f t="shared" si="2"/>
        <v>45191</v>
      </c>
      <c r="I6" s="1">
        <f t="shared" si="3"/>
        <v>45199</v>
      </c>
      <c r="J6" s="1">
        <f t="shared" si="4"/>
        <v>45214</v>
      </c>
      <c r="K6" s="1">
        <f t="shared" si="5"/>
        <v>45229</v>
      </c>
      <c r="L6" s="1">
        <f t="shared" si="6"/>
        <v>45244</v>
      </c>
      <c r="M6" s="1">
        <f t="shared" si="7"/>
        <v>45259</v>
      </c>
      <c r="N6" s="2" t="str">
        <f t="shared" si="8"/>
        <v>Cours_3 (J3)</v>
      </c>
    </row>
    <row r="7" spans="1:14" x14ac:dyDescent="0.25">
      <c r="A7" s="3"/>
      <c r="B7" s="3" t="s">
        <v>16</v>
      </c>
      <c r="C7" s="3"/>
      <c r="D7" s="3"/>
      <c r="E7" s="1">
        <v>45186</v>
      </c>
      <c r="F7" s="1">
        <f t="shared" si="0"/>
        <v>45187</v>
      </c>
      <c r="G7" s="1">
        <f t="shared" si="1"/>
        <v>45189</v>
      </c>
      <c r="H7" s="1">
        <f t="shared" si="2"/>
        <v>45193</v>
      </c>
      <c r="I7" s="1">
        <f t="shared" si="3"/>
        <v>45201</v>
      </c>
      <c r="J7" s="1">
        <f t="shared" si="4"/>
        <v>45216</v>
      </c>
      <c r="K7" s="1">
        <f t="shared" si="5"/>
        <v>45231</v>
      </c>
      <c r="L7" s="1">
        <f t="shared" si="6"/>
        <v>45246</v>
      </c>
      <c r="M7" s="1">
        <f t="shared" si="7"/>
        <v>45261</v>
      </c>
      <c r="N7" s="2" t="str">
        <f t="shared" si="8"/>
        <v>Cours_4 (J1)</v>
      </c>
    </row>
    <row r="8" spans="1:14" x14ac:dyDescent="0.25">
      <c r="A8" s="3"/>
      <c r="B8" s="3" t="s">
        <v>17</v>
      </c>
      <c r="C8" s="3"/>
      <c r="D8" s="3"/>
      <c r="E8" s="1">
        <v>45200</v>
      </c>
      <c r="F8" s="1">
        <f t="shared" si="0"/>
        <v>45201</v>
      </c>
      <c r="G8" s="1">
        <f t="shared" si="1"/>
        <v>45203</v>
      </c>
      <c r="H8" s="1">
        <f t="shared" si="2"/>
        <v>45207</v>
      </c>
      <c r="I8" s="1">
        <f t="shared" si="3"/>
        <v>45215</v>
      </c>
      <c r="J8" s="1">
        <f t="shared" si="4"/>
        <v>45230</v>
      </c>
      <c r="K8" s="1">
        <f t="shared" si="5"/>
        <v>45245</v>
      </c>
      <c r="L8" s="1">
        <f t="shared" si="6"/>
        <v>45260</v>
      </c>
      <c r="M8" s="1">
        <f t="shared" si="7"/>
        <v>45275</v>
      </c>
      <c r="N8" s="2" t="str">
        <f t="shared" si="8"/>
        <v/>
      </c>
    </row>
    <row r="9" spans="1:14" x14ac:dyDescent="0.25">
      <c r="A9" s="3"/>
      <c r="B9" s="3" t="s">
        <v>18</v>
      </c>
      <c r="C9" s="3"/>
      <c r="D9" s="3"/>
      <c r="E9" s="1">
        <v>45209</v>
      </c>
      <c r="F9" s="1">
        <f t="shared" si="0"/>
        <v>45210</v>
      </c>
      <c r="G9" s="1">
        <f t="shared" si="1"/>
        <v>45212</v>
      </c>
      <c r="H9" s="1">
        <f t="shared" si="2"/>
        <v>45216</v>
      </c>
      <c r="I9" s="1">
        <f t="shared" si="3"/>
        <v>45224</v>
      </c>
      <c r="J9" s="1">
        <f t="shared" si="4"/>
        <v>45239</v>
      </c>
      <c r="K9" s="1">
        <f t="shared" si="5"/>
        <v>45254</v>
      </c>
      <c r="L9" s="1">
        <f t="shared" si="6"/>
        <v>45269</v>
      </c>
      <c r="M9" s="1">
        <f t="shared" si="7"/>
        <v>45284</v>
      </c>
      <c r="N9" s="2" t="str">
        <f t="shared" si="8"/>
        <v/>
      </c>
    </row>
    <row r="10" spans="1:14" x14ac:dyDescent="0.25">
      <c r="A10" s="3"/>
      <c r="B10" s="3" t="s">
        <v>19</v>
      </c>
      <c r="C10" s="3"/>
      <c r="D10" s="3"/>
      <c r="E10" s="1">
        <v>45218</v>
      </c>
      <c r="F10" s="1">
        <f t="shared" si="0"/>
        <v>45219</v>
      </c>
      <c r="G10" s="1">
        <f t="shared" si="1"/>
        <v>45221</v>
      </c>
      <c r="H10" s="1">
        <f t="shared" si="2"/>
        <v>45225</v>
      </c>
      <c r="I10" s="1">
        <f t="shared" si="3"/>
        <v>45233</v>
      </c>
      <c r="J10" s="1">
        <f t="shared" si="4"/>
        <v>45248</v>
      </c>
      <c r="K10" s="1">
        <f t="shared" si="5"/>
        <v>45263</v>
      </c>
      <c r="L10" s="1">
        <f t="shared" si="6"/>
        <v>45278</v>
      </c>
      <c r="M10" s="1">
        <f t="shared" si="7"/>
        <v>45293</v>
      </c>
      <c r="N10" s="2" t="str">
        <f t="shared" si="8"/>
        <v/>
      </c>
    </row>
    <row r="11" spans="1:14" x14ac:dyDescent="0.25">
      <c r="A11" s="3"/>
      <c r="B11" s="3" t="s">
        <v>20</v>
      </c>
      <c r="C11" s="3"/>
      <c r="D11" s="3"/>
      <c r="E11" s="1">
        <v>45224</v>
      </c>
      <c r="F11" s="1">
        <f t="shared" si="0"/>
        <v>45225</v>
      </c>
      <c r="G11" s="1">
        <f t="shared" si="1"/>
        <v>45227</v>
      </c>
      <c r="H11" s="1">
        <f t="shared" si="2"/>
        <v>45231</v>
      </c>
      <c r="I11" s="1">
        <f t="shared" si="3"/>
        <v>45239</v>
      </c>
      <c r="J11" s="1">
        <f t="shared" si="4"/>
        <v>45254</v>
      </c>
      <c r="K11" s="1">
        <f t="shared" si="5"/>
        <v>45269</v>
      </c>
      <c r="L11" s="1">
        <f t="shared" si="6"/>
        <v>45284</v>
      </c>
      <c r="M11" s="1">
        <f t="shared" si="7"/>
        <v>45299</v>
      </c>
      <c r="N11" s="2" t="str">
        <f t="shared" si="8"/>
        <v/>
      </c>
    </row>
    <row r="12" spans="1:14" x14ac:dyDescent="0.25">
      <c r="A12" s="3"/>
      <c r="B12" s="3" t="s">
        <v>21</v>
      </c>
      <c r="C12" s="3"/>
      <c r="D12" s="3"/>
      <c r="E12" s="1">
        <v>45232</v>
      </c>
      <c r="F12" s="1">
        <f t="shared" si="0"/>
        <v>45233</v>
      </c>
      <c r="G12" s="1">
        <f t="shared" si="1"/>
        <v>45235</v>
      </c>
      <c r="H12" s="1">
        <f t="shared" si="2"/>
        <v>45239</v>
      </c>
      <c r="I12" s="1">
        <f t="shared" si="3"/>
        <v>45247</v>
      </c>
      <c r="J12" s="1">
        <f t="shared" si="4"/>
        <v>45262</v>
      </c>
      <c r="K12" s="1">
        <f t="shared" si="5"/>
        <v>45277</v>
      </c>
      <c r="L12" s="1">
        <f t="shared" si="6"/>
        <v>45292</v>
      </c>
      <c r="M12" s="1">
        <f t="shared" si="7"/>
        <v>45307</v>
      </c>
      <c r="N12" s="2" t="str">
        <f t="shared" si="8"/>
        <v/>
      </c>
    </row>
    <row r="13" spans="1:14" x14ac:dyDescent="0.25">
      <c r="A13" s="3"/>
      <c r="B13" s="3" t="s">
        <v>22</v>
      </c>
      <c r="C13" s="3"/>
      <c r="D13" s="3"/>
      <c r="E13" s="1">
        <v>45244</v>
      </c>
      <c r="F13" s="1">
        <f t="shared" si="0"/>
        <v>45245</v>
      </c>
      <c r="G13" s="1">
        <f t="shared" si="1"/>
        <v>45247</v>
      </c>
      <c r="H13" s="1">
        <f t="shared" si="2"/>
        <v>45251</v>
      </c>
      <c r="I13" s="1">
        <f t="shared" si="3"/>
        <v>45259</v>
      </c>
      <c r="J13" s="1">
        <f t="shared" si="4"/>
        <v>45274</v>
      </c>
      <c r="K13" s="1">
        <f t="shared" si="5"/>
        <v>45289</v>
      </c>
      <c r="L13" s="1">
        <f t="shared" si="6"/>
        <v>45304</v>
      </c>
      <c r="M13" s="1">
        <f t="shared" si="7"/>
        <v>45319</v>
      </c>
      <c r="N13" s="2" t="str">
        <f t="shared" si="8"/>
        <v/>
      </c>
    </row>
    <row r="14" spans="1:14" x14ac:dyDescent="0.25">
      <c r="B14" s="3" t="s">
        <v>24</v>
      </c>
      <c r="N14" s="2" t="str">
        <f t="shared" si="8"/>
        <v/>
      </c>
    </row>
    <row r="15" spans="1:14" x14ac:dyDescent="0.25">
      <c r="B15" s="3" t="s">
        <v>25</v>
      </c>
      <c r="N15" s="2" t="str">
        <f t="shared" si="8"/>
        <v/>
      </c>
    </row>
    <row r="16" spans="1:14" x14ac:dyDescent="0.25">
      <c r="B16" s="3" t="s">
        <v>26</v>
      </c>
      <c r="G16" s="1">
        <v>45187</v>
      </c>
      <c r="N16" s="2" t="str">
        <f t="shared" si="8"/>
        <v>Cours_13 (J3)</v>
      </c>
    </row>
    <row r="17" spans="2:14" x14ac:dyDescent="0.25">
      <c r="B17" s="3" t="s">
        <v>27</v>
      </c>
      <c r="K17" s="1">
        <v>45187</v>
      </c>
      <c r="N17" s="2" t="str">
        <f t="shared" si="8"/>
        <v>Cours_14 (J45)</v>
      </c>
    </row>
  </sheetData>
  <phoneticPr fontId="2" type="noConversion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1531E49-BB0E-49B1-A3DA-0FE3F69EA2F0}">
  <sheetPr codeName="Feuil2"/>
  <dimension ref="C2:G3"/>
  <sheetViews>
    <sheetView workbookViewId="0">
      <selection activeCell="E2" sqref="E2"/>
    </sheetView>
  </sheetViews>
  <sheetFormatPr baseColWidth="10" defaultRowHeight="15" x14ac:dyDescent="0.25"/>
  <cols>
    <col min="5" max="5" width="27.5703125" customWidth="1"/>
    <col min="7" max="7" width="68" customWidth="1"/>
  </cols>
  <sheetData>
    <row r="2" spans="3:7" x14ac:dyDescent="0.25">
      <c r="C2" s="1">
        <v>45187</v>
      </c>
      <c r="E2" s="7" t="s">
        <v>9</v>
      </c>
    </row>
    <row r="3" spans="3:7" ht="224.25" customHeight="1" x14ac:dyDescent="0.25">
      <c r="E3" s="6" t="str">
        <f>_xlfn.TEXTJOIN(CHAR(10),TRUE,Feuil1!N:N)</f>
        <v>Cours à réviser
Cours_3 (J3)
Cours_4 (J1)
Cours_13 (J3)
Cours_14 (J45)</v>
      </c>
      <c r="G3" s="8" t="s">
        <v>28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0627E7F-326E-4AD1-BA57-F820990E6C9C}">
  <sheetPr codeName="Feuil3"/>
  <dimension ref="A1:L17"/>
  <sheetViews>
    <sheetView showZeros="0" tabSelected="1" workbookViewId="0">
      <selection activeCell="B18" sqref="B18"/>
    </sheetView>
  </sheetViews>
  <sheetFormatPr baseColWidth="10" defaultRowHeight="15" x14ac:dyDescent="0.25"/>
  <cols>
    <col min="12" max="12" width="18" style="2" customWidth="1"/>
  </cols>
  <sheetData>
    <row r="1" spans="1:12" s="5" customFormat="1" x14ac:dyDescent="0.25">
      <c r="A1" s="4"/>
      <c r="B1" s="4" t="s">
        <v>11</v>
      </c>
      <c r="C1" s="5" t="s">
        <v>0</v>
      </c>
      <c r="D1" s="5" t="s">
        <v>1</v>
      </c>
      <c r="E1" s="5" t="s">
        <v>2</v>
      </c>
      <c r="F1" s="5" t="s">
        <v>3</v>
      </c>
      <c r="G1" s="5" t="s">
        <v>4</v>
      </c>
      <c r="H1" s="5" t="s">
        <v>5</v>
      </c>
      <c r="I1" s="5" t="s">
        <v>6</v>
      </c>
      <c r="J1" s="5" t="s">
        <v>7</v>
      </c>
      <c r="K1" s="5" t="s">
        <v>8</v>
      </c>
      <c r="L1" s="5" t="s">
        <v>23</v>
      </c>
    </row>
    <row r="2" spans="1:12" x14ac:dyDescent="0.25">
      <c r="A2" s="3"/>
      <c r="B2" s="3" t="s">
        <v>12</v>
      </c>
      <c r="C2" s="1">
        <v>45134</v>
      </c>
      <c r="D2" s="1">
        <f>IF(ISBLANK(T_MES_COURS[[#This Row],[J0]]),"",T_MES_COURS[[#This Row],[J0]]+1)</f>
        <v>45135</v>
      </c>
      <c r="E2" s="1">
        <f>IF(ISBLANK(T_MES_COURS[[#This Row],[J0]]),"",T_MES_COURS[[#This Row],[J0]]+3)</f>
        <v>45137</v>
      </c>
      <c r="F2" s="1">
        <f>IF(ISBLANK(T_MES_COURS[[#This Row],[J0]]),"",T_MES_COURS[[#This Row],[J0]]+7)</f>
        <v>45141</v>
      </c>
      <c r="G2" s="1">
        <f>IF(ISBLANK(T_MES_COURS[[#This Row],[J0]]),"",T_MES_COURS[[#This Row],[J0]]+15)</f>
        <v>45149</v>
      </c>
      <c r="H2" s="1">
        <f>IF(ISBLANK(T_MES_COURS[[#This Row],[J0]]),"",T_MES_COURS[[#This Row],[J0]]+30)</f>
        <v>45164</v>
      </c>
      <c r="I2" s="1">
        <f>IF(ISBLANK(T_MES_COURS[[#This Row],[J0]]),"",T_MES_COURS[[#This Row],[J0]]+45)</f>
        <v>45179</v>
      </c>
      <c r="J2" s="1">
        <f>IF(ISBLANK(T_MES_COURS[[#This Row],[J0]]),"",T_MES_COURS[[#This Row],[J0]]+60)</f>
        <v>45194</v>
      </c>
      <c r="K2" s="1">
        <f>IF(ISBLANK(T_MES_COURS[[#This Row],[J0]]),"",T_MES_COURS[[#This Row],[J0]]+75)</f>
        <v>45209</v>
      </c>
      <c r="L2" s="2" t="str">
        <f>IF(IFERROR(MATCH(DATE_REVIS,T_MES_COURS[[#This Row],[J0]:[J75]],0),0)&lt;&gt;0,B2&amp;" ("&amp;INDEX(T_MES_COURS[[#Headers],[J0]:[J75]],1,MATCH(DATE_REVIS,T_MES_COURS[[#This Row],[J0]:[J75]],0))&amp;")","")</f>
        <v/>
      </c>
    </row>
    <row r="3" spans="1:12" x14ac:dyDescent="0.25">
      <c r="A3" s="3"/>
      <c r="B3" s="3" t="s">
        <v>10</v>
      </c>
      <c r="C3" s="1">
        <v>45137</v>
      </c>
      <c r="D3" s="1">
        <f>IF(ISBLANK(T_MES_COURS[[#This Row],[J0]]),"",T_MES_COURS[[#This Row],[J0]]+1)</f>
        <v>45138</v>
      </c>
      <c r="E3" s="1">
        <f>IF(ISBLANK(T_MES_COURS[[#This Row],[J0]]),"",T_MES_COURS[[#This Row],[J0]]+3)</f>
        <v>45140</v>
      </c>
      <c r="F3" s="1">
        <f>IF(ISBLANK(T_MES_COURS[[#This Row],[J0]]),"",T_MES_COURS[[#This Row],[J0]]+7)</f>
        <v>45144</v>
      </c>
      <c r="G3" s="1">
        <f>IF(ISBLANK(T_MES_COURS[[#This Row],[J0]]),"",T_MES_COURS[[#This Row],[J0]]+15)</f>
        <v>45152</v>
      </c>
      <c r="H3" s="1">
        <f>IF(ISBLANK(T_MES_COURS[[#This Row],[J0]]),"",T_MES_COURS[[#This Row],[J0]]+30)</f>
        <v>45167</v>
      </c>
      <c r="I3" s="1">
        <f>IF(ISBLANK(T_MES_COURS[[#This Row],[J0]]),"",T_MES_COURS[[#This Row],[J0]]+45)</f>
        <v>45182</v>
      </c>
      <c r="J3" s="1">
        <f>IF(ISBLANK(T_MES_COURS[[#This Row],[J0]]),"",T_MES_COURS[[#This Row],[J0]]+60)</f>
        <v>45197</v>
      </c>
      <c r="K3" s="1">
        <f>IF(ISBLANK(T_MES_COURS[[#This Row],[J0]]),"",T_MES_COURS[[#This Row],[J0]]+75)</f>
        <v>45212</v>
      </c>
      <c r="L3" s="2" t="str">
        <f>IF(IFERROR(MATCH(DATE_REVIS,T_MES_COURS[[#This Row],[J0]:[J75]],0),0)&lt;&gt;0,B3&amp;" ("&amp;INDEX(T_MES_COURS[[#Headers],[J0]:[J75]],1,MATCH(DATE_REVIS,T_MES_COURS[[#This Row],[J0]:[J75]],0))&amp;")","")</f>
        <v/>
      </c>
    </row>
    <row r="4" spans="1:12" x14ac:dyDescent="0.25">
      <c r="A4" s="3"/>
      <c r="B4" s="3" t="s">
        <v>13</v>
      </c>
      <c r="C4" s="1">
        <v>45163</v>
      </c>
      <c r="D4" s="1">
        <f>IF(ISBLANK(T_MES_COURS[[#This Row],[J0]]),"",T_MES_COURS[[#This Row],[J0]]+1)</f>
        <v>45164</v>
      </c>
      <c r="E4" s="1">
        <f>IF(ISBLANK(T_MES_COURS[[#This Row],[J0]]),"",T_MES_COURS[[#This Row],[J0]]+3)</f>
        <v>45166</v>
      </c>
      <c r="F4" s="1">
        <f>IF(ISBLANK(T_MES_COURS[[#This Row],[J0]]),"",T_MES_COURS[[#This Row],[J0]]+7)</f>
        <v>45170</v>
      </c>
      <c r="G4" s="1">
        <f>IF(ISBLANK(T_MES_COURS[[#This Row],[J0]]),"",T_MES_COURS[[#This Row],[J0]]+15)</f>
        <v>45178</v>
      </c>
      <c r="H4" s="1">
        <f>IF(ISBLANK(T_MES_COURS[[#This Row],[J0]]),"",T_MES_COURS[[#This Row],[J0]]+30)</f>
        <v>45193</v>
      </c>
      <c r="I4" s="1">
        <f>IF(ISBLANK(T_MES_COURS[[#This Row],[J0]]),"",T_MES_COURS[[#This Row],[J0]]+45)</f>
        <v>45208</v>
      </c>
      <c r="J4" s="1">
        <f>IF(ISBLANK(T_MES_COURS[[#This Row],[J0]]),"",T_MES_COURS[[#This Row],[J0]]+60)</f>
        <v>45223</v>
      </c>
      <c r="K4" s="1">
        <f>IF(ISBLANK(T_MES_COURS[[#This Row],[J0]]),"",T_MES_COURS[[#This Row],[J0]]+75)</f>
        <v>45238</v>
      </c>
      <c r="L4" s="2" t="str">
        <f>IF(IFERROR(MATCH(DATE_REVIS,T_MES_COURS[[#This Row],[J0]:[J75]],0),0)&lt;&gt;0,B4&amp;" ("&amp;INDEX(T_MES_COURS[[#Headers],[J0]:[J75]],1,MATCH(DATE_REVIS,T_MES_COURS[[#This Row],[J0]:[J75]],0))&amp;")","")</f>
        <v/>
      </c>
    </row>
    <row r="5" spans="1:12" x14ac:dyDescent="0.25">
      <c r="A5" s="3"/>
      <c r="B5" s="3" t="s">
        <v>14</v>
      </c>
      <c r="C5" s="1">
        <v>45181</v>
      </c>
      <c r="D5" s="1">
        <f>IF(ISBLANK(T_MES_COURS[[#This Row],[J0]]),"",T_MES_COURS[[#This Row],[J0]]+1)</f>
        <v>45182</v>
      </c>
      <c r="E5" s="1">
        <f>IF(ISBLANK(T_MES_COURS[[#This Row],[J0]]),"",T_MES_COURS[[#This Row],[J0]]+3)</f>
        <v>45184</v>
      </c>
      <c r="F5" s="1">
        <f>IF(ISBLANK(T_MES_COURS[[#This Row],[J0]]),"",T_MES_COURS[[#This Row],[J0]]+7)</f>
        <v>45188</v>
      </c>
      <c r="G5" s="1">
        <f>IF(ISBLANK(T_MES_COURS[[#This Row],[J0]]),"",T_MES_COURS[[#This Row],[J0]]+15)</f>
        <v>45196</v>
      </c>
      <c r="H5" s="1">
        <f>IF(ISBLANK(T_MES_COURS[[#This Row],[J0]]),"",T_MES_COURS[[#This Row],[J0]]+30)</f>
        <v>45211</v>
      </c>
      <c r="I5" s="1">
        <f>IF(ISBLANK(T_MES_COURS[[#This Row],[J0]]),"",T_MES_COURS[[#This Row],[J0]]+45)</f>
        <v>45226</v>
      </c>
      <c r="J5" s="1">
        <f>IF(ISBLANK(T_MES_COURS[[#This Row],[J0]]),"",T_MES_COURS[[#This Row],[J0]]+60)</f>
        <v>45241</v>
      </c>
      <c r="K5" s="1">
        <f>IF(ISBLANK(T_MES_COURS[[#This Row],[J0]]),"",T_MES_COURS[[#This Row],[J0]]+75)</f>
        <v>45256</v>
      </c>
      <c r="L5" s="2" t="str">
        <f>IF(IFERROR(MATCH(DATE_REVIS,T_MES_COURS[[#This Row],[J0]:[J75]],0),0)&lt;&gt;0,B5&amp;" ("&amp;INDEX(T_MES_COURS[[#Headers],[J0]:[J75]],1,MATCH(DATE_REVIS,T_MES_COURS[[#This Row],[J0]:[J75]],0))&amp;")","")</f>
        <v/>
      </c>
    </row>
    <row r="6" spans="1:12" x14ac:dyDescent="0.25">
      <c r="A6" s="3"/>
      <c r="B6" s="3" t="s">
        <v>15</v>
      </c>
      <c r="C6" s="1">
        <v>45184</v>
      </c>
      <c r="D6" s="1">
        <f>IF(ISBLANK(T_MES_COURS[[#This Row],[J0]]),"",T_MES_COURS[[#This Row],[J0]]+1)</f>
        <v>45185</v>
      </c>
      <c r="E6" s="1">
        <f>IF(ISBLANK(T_MES_COURS[[#This Row],[J0]]),"",T_MES_COURS[[#This Row],[J0]]+3)</f>
        <v>45187</v>
      </c>
      <c r="F6" s="1">
        <f>IF(ISBLANK(T_MES_COURS[[#This Row],[J0]]),"",T_MES_COURS[[#This Row],[J0]]+7)</f>
        <v>45191</v>
      </c>
      <c r="G6" s="1">
        <f>IF(ISBLANK(T_MES_COURS[[#This Row],[J0]]),"",T_MES_COURS[[#This Row],[J0]]+15)</f>
        <v>45199</v>
      </c>
      <c r="H6" s="1">
        <f>IF(ISBLANK(T_MES_COURS[[#This Row],[J0]]),"",T_MES_COURS[[#This Row],[J0]]+30)</f>
        <v>45214</v>
      </c>
      <c r="I6" s="1">
        <f>IF(ISBLANK(T_MES_COURS[[#This Row],[J0]]),"",T_MES_COURS[[#This Row],[J0]]+45)</f>
        <v>45229</v>
      </c>
      <c r="J6" s="1">
        <f>IF(ISBLANK(T_MES_COURS[[#This Row],[J0]]),"",T_MES_COURS[[#This Row],[J0]]+60)</f>
        <v>45244</v>
      </c>
      <c r="K6" s="1">
        <f>IF(ISBLANK(T_MES_COURS[[#This Row],[J0]]),"",T_MES_COURS[[#This Row],[J0]]+75)</f>
        <v>45259</v>
      </c>
      <c r="L6" s="2" t="str">
        <f>IF(IFERROR(MATCH(DATE_REVIS,T_MES_COURS[[#This Row],[J0]:[J75]],0),0)&lt;&gt;0,B6&amp;" ("&amp;INDEX(T_MES_COURS[[#Headers],[J0]:[J75]],1,MATCH(DATE_REVIS,T_MES_COURS[[#This Row],[J0]:[J75]],0))&amp;")","")</f>
        <v>Cours_3 (J3)</v>
      </c>
    </row>
    <row r="7" spans="1:12" x14ac:dyDescent="0.25">
      <c r="A7" s="3"/>
      <c r="B7" s="3" t="s">
        <v>16</v>
      </c>
      <c r="C7" s="1">
        <v>45186</v>
      </c>
      <c r="D7" s="1">
        <f>IF(ISBLANK(T_MES_COURS[[#This Row],[J0]]),"",T_MES_COURS[[#This Row],[J0]]+1)</f>
        <v>45187</v>
      </c>
      <c r="E7" s="1">
        <f>IF(ISBLANK(T_MES_COURS[[#This Row],[J0]]),"",T_MES_COURS[[#This Row],[J0]]+3)</f>
        <v>45189</v>
      </c>
      <c r="F7" s="1">
        <f>IF(ISBLANK(T_MES_COURS[[#This Row],[J0]]),"",T_MES_COURS[[#This Row],[J0]]+7)</f>
        <v>45193</v>
      </c>
      <c r="G7" s="1">
        <f>IF(ISBLANK(T_MES_COURS[[#This Row],[J0]]),"",T_MES_COURS[[#This Row],[J0]]+15)</f>
        <v>45201</v>
      </c>
      <c r="H7" s="1">
        <f>IF(ISBLANK(T_MES_COURS[[#This Row],[J0]]),"",T_MES_COURS[[#This Row],[J0]]+30)</f>
        <v>45216</v>
      </c>
      <c r="I7" s="1">
        <f>IF(ISBLANK(T_MES_COURS[[#This Row],[J0]]),"",T_MES_COURS[[#This Row],[J0]]+45)</f>
        <v>45231</v>
      </c>
      <c r="J7" s="1">
        <f>IF(ISBLANK(T_MES_COURS[[#This Row],[J0]]),"",T_MES_COURS[[#This Row],[J0]]+60)</f>
        <v>45246</v>
      </c>
      <c r="K7" s="1">
        <f>IF(ISBLANK(T_MES_COURS[[#This Row],[J0]]),"",T_MES_COURS[[#This Row],[J0]]+75)</f>
        <v>45261</v>
      </c>
      <c r="L7" s="2" t="str">
        <f>IF(IFERROR(MATCH(DATE_REVIS,T_MES_COURS[[#This Row],[J0]:[J75]],0),0)&lt;&gt;0,B7&amp;" ("&amp;INDEX(T_MES_COURS[[#Headers],[J0]:[J75]],1,MATCH(DATE_REVIS,T_MES_COURS[[#This Row],[J0]:[J75]],0))&amp;")","")</f>
        <v>Cours_4 (J1)</v>
      </c>
    </row>
    <row r="8" spans="1:12" x14ac:dyDescent="0.25">
      <c r="A8" s="3"/>
      <c r="B8" s="3" t="s">
        <v>17</v>
      </c>
      <c r="C8" s="1">
        <v>45200</v>
      </c>
      <c r="D8" s="1">
        <f>IF(ISBLANK(T_MES_COURS[[#This Row],[J0]]),"",T_MES_COURS[[#This Row],[J0]]+1)</f>
        <v>45201</v>
      </c>
      <c r="E8" s="1">
        <f>IF(ISBLANK(T_MES_COURS[[#This Row],[J0]]),"",T_MES_COURS[[#This Row],[J0]]+3)</f>
        <v>45203</v>
      </c>
      <c r="F8" s="1">
        <f>IF(ISBLANK(T_MES_COURS[[#This Row],[J0]]),"",T_MES_COURS[[#This Row],[J0]]+7)</f>
        <v>45207</v>
      </c>
      <c r="G8" s="1">
        <f>IF(ISBLANK(T_MES_COURS[[#This Row],[J0]]),"",T_MES_COURS[[#This Row],[J0]]+15)</f>
        <v>45215</v>
      </c>
      <c r="H8" s="1">
        <f>IF(ISBLANK(T_MES_COURS[[#This Row],[J0]]),"",T_MES_COURS[[#This Row],[J0]]+30)</f>
        <v>45230</v>
      </c>
      <c r="I8" s="1">
        <f>IF(ISBLANK(T_MES_COURS[[#This Row],[J0]]),"",T_MES_COURS[[#This Row],[J0]]+45)</f>
        <v>45245</v>
      </c>
      <c r="J8" s="1">
        <f>IF(ISBLANK(T_MES_COURS[[#This Row],[J0]]),"",T_MES_COURS[[#This Row],[J0]]+60)</f>
        <v>45260</v>
      </c>
      <c r="K8" s="1">
        <f>IF(ISBLANK(T_MES_COURS[[#This Row],[J0]]),"",T_MES_COURS[[#This Row],[J0]]+75)</f>
        <v>45275</v>
      </c>
      <c r="L8" s="2" t="str">
        <f>IF(IFERROR(MATCH(DATE_REVIS,T_MES_COURS[[#This Row],[J0]:[J75]],0),0)&lt;&gt;0,B8&amp;" ("&amp;INDEX(T_MES_COURS[[#Headers],[J0]:[J75]],1,MATCH(DATE_REVIS,T_MES_COURS[[#This Row],[J0]:[J75]],0))&amp;")","")</f>
        <v/>
      </c>
    </row>
    <row r="9" spans="1:12" x14ac:dyDescent="0.25">
      <c r="A9" s="3"/>
      <c r="B9" s="3" t="s">
        <v>18</v>
      </c>
      <c r="C9" s="1">
        <v>45209</v>
      </c>
      <c r="D9" s="1">
        <f>IF(ISBLANK(T_MES_COURS[[#This Row],[J0]]),"",T_MES_COURS[[#This Row],[J0]]+1)</f>
        <v>45210</v>
      </c>
      <c r="E9" s="1">
        <f>IF(ISBLANK(T_MES_COURS[[#This Row],[J0]]),"",T_MES_COURS[[#This Row],[J0]]+3)</f>
        <v>45212</v>
      </c>
      <c r="F9" s="1">
        <f>IF(ISBLANK(T_MES_COURS[[#This Row],[J0]]),"",T_MES_COURS[[#This Row],[J0]]+7)</f>
        <v>45216</v>
      </c>
      <c r="G9" s="1">
        <f>IF(ISBLANK(T_MES_COURS[[#This Row],[J0]]),"",T_MES_COURS[[#This Row],[J0]]+15)</f>
        <v>45224</v>
      </c>
      <c r="H9" s="1">
        <f>IF(ISBLANK(T_MES_COURS[[#This Row],[J0]]),"",T_MES_COURS[[#This Row],[J0]]+30)</f>
        <v>45239</v>
      </c>
      <c r="I9" s="1">
        <f>IF(ISBLANK(T_MES_COURS[[#This Row],[J0]]),"",T_MES_COURS[[#This Row],[J0]]+45)</f>
        <v>45254</v>
      </c>
      <c r="J9" s="1">
        <f>IF(ISBLANK(T_MES_COURS[[#This Row],[J0]]),"",T_MES_COURS[[#This Row],[J0]]+60)</f>
        <v>45269</v>
      </c>
      <c r="K9" s="1">
        <f>IF(ISBLANK(T_MES_COURS[[#This Row],[J0]]),"",T_MES_COURS[[#This Row],[J0]]+75)</f>
        <v>45284</v>
      </c>
      <c r="L9" s="2" t="str">
        <f>IF(IFERROR(MATCH(DATE_REVIS,T_MES_COURS[[#This Row],[J0]:[J75]],0),0)&lt;&gt;0,B9&amp;" ("&amp;INDEX(T_MES_COURS[[#Headers],[J0]:[J75]],1,MATCH(DATE_REVIS,T_MES_COURS[[#This Row],[J0]:[J75]],0))&amp;")","")</f>
        <v/>
      </c>
    </row>
    <row r="10" spans="1:12" x14ac:dyDescent="0.25">
      <c r="A10" s="3"/>
      <c r="B10" s="3" t="s">
        <v>19</v>
      </c>
      <c r="C10" s="1">
        <v>45218</v>
      </c>
      <c r="D10" s="1">
        <f>IF(ISBLANK(T_MES_COURS[[#This Row],[J0]]),"",T_MES_COURS[[#This Row],[J0]]+1)</f>
        <v>45219</v>
      </c>
      <c r="E10" s="1">
        <f>IF(ISBLANK(T_MES_COURS[[#This Row],[J0]]),"",T_MES_COURS[[#This Row],[J0]]+3)</f>
        <v>45221</v>
      </c>
      <c r="F10" s="1">
        <f>IF(ISBLANK(T_MES_COURS[[#This Row],[J0]]),"",T_MES_COURS[[#This Row],[J0]]+7)</f>
        <v>45225</v>
      </c>
      <c r="G10" s="1">
        <f>IF(ISBLANK(T_MES_COURS[[#This Row],[J0]]),"",T_MES_COURS[[#This Row],[J0]]+15)</f>
        <v>45233</v>
      </c>
      <c r="H10" s="1">
        <f>IF(ISBLANK(T_MES_COURS[[#This Row],[J0]]),"",T_MES_COURS[[#This Row],[J0]]+30)</f>
        <v>45248</v>
      </c>
      <c r="I10" s="1">
        <f>IF(ISBLANK(T_MES_COURS[[#This Row],[J0]]),"",T_MES_COURS[[#This Row],[J0]]+45)</f>
        <v>45263</v>
      </c>
      <c r="J10" s="1">
        <f>IF(ISBLANK(T_MES_COURS[[#This Row],[J0]]),"",T_MES_COURS[[#This Row],[J0]]+60)</f>
        <v>45278</v>
      </c>
      <c r="K10" s="1">
        <f>IF(ISBLANK(T_MES_COURS[[#This Row],[J0]]),"",T_MES_COURS[[#This Row],[J0]]+75)</f>
        <v>45293</v>
      </c>
      <c r="L10" s="2" t="str">
        <f>IF(IFERROR(MATCH(DATE_REVIS,T_MES_COURS[[#This Row],[J0]:[J75]],0),0)&lt;&gt;0,B10&amp;" ("&amp;INDEX(T_MES_COURS[[#Headers],[J0]:[J75]],1,MATCH(DATE_REVIS,T_MES_COURS[[#This Row],[J0]:[J75]],0))&amp;")","")</f>
        <v/>
      </c>
    </row>
    <row r="11" spans="1:12" x14ac:dyDescent="0.25">
      <c r="A11" s="3"/>
      <c r="B11" s="3" t="s">
        <v>20</v>
      </c>
      <c r="C11" s="1">
        <v>45224</v>
      </c>
      <c r="D11" s="1">
        <f>IF(ISBLANK(T_MES_COURS[[#This Row],[J0]]),"",T_MES_COURS[[#This Row],[J0]]+1)</f>
        <v>45225</v>
      </c>
      <c r="E11" s="1">
        <f>IF(ISBLANK(T_MES_COURS[[#This Row],[J0]]),"",T_MES_COURS[[#This Row],[J0]]+3)</f>
        <v>45227</v>
      </c>
      <c r="F11" s="1">
        <f>IF(ISBLANK(T_MES_COURS[[#This Row],[J0]]),"",T_MES_COURS[[#This Row],[J0]]+7)</f>
        <v>45231</v>
      </c>
      <c r="G11" s="1">
        <f>IF(ISBLANK(T_MES_COURS[[#This Row],[J0]]),"",T_MES_COURS[[#This Row],[J0]]+15)</f>
        <v>45239</v>
      </c>
      <c r="H11" s="1">
        <f>IF(ISBLANK(T_MES_COURS[[#This Row],[J0]]),"",T_MES_COURS[[#This Row],[J0]]+30)</f>
        <v>45254</v>
      </c>
      <c r="I11" s="1">
        <f>IF(ISBLANK(T_MES_COURS[[#This Row],[J0]]),"",T_MES_COURS[[#This Row],[J0]]+45)</f>
        <v>45269</v>
      </c>
      <c r="J11" s="1">
        <f>IF(ISBLANK(T_MES_COURS[[#This Row],[J0]]),"",T_MES_COURS[[#This Row],[J0]]+60)</f>
        <v>45284</v>
      </c>
      <c r="K11" s="1">
        <f>IF(ISBLANK(T_MES_COURS[[#This Row],[J0]]),"",T_MES_COURS[[#This Row],[J0]]+75)</f>
        <v>45299</v>
      </c>
      <c r="L11" s="2" t="str">
        <f>IF(IFERROR(MATCH(DATE_REVIS,T_MES_COURS[[#This Row],[J0]:[J75]],0),0)&lt;&gt;0,B11&amp;" ("&amp;INDEX(T_MES_COURS[[#Headers],[J0]:[J75]],1,MATCH(DATE_REVIS,T_MES_COURS[[#This Row],[J0]:[J75]],0))&amp;")","")</f>
        <v/>
      </c>
    </row>
    <row r="12" spans="1:12" x14ac:dyDescent="0.25">
      <c r="A12" s="3"/>
      <c r="B12" s="3" t="s">
        <v>21</v>
      </c>
      <c r="C12" s="1">
        <v>45232</v>
      </c>
      <c r="D12" s="1">
        <f>IF(ISBLANK(T_MES_COURS[[#This Row],[J0]]),"",T_MES_COURS[[#This Row],[J0]]+1)</f>
        <v>45233</v>
      </c>
      <c r="E12" s="1">
        <f>IF(ISBLANK(T_MES_COURS[[#This Row],[J0]]),"",T_MES_COURS[[#This Row],[J0]]+3)</f>
        <v>45235</v>
      </c>
      <c r="F12" s="1">
        <f>IF(ISBLANK(T_MES_COURS[[#This Row],[J0]]),"",T_MES_COURS[[#This Row],[J0]]+7)</f>
        <v>45239</v>
      </c>
      <c r="G12" s="1">
        <f>IF(ISBLANK(T_MES_COURS[[#This Row],[J0]]),"",T_MES_COURS[[#This Row],[J0]]+15)</f>
        <v>45247</v>
      </c>
      <c r="H12" s="1">
        <f>IF(ISBLANK(T_MES_COURS[[#This Row],[J0]]),"",T_MES_COURS[[#This Row],[J0]]+30)</f>
        <v>45262</v>
      </c>
      <c r="I12" s="1">
        <f>IF(ISBLANK(T_MES_COURS[[#This Row],[J0]]),"",T_MES_COURS[[#This Row],[J0]]+45)</f>
        <v>45277</v>
      </c>
      <c r="J12" s="1">
        <f>IF(ISBLANK(T_MES_COURS[[#This Row],[J0]]),"",T_MES_COURS[[#This Row],[J0]]+60)</f>
        <v>45292</v>
      </c>
      <c r="K12" s="1">
        <f>IF(ISBLANK(T_MES_COURS[[#This Row],[J0]]),"",T_MES_COURS[[#This Row],[J0]]+75)</f>
        <v>45307</v>
      </c>
      <c r="L12" s="2" t="str">
        <f>IF(IFERROR(MATCH(DATE_REVIS,T_MES_COURS[[#This Row],[J0]:[J75]],0),0)&lt;&gt;0,B12&amp;" ("&amp;INDEX(T_MES_COURS[[#Headers],[J0]:[J75]],1,MATCH(DATE_REVIS,T_MES_COURS[[#This Row],[J0]:[J75]],0))&amp;")","")</f>
        <v/>
      </c>
    </row>
    <row r="13" spans="1:12" x14ac:dyDescent="0.25">
      <c r="A13" s="3"/>
      <c r="B13" s="3" t="s">
        <v>22</v>
      </c>
      <c r="C13" s="1">
        <v>45244</v>
      </c>
      <c r="D13" s="1">
        <f>IF(ISBLANK(T_MES_COURS[[#This Row],[J0]]),"",T_MES_COURS[[#This Row],[J0]]+1)</f>
        <v>45245</v>
      </c>
      <c r="E13" s="1">
        <f>IF(ISBLANK(T_MES_COURS[[#This Row],[J0]]),"",T_MES_COURS[[#This Row],[J0]]+3)</f>
        <v>45247</v>
      </c>
      <c r="F13" s="1">
        <f>IF(ISBLANK(T_MES_COURS[[#This Row],[J0]]),"",T_MES_COURS[[#This Row],[J0]]+7)</f>
        <v>45251</v>
      </c>
      <c r="G13" s="1">
        <f>IF(ISBLANK(T_MES_COURS[[#This Row],[J0]]),"",T_MES_COURS[[#This Row],[J0]]+15)</f>
        <v>45259</v>
      </c>
      <c r="H13" s="1">
        <f>IF(ISBLANK(T_MES_COURS[[#This Row],[J0]]),"",T_MES_COURS[[#This Row],[J0]]+30)</f>
        <v>45274</v>
      </c>
      <c r="I13" s="1">
        <f>IF(ISBLANK(T_MES_COURS[[#This Row],[J0]]),"",T_MES_COURS[[#This Row],[J0]]+45)</f>
        <v>45289</v>
      </c>
      <c r="J13" s="1">
        <f>IF(ISBLANK(T_MES_COURS[[#This Row],[J0]]),"",T_MES_COURS[[#This Row],[J0]]+60)</f>
        <v>45304</v>
      </c>
      <c r="K13" s="1">
        <f>IF(ISBLANK(T_MES_COURS[[#This Row],[J0]]),"",T_MES_COURS[[#This Row],[J0]]+75)</f>
        <v>45319</v>
      </c>
      <c r="L13" s="2" t="str">
        <f>IF(IFERROR(MATCH(DATE_REVIS,T_MES_COURS[[#This Row],[J0]:[J75]],0),0)&lt;&gt;0,B13&amp;" ("&amp;INDEX(T_MES_COURS[[#Headers],[J0]:[J75]],1,MATCH(DATE_REVIS,T_MES_COURS[[#This Row],[J0]:[J75]],0))&amp;")","")</f>
        <v/>
      </c>
    </row>
    <row r="14" spans="1:12" x14ac:dyDescent="0.25">
      <c r="B14" s="3" t="s">
        <v>24</v>
      </c>
      <c r="C14" s="1">
        <v>45248</v>
      </c>
      <c r="D14" s="1">
        <f>IF(ISBLANK(T_MES_COURS[[#This Row],[J0]]),"",T_MES_COURS[[#This Row],[J0]]+1)</f>
        <v>45249</v>
      </c>
      <c r="E14" s="1">
        <f>IF(ISBLANK(T_MES_COURS[[#This Row],[J0]]),"",T_MES_COURS[[#This Row],[J0]]+3)</f>
        <v>45251</v>
      </c>
      <c r="F14" s="1">
        <f>IF(ISBLANK(T_MES_COURS[[#This Row],[J0]]),"",T_MES_COURS[[#This Row],[J0]]+7)</f>
        <v>45255</v>
      </c>
      <c r="G14" s="1">
        <f>IF(ISBLANK(T_MES_COURS[[#This Row],[J0]]),"",T_MES_COURS[[#This Row],[J0]]+15)</f>
        <v>45263</v>
      </c>
      <c r="H14" s="1">
        <f>IF(ISBLANK(T_MES_COURS[[#This Row],[J0]]),"",T_MES_COURS[[#This Row],[J0]]+30)</f>
        <v>45278</v>
      </c>
      <c r="I14" s="1">
        <f>IF(ISBLANK(T_MES_COURS[[#This Row],[J0]]),"",T_MES_COURS[[#This Row],[J0]]+45)</f>
        <v>45293</v>
      </c>
      <c r="J14" s="1">
        <f>IF(ISBLANK(T_MES_COURS[[#This Row],[J0]]),"",T_MES_COURS[[#This Row],[J0]]+60)</f>
        <v>45308</v>
      </c>
      <c r="K14" s="1">
        <f>IF(ISBLANK(T_MES_COURS[[#This Row],[J0]]),"",T_MES_COURS[[#This Row],[J0]]+75)</f>
        <v>45323</v>
      </c>
      <c r="L14" s="2" t="str">
        <f>IF(IFERROR(MATCH(DATE_REVIS,T_MES_COURS[[#This Row],[J0]:[J75]],0),0)&lt;&gt;0,B14&amp;" ("&amp;INDEX(T_MES_COURS[[#Headers],[J0]:[J75]],1,MATCH(DATE_REVIS,T_MES_COURS[[#This Row],[J0]:[J75]],0))&amp;")","")</f>
        <v/>
      </c>
    </row>
    <row r="15" spans="1:12" x14ac:dyDescent="0.25">
      <c r="B15" s="3" t="s">
        <v>25</v>
      </c>
      <c r="C15" s="1">
        <v>45253</v>
      </c>
      <c r="D15" s="1">
        <f>IF(ISBLANK(T_MES_COURS[[#This Row],[J0]]),"",T_MES_COURS[[#This Row],[J0]]+1)</f>
        <v>45254</v>
      </c>
      <c r="E15" s="1">
        <f>IF(ISBLANK(T_MES_COURS[[#This Row],[J0]]),"",T_MES_COURS[[#This Row],[J0]]+3)</f>
        <v>45256</v>
      </c>
      <c r="F15" s="1">
        <f>IF(ISBLANK(T_MES_COURS[[#This Row],[J0]]),"",T_MES_COURS[[#This Row],[J0]]+7)</f>
        <v>45260</v>
      </c>
      <c r="G15" s="1">
        <f>IF(ISBLANK(T_MES_COURS[[#This Row],[J0]]),"",T_MES_COURS[[#This Row],[J0]]+15)</f>
        <v>45268</v>
      </c>
      <c r="H15" s="1">
        <f>IF(ISBLANK(T_MES_COURS[[#This Row],[J0]]),"",T_MES_COURS[[#This Row],[J0]]+30)</f>
        <v>45283</v>
      </c>
      <c r="I15" s="1">
        <f>IF(ISBLANK(T_MES_COURS[[#This Row],[J0]]),"",T_MES_COURS[[#This Row],[J0]]+45)</f>
        <v>45298</v>
      </c>
      <c r="J15" s="1">
        <f>IF(ISBLANK(T_MES_COURS[[#This Row],[J0]]),"",T_MES_COURS[[#This Row],[J0]]+60)</f>
        <v>45313</v>
      </c>
      <c r="K15" s="1">
        <f>IF(ISBLANK(T_MES_COURS[[#This Row],[J0]]),"",T_MES_COURS[[#This Row],[J0]]+75)</f>
        <v>45328</v>
      </c>
      <c r="L15" s="2" t="str">
        <f>IF(IFERROR(MATCH(DATE_REVIS,T_MES_COURS[[#This Row],[J0]:[J75]],0),0)&lt;&gt;0,B15&amp;" ("&amp;INDEX(T_MES_COURS[[#Headers],[J0]:[J75]],1,MATCH(DATE_REVIS,T_MES_COURS[[#This Row],[J0]:[J75]],0))&amp;")","")</f>
        <v/>
      </c>
    </row>
    <row r="16" spans="1:12" x14ac:dyDescent="0.25">
      <c r="B16" s="3" t="s">
        <v>26</v>
      </c>
      <c r="C16" s="1">
        <v>45265</v>
      </c>
      <c r="D16" s="1">
        <f>IF(ISBLANK(T_MES_COURS[[#This Row],[J0]]),"",T_MES_COURS[[#This Row],[J0]]+1)</f>
        <v>45266</v>
      </c>
      <c r="E16" s="1">
        <f>IF(ISBLANK(T_MES_COURS[[#This Row],[J0]]),"",T_MES_COURS[[#This Row],[J0]]+3)</f>
        <v>45268</v>
      </c>
      <c r="F16" s="1">
        <f>IF(ISBLANK(T_MES_COURS[[#This Row],[J0]]),"",T_MES_COURS[[#This Row],[J0]]+7)</f>
        <v>45272</v>
      </c>
      <c r="G16" s="1">
        <f>IF(ISBLANK(T_MES_COURS[[#This Row],[J0]]),"",T_MES_COURS[[#This Row],[J0]]+15)</f>
        <v>45280</v>
      </c>
      <c r="H16" s="1">
        <f>IF(ISBLANK(T_MES_COURS[[#This Row],[J0]]),"",T_MES_COURS[[#This Row],[J0]]+30)</f>
        <v>45295</v>
      </c>
      <c r="I16" s="1">
        <f>IF(ISBLANK(T_MES_COURS[[#This Row],[J0]]),"",T_MES_COURS[[#This Row],[J0]]+45)</f>
        <v>45310</v>
      </c>
      <c r="J16" s="1">
        <f>IF(ISBLANK(T_MES_COURS[[#This Row],[J0]]),"",T_MES_COURS[[#This Row],[J0]]+60)</f>
        <v>45325</v>
      </c>
      <c r="K16" s="1">
        <f>IF(ISBLANK(T_MES_COURS[[#This Row],[J0]]),"",T_MES_COURS[[#This Row],[J0]]+75)</f>
        <v>45340</v>
      </c>
      <c r="L16" s="2" t="str">
        <f>IF(IFERROR(MATCH(DATE_REVIS,T_MES_COURS[[#This Row],[J0]:[J75]],0),0)&lt;&gt;0,B16&amp;" ("&amp;INDEX(T_MES_COURS[[#Headers],[J0]:[J75]],1,MATCH(DATE_REVIS,T_MES_COURS[[#This Row],[J0]:[J75]],0))&amp;")","")</f>
        <v/>
      </c>
    </row>
    <row r="17" spans="2:12" x14ac:dyDescent="0.25">
      <c r="B17" s="3" t="s">
        <v>27</v>
      </c>
      <c r="C17" s="1">
        <v>45272</v>
      </c>
      <c r="D17" s="1">
        <f>IF(ISBLANK(T_MES_COURS[[#This Row],[J0]]),"",T_MES_COURS[[#This Row],[J0]]+1)</f>
        <v>45273</v>
      </c>
      <c r="E17" s="1">
        <f>IF(ISBLANK(T_MES_COURS[[#This Row],[J0]]),"",T_MES_COURS[[#This Row],[J0]]+3)</f>
        <v>45275</v>
      </c>
      <c r="F17" s="1">
        <f>IF(ISBLANK(T_MES_COURS[[#This Row],[J0]]),"",T_MES_COURS[[#This Row],[J0]]+7)</f>
        <v>45279</v>
      </c>
      <c r="G17" s="1">
        <f>IF(ISBLANK(T_MES_COURS[[#This Row],[J0]]),"",T_MES_COURS[[#This Row],[J0]]+15)</f>
        <v>45287</v>
      </c>
      <c r="H17" s="1">
        <f>IF(ISBLANK(T_MES_COURS[[#This Row],[J0]]),"",T_MES_COURS[[#This Row],[J0]]+30)</f>
        <v>45302</v>
      </c>
      <c r="I17" s="1">
        <f>IF(ISBLANK(T_MES_COURS[[#This Row],[J0]]),"",T_MES_COURS[[#This Row],[J0]]+45)</f>
        <v>45317</v>
      </c>
      <c r="J17" s="1">
        <f>IF(ISBLANK(T_MES_COURS[[#This Row],[J0]]),"",T_MES_COURS[[#This Row],[J0]]+60)</f>
        <v>45332</v>
      </c>
      <c r="K17" s="1">
        <f>IF(ISBLANK(T_MES_COURS[[#This Row],[J0]]),"",T_MES_COURS[[#This Row],[J0]]+75)</f>
        <v>45347</v>
      </c>
      <c r="L17" s="2" t="str">
        <f>IF(IFERROR(MATCH(DATE_REVIS,T_MES_COURS[[#This Row],[J0]:[J75]],0),0)&lt;&gt;0,B17&amp;" ("&amp;INDEX(T_MES_COURS[[#Headers],[J0]:[J75]],1,MATCH(DATE_REVIS,T_MES_COURS[[#This Row],[J0]:[J75]],0))&amp;")","")</f>
        <v/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3FC4EA3-8099-43FD-8592-299D47560378}">
  <sheetPr codeName="Feuil4"/>
  <dimension ref="C2:G3"/>
  <sheetViews>
    <sheetView workbookViewId="0">
      <selection activeCell="E3" sqref="E3"/>
    </sheetView>
  </sheetViews>
  <sheetFormatPr baseColWidth="10" defaultRowHeight="15" x14ac:dyDescent="0.25"/>
  <cols>
    <col min="5" max="5" width="27.5703125" customWidth="1"/>
    <col min="7" max="7" width="68" customWidth="1"/>
  </cols>
  <sheetData>
    <row r="2" spans="3:7" x14ac:dyDescent="0.25">
      <c r="C2" s="1">
        <v>45187</v>
      </c>
      <c r="E2" s="7" t="s">
        <v>9</v>
      </c>
    </row>
    <row r="3" spans="3:7" ht="224.25" customHeight="1" x14ac:dyDescent="0.25">
      <c r="E3" s="6" t="str">
        <f>_xlfn.TEXTJOIN(CHAR(10),TRUE,T_MES_COURS[Cours à réviser])</f>
        <v>Cours_3 (J3)
Cours_4 (J1)</v>
      </c>
      <c r="G3" s="8" t="s">
        <v>29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Feuil1</vt:lpstr>
      <vt:lpstr>Feuil2</vt:lpstr>
      <vt:lpstr>Feuil1 TS</vt:lpstr>
      <vt:lpstr>Feuil2 TS</vt:lpstr>
      <vt:lpstr>'Feuil2 TS'!DATE_REVIS</vt:lpstr>
      <vt:lpstr>DATE_REVIS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Asus</dc:creator>
  <cp:lastModifiedBy>Cylfo</cp:lastModifiedBy>
  <dcterms:created xsi:type="dcterms:W3CDTF">2023-07-27T10:26:54Z</dcterms:created>
  <dcterms:modified xsi:type="dcterms:W3CDTF">2023-07-29T11:01:16Z</dcterms:modified>
</cp:coreProperties>
</file>