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maverick59264\"/>
    </mc:Choice>
  </mc:AlternateContent>
  <xr:revisionPtr revIDLastSave="0" documentId="13_ncr:1_{DC49A8AC-930E-4B7B-88F2-B6BB4F159369}" xr6:coauthVersionLast="47" xr6:coauthVersionMax="47" xr10:uidLastSave="{00000000-0000-0000-0000-000000000000}"/>
  <bookViews>
    <workbookView xWindow="-120" yWindow="-120" windowWidth="29040" windowHeight="15720" tabRatio="809" xr2:uid="{00000000-000D-0000-FFFF-FFFF00000000}"/>
  </bookViews>
  <sheets>
    <sheet name="TEST" sheetId="2" r:id="rId1"/>
    <sheet name="Paramètres" sheetId="3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aaa">'[1]NE PAS TOUCHER Feuil1'!$Z$1</definedName>
    <definedName name="aaaaa">'[1]NE PAS TOUCHER Feuil1'!$Z:$Z</definedName>
    <definedName name="ce_comp">'[2]NE PAS TOUCHER Feuil1'!$T:$T</definedName>
    <definedName name="Centre">'[2]NE PAS TOUCHER Feuil1'!$O$2:$O$43</definedName>
    <definedName name="del">'[3]NE PAS TOUCHER Feuil1'!$L$2:$L$3</definedName>
    <definedName name="DonnéesExternes_1" localSheetId="0" hidden="1">TEST!$A$20:$Q$41</definedName>
    <definedName name="Famille">'[2]NE PAS TOUCHER Feuil1'!$A$2:$A$5</definedName>
    <definedName name="Famille_Comp">'[2]NE PAS TOUCHER Feuil1'!$D:$D</definedName>
    <definedName name="FF">'[4]NE PAS TOUCHER Feuil1'!$L$2:$L$3</definedName>
    <definedName name="KJKJ">'[4]NE PAS TOUCHER Feuil1'!$AA:$AA</definedName>
    <definedName name="ligneActiveMFC">Paramètres!$B$1</definedName>
    <definedName name="LLL">'[4]NE PAS TOUCHER Feuil1'!$H$1</definedName>
    <definedName name="LLLLLLLLLLL">'[4]NE PAS TOUCHER Feuil1'!$H:$H</definedName>
    <definedName name="LLLLLLLLLLLLLLLLLLLLLLLLLLL">'[4]NE PAS TOUCHER Feuil1'!$D:$D</definedName>
    <definedName name="LMPLK">'[4]NE PAS TOUCHER Feuil1'!$AA$1</definedName>
    <definedName name="nnnnn">'[1]NE PAS TOUCHER Feuil1'!$L$2:$L$3</definedName>
    <definedName name="non">'[5]NE PAS TOUCHER Feuil1'!$L$2:$L$3</definedName>
    <definedName name="on">'[2]NE PAS TOUCHER Feuil1'!$L$2:$L$3</definedName>
    <definedName name="p">'[5]NE PAS TOUCHER Feuil1'!$AA$1</definedName>
    <definedName name="piece">#REF!</definedName>
    <definedName name="PIECE_JOINTE__contrat…">#REF!</definedName>
    <definedName name="semaine">'[2]NE PAS TOUCHER Feuil1'!$N$2:$N$54</definedName>
    <definedName name="TCD">'[2]NE PAS TOUCHER Feuil1'!$H:$H</definedName>
    <definedName name="TCD_Cell">'[2]NE PAS TOUCHER Feuil1'!$H$1</definedName>
    <definedName name="tcd_frn">'[2]NE PAS TOUCHER Feuil1'!$Z:$Z</definedName>
    <definedName name="tcd_frn_cell">'[2]NE PAS TOUCHER Feuil1'!$Z$1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1" i="2" l="1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Y21" i="2"/>
  <c r="Z21" i="2" s="1"/>
  <c r="X21" i="2" s="1"/>
  <c r="S21" i="2" s="1"/>
  <c r="Y22" i="2"/>
  <c r="Z22" i="2" s="1"/>
  <c r="X22" i="2" s="1"/>
  <c r="S22" i="2" s="1"/>
  <c r="U22" i="2" s="1"/>
  <c r="Y23" i="2"/>
  <c r="Z23" i="2" s="1"/>
  <c r="X23" i="2" s="1"/>
  <c r="S23" i="2" s="1"/>
  <c r="Y24" i="2"/>
  <c r="Z24" i="2" s="1"/>
  <c r="X24" i="2" s="1"/>
  <c r="S24" i="2" s="1"/>
  <c r="Y25" i="2"/>
  <c r="Z25" i="2" s="1"/>
  <c r="X25" i="2" s="1"/>
  <c r="S25" i="2" s="1"/>
  <c r="Y26" i="2"/>
  <c r="Y27" i="2"/>
  <c r="Y28" i="2"/>
  <c r="Y29" i="2"/>
  <c r="Z29" i="2" s="1"/>
  <c r="X29" i="2" s="1"/>
  <c r="S29" i="2" s="1"/>
  <c r="Y30" i="2"/>
  <c r="Z30" i="2" s="1"/>
  <c r="X30" i="2" s="1"/>
  <c r="S30" i="2" s="1"/>
  <c r="Y31" i="2"/>
  <c r="Z31" i="2" s="1"/>
  <c r="X31" i="2" s="1"/>
  <c r="S31" i="2" s="1"/>
  <c r="Y32" i="2"/>
  <c r="Z32" i="2" s="1"/>
  <c r="X32" i="2" s="1"/>
  <c r="S32" i="2" s="1"/>
  <c r="Y33" i="2"/>
  <c r="Z33" i="2" s="1"/>
  <c r="X33" i="2" s="1"/>
  <c r="S33" i="2" s="1"/>
  <c r="U33" i="2" s="1"/>
  <c r="Y34" i="2"/>
  <c r="Y35" i="2"/>
  <c r="Y36" i="2"/>
  <c r="Y37" i="2"/>
  <c r="Z37" i="2" s="1"/>
  <c r="X37" i="2" s="1"/>
  <c r="S37" i="2" s="1"/>
  <c r="Y38" i="2"/>
  <c r="Z38" i="2" s="1"/>
  <c r="X38" i="2" s="1"/>
  <c r="S38" i="2" s="1"/>
  <c r="U38" i="2" s="1"/>
  <c r="Y39" i="2"/>
  <c r="Z39" i="2" s="1"/>
  <c r="X39" i="2" s="1"/>
  <c r="S39" i="2" s="1"/>
  <c r="Y40" i="2"/>
  <c r="Z40" i="2" s="1"/>
  <c r="X40" i="2" s="1"/>
  <c r="S40" i="2" s="1"/>
  <c r="Y41" i="2"/>
  <c r="Z41" i="2" s="1"/>
  <c r="X41" i="2" s="1"/>
  <c r="S41" i="2" s="1"/>
  <c r="U41" i="2" s="1"/>
  <c r="Z26" i="2"/>
  <c r="X26" i="2" s="1"/>
  <c r="S26" i="2" s="1"/>
  <c r="U26" i="2" s="1"/>
  <c r="Z27" i="2"/>
  <c r="X27" i="2" s="1"/>
  <c r="S27" i="2" s="1"/>
  <c r="U27" i="2" s="1"/>
  <c r="Z28" i="2"/>
  <c r="X28" i="2" s="1"/>
  <c r="S28" i="2" s="1"/>
  <c r="U28" i="2" s="1"/>
  <c r="Z34" i="2"/>
  <c r="X34" i="2" s="1"/>
  <c r="S34" i="2" s="1"/>
  <c r="U34" i="2" s="1"/>
  <c r="Z35" i="2"/>
  <c r="X35" i="2" s="1"/>
  <c r="S35" i="2" s="1"/>
  <c r="U35" i="2" s="1"/>
  <c r="Z36" i="2"/>
  <c r="X36" i="2" s="1"/>
  <c r="S36" i="2" s="1"/>
  <c r="U36" i="2" s="1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U31" i="2" l="1"/>
  <c r="U39" i="2"/>
  <c r="U25" i="2"/>
  <c r="U30" i="2"/>
  <c r="U40" i="2"/>
  <c r="U32" i="2"/>
  <c r="U24" i="2"/>
  <c r="U37" i="2"/>
  <c r="U21" i="2"/>
  <c r="U29" i="2"/>
  <c r="D16" i="2"/>
  <c r="D12" i="2"/>
  <c r="D10" i="2"/>
  <c r="D11" i="2"/>
  <c r="D7" i="2"/>
  <c r="D13" i="2"/>
  <c r="D9" i="2"/>
  <c r="D8" i="2"/>
  <c r="D15" i="2"/>
  <c r="D14" i="2"/>
  <c r="H13" i="2" l="1"/>
  <c r="G7" i="2" l="1"/>
  <c r="H7" i="2"/>
  <c r="G8" i="2"/>
  <c r="H16" i="2"/>
  <c r="H11" i="2"/>
  <c r="H14" i="2"/>
  <c r="G15" i="2"/>
  <c r="H9" i="2"/>
  <c r="H12" i="2"/>
  <c r="H15" i="2"/>
  <c r="G16" i="2"/>
  <c r="H10" i="2"/>
  <c r="G11" i="2"/>
  <c r="G14" i="2"/>
  <c r="H8" i="2"/>
  <c r="G13" i="2"/>
  <c r="G12" i="2"/>
  <c r="G9" i="2"/>
  <c r="G10" i="2"/>
  <c r="H17" i="2" l="1"/>
  <c r="G17" i="2"/>
  <c r="F4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2D6A95E-D32A-43FE-AE5F-724C93E28717}" keepAlive="1" name="Requête - PERIODE" description="Connexion à la requête « PERIODE » dans le classeur." type="5" refreshedVersion="0" background="1" saveData="1">
    <dbPr connection="Provider=Microsoft.Mashup.OleDb.1;Data Source=$Workbook$;Location=PERIODE;Extended Properties=&quot;&quot;" command="SELECT * FROM [PERIODE]"/>
  </connection>
  <connection id="2" xr16:uid="{95357410-B011-4F65-BC38-F27996692636}" keepAlive="1" name="Requête - PROV SOD2" description="Connexion à la requête « PROV SOD2 » dans le classeur." type="5" refreshedVersion="8" background="1" saveData="1">
    <dbPr connection="Provider=Microsoft.Mashup.OleDb.1;Data Source=$Workbook$;Location=&quot;PROV SOD2&quot;;Extended Properties=&quot;&quot;" command="SELECT * FROM [PROV SOD2]"/>
  </connection>
  <connection id="3" xr16:uid="{A8ABC766-43FF-4255-B5F3-D3877463B671}" keepAlive="1" name="Requête - PROV_SOD2_PROV" description="Connexion à la requête « PROV_SOD2_PROV » dans le classeur." type="5" refreshedVersion="8" background="1" saveData="1">
    <dbPr connection="Provider=Microsoft.Mashup.OleDb.1;Data Source=$Workbook$;Location=PROV_SOD2_PROV;Extended Properties=&quot;&quot;" command="SELECT * FROM [PROV_SOD2_PROV]"/>
  </connection>
  <connection id="4" xr16:uid="{6F547E00-97C9-418F-A0BE-897961BFAA2A}" keepAlive="1" name="Requête - PROV_SOD2_PROV_ANT" description="Connexion à la requête « PROV_SOD2_PROV_ANT » dans le classeur." type="5" refreshedVersion="8" background="1" saveData="1">
    <dbPr connection="Provider=Microsoft.Mashup.OleDb.1;Data Source=$Workbook$;Location=PROV_SOD2_PROV_ANT;Extended Properties=&quot;&quot;" command="SELECT * FROM [PROV_SOD2_PROV_ANT]"/>
  </connection>
  <connection id="5" xr16:uid="{14E77671-34D1-43E0-B3F5-42A1054B4228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<sst xmlns="http://schemas.openxmlformats.org/spreadsheetml/2006/main" count="211" uniqueCount="112">
  <si>
    <t>A/ Période concernée</t>
  </si>
  <si>
    <t>SEM</t>
  </si>
  <si>
    <t>B/ SOCIETE / FOURNISSEUR</t>
  </si>
  <si>
    <t xml:space="preserve">C/ Immatriculation / Nom de l'Intérim </t>
  </si>
  <si>
    <t>D/ FAMILLES</t>
  </si>
  <si>
    <t>E/ SOUS FAMILLES</t>
  </si>
  <si>
    <t>F/ COMPLEMENTS D'INFORMATIONS</t>
  </si>
  <si>
    <t>NBRE DE JOURS INTERIM / IMMO</t>
  </si>
  <si>
    <t>MONTANT ESTIME HT</t>
  </si>
  <si>
    <t>MONTANT REEL HT</t>
  </si>
  <si>
    <t>NB HEURES</t>
  </si>
  <si>
    <t>BATIMENT</t>
  </si>
  <si>
    <t>ERM BATIMENT</t>
  </si>
  <si>
    <t>MATERIEL D'EXPLOITATION</t>
  </si>
  <si>
    <t>ERM MATERIEL</t>
  </si>
  <si>
    <t>Désactivation</t>
  </si>
  <si>
    <t>LOCATION VEHICULE COURTE DUREE</t>
  </si>
  <si>
    <t>VEHICULE</t>
  </si>
  <si>
    <t>ERM VEHICULE</t>
  </si>
  <si>
    <t>INDEX</t>
  </si>
  <si>
    <t>INDEX QUAIS</t>
  </si>
  <si>
    <t>1/53</t>
  </si>
  <si>
    <t>1/54</t>
  </si>
  <si>
    <t>2/54</t>
  </si>
  <si>
    <t>3/54</t>
  </si>
  <si>
    <t>4/54</t>
  </si>
  <si>
    <t>5/54</t>
  </si>
  <si>
    <t>6/54</t>
  </si>
  <si>
    <t>1/55</t>
  </si>
  <si>
    <t>2/55</t>
  </si>
  <si>
    <t>1/56</t>
  </si>
  <si>
    <t>ANT 114001</t>
  </si>
  <si>
    <t>ANT 114301</t>
  </si>
  <si>
    <t>ANT 120001</t>
  </si>
  <si>
    <t>ANT 113804</t>
  </si>
  <si>
    <t>ANT 114101</t>
  </si>
  <si>
    <t>ANT 124013</t>
  </si>
  <si>
    <t>ANT 113701</t>
  </si>
  <si>
    <t>ANT 112301</t>
  </si>
  <si>
    <t>ANT 122601</t>
  </si>
  <si>
    <t>COMPTES DEPENSES</t>
  </si>
  <si>
    <t>PIECE JOINTE au mail (contrat…)</t>
  </si>
  <si>
    <t>FACTURE RECUE 
réservé BOD</t>
  </si>
  <si>
    <t>1</t>
  </si>
  <si>
    <t>2</t>
  </si>
  <si>
    <t>3</t>
  </si>
  <si>
    <t>4</t>
  </si>
  <si>
    <t>5</t>
  </si>
  <si>
    <t>6</t>
  </si>
  <si>
    <t>Montant</t>
  </si>
  <si>
    <t>Période</t>
  </si>
  <si>
    <t>Compte SI vide / ou faux</t>
  </si>
  <si>
    <t>Période Corigée</t>
  </si>
  <si>
    <t>Commentaires</t>
  </si>
  <si>
    <t>Facture Saisie ?</t>
  </si>
  <si>
    <t>Contrôle Semaine / Période</t>
  </si>
  <si>
    <t>Compte</t>
  </si>
  <si>
    <t>Période Compte</t>
  </si>
  <si>
    <t>PERIODE</t>
  </si>
  <si>
    <t>A COMPLETER</t>
  </si>
  <si>
    <t>TOTAL ANT</t>
  </si>
  <si>
    <t>TOTAL</t>
  </si>
  <si>
    <t>COMPTES DEPENSES ANT</t>
  </si>
  <si>
    <t>ANT 125401</t>
  </si>
  <si>
    <t>Total</t>
  </si>
  <si>
    <t>VERIF</t>
  </si>
  <si>
    <t>Statut Période</t>
  </si>
  <si>
    <t>OUI</t>
  </si>
  <si>
    <t>FICHIER SOURCE</t>
  </si>
  <si>
    <t>PARC VEHICULE</t>
  </si>
  <si>
    <t>BO</t>
  </si>
  <si>
    <t>1/37</t>
  </si>
  <si>
    <t>FP-614-BK</t>
  </si>
  <si>
    <t>CREVAISON</t>
  </si>
  <si>
    <t>2/37</t>
  </si>
  <si>
    <t>FP-194-BK</t>
  </si>
  <si>
    <t>PARE CHOC ARRIERE</t>
  </si>
  <si>
    <t>3/37</t>
  </si>
  <si>
    <t>4 PNEUS PLUS CACHE SOUS MOTEUR</t>
  </si>
  <si>
    <t>4/37</t>
  </si>
  <si>
    <t>CHANGEMENT LUMINAIRES QUAI</t>
  </si>
  <si>
    <t>1/38</t>
  </si>
  <si>
    <t>dk-551-my</t>
  </si>
  <si>
    <t>verifivation limiteur de vitesse</t>
  </si>
  <si>
    <t>2/38</t>
  </si>
  <si>
    <t>contrôle technique</t>
  </si>
  <si>
    <t>3/38</t>
  </si>
  <si>
    <t>fk-228-xa</t>
  </si>
  <si>
    <t>Controle Hayon</t>
  </si>
  <si>
    <t>4/38</t>
  </si>
  <si>
    <t>changement valve pneu</t>
  </si>
  <si>
    <t>1/52</t>
  </si>
  <si>
    <t>FC 456 RP</t>
  </si>
  <si>
    <t>Réparation roue</t>
  </si>
  <si>
    <t>2/52</t>
  </si>
  <si>
    <t>3/52</t>
  </si>
  <si>
    <t>CN-980-RT</t>
  </si>
  <si>
    <t>REMPLACEMENT    FJ-273-SP</t>
  </si>
  <si>
    <t>dx 088 ar</t>
  </si>
  <si>
    <t>changement du demarreur</t>
  </si>
  <si>
    <t>BIDONS D HUILE</t>
  </si>
  <si>
    <t>DK-553-MY</t>
  </si>
  <si>
    <t>dx 837 aq</t>
  </si>
  <si>
    <t>changement glace de retroviseur</t>
  </si>
  <si>
    <t>remorquage+changement de sonde +revision</t>
  </si>
  <si>
    <t>Visite obligatoire engins mécaniques</t>
  </si>
  <si>
    <t>ER-056-XW</t>
  </si>
  <si>
    <t>Visite semestrielle hayon</t>
  </si>
  <si>
    <t>contrôle porte motorisé</t>
  </si>
  <si>
    <t>test</t>
  </si>
  <si>
    <t>TEST</t>
  </si>
  <si>
    <t>ligneActiveMFC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</si>
</sst>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3" borderId="3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46"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6FBFE"/>
      <color rgb="FFD2F8FE"/>
      <color rgb="FFDB1BDB"/>
      <color rgb="FFC1E0FF"/>
      <color rgb="FF93C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yreco-my.sharepoint.com/Users/yrochoy/AppData/Roaming/Microsoft/Excel/MAI/S19/3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yreco-my.sharepoint.com/personal/tcatteau_lyreco_com/Documents/Bureau/00%20-%20Fichier%20travail/SOD/TEST%20COMPIL%20SOD/BDD%20Brute/parc%20Copie%20de%20Compil%20SOD2%20s52%20(003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R.FI\Car%20Fleet\LIVRAISON\SOD2\2020\Juillet\30\97%20s3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R.LOG\Transport%20et%20Livraison\SOD\SOD%202%20Frais%20de%20fonctionnement\2021\Avril\16\81%20s1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yreco-my.sharepoint.com/Users/fvanoost/AppData/Local/Microsoft/Windows/Temporary%20Internet%20Files/Content.Outlook/K6RFLL4G/RELEVES%20DES%20COUTS%2007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RELEVE DES COÛTS"/>
      <sheetName val="EXPLICATIONS"/>
    </sheetNames>
    <sheetDataSet>
      <sheetData sheetId="0">
        <row r="1">
          <cell r="Z1" t="str">
            <v>Étiquettes de lignes</v>
          </cell>
        </row>
        <row r="2">
          <cell r="L2" t="str">
            <v>oui</v>
          </cell>
          <cell r="Z2" t="str">
            <v>DEL37</v>
          </cell>
        </row>
        <row r="3">
          <cell r="L3" t="str">
            <v>non</v>
          </cell>
          <cell r="Z3" t="str">
            <v>APAVE SUDEUROPE SAS</v>
          </cell>
        </row>
        <row r="4">
          <cell r="Z4" t="str">
            <v>MASTERNAUT</v>
          </cell>
        </row>
        <row r="5">
          <cell r="Z5" t="str">
            <v>ONET SERVICES -SITE EIFFEL</v>
          </cell>
        </row>
        <row r="6">
          <cell r="Z6" t="str">
            <v>RANDSTAD FRANCE</v>
          </cell>
        </row>
        <row r="7">
          <cell r="Z7" t="str">
            <v>SAUVI ST MAXIMIM</v>
          </cell>
        </row>
        <row r="8">
          <cell r="Z8" t="str">
            <v>SPEEDY FRANCE SAS</v>
          </cell>
        </row>
        <row r="9">
          <cell r="Z9" t="str">
            <v>Autre</v>
          </cell>
        </row>
        <row r="10">
          <cell r="Z10" t="str">
            <v>DEL38</v>
          </cell>
        </row>
        <row r="11">
          <cell r="Z11" t="str">
            <v>APAVE PARISIENNE</v>
          </cell>
        </row>
        <row r="12">
          <cell r="Z12" t="str">
            <v>BOURGOIN CONTROLE</v>
          </cell>
        </row>
        <row r="13">
          <cell r="Z13" t="str">
            <v>MASTERNAUT</v>
          </cell>
        </row>
        <row r="14">
          <cell r="Z14" t="str">
            <v>ONET SERVICES -SITE EIFFEL</v>
          </cell>
        </row>
        <row r="15">
          <cell r="Z15" t="str">
            <v>RANDSTAD FRANCE</v>
          </cell>
        </row>
        <row r="16">
          <cell r="Z16" t="str">
            <v>RENAULT RETAIL GROUP ORLEANS</v>
          </cell>
        </row>
        <row r="17">
          <cell r="Z17" t="str">
            <v>SARL FRANCIS RONGEMAILLE</v>
          </cell>
        </row>
        <row r="18">
          <cell r="Z18" t="str">
            <v>SITA CENTRE OUEST CENTRE</v>
          </cell>
        </row>
        <row r="19">
          <cell r="Z19" t="str">
            <v>Autre</v>
          </cell>
        </row>
        <row r="20">
          <cell r="Z20" t="str">
            <v>DEL51</v>
          </cell>
        </row>
        <row r="21">
          <cell r="Z21" t="str">
            <v>#APAVE SUD EUROPE#</v>
          </cell>
        </row>
        <row r="22">
          <cell r="Z22" t="str">
            <v>AD TRUCK ET CAR SERVICES</v>
          </cell>
        </row>
        <row r="23">
          <cell r="Z23" t="str">
            <v>ALD AUTOMOTIVE</v>
          </cell>
        </row>
        <row r="24">
          <cell r="Z24" t="str">
            <v>AUTO BILAN FRANCE</v>
          </cell>
        </row>
        <row r="25">
          <cell r="Z25" t="str">
            <v>AUTO DAUPHINE</v>
          </cell>
        </row>
        <row r="26">
          <cell r="Z26" t="str">
            <v>MASTERNAUT</v>
          </cell>
        </row>
        <row r="27">
          <cell r="Z27" t="str">
            <v>ONET SERVICES -SITE EIFFEL</v>
          </cell>
        </row>
        <row r="28">
          <cell r="Z28" t="str">
            <v>PONTOISE AUTOMOBILES</v>
          </cell>
        </row>
        <row r="29">
          <cell r="Z29" t="str">
            <v>Autre</v>
          </cell>
        </row>
        <row r="30">
          <cell r="Z30" t="str">
            <v>DEL52</v>
          </cell>
        </row>
        <row r="31">
          <cell r="Z31" t="str">
            <v>CCI DU HAVRE</v>
          </cell>
        </row>
        <row r="32">
          <cell r="Z32" t="str">
            <v>EUROMASTER FRANCE</v>
          </cell>
        </row>
        <row r="33">
          <cell r="Z33" t="str">
            <v>GARAGE DE LA BREQUE</v>
          </cell>
        </row>
        <row r="34">
          <cell r="Z34" t="str">
            <v>ILN CONT TECH DE L ESTUAIRE</v>
          </cell>
        </row>
        <row r="35">
          <cell r="Z35" t="str">
            <v>MASTERNAUT</v>
          </cell>
        </row>
        <row r="36">
          <cell r="Z36" t="str">
            <v>PNS PREVOTEAU</v>
          </cell>
        </row>
        <row r="37">
          <cell r="Z37" t="str">
            <v>PORTIS DIVISION D 'OTIS</v>
          </cell>
        </row>
        <row r="38">
          <cell r="Z38" t="str">
            <v>SICLI</v>
          </cell>
        </row>
        <row r="39">
          <cell r="Z39" t="str">
            <v>UNIFER</v>
          </cell>
        </row>
        <row r="40">
          <cell r="Z40" t="str">
            <v>Autre</v>
          </cell>
        </row>
        <row r="41">
          <cell r="Z41" t="str">
            <v>DEL53</v>
          </cell>
        </row>
        <row r="42">
          <cell r="Z42" t="str">
            <v>GOUIN EQUIPEMENTS VEHICULES</v>
          </cell>
        </row>
        <row r="43">
          <cell r="Z43" t="str">
            <v>MASTERNAUT</v>
          </cell>
        </row>
        <row r="44">
          <cell r="Z44" t="str">
            <v>ONET SERVICES -SITE EIFFEL</v>
          </cell>
        </row>
        <row r="45">
          <cell r="Z45" t="str">
            <v>ONYX POITOU - CHARENTES</v>
          </cell>
        </row>
        <row r="46">
          <cell r="Z46" t="str">
            <v>RANDSTAD FRANCE</v>
          </cell>
        </row>
        <row r="47">
          <cell r="Z47" t="str">
            <v>S.A.V.I.A</v>
          </cell>
        </row>
        <row r="48">
          <cell r="Z48" t="str">
            <v>SAINT CHRISTOPHE AUTOMOBILES</v>
          </cell>
        </row>
        <row r="49">
          <cell r="Z49" t="str">
            <v>SICLI</v>
          </cell>
        </row>
        <row r="50">
          <cell r="Z50" t="str">
            <v>SPEEDY FRANCE SAS</v>
          </cell>
        </row>
        <row r="51">
          <cell r="Z51" t="str">
            <v>Autre</v>
          </cell>
        </row>
        <row r="52">
          <cell r="Z52" t="str">
            <v>DEL54</v>
          </cell>
        </row>
        <row r="53">
          <cell r="Z53" t="str">
            <v>A.R.E.S</v>
          </cell>
        </row>
        <row r="54">
          <cell r="Z54" t="str">
            <v>ALD AUTOMOTIVE</v>
          </cell>
        </row>
        <row r="55">
          <cell r="Z55" t="str">
            <v>BOSCATO SARL</v>
          </cell>
        </row>
        <row r="56">
          <cell r="Z56" t="str">
            <v>CHAPELIER S.A.S</v>
          </cell>
        </row>
        <row r="57">
          <cell r="Z57" t="str">
            <v>CRAWFORD</v>
          </cell>
        </row>
        <row r="58">
          <cell r="Z58" t="str">
            <v>DIANETTOYAGE</v>
          </cell>
        </row>
        <row r="59">
          <cell r="Z59" t="str">
            <v>ESPACE AUTOMOBILES DE LA GARE</v>
          </cell>
        </row>
        <row r="60">
          <cell r="Z60" t="str">
            <v>ESPACE CONTROLE</v>
          </cell>
        </row>
        <row r="61">
          <cell r="Z61" t="str">
            <v>LELEU &amp; CIE</v>
          </cell>
        </row>
        <row r="62">
          <cell r="Z62" t="str">
            <v>MASTERNAUT</v>
          </cell>
        </row>
        <row r="63">
          <cell r="Z63" t="str">
            <v>ONET SERVICES -SITE EIFFEL</v>
          </cell>
        </row>
        <row r="64">
          <cell r="Z64" t="str">
            <v>RANDSTAD FRANCE</v>
          </cell>
        </row>
        <row r="65">
          <cell r="Z65" t="str">
            <v>RENAULT RETAIL GROUP</v>
          </cell>
        </row>
        <row r="66">
          <cell r="Z66" t="str">
            <v>SARL VMD EXQUADO</v>
          </cell>
        </row>
        <row r="67">
          <cell r="Z67" t="str">
            <v>SEPUR</v>
          </cell>
        </row>
        <row r="68">
          <cell r="Z68" t="str">
            <v>SICLI</v>
          </cell>
        </row>
        <row r="69">
          <cell r="Z69" t="str">
            <v>SIT LOCATION</v>
          </cell>
        </row>
        <row r="70">
          <cell r="Z70" t="str">
            <v>SPEEDY FRANCE SAS</v>
          </cell>
        </row>
        <row r="71">
          <cell r="Z71" t="str">
            <v>TOYOTA MATERIAL HANDLING FRANCE</v>
          </cell>
        </row>
        <row r="72">
          <cell r="Z72" t="str">
            <v>Autre</v>
          </cell>
        </row>
        <row r="73">
          <cell r="Z73" t="str">
            <v>DEL55</v>
          </cell>
        </row>
        <row r="74">
          <cell r="Z74" t="str">
            <v>#APAVE SUD EUROPE#</v>
          </cell>
        </row>
        <row r="75">
          <cell r="Z75" t="str">
            <v>AUTO CONTROLE VEAUCHOIS</v>
          </cell>
        </row>
        <row r="76">
          <cell r="Z76" t="str">
            <v>AUTOS DIFFUSION ST ETIENNE</v>
          </cell>
        </row>
        <row r="77">
          <cell r="Z77" t="str">
            <v>JOUBERT AUTOMOBILES</v>
          </cell>
        </row>
        <row r="78">
          <cell r="Z78" t="str">
            <v>MASTERNAUT</v>
          </cell>
        </row>
        <row r="79">
          <cell r="Z79" t="str">
            <v>ONET SERVICES -SITE EIFFEL</v>
          </cell>
        </row>
        <row r="80">
          <cell r="Z80" t="str">
            <v>RANDSTAD FRANCE</v>
          </cell>
        </row>
        <row r="81">
          <cell r="Z81" t="str">
            <v>ROADY LES MOSQUETAIRES</v>
          </cell>
        </row>
        <row r="82">
          <cell r="Z82" t="str">
            <v>SICLI</v>
          </cell>
        </row>
        <row r="83">
          <cell r="Z83" t="str">
            <v>TOYOTA MATERIAL HANDLING FRANCE</v>
          </cell>
        </row>
        <row r="84">
          <cell r="Z84" t="str">
            <v>Autre</v>
          </cell>
        </row>
        <row r="85">
          <cell r="Z85" t="str">
            <v>DEL56</v>
          </cell>
        </row>
        <row r="86">
          <cell r="Z86" t="str">
            <v>APAVE SUDEUROPE SAS</v>
          </cell>
        </row>
        <row r="87">
          <cell r="Z87" t="str">
            <v>EUROMASTER FRANCE</v>
          </cell>
        </row>
        <row r="88">
          <cell r="Z88" t="str">
            <v>GAP VI</v>
          </cell>
        </row>
        <row r="89">
          <cell r="Z89" t="str">
            <v>GARAGE SERROIS</v>
          </cell>
        </row>
        <row r="90">
          <cell r="Z90" t="str">
            <v>MASTERNAUT</v>
          </cell>
        </row>
        <row r="91">
          <cell r="Z91" t="str">
            <v>ONET SERVICES -SITE EIFFEL</v>
          </cell>
        </row>
        <row r="92">
          <cell r="Z92" t="str">
            <v>RANDSTAD FRANCE</v>
          </cell>
        </row>
        <row r="93">
          <cell r="Z93" t="str">
            <v>RASCHETTI SOLUTIONS</v>
          </cell>
        </row>
        <row r="94">
          <cell r="Z94" t="str">
            <v>SARL LAVAGE + CT SERROIS</v>
          </cell>
        </row>
        <row r="95">
          <cell r="Z95" t="str">
            <v>SPEEDY FRANCE SAS</v>
          </cell>
        </row>
        <row r="96">
          <cell r="Z96" t="str">
            <v>Autre</v>
          </cell>
        </row>
        <row r="97">
          <cell r="Z97" t="str">
            <v>DEL58</v>
          </cell>
        </row>
        <row r="98">
          <cell r="Z98" t="str">
            <v>AUTO CONTROLE SAINT SERGE</v>
          </cell>
        </row>
        <row r="99">
          <cell r="Z99" t="str">
            <v>GRANDJOUAN SACO (ONYX)</v>
          </cell>
        </row>
        <row r="100">
          <cell r="Z100" t="str">
            <v>KERTRUCKS PAYS DE LOIRE</v>
          </cell>
        </row>
        <row r="101">
          <cell r="Z101" t="str">
            <v>MASTERNAUT</v>
          </cell>
        </row>
        <row r="102">
          <cell r="Z102" t="str">
            <v>ONET SERVICES -SITE EIFFEL</v>
          </cell>
        </row>
        <row r="103">
          <cell r="Z103" t="str">
            <v>PEUGEOT SIAA</v>
          </cell>
        </row>
        <row r="104">
          <cell r="Z104" t="str">
            <v>SAVELYS</v>
          </cell>
        </row>
        <row r="105">
          <cell r="Z105" t="str">
            <v>Autre</v>
          </cell>
        </row>
        <row r="106">
          <cell r="Z106" t="str">
            <v>DEL59</v>
          </cell>
        </row>
        <row r="107">
          <cell r="Z107" t="str">
            <v>COVI SAS</v>
          </cell>
        </row>
        <row r="108">
          <cell r="Z108" t="str">
            <v>EDIVERT</v>
          </cell>
        </row>
        <row r="109">
          <cell r="Z109" t="str">
            <v>EUROMASTER FRANCE</v>
          </cell>
        </row>
        <row r="110">
          <cell r="Z110" t="str">
            <v>GUEUDET VI REIMS</v>
          </cell>
        </row>
        <row r="111">
          <cell r="Z111" t="str">
            <v>LELEU &amp; CIE</v>
          </cell>
        </row>
        <row r="112">
          <cell r="Z112" t="str">
            <v>MASTERNAUT</v>
          </cell>
        </row>
        <row r="113">
          <cell r="Z113" t="str">
            <v>ONET SERVICES -SITE EIFFEL</v>
          </cell>
        </row>
        <row r="114">
          <cell r="Z114" t="str">
            <v>ONYX EST</v>
          </cell>
        </row>
        <row r="115">
          <cell r="Z115" t="str">
            <v>RANDSTAD FRANCE</v>
          </cell>
        </row>
        <row r="116">
          <cell r="Z116" t="str">
            <v>S.M.I.R.R.</v>
          </cell>
        </row>
        <row r="117">
          <cell r="Z117" t="str">
            <v>SICLI</v>
          </cell>
        </row>
        <row r="118">
          <cell r="Z118" t="str">
            <v>SPEEDY FRANCE SAS</v>
          </cell>
        </row>
        <row r="119">
          <cell r="Z119" t="str">
            <v>TIP TOP LAVAGE</v>
          </cell>
        </row>
        <row r="120">
          <cell r="Z120" t="str">
            <v>Autre</v>
          </cell>
        </row>
        <row r="121">
          <cell r="Z121" t="str">
            <v>DEL60</v>
          </cell>
        </row>
        <row r="122">
          <cell r="Z122" t="str">
            <v>G2M LOCATION</v>
          </cell>
        </row>
        <row r="123">
          <cell r="Z123" t="str">
            <v>GARAGE SERIEYS</v>
          </cell>
        </row>
        <row r="124">
          <cell r="Z124" t="str">
            <v>GROSJEAN PNEUS</v>
          </cell>
        </row>
        <row r="125">
          <cell r="Z125" t="str">
            <v>MANPOWER</v>
          </cell>
        </row>
        <row r="126">
          <cell r="Z126" t="str">
            <v>MASTERNAUT</v>
          </cell>
        </row>
        <row r="127">
          <cell r="Z127" t="str">
            <v>MED DU TRAVAIL DE SAONE &amp; LOIRE</v>
          </cell>
        </row>
        <row r="128">
          <cell r="Z128" t="str">
            <v>PROMAN 146</v>
          </cell>
        </row>
        <row r="129">
          <cell r="Z129" t="str">
            <v>SA LE RELAIS DU PONT</v>
          </cell>
        </row>
        <row r="130">
          <cell r="Z130" t="str">
            <v>SUPERJET - EURL BG2P</v>
          </cell>
        </row>
        <row r="131">
          <cell r="Z131" t="str">
            <v>Autre</v>
          </cell>
        </row>
        <row r="132">
          <cell r="Z132" t="str">
            <v>DEL61</v>
          </cell>
        </row>
        <row r="133">
          <cell r="Z133" t="str">
            <v>ETOILE DU RHONE</v>
          </cell>
        </row>
        <row r="134">
          <cell r="Z134" t="str">
            <v>GARAGE COUTURIER</v>
          </cell>
        </row>
        <row r="135">
          <cell r="Z135" t="str">
            <v>MASTERNAUT</v>
          </cell>
        </row>
        <row r="136">
          <cell r="Z136" t="str">
            <v>ONET SERVICES -SITE EIFFEL</v>
          </cell>
        </row>
        <row r="137">
          <cell r="Z137" t="str">
            <v>RHONE AL PIECES</v>
          </cell>
        </row>
        <row r="138">
          <cell r="Z138" t="str">
            <v>SICLI</v>
          </cell>
        </row>
        <row r="139">
          <cell r="Z139" t="str">
            <v>Autre</v>
          </cell>
        </row>
        <row r="140">
          <cell r="Z140" t="str">
            <v>DEL62</v>
          </cell>
        </row>
        <row r="141">
          <cell r="Z141" t="str">
            <v>C L C</v>
          </cell>
        </row>
        <row r="142">
          <cell r="Z142" t="str">
            <v>C.T.O</v>
          </cell>
        </row>
        <row r="143">
          <cell r="Z143" t="str">
            <v>ETS COQUIDE ET CIE</v>
          </cell>
        </row>
        <row r="144">
          <cell r="Z144" t="str">
            <v>EURL AUTO NET</v>
          </cell>
        </row>
        <row r="145">
          <cell r="Z145" t="str">
            <v>EUROMASTER FRANCE</v>
          </cell>
        </row>
        <row r="146">
          <cell r="Z146" t="str">
            <v>LENS POIDS LOURDS</v>
          </cell>
        </row>
        <row r="147">
          <cell r="Z147" t="str">
            <v>LOCATION SERVICE - CLOVIS</v>
          </cell>
        </row>
        <row r="148">
          <cell r="Z148" t="str">
            <v>MASTERNAUT</v>
          </cell>
        </row>
        <row r="149">
          <cell r="Z149" t="str">
            <v>ONET SERVICES -SITE EIFFEL</v>
          </cell>
        </row>
        <row r="150">
          <cell r="Z150" t="str">
            <v>PAILLARD AUTOMOBILES</v>
          </cell>
        </row>
        <row r="151">
          <cell r="Z151" t="str">
            <v>SICLI</v>
          </cell>
        </row>
        <row r="152">
          <cell r="Z152" t="str">
            <v>SOVIM SA</v>
          </cell>
        </row>
        <row r="153">
          <cell r="Z153" t="str">
            <v>SPEEDY FRANCE SAS</v>
          </cell>
        </row>
        <row r="154">
          <cell r="Z154" t="str">
            <v>TECHSTAR 60</v>
          </cell>
        </row>
        <row r="155">
          <cell r="Z155" t="str">
            <v>VEOLIA PROPRETE NORD NORMANDIE</v>
          </cell>
        </row>
        <row r="156">
          <cell r="Z156" t="str">
            <v>Autre</v>
          </cell>
        </row>
        <row r="157">
          <cell r="Z157" t="str">
            <v>DEL63</v>
          </cell>
        </row>
        <row r="158">
          <cell r="Z158" t="str">
            <v>BEZAULT BERNARD</v>
          </cell>
        </row>
        <row r="159">
          <cell r="Z159" t="str">
            <v>LAMIRAULT AUTOMOBILES</v>
          </cell>
        </row>
        <row r="160">
          <cell r="Z160" t="str">
            <v>MASTERNAUT</v>
          </cell>
        </row>
        <row r="161">
          <cell r="Z161" t="str">
            <v>MORIZE</v>
          </cell>
        </row>
        <row r="162">
          <cell r="Z162" t="str">
            <v>RANDSTAD FRANCE</v>
          </cell>
        </row>
        <row r="163">
          <cell r="Z163" t="str">
            <v>SICLI</v>
          </cell>
        </row>
        <row r="164">
          <cell r="Z164" t="str">
            <v>SITA CENTRE OUEST CENTRE</v>
          </cell>
        </row>
        <row r="165">
          <cell r="Z165" t="str">
            <v>Autre</v>
          </cell>
        </row>
        <row r="166">
          <cell r="Z166" t="str">
            <v>DEL70</v>
          </cell>
        </row>
        <row r="167">
          <cell r="Z167" t="str">
            <v>APAVE SUDEUROPE SAS</v>
          </cell>
        </row>
        <row r="168">
          <cell r="Z168" t="str">
            <v>CARGLASS SA</v>
          </cell>
        </row>
        <row r="169">
          <cell r="Z169" t="str">
            <v>EURL CHISALITA</v>
          </cell>
        </row>
        <row r="170">
          <cell r="Z170" t="str">
            <v>EUROMASTER FRANCE</v>
          </cell>
        </row>
        <row r="171">
          <cell r="Z171" t="str">
            <v>FABRE MANUTENTION SAS</v>
          </cell>
        </row>
        <row r="172">
          <cell r="Z172" t="str">
            <v>GAP VI</v>
          </cell>
        </row>
        <row r="173">
          <cell r="Z173" t="str">
            <v>IMPRIMERIE NATIONALE</v>
          </cell>
        </row>
        <row r="174">
          <cell r="Z174" t="str">
            <v>LOCATION VEHICULES</v>
          </cell>
        </row>
        <row r="175">
          <cell r="Z175" t="str">
            <v>MASTERNAUT</v>
          </cell>
        </row>
        <row r="176">
          <cell r="Z176" t="str">
            <v>ONET SERVICES -SITE EIFFEL</v>
          </cell>
        </row>
        <row r="177">
          <cell r="Z177" t="str">
            <v>ONYX AQUITAINE</v>
          </cell>
        </row>
        <row r="178">
          <cell r="Z178" t="str">
            <v>RANDSTAD FRANCE</v>
          </cell>
        </row>
        <row r="179">
          <cell r="Z179" t="str">
            <v>RENAULT RETAIL PONT AQUITAINE</v>
          </cell>
        </row>
        <row r="180">
          <cell r="Z180" t="str">
            <v>RENAULT TRUCKS AQUITAINE</v>
          </cell>
        </row>
        <row r="181">
          <cell r="Z181" t="str">
            <v>S.A.R.L SIAL</v>
          </cell>
        </row>
        <row r="182">
          <cell r="Z182" t="str">
            <v>SARL CARROSSERIE BARSACQ</v>
          </cell>
        </row>
        <row r="183">
          <cell r="Z183" t="str">
            <v>SIASO</v>
          </cell>
        </row>
        <row r="184">
          <cell r="Z184" t="str">
            <v>SIASO RIVE DROITE</v>
          </cell>
        </row>
        <row r="185">
          <cell r="Z185" t="str">
            <v>SICLI</v>
          </cell>
        </row>
        <row r="186">
          <cell r="Z186" t="str">
            <v>SUPER FREINS</v>
          </cell>
        </row>
        <row r="187">
          <cell r="Z187" t="str">
            <v>Autre</v>
          </cell>
        </row>
        <row r="188">
          <cell r="Z188" t="str">
            <v>DEL71</v>
          </cell>
        </row>
        <row r="189">
          <cell r="Z189" t="str">
            <v>ALPHABET FRANCE FLEET MANAGEMENT</v>
          </cell>
        </row>
        <row r="190">
          <cell r="Z190" t="str">
            <v>APAVE SUDEUROPE SAS</v>
          </cell>
        </row>
        <row r="191">
          <cell r="Z191" t="str">
            <v>ETS COQUIDE ET CIE</v>
          </cell>
        </row>
        <row r="192">
          <cell r="Z192" t="str">
            <v>EUROMASTER FRANCE</v>
          </cell>
        </row>
        <row r="193">
          <cell r="Z193" t="str">
            <v>GARAGE R. CAYOL</v>
          </cell>
        </row>
        <row r="194">
          <cell r="Z194" t="str">
            <v>HABITAT SECURITE</v>
          </cell>
        </row>
        <row r="195">
          <cell r="Z195" t="str">
            <v>HYDROPARTS</v>
          </cell>
        </row>
        <row r="196">
          <cell r="Z196" t="str">
            <v>MASTERNAUT</v>
          </cell>
        </row>
        <row r="197">
          <cell r="Z197" t="str">
            <v>NORSUD</v>
          </cell>
        </row>
        <row r="198">
          <cell r="Z198" t="str">
            <v>ONET SERVICES -SITE EIFFEL</v>
          </cell>
        </row>
        <row r="199">
          <cell r="Z199" t="str">
            <v>RANDSTAD FRANCE</v>
          </cell>
        </row>
        <row r="200">
          <cell r="Z200" t="str">
            <v>RENAULT TRUCKS MARSEILLE</v>
          </cell>
        </row>
        <row r="201">
          <cell r="Z201" t="str">
            <v>SARL VMD EXQUADO</v>
          </cell>
        </row>
        <row r="202">
          <cell r="Z202" t="str">
            <v>SICLI</v>
          </cell>
        </row>
        <row r="203">
          <cell r="Z203" t="str">
            <v>SILIM</v>
          </cell>
        </row>
        <row r="204">
          <cell r="Z204" t="str">
            <v>STILL</v>
          </cell>
        </row>
        <row r="205">
          <cell r="Z205" t="str">
            <v>Autre</v>
          </cell>
        </row>
        <row r="206">
          <cell r="Z206" t="str">
            <v>DEL72</v>
          </cell>
        </row>
        <row r="207">
          <cell r="Z207" t="str">
            <v>ALD AUTOMOTIVE</v>
          </cell>
        </row>
        <row r="208">
          <cell r="Z208" t="str">
            <v>AUTOMOBILES ECM</v>
          </cell>
        </row>
        <row r="209">
          <cell r="Z209" t="str">
            <v>AVIS LOCATION DE VOITURES</v>
          </cell>
        </row>
        <row r="210">
          <cell r="Z210" t="str">
            <v>CARGLASS SA</v>
          </cell>
        </row>
        <row r="211">
          <cell r="Z211" t="str">
            <v>CHASSIEU AUTOMOBILES</v>
          </cell>
        </row>
        <row r="212">
          <cell r="Z212" t="str">
            <v>GOBILLOT</v>
          </cell>
        </row>
        <row r="213">
          <cell r="Z213" t="str">
            <v>HORIZON PIXEL</v>
          </cell>
        </row>
        <row r="214">
          <cell r="Z214" t="str">
            <v>MANPOWER</v>
          </cell>
        </row>
        <row r="215">
          <cell r="Z215" t="str">
            <v>MASTERNAUT</v>
          </cell>
        </row>
        <row r="216">
          <cell r="Z216" t="str">
            <v>ONET SERVICES -SITE EIFFEL</v>
          </cell>
        </row>
        <row r="217">
          <cell r="Z217" t="str">
            <v>PROMAN 141</v>
          </cell>
        </row>
        <row r="218">
          <cell r="Z218" t="str">
            <v>RAS 250</v>
          </cell>
        </row>
        <row r="219">
          <cell r="Z219" t="str">
            <v>RENAULT TRUCKS GRAND LYON</v>
          </cell>
        </row>
        <row r="220">
          <cell r="Z220" t="str">
            <v>SAVEG SAS</v>
          </cell>
        </row>
        <row r="221">
          <cell r="Z221" t="str">
            <v>SFELEC</v>
          </cell>
        </row>
        <row r="222">
          <cell r="Z222" t="str">
            <v>SITA MOS RHONE INDUSTRIE</v>
          </cell>
        </row>
        <row r="223">
          <cell r="Z223" t="str">
            <v>SPEEDY FRANCE SAS</v>
          </cell>
        </row>
        <row r="224">
          <cell r="Z224" t="str">
            <v>TOYOTA MATERIAL HANDLING FRANCE</v>
          </cell>
        </row>
        <row r="225">
          <cell r="Z225" t="str">
            <v>Autre</v>
          </cell>
        </row>
        <row r="226">
          <cell r="Z226" t="str">
            <v>DEL73</v>
          </cell>
        </row>
        <row r="227">
          <cell r="Z227" t="str">
            <v>APAVE SUD EUROPE</v>
          </cell>
        </row>
        <row r="228">
          <cell r="Z228" t="str">
            <v>DIJON POIDS LOURDS</v>
          </cell>
        </row>
        <row r="229">
          <cell r="Z229" t="str">
            <v>HOM SERVICE</v>
          </cell>
        </row>
        <row r="230">
          <cell r="Z230" t="str">
            <v>LIGNIER AUTOMOBILES SAS</v>
          </cell>
        </row>
        <row r="231">
          <cell r="Z231" t="str">
            <v>MASTERNAUT</v>
          </cell>
        </row>
        <row r="232">
          <cell r="Z232" t="str">
            <v>O T C BOURGOGNE</v>
          </cell>
        </row>
        <row r="233">
          <cell r="Z233" t="str">
            <v>ONET SERVICES -SITE EIFFEL</v>
          </cell>
        </row>
        <row r="234">
          <cell r="Z234" t="str">
            <v>RANDSTAD FRANCE</v>
          </cell>
        </row>
        <row r="235">
          <cell r="Z235" t="str">
            <v>SICLI</v>
          </cell>
        </row>
        <row r="236">
          <cell r="Z236" t="str">
            <v>Autre</v>
          </cell>
        </row>
        <row r="237">
          <cell r="Z237" t="str">
            <v>DEL74</v>
          </cell>
        </row>
        <row r="238">
          <cell r="Z238" t="str">
            <v>ADESTI</v>
          </cell>
        </row>
        <row r="239">
          <cell r="Z239" t="str">
            <v>AUTO BILAN FRANCE</v>
          </cell>
        </row>
        <row r="240">
          <cell r="Z240" t="str">
            <v>CARGLASS SA</v>
          </cell>
        </row>
        <row r="241">
          <cell r="Z241" t="str">
            <v>EUROMASTER FRANCE</v>
          </cell>
        </row>
        <row r="242">
          <cell r="Z242" t="str">
            <v>GARAGE FOURNIER</v>
          </cell>
        </row>
        <row r="243">
          <cell r="Z243" t="str">
            <v>IPODEC NORMANDIE</v>
          </cell>
        </row>
        <row r="244">
          <cell r="Z244" t="str">
            <v>MASTERNAUT</v>
          </cell>
        </row>
        <row r="245">
          <cell r="Z245" t="str">
            <v>ONET SERVICES -SITE EIFFEL</v>
          </cell>
        </row>
        <row r="246">
          <cell r="Z246" t="str">
            <v>PORTIS DIVISION D 'OTIS</v>
          </cell>
        </row>
        <row r="247">
          <cell r="Z247" t="str">
            <v>REDELE</v>
          </cell>
        </row>
        <row r="248">
          <cell r="Z248" t="str">
            <v>S.A.S AS &amp; SA</v>
          </cell>
        </row>
        <row r="249">
          <cell r="Z249" t="str">
            <v>SA NIORT FRERES DISTRIBUTION</v>
          </cell>
        </row>
        <row r="250">
          <cell r="Z250" t="str">
            <v>STILL</v>
          </cell>
        </row>
        <row r="251">
          <cell r="Z251" t="str">
            <v>Autre</v>
          </cell>
        </row>
        <row r="252">
          <cell r="Z252" t="str">
            <v>DEL75</v>
          </cell>
        </row>
        <row r="253">
          <cell r="Z253" t="str">
            <v>AUTO BILAN FRANCE</v>
          </cell>
        </row>
        <row r="254">
          <cell r="Z254" t="str">
            <v>AUTOMOBILE CENTRE BRETAGNE</v>
          </cell>
        </row>
        <row r="255">
          <cell r="Z255" t="str">
            <v>CETE APAVE NORD-OUEST</v>
          </cell>
        </row>
        <row r="256">
          <cell r="Z256" t="str">
            <v>G.NEDELEC</v>
          </cell>
        </row>
        <row r="257">
          <cell r="Z257" t="str">
            <v>GARAGE DU GRAND LAUNAY</v>
          </cell>
        </row>
        <row r="258">
          <cell r="Z258" t="str">
            <v>GRAND GARAGE DES POIDS LOURDS</v>
          </cell>
        </row>
        <row r="259">
          <cell r="Z259" t="str">
            <v>LELEU &amp; CIE</v>
          </cell>
        </row>
        <row r="260">
          <cell r="Z260" t="str">
            <v>MARTENAT OUEST BRETAGNE</v>
          </cell>
        </row>
        <row r="261">
          <cell r="Z261" t="str">
            <v>MASTERNAUT</v>
          </cell>
        </row>
        <row r="262">
          <cell r="Z262" t="str">
            <v>PAPREC GRAND OUEST</v>
          </cell>
        </row>
        <row r="263">
          <cell r="Z263" t="str">
            <v>POHER PROPRETE</v>
          </cell>
        </row>
        <row r="264">
          <cell r="Z264" t="str">
            <v>QUEMENER GILLES</v>
          </cell>
        </row>
        <row r="265">
          <cell r="Z265" t="str">
            <v>ROCADE SUD LAVAGE</v>
          </cell>
        </row>
        <row r="266">
          <cell r="Z266" t="str">
            <v>Autre</v>
          </cell>
        </row>
        <row r="267">
          <cell r="Z267" t="str">
            <v>DEL76</v>
          </cell>
        </row>
        <row r="268">
          <cell r="Z268" t="str">
            <v>BAYI TRUCKS-MAYENNE POIDS LOURDS</v>
          </cell>
        </row>
        <row r="269">
          <cell r="Z269" t="str">
            <v>GARAGE HERVE PLANCHAIS</v>
          </cell>
        </row>
        <row r="270">
          <cell r="Z270" t="str">
            <v>MASTERNAUT</v>
          </cell>
        </row>
        <row r="271">
          <cell r="Z271" t="str">
            <v>POIRIER CONSTRUCTEUR</v>
          </cell>
        </row>
        <row r="272">
          <cell r="Z272" t="str">
            <v>SARL LAVAGE SERVICE BRAULT</v>
          </cell>
        </row>
        <row r="273">
          <cell r="Z273" t="str">
            <v>SARL SOHIER</v>
          </cell>
        </row>
        <row r="274">
          <cell r="Z274" t="str">
            <v>Autre</v>
          </cell>
        </row>
        <row r="275">
          <cell r="Z275" t="str">
            <v>DEL77</v>
          </cell>
        </row>
        <row r="276">
          <cell r="Z276" t="str">
            <v>ALPHABET FRANCE FLEET MANAGEMENT</v>
          </cell>
        </row>
        <row r="277">
          <cell r="Z277" t="str">
            <v>ATLANTIC GARAGE</v>
          </cell>
        </row>
        <row r="278">
          <cell r="Z278" t="str">
            <v>CETE APAVE NORD-OUEST</v>
          </cell>
        </row>
        <row r="279">
          <cell r="Z279" t="str">
            <v>ETS COQUIDE ET CIE</v>
          </cell>
        </row>
        <row r="280">
          <cell r="Z280" t="str">
            <v>MASTERNAUT</v>
          </cell>
        </row>
        <row r="281">
          <cell r="Z281" t="str">
            <v>ONET SERVICES -SITE EIFFEL</v>
          </cell>
        </row>
        <row r="282">
          <cell r="Z282" t="str">
            <v>PAPREC GRAND OUEST</v>
          </cell>
        </row>
        <row r="283">
          <cell r="Z283" t="str">
            <v>S.A.R.L SIAL</v>
          </cell>
        </row>
        <row r="284">
          <cell r="Z284" t="str">
            <v>S.S.T.R.N.</v>
          </cell>
        </row>
        <row r="285">
          <cell r="Z285" t="str">
            <v>SDVI REZE</v>
          </cell>
        </row>
        <row r="286">
          <cell r="Z286" t="str">
            <v>SPEEDY FRANCE SAS</v>
          </cell>
        </row>
        <row r="287">
          <cell r="Z287" t="str">
            <v>Autre</v>
          </cell>
        </row>
        <row r="288">
          <cell r="Z288" t="str">
            <v>DEL78</v>
          </cell>
        </row>
        <row r="289">
          <cell r="Z289" t="str">
            <v>DIBON PNEUS</v>
          </cell>
        </row>
        <row r="290">
          <cell r="Z290" t="str">
            <v>EUROMASTER FRANCE</v>
          </cell>
        </row>
        <row r="291">
          <cell r="Z291" t="str">
            <v>MASTERNAUT</v>
          </cell>
        </row>
        <row r="292">
          <cell r="Z292" t="str">
            <v>ONET SERVICES -SITE EIFFEL</v>
          </cell>
        </row>
        <row r="293">
          <cell r="Z293" t="str">
            <v>SICLI</v>
          </cell>
        </row>
        <row r="294">
          <cell r="Z294" t="str">
            <v>Autre</v>
          </cell>
        </row>
        <row r="295">
          <cell r="Z295" t="str">
            <v>DEL79</v>
          </cell>
        </row>
        <row r="296">
          <cell r="Z296" t="str">
            <v>EUROMASTER FRANCE</v>
          </cell>
        </row>
        <row r="297">
          <cell r="Z297" t="str">
            <v>GARAGE MURACCIOLE</v>
          </cell>
        </row>
        <row r="298">
          <cell r="Z298" t="str">
            <v>LITTORAL SERVICES-NETTOYAGE</v>
          </cell>
        </row>
        <row r="299">
          <cell r="Z299" t="str">
            <v>MASTERNAUT</v>
          </cell>
        </row>
        <row r="300">
          <cell r="Z300" t="str">
            <v>MONTPELLIER POIDS LOURDS</v>
          </cell>
        </row>
        <row r="301">
          <cell r="Z301" t="str">
            <v>SICLI</v>
          </cell>
        </row>
        <row r="302">
          <cell r="Z302" t="str">
            <v>SISTCONCEPT</v>
          </cell>
        </row>
        <row r="303">
          <cell r="Z303" t="str">
            <v>TOYOTA MATERIAL HANDLING FRANCE</v>
          </cell>
        </row>
        <row r="304">
          <cell r="Z304" t="str">
            <v>Autre</v>
          </cell>
        </row>
        <row r="305">
          <cell r="Z305" t="str">
            <v>DEL80</v>
          </cell>
        </row>
        <row r="306">
          <cell r="Z306" t="str">
            <v>ESPACE GARAGE SIMONINI RENAULT</v>
          </cell>
        </row>
        <row r="307">
          <cell r="Z307" t="str">
            <v>IVECO PROVENCE</v>
          </cell>
        </row>
        <row r="308">
          <cell r="Z308" t="str">
            <v>MASSA AUTOPNEU</v>
          </cell>
        </row>
        <row r="309">
          <cell r="Z309" t="str">
            <v>MASTERNAUT</v>
          </cell>
        </row>
        <row r="310">
          <cell r="Z310" t="str">
            <v>ONET SERVICES -SITE EIFFEL</v>
          </cell>
        </row>
        <row r="311">
          <cell r="Z311" t="str">
            <v>RANDSTAD FRANCE</v>
          </cell>
        </row>
        <row r="312">
          <cell r="Z312" t="str">
            <v>SUD EST ASSAINISSEMENT</v>
          </cell>
        </row>
        <row r="313">
          <cell r="Z313" t="str">
            <v>Autre</v>
          </cell>
        </row>
        <row r="314">
          <cell r="Z314" t="str">
            <v>DEL81</v>
          </cell>
        </row>
        <row r="315">
          <cell r="Z315" t="str">
            <v>APAVE ALSACIENNE</v>
          </cell>
        </row>
        <row r="316">
          <cell r="Z316" t="str">
            <v>BIJOUTERIE DIDIER HOURDEAUX</v>
          </cell>
        </row>
        <row r="317">
          <cell r="Z317" t="str">
            <v>CARFAR LORRAINE</v>
          </cell>
        </row>
        <row r="318">
          <cell r="Z318" t="str">
            <v>IVECO EST LUDRES</v>
          </cell>
        </row>
        <row r="319">
          <cell r="Z319" t="str">
            <v>MASTERNAUT</v>
          </cell>
        </row>
        <row r="320">
          <cell r="Z320" t="str">
            <v>ONET SERVICES -SITE EIFFEL</v>
          </cell>
        </row>
        <row r="321">
          <cell r="Z321" t="str">
            <v>ONYX EST</v>
          </cell>
        </row>
        <row r="322">
          <cell r="Z322" t="str">
            <v>PARSEC</v>
          </cell>
        </row>
        <row r="323">
          <cell r="Z323" t="str">
            <v>RANDSTAD FRANCE</v>
          </cell>
        </row>
        <row r="324">
          <cell r="Z324" t="str">
            <v>RENAULT TRUCKS LORRAINE NANCY</v>
          </cell>
        </row>
        <row r="325">
          <cell r="Z325" t="str">
            <v>SAULNOIS EVOLUTION AUTOMOBILE</v>
          </cell>
        </row>
        <row r="326">
          <cell r="Z326" t="str">
            <v>SICLI</v>
          </cell>
        </row>
        <row r="327">
          <cell r="Z327" t="str">
            <v>SPEEDY FRANCE SAS</v>
          </cell>
        </row>
        <row r="328">
          <cell r="Z328" t="str">
            <v>VULCA PNEUS</v>
          </cell>
        </row>
        <row r="329">
          <cell r="Z329" t="str">
            <v>Autre</v>
          </cell>
        </row>
        <row r="330">
          <cell r="Z330" t="str">
            <v>DEL82</v>
          </cell>
        </row>
        <row r="331">
          <cell r="Z331" t="str">
            <v>ALPHABET FRANCE FLEET MANAGEMENT</v>
          </cell>
        </row>
        <row r="332">
          <cell r="Z332" t="str">
            <v>CARGLASS SA</v>
          </cell>
        </row>
        <row r="333">
          <cell r="Z333" t="str">
            <v>CARROSSERIE LEMAIRE</v>
          </cell>
        </row>
        <row r="334">
          <cell r="Z334" t="str">
            <v>CETE APAVE NORD-OUEST</v>
          </cell>
        </row>
        <row r="335">
          <cell r="Z335" t="str">
            <v>ETS COQUIDE ET CIE</v>
          </cell>
        </row>
        <row r="336">
          <cell r="Z336" t="str">
            <v>EUROLAV POIDS LOURDS</v>
          </cell>
        </row>
        <row r="337">
          <cell r="Z337" t="str">
            <v>EUROMASTER FRANCE</v>
          </cell>
        </row>
        <row r="338">
          <cell r="Z338" t="str">
            <v>LILLE METROPOLE V.I</v>
          </cell>
        </row>
        <row r="339">
          <cell r="Z339" t="str">
            <v>MASTERNAUT</v>
          </cell>
        </row>
        <row r="340">
          <cell r="Z340" t="str">
            <v>MERCEDES BENZ LILLE</v>
          </cell>
        </row>
        <row r="341">
          <cell r="Z341" t="str">
            <v>ONET SERVICES -SITE EIFFEL</v>
          </cell>
        </row>
        <row r="342">
          <cell r="Z342" t="str">
            <v>RANDSTAD FRANCE</v>
          </cell>
        </row>
        <row r="343">
          <cell r="Z343" t="str">
            <v>SARL CONTROLE POIDS LOURDS LESQUIN</v>
          </cell>
        </row>
        <row r="344">
          <cell r="Z344" t="str">
            <v>SARL VMD EXQUADO</v>
          </cell>
        </row>
        <row r="345">
          <cell r="Z345" t="str">
            <v>SICLI</v>
          </cell>
        </row>
        <row r="346">
          <cell r="Z346" t="str">
            <v>SITA NORD - HANTSON</v>
          </cell>
        </row>
        <row r="347">
          <cell r="Z347" t="str">
            <v>SMF SERVICES</v>
          </cell>
        </row>
        <row r="348">
          <cell r="Z348" t="str">
            <v>VIA LOCATION LESQUIN</v>
          </cell>
        </row>
        <row r="349">
          <cell r="Z349" t="str">
            <v>Autre</v>
          </cell>
        </row>
        <row r="350">
          <cell r="Z350" t="str">
            <v>DEL83</v>
          </cell>
        </row>
        <row r="351">
          <cell r="Z351" t="str">
            <v>ALD AUTOMOTIVE</v>
          </cell>
        </row>
        <row r="352">
          <cell r="Z352" t="str">
            <v>AUTO CAP SUD</v>
          </cell>
        </row>
        <row r="353">
          <cell r="Z353" t="str">
            <v>CAP SUD CONTROLE</v>
          </cell>
        </row>
        <row r="354">
          <cell r="Z354" t="str">
            <v>CARGLASS SA</v>
          </cell>
        </row>
        <row r="355">
          <cell r="Z355" t="str">
            <v>CARROSSERIE HERAULT</v>
          </cell>
        </row>
        <row r="356">
          <cell r="Z356" t="str">
            <v>CEVI CHATEAUROUX</v>
          </cell>
        </row>
        <row r="357">
          <cell r="Z357" t="str">
            <v>COMMUNAUTE AGGLO CASTELROUSSINE</v>
          </cell>
        </row>
        <row r="358">
          <cell r="Z358" t="str">
            <v>EURL SCM CONTROLE</v>
          </cell>
        </row>
        <row r="359">
          <cell r="Z359" t="str">
            <v>EUROMASTER FRANCE</v>
          </cell>
        </row>
        <row r="360">
          <cell r="Z360" t="str">
            <v>G.A.D.C.A</v>
          </cell>
        </row>
        <row r="361">
          <cell r="Z361" t="str">
            <v>LELEU &amp; CIE</v>
          </cell>
        </row>
        <row r="362">
          <cell r="Z362" t="str">
            <v>LEROY TRANSPORTS</v>
          </cell>
        </row>
        <row r="363">
          <cell r="Z363" t="str">
            <v>MASTERNAUT</v>
          </cell>
        </row>
        <row r="364">
          <cell r="Z364" t="str">
            <v>ONET SERVICES -SITE EIFFEL</v>
          </cell>
        </row>
        <row r="365">
          <cell r="Z365" t="str">
            <v>RANDSTAD FRANCE</v>
          </cell>
        </row>
        <row r="366">
          <cell r="Z366" t="str">
            <v>RENAULT CHATEAUROUX POIDS LOURDS</v>
          </cell>
        </row>
        <row r="367">
          <cell r="Z367" t="str">
            <v>S.A.V.I.B. 36</v>
          </cell>
        </row>
        <row r="368">
          <cell r="Z368" t="str">
            <v>THERET SA</v>
          </cell>
        </row>
        <row r="369">
          <cell r="Z369" t="str">
            <v>Autre</v>
          </cell>
        </row>
        <row r="370">
          <cell r="Z370" t="str">
            <v>DEL84</v>
          </cell>
        </row>
        <row r="371">
          <cell r="Z371" t="str">
            <v>ALD AUTOMOTIVE</v>
          </cell>
        </row>
        <row r="372">
          <cell r="Z372" t="str">
            <v>AUTO BILAN FRANCE</v>
          </cell>
        </row>
        <row r="373">
          <cell r="Z373" t="str">
            <v>AVIS LOCATION DE VOITURES</v>
          </cell>
        </row>
        <row r="374">
          <cell r="Z374" t="str">
            <v>CARROS TOURISME SERIGNAC</v>
          </cell>
        </row>
        <row r="375">
          <cell r="Z375" t="str">
            <v>CHARIOVALIE SAS</v>
          </cell>
        </row>
        <row r="376">
          <cell r="Z376" t="str">
            <v>MASTERNAUT</v>
          </cell>
        </row>
        <row r="377">
          <cell r="Z377" t="str">
            <v>POLYNET</v>
          </cell>
        </row>
        <row r="378">
          <cell r="Z378" t="str">
            <v>RANDSTAD FRANCE</v>
          </cell>
        </row>
        <row r="379">
          <cell r="Z379" t="str">
            <v>RENAULT RETAIL GROUP TOULOUSE</v>
          </cell>
        </row>
        <row r="380">
          <cell r="Z380" t="str">
            <v>S.A.R.L SIAL</v>
          </cell>
        </row>
        <row r="381">
          <cell r="Z381" t="str">
            <v>SERIGNAC CARROSSERIE INDUSTRIELLE</v>
          </cell>
        </row>
        <row r="382">
          <cell r="Z382" t="str">
            <v>SERIGNAC SERVICES</v>
          </cell>
        </row>
        <row r="383">
          <cell r="Z383" t="str">
            <v>SICLI</v>
          </cell>
        </row>
        <row r="384">
          <cell r="Z384" t="str">
            <v>STEA</v>
          </cell>
        </row>
        <row r="385">
          <cell r="Z385" t="str">
            <v>TAQUI PNEU</v>
          </cell>
        </row>
        <row r="386">
          <cell r="Z386" t="str">
            <v>TOYOTA MATERIAL HANDLING FRANCE</v>
          </cell>
        </row>
        <row r="387">
          <cell r="Z387" t="str">
            <v>Autre</v>
          </cell>
        </row>
        <row r="388">
          <cell r="Z388" t="str">
            <v>DEL86</v>
          </cell>
        </row>
        <row r="389">
          <cell r="Z389" t="str">
            <v>ALD AUTOMOTIVE</v>
          </cell>
        </row>
        <row r="390">
          <cell r="Z390" t="str">
            <v>APAVE PARISIENNE</v>
          </cell>
        </row>
        <row r="391">
          <cell r="Z391" t="str">
            <v>ASSISTANCE MULTISERVICES</v>
          </cell>
        </row>
        <row r="392">
          <cell r="Z392" t="str">
            <v>CYCLEADE</v>
          </cell>
        </row>
        <row r="393">
          <cell r="Z393" t="str">
            <v>DIAC LOCATION</v>
          </cell>
        </row>
        <row r="394">
          <cell r="Z394" t="str">
            <v>IMPRIMERIE NATIONALE</v>
          </cell>
        </row>
        <row r="395">
          <cell r="Z395" t="str">
            <v>MASTERNAUT</v>
          </cell>
        </row>
        <row r="396">
          <cell r="Z396" t="str">
            <v>ONET SERVICES -SITE EIFFEL</v>
          </cell>
        </row>
        <row r="397">
          <cell r="Z397" t="str">
            <v>PHINELEC MAINTENANCE</v>
          </cell>
        </row>
        <row r="398">
          <cell r="Z398" t="str">
            <v>SARL SZUMNY</v>
          </cell>
        </row>
        <row r="399">
          <cell r="Z399" t="str">
            <v>SARL VMD EXQUADO</v>
          </cell>
        </row>
        <row r="400">
          <cell r="Z400" t="str">
            <v>SICLI</v>
          </cell>
        </row>
        <row r="401">
          <cell r="Z401" t="str">
            <v>TOYOTA MATERIAL HANDLING FRANCE</v>
          </cell>
        </row>
        <row r="402">
          <cell r="Z402" t="str">
            <v>Autre</v>
          </cell>
        </row>
        <row r="403">
          <cell r="Z403" t="str">
            <v>DEL87</v>
          </cell>
        </row>
        <row r="404">
          <cell r="Z404" t="str">
            <v>ADECCO  XX</v>
          </cell>
        </row>
        <row r="405">
          <cell r="Z405" t="str">
            <v>APAVE PARISIENNE</v>
          </cell>
        </row>
        <row r="406">
          <cell r="Z406" t="str">
            <v>ARVAL</v>
          </cell>
        </row>
        <row r="407">
          <cell r="Z407" t="str">
            <v>AUTO EXPO 91 SARL</v>
          </cell>
        </row>
        <row r="408">
          <cell r="Z408" t="str">
            <v>DHOLLANDIA SERVICES</v>
          </cell>
        </row>
        <row r="409">
          <cell r="Z409" t="str">
            <v>ETS COQUIDE ET CIE</v>
          </cell>
        </row>
        <row r="410">
          <cell r="Z410" t="str">
            <v>GARAGE DE LA MARINIERE</v>
          </cell>
        </row>
        <row r="411">
          <cell r="Z411" t="str">
            <v>IMPRIMERIE NATIONALE</v>
          </cell>
        </row>
        <row r="412">
          <cell r="Z412" t="str">
            <v>LENS POIDS LOURDS</v>
          </cell>
        </row>
        <row r="413">
          <cell r="Z413" t="str">
            <v>MASTERNAUT</v>
          </cell>
        </row>
        <row r="414">
          <cell r="Z414" t="str">
            <v>MECA MORANGIS</v>
          </cell>
        </row>
        <row r="415">
          <cell r="Z415" t="str">
            <v>MPL FLEURY</v>
          </cell>
        </row>
        <row r="416">
          <cell r="Z416" t="str">
            <v>ONET SERVICES -SITE EIFFEL</v>
          </cell>
        </row>
        <row r="417">
          <cell r="Z417" t="str">
            <v>SARL VMD EXQUADO</v>
          </cell>
        </row>
        <row r="418">
          <cell r="Z418" t="str">
            <v>SICLI</v>
          </cell>
        </row>
        <row r="419">
          <cell r="Z419" t="str">
            <v>SITA ILE DE FRANCE</v>
          </cell>
        </row>
        <row r="420">
          <cell r="Z420" t="str">
            <v>STILL</v>
          </cell>
        </row>
        <row r="421">
          <cell r="Z421" t="str">
            <v>TOYOTA MATERIAL HANDLING FRANCE</v>
          </cell>
        </row>
        <row r="422">
          <cell r="Z422" t="str">
            <v>TROUILLET SERVICES</v>
          </cell>
        </row>
        <row r="423">
          <cell r="Z423" t="str">
            <v>Autre</v>
          </cell>
        </row>
        <row r="424">
          <cell r="Z424" t="str">
            <v>DEL88</v>
          </cell>
        </row>
        <row r="425">
          <cell r="Z425" t="str">
            <v>ALPHA-ONYX</v>
          </cell>
        </row>
        <row r="426">
          <cell r="Z426" t="str">
            <v>AUTOVISION PL</v>
          </cell>
        </row>
        <row r="427">
          <cell r="Z427" t="str">
            <v>DOGAN NOUVELLES ENERGIES</v>
          </cell>
        </row>
        <row r="428">
          <cell r="Z428" t="str">
            <v>ETS COQUIDE ET CIE</v>
          </cell>
        </row>
        <row r="429">
          <cell r="Z429" t="str">
            <v>EUROMASTER FRANCE</v>
          </cell>
        </row>
        <row r="430">
          <cell r="Z430" t="str">
            <v>FROID GILBERT</v>
          </cell>
        </row>
        <row r="431">
          <cell r="Z431" t="str">
            <v>GARAGE CARROS. ANDLAUER</v>
          </cell>
        </row>
        <row r="432">
          <cell r="Z432" t="str">
            <v>IVECO EST SAS</v>
          </cell>
        </row>
        <row r="433">
          <cell r="Z433" t="str">
            <v>LENS POIDS LOURDS</v>
          </cell>
        </row>
        <row r="434">
          <cell r="Z434" t="str">
            <v>MASTERNAUT</v>
          </cell>
        </row>
        <row r="435">
          <cell r="Z435" t="str">
            <v>PHILIPPE MESSERLIN SERVICES</v>
          </cell>
        </row>
        <row r="436">
          <cell r="Z436" t="str">
            <v>RANDSTAD FRANCE</v>
          </cell>
        </row>
        <row r="437">
          <cell r="Z437" t="str">
            <v>RENAULT TRUCKS STRASBOURG SAS</v>
          </cell>
        </row>
        <row r="438">
          <cell r="Z438" t="str">
            <v>Autre</v>
          </cell>
        </row>
        <row r="439">
          <cell r="Z439" t="str">
            <v>DEL89</v>
          </cell>
        </row>
        <row r="440">
          <cell r="Z440" t="str">
            <v>CETE APAVE NORD-OUEST</v>
          </cell>
        </row>
        <row r="441">
          <cell r="Z441" t="str">
            <v>GROUPE DELAHAY DRECQ</v>
          </cell>
        </row>
        <row r="442">
          <cell r="Z442" t="str">
            <v>LELEU &amp; CIE</v>
          </cell>
        </row>
        <row r="443">
          <cell r="Z443" t="str">
            <v>MALAQUIN</v>
          </cell>
        </row>
        <row r="444">
          <cell r="Z444" t="str">
            <v>MASTERNAUT</v>
          </cell>
        </row>
        <row r="445">
          <cell r="Z445" t="str">
            <v>ONET SERVICES -SITE EIFFEL</v>
          </cell>
        </row>
        <row r="446">
          <cell r="Z446" t="str">
            <v>SARL EBM</v>
          </cell>
        </row>
        <row r="447">
          <cell r="Z447" t="str">
            <v>SAS GARAGE RIZZO</v>
          </cell>
        </row>
        <row r="448">
          <cell r="Z448" t="str">
            <v>SICLI</v>
          </cell>
        </row>
        <row r="449">
          <cell r="Z449" t="str">
            <v>SPEEDY FRANCE SAS</v>
          </cell>
        </row>
        <row r="450">
          <cell r="Z450" t="str">
            <v>Autre</v>
          </cell>
        </row>
        <row r="451">
          <cell r="Z451" t="str">
            <v>DEL90</v>
          </cell>
        </row>
        <row r="452">
          <cell r="Z452" t="str">
            <v>AUTO BILAN FRANCE</v>
          </cell>
        </row>
        <row r="453">
          <cell r="Z453" t="str">
            <v>COVED INDUSTRIES ET SERVICES</v>
          </cell>
        </row>
        <row r="454">
          <cell r="Z454" t="str">
            <v>ETS COQUIDE ET CIE</v>
          </cell>
        </row>
        <row r="455">
          <cell r="Z455" t="str">
            <v>EUROMASTER FRANCE</v>
          </cell>
        </row>
        <row r="456">
          <cell r="Z456" t="str">
            <v>LE POIDS LOURDS 92</v>
          </cell>
        </row>
        <row r="457">
          <cell r="Z457" t="str">
            <v>LENS POIDS LOURDS</v>
          </cell>
        </row>
        <row r="458">
          <cell r="Z458" t="str">
            <v>MASTERNAUT</v>
          </cell>
        </row>
        <row r="459">
          <cell r="Z459" t="str">
            <v>ONET SERVICES -SITE EIFFEL</v>
          </cell>
        </row>
        <row r="460">
          <cell r="Z460" t="str">
            <v>P.H CAR</v>
          </cell>
        </row>
        <row r="461">
          <cell r="Z461" t="str">
            <v>PARIS HAYONS  SERVICES</v>
          </cell>
        </row>
        <row r="462">
          <cell r="Z462" t="str">
            <v>PHINELEC MAINTENANCE</v>
          </cell>
        </row>
        <row r="463">
          <cell r="Z463" t="str">
            <v>SARL VMD EXQUADO</v>
          </cell>
        </row>
        <row r="464">
          <cell r="Z464" t="str">
            <v>SICLI</v>
          </cell>
        </row>
        <row r="465">
          <cell r="Z465" t="str">
            <v>SOLARZ ET CIE</v>
          </cell>
        </row>
        <row r="466">
          <cell r="Z466" t="str">
            <v>SPEEDY FRANCE SAS</v>
          </cell>
        </row>
        <row r="467">
          <cell r="Z467" t="str">
            <v>STILL</v>
          </cell>
        </row>
        <row r="468">
          <cell r="Z468" t="str">
            <v>XXL LAVAGE</v>
          </cell>
        </row>
        <row r="469">
          <cell r="Z469" t="str">
            <v>Autre</v>
          </cell>
        </row>
        <row r="470">
          <cell r="Z470" t="str">
            <v>DEL91</v>
          </cell>
        </row>
        <row r="471">
          <cell r="Z471" t="str">
            <v>ALPHABET FRANCE FLEET MANAGEMENT</v>
          </cell>
        </row>
        <row r="472">
          <cell r="Z472" t="str">
            <v>AUTO GT</v>
          </cell>
        </row>
        <row r="473">
          <cell r="Z473" t="str">
            <v>CARROSSERIE CIRIA</v>
          </cell>
        </row>
        <row r="474">
          <cell r="Z474" t="str">
            <v>CORIS CONSTRUCTION</v>
          </cell>
        </row>
        <row r="475">
          <cell r="Z475" t="str">
            <v>DIAC LOCATION</v>
          </cell>
        </row>
        <row r="476">
          <cell r="Z476" t="str">
            <v>ETS COQUIDE ET CIE</v>
          </cell>
        </row>
        <row r="477">
          <cell r="Z477" t="str">
            <v>GARAGE CAR EXPRESS</v>
          </cell>
        </row>
        <row r="478">
          <cell r="Z478" t="str">
            <v>IRIS MESSIDOR</v>
          </cell>
        </row>
        <row r="479">
          <cell r="Z479" t="str">
            <v>JUDLIN FERMETURES</v>
          </cell>
        </row>
        <row r="480">
          <cell r="Z480" t="str">
            <v>LE POIDS LOURD 95</v>
          </cell>
        </row>
        <row r="481">
          <cell r="Z481" t="str">
            <v>MASTERNAUT</v>
          </cell>
        </row>
        <row r="482">
          <cell r="Z482" t="str">
            <v>MERCEDES BENZ VI HERBLAY</v>
          </cell>
        </row>
        <row r="483">
          <cell r="Z483" t="str">
            <v>PHINELEC MAINTENANCE</v>
          </cell>
        </row>
        <row r="484">
          <cell r="Z484" t="str">
            <v>PROMAN 054</v>
          </cell>
        </row>
        <row r="485">
          <cell r="Z485" t="str">
            <v>RENAULT TRUCKS GRAND PARIS</v>
          </cell>
        </row>
        <row r="486">
          <cell r="Z486" t="str">
            <v>SAMSIC 1 SAS</v>
          </cell>
        </row>
        <row r="487">
          <cell r="Z487" t="str">
            <v>SARL TOPPA 95</v>
          </cell>
        </row>
        <row r="488">
          <cell r="Z488" t="str">
            <v>SARL VMD EXQUADO</v>
          </cell>
        </row>
        <row r="489">
          <cell r="Z489" t="str">
            <v>SAULNOIS EVOLUTION AUTOMOBILE</v>
          </cell>
        </row>
        <row r="490">
          <cell r="Z490" t="str">
            <v>SCA PEUGEOT BOTZARIS</v>
          </cell>
        </row>
        <row r="491">
          <cell r="Z491" t="str">
            <v>SECUREX MEDICAL SERVICES</v>
          </cell>
        </row>
        <row r="492">
          <cell r="Z492" t="str">
            <v>SICLI</v>
          </cell>
        </row>
        <row r="493">
          <cell r="Z493" t="str">
            <v>SITA ILE DE FRANCE</v>
          </cell>
        </row>
        <row r="494">
          <cell r="Z494" t="str">
            <v>SOLARZ ET CIE</v>
          </cell>
        </row>
        <row r="495">
          <cell r="Z495" t="str">
            <v>STILL</v>
          </cell>
        </row>
        <row r="496">
          <cell r="Z496" t="str">
            <v>Autre</v>
          </cell>
        </row>
        <row r="497">
          <cell r="Z497" t="str">
            <v>DEL92</v>
          </cell>
        </row>
        <row r="498">
          <cell r="Z498" t="str">
            <v>ALD AUTOMOTIVE</v>
          </cell>
        </row>
        <row r="499">
          <cell r="Z499" t="str">
            <v>AUTO BILAN FR(S014V058)</v>
          </cell>
        </row>
        <row r="500">
          <cell r="Z500" t="str">
            <v>AUTO BILAN FRANCE</v>
          </cell>
        </row>
        <row r="501">
          <cell r="Z501" t="str">
            <v>BOURGUEBUS AUTO EURL</v>
          </cell>
        </row>
        <row r="502">
          <cell r="Z502" t="str">
            <v>CEME GUERIN</v>
          </cell>
        </row>
        <row r="503">
          <cell r="Z503" t="str">
            <v>CETE APAVE NORD-OUEST</v>
          </cell>
        </row>
        <row r="504">
          <cell r="Z504" t="str">
            <v>FRAIKIN ASSETS</v>
          </cell>
        </row>
        <row r="505">
          <cell r="Z505" t="str">
            <v>INTER AUTO</v>
          </cell>
        </row>
        <row r="506">
          <cell r="Z506" t="str">
            <v>MARTENAT</v>
          </cell>
        </row>
        <row r="507">
          <cell r="Z507" t="str">
            <v>MASTERNAUT</v>
          </cell>
        </row>
        <row r="508">
          <cell r="Z508" t="str">
            <v>NORMANDIE CARROSSERIE</v>
          </cell>
        </row>
        <row r="509">
          <cell r="Z509" t="str">
            <v>ONET SERVICES -SITE EIFFEL</v>
          </cell>
        </row>
        <row r="510">
          <cell r="Z510" t="str">
            <v>RAGUES</v>
          </cell>
        </row>
        <row r="511">
          <cell r="Z511" t="str">
            <v>VEOLIA PROPRETE</v>
          </cell>
        </row>
        <row r="512">
          <cell r="Z512" t="str">
            <v>Autre</v>
          </cell>
        </row>
        <row r="513">
          <cell r="Z513" t="str">
            <v>DEL93</v>
          </cell>
        </row>
        <row r="514">
          <cell r="Z514" t="str">
            <v>GARAGE BONIER</v>
          </cell>
        </row>
        <row r="515">
          <cell r="Z515" t="str">
            <v>MASTERNAUT</v>
          </cell>
        </row>
        <row r="516">
          <cell r="Z516" t="str">
            <v>MATERIEL BROUX INCENDIE</v>
          </cell>
        </row>
        <row r="517">
          <cell r="Z517" t="str">
            <v>MG AUTOMOBILE</v>
          </cell>
        </row>
        <row r="518">
          <cell r="Z518" t="str">
            <v>SCI LE RELAIS DE L'ARNY</v>
          </cell>
        </row>
        <row r="519">
          <cell r="Z519" t="str">
            <v>SICLI</v>
          </cell>
        </row>
        <row r="520">
          <cell r="Z520" t="str">
            <v>TRANSFRET</v>
          </cell>
        </row>
        <row r="521">
          <cell r="Z521" t="str">
            <v>Autre</v>
          </cell>
        </row>
        <row r="522">
          <cell r="Z522" t="str">
            <v>DEL94</v>
          </cell>
        </row>
        <row r="523">
          <cell r="Z523" t="str">
            <v>ADNOT PERE ET FILS</v>
          </cell>
        </row>
        <row r="524">
          <cell r="Z524" t="str">
            <v>MASTERNAUT</v>
          </cell>
        </row>
        <row r="525">
          <cell r="Z525" t="str">
            <v>ONET SERVICES -SITE EIFFEL</v>
          </cell>
        </row>
        <row r="526">
          <cell r="Z526" t="str">
            <v>RANDSTAD FRANCE</v>
          </cell>
        </row>
        <row r="527">
          <cell r="Z527" t="str">
            <v>RIESTER AUTOMOBILES</v>
          </cell>
        </row>
        <row r="528">
          <cell r="Z528" t="str">
            <v>SPEEDY FRANCE SAS</v>
          </cell>
        </row>
        <row r="529">
          <cell r="Z529" t="str">
            <v>TAQUI PNEU</v>
          </cell>
        </row>
        <row r="530">
          <cell r="Z530" t="str">
            <v>Autre</v>
          </cell>
        </row>
        <row r="531">
          <cell r="Z531" t="str">
            <v>DEL95</v>
          </cell>
        </row>
        <row r="532">
          <cell r="Z532" t="str">
            <v>CARROSSERIE BACCONET</v>
          </cell>
        </row>
        <row r="533">
          <cell r="Z533" t="str">
            <v>EUROMASTER FRANCE</v>
          </cell>
        </row>
        <row r="534">
          <cell r="Z534" t="str">
            <v>JOUBERT AUTOMOBILES</v>
          </cell>
        </row>
        <row r="535">
          <cell r="Z535" t="str">
            <v>LELEU &amp; CIE</v>
          </cell>
        </row>
        <row r="536">
          <cell r="Z536" t="str">
            <v>MASTERNAUT</v>
          </cell>
        </row>
        <row r="537">
          <cell r="Z537" t="str">
            <v>MAXI 3 SAS</v>
          </cell>
        </row>
        <row r="538">
          <cell r="Z538" t="str">
            <v>ONET SERVICES -SITE EIFFEL</v>
          </cell>
        </row>
        <row r="539">
          <cell r="Z539" t="str">
            <v>RANDSTAD FRANCE</v>
          </cell>
        </row>
        <row r="540">
          <cell r="Z540" t="str">
            <v>SARL DARBOT</v>
          </cell>
        </row>
        <row r="541">
          <cell r="Z541" t="str">
            <v>SEVI 63</v>
          </cell>
        </row>
        <row r="542">
          <cell r="Z542" t="str">
            <v>Autre</v>
          </cell>
        </row>
        <row r="543">
          <cell r="Z543" t="str">
            <v>DEL96</v>
          </cell>
        </row>
        <row r="544">
          <cell r="Z544" t="str">
            <v>AUTO BILAN FRANCE</v>
          </cell>
        </row>
        <row r="545">
          <cell r="Z545" t="str">
            <v>BELFORT ELECTRO DIESEL</v>
          </cell>
        </row>
        <row r="546">
          <cell r="Z546" t="str">
            <v>BOURLIER BELFORT</v>
          </cell>
        </row>
        <row r="547">
          <cell r="Z547" t="str">
            <v>CARGLASS SA</v>
          </cell>
        </row>
        <row r="548">
          <cell r="Z548" t="str">
            <v>ETS COQUIDE ET CIE</v>
          </cell>
        </row>
        <row r="549">
          <cell r="Z549" t="str">
            <v>EUROMASTER FRANCE</v>
          </cell>
        </row>
        <row r="550">
          <cell r="Z550" t="str">
            <v>Total général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MACRO"/>
      <sheetName val="37"/>
      <sheetName val="38"/>
      <sheetName val="51"/>
      <sheetName val="52"/>
      <sheetName val="53"/>
      <sheetName val="54"/>
      <sheetName val="55"/>
      <sheetName val="56"/>
      <sheetName val="58"/>
      <sheetName val="59"/>
      <sheetName val="60"/>
      <sheetName val="61"/>
      <sheetName val="62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</sheetNames>
    <sheetDataSet>
      <sheetData sheetId="0">
        <row r="1">
          <cell r="D1" t="str">
            <v>FAMILLE</v>
          </cell>
          <cell r="H1" t="str">
            <v>Étiquettes de lignes</v>
          </cell>
          <cell r="T1" t="str">
            <v>Centre</v>
          </cell>
          <cell r="Z1" t="str">
            <v>Étiquettes de lignes</v>
          </cell>
        </row>
        <row r="2">
          <cell r="A2" t="str">
            <v>BATIMENT</v>
          </cell>
          <cell r="D2" t="str">
            <v>BATIMENT</v>
          </cell>
          <cell r="H2" t="str">
            <v>(vide)</v>
          </cell>
          <cell r="L2" t="str">
            <v>oui</v>
          </cell>
          <cell r="N2" t="str">
            <v>01</v>
          </cell>
          <cell r="O2" t="str">
            <v>37 - TOULON</v>
          </cell>
          <cell r="T2" t="str">
            <v>DEL37</v>
          </cell>
          <cell r="Z2" t="str">
            <v>DEL37</v>
          </cell>
        </row>
        <row r="3">
          <cell r="A3" t="str">
            <v>MATERIEL D'EXPLOITATION</v>
          </cell>
          <cell r="D3" t="str">
            <v>BATIMENT</v>
          </cell>
          <cell r="H3" t="str">
            <v>(vide)</v>
          </cell>
          <cell r="L3" t="str">
            <v>non</v>
          </cell>
          <cell r="N3" t="str">
            <v>02</v>
          </cell>
          <cell r="O3" t="str">
            <v>38 - ORLEANS</v>
          </cell>
          <cell r="T3" t="str">
            <v>DEL37</v>
          </cell>
          <cell r="Z3" t="str">
            <v>APAVE SUDEUROPE SAS</v>
          </cell>
        </row>
        <row r="4">
          <cell r="A4" t="str">
            <v>VEHICULE</v>
          </cell>
          <cell r="D4" t="str">
            <v>MATERIEL D'EXPLOITATION</v>
          </cell>
          <cell r="H4" t="str">
            <v>BATIMENT</v>
          </cell>
          <cell r="N4" t="str">
            <v>03</v>
          </cell>
          <cell r="O4" t="str">
            <v>51 - GRENOBLE</v>
          </cell>
          <cell r="T4" t="str">
            <v>DEL37</v>
          </cell>
          <cell r="Z4" t="str">
            <v>MASTERNAUT</v>
          </cell>
        </row>
        <row r="5">
          <cell r="A5" t="str">
            <v>PERSONNEL</v>
          </cell>
          <cell r="D5" t="str">
            <v>MATERIEL D'EXPLOITATION</v>
          </cell>
          <cell r="H5" t="str">
            <v>ERM BATIMENT</v>
          </cell>
          <cell r="N5" t="str">
            <v>04</v>
          </cell>
          <cell r="O5" t="str">
            <v>52 - LE HAVRE</v>
          </cell>
          <cell r="T5" t="str">
            <v>DEL37</v>
          </cell>
          <cell r="Z5" t="str">
            <v>ONET SERVICES -SITE EIFFEL</v>
          </cell>
        </row>
        <row r="6">
          <cell r="D6" t="str">
            <v>VEHICULE</v>
          </cell>
          <cell r="H6" t="str">
            <v>CHARGES LOCATIVES</v>
          </cell>
          <cell r="N6" t="str">
            <v>05</v>
          </cell>
          <cell r="O6" t="str">
            <v>53 - NIORT</v>
          </cell>
          <cell r="T6" t="str">
            <v>DEL37</v>
          </cell>
          <cell r="Z6" t="str">
            <v>RANDSTAD FRANCE</v>
          </cell>
        </row>
        <row r="7">
          <cell r="D7" t="str">
            <v>VEHICULE</v>
          </cell>
          <cell r="H7" t="str">
            <v>MATERIEL D'EXPLOITATION</v>
          </cell>
          <cell r="N7" t="str">
            <v>06</v>
          </cell>
          <cell r="O7" t="str">
            <v>54 - MAUREPAS</v>
          </cell>
          <cell r="T7" t="str">
            <v>DEL37</v>
          </cell>
          <cell r="Z7" t="str">
            <v>SAUVI ST MAXIMIM</v>
          </cell>
        </row>
        <row r="8">
          <cell r="D8" t="str">
            <v>PERSONNEL</v>
          </cell>
          <cell r="H8" t="str">
            <v>ERM MATERIEL</v>
          </cell>
          <cell r="N8" t="str">
            <v>07</v>
          </cell>
          <cell r="O8" t="str">
            <v>55 - ST ETIENNE</v>
          </cell>
          <cell r="T8" t="str">
            <v>DEL37</v>
          </cell>
          <cell r="Z8" t="str">
            <v>SPEEDY FRANCE SAS</v>
          </cell>
        </row>
        <row r="9">
          <cell r="D9"/>
          <cell r="H9" t="str">
            <v>ACHAT PETIT MATERIEL</v>
          </cell>
          <cell r="N9" t="str">
            <v>08</v>
          </cell>
          <cell r="O9" t="str">
            <v>56 - PAU</v>
          </cell>
          <cell r="T9" t="str">
            <v>DEL38</v>
          </cell>
          <cell r="Z9" t="str">
            <v>Autre</v>
          </cell>
        </row>
        <row r="10">
          <cell r="D10"/>
          <cell r="H10" t="str">
            <v>VEHICULE</v>
          </cell>
          <cell r="N10" t="str">
            <v>09</v>
          </cell>
          <cell r="O10" t="str">
            <v>58 - ANGERS</v>
          </cell>
          <cell r="T10" t="str">
            <v>DEL38</v>
          </cell>
          <cell r="Z10" t="str">
            <v>DEL38</v>
          </cell>
        </row>
        <row r="11">
          <cell r="D11"/>
          <cell r="H11" t="str">
            <v>LOCATION VEHICULE COURTE DUREE</v>
          </cell>
          <cell r="N11">
            <v>10</v>
          </cell>
          <cell r="O11" t="str">
            <v>59 - REIMS</v>
          </cell>
          <cell r="T11" t="str">
            <v>DEL38</v>
          </cell>
          <cell r="Z11" t="str">
            <v>APAVE PARISIENNE</v>
          </cell>
        </row>
        <row r="12">
          <cell r="D12"/>
          <cell r="H12" t="str">
            <v>ERM VEHICULE</v>
          </cell>
          <cell r="N12">
            <v>11</v>
          </cell>
          <cell r="O12" t="str">
            <v>60 - DIGOIN</v>
          </cell>
          <cell r="T12" t="str">
            <v>DEL38</v>
          </cell>
          <cell r="Z12" t="str">
            <v>BOURGOIN CONTROLE</v>
          </cell>
        </row>
        <row r="13">
          <cell r="D13"/>
          <cell r="H13" t="str">
            <v>PERSONNEL</v>
          </cell>
          <cell r="N13">
            <v>12</v>
          </cell>
          <cell r="O13" t="str">
            <v>61 - VALENCE</v>
          </cell>
          <cell r="T13" t="str">
            <v>DEL38</v>
          </cell>
          <cell r="Z13" t="str">
            <v>MASTERNAUT</v>
          </cell>
        </row>
        <row r="14">
          <cell r="D14"/>
          <cell r="H14" t="str">
            <v>PERSONNELS INTERIMAIRES</v>
          </cell>
          <cell r="N14">
            <v>13</v>
          </cell>
          <cell r="O14" t="str">
            <v>62 - AMIENS</v>
          </cell>
          <cell r="T14" t="str">
            <v>DEL38</v>
          </cell>
          <cell r="Z14" t="str">
            <v>ONET SERVICES -SITE EIFFEL</v>
          </cell>
        </row>
        <row r="15">
          <cell r="D15"/>
          <cell r="H15" t="str">
            <v>Total général</v>
          </cell>
          <cell r="N15">
            <v>14</v>
          </cell>
          <cell r="O15" t="str">
            <v>63 - CHARTRES</v>
          </cell>
          <cell r="T15" t="str">
            <v>DEL38</v>
          </cell>
          <cell r="Z15" t="str">
            <v>RANDSTAD FRANCE</v>
          </cell>
        </row>
        <row r="16">
          <cell r="D16"/>
          <cell r="H16"/>
          <cell r="N16">
            <v>15</v>
          </cell>
          <cell r="O16" t="str">
            <v>70 - BORDEAUX</v>
          </cell>
          <cell r="T16" t="str">
            <v>DEL38</v>
          </cell>
          <cell r="Z16" t="str">
            <v>RENAULT RETAIL GROUP ORLEANS</v>
          </cell>
        </row>
        <row r="17">
          <cell r="D17"/>
          <cell r="H17"/>
          <cell r="N17">
            <v>16</v>
          </cell>
          <cell r="O17" t="str">
            <v>71 - MARSEILLE</v>
          </cell>
          <cell r="T17" t="str">
            <v>DEL38</v>
          </cell>
          <cell r="Z17" t="str">
            <v>SARL FRANCIS RONGEMAILLE</v>
          </cell>
        </row>
        <row r="18">
          <cell r="D18"/>
          <cell r="H18"/>
          <cell r="N18">
            <v>17</v>
          </cell>
          <cell r="O18" t="str">
            <v>72 - LYON</v>
          </cell>
          <cell r="T18" t="str">
            <v>DEL51</v>
          </cell>
          <cell r="Z18" t="str">
            <v>SITA CENTRE OUEST CENTRE</v>
          </cell>
        </row>
        <row r="19">
          <cell r="D19"/>
          <cell r="H19"/>
          <cell r="N19">
            <v>18</v>
          </cell>
          <cell r="O19" t="str">
            <v>73 - DIJON</v>
          </cell>
          <cell r="T19" t="str">
            <v>DEL51</v>
          </cell>
          <cell r="Z19" t="str">
            <v>Autre</v>
          </cell>
        </row>
        <row r="20">
          <cell r="D20"/>
          <cell r="H20"/>
          <cell r="N20">
            <v>19</v>
          </cell>
          <cell r="O20" t="str">
            <v>74 - ROUEN</v>
          </cell>
          <cell r="T20" t="str">
            <v>DEL51</v>
          </cell>
          <cell r="Z20" t="str">
            <v>DEL51</v>
          </cell>
        </row>
        <row r="21">
          <cell r="D21"/>
          <cell r="H21"/>
          <cell r="N21">
            <v>20</v>
          </cell>
          <cell r="O21" t="str">
            <v>75 - CARHAIX</v>
          </cell>
          <cell r="T21" t="str">
            <v>DEL51</v>
          </cell>
          <cell r="Z21" t="str">
            <v>#APAVE SUD EUROPE#</v>
          </cell>
        </row>
        <row r="22">
          <cell r="D22"/>
          <cell r="H22"/>
          <cell r="N22">
            <v>21</v>
          </cell>
          <cell r="O22" t="str">
            <v>76 - VILLAINES</v>
          </cell>
          <cell r="T22" t="str">
            <v>DEL51</v>
          </cell>
          <cell r="Z22" t="str">
            <v>AD TRUCK ET CAR SERVICES</v>
          </cell>
        </row>
        <row r="23">
          <cell r="D23"/>
          <cell r="H23"/>
          <cell r="N23">
            <v>22</v>
          </cell>
          <cell r="O23" t="str">
            <v xml:space="preserve">77 - NANTES </v>
          </cell>
          <cell r="T23" t="str">
            <v>DEL51</v>
          </cell>
          <cell r="Z23" t="str">
            <v>ALD AUTOMOTIVE</v>
          </cell>
        </row>
        <row r="24">
          <cell r="D24"/>
          <cell r="H24"/>
          <cell r="N24">
            <v>23</v>
          </cell>
          <cell r="O24" t="str">
            <v>78 - AVIGNON</v>
          </cell>
          <cell r="T24" t="str">
            <v>DEL51</v>
          </cell>
          <cell r="Z24" t="str">
            <v>AUTO BILAN FRANCE</v>
          </cell>
        </row>
        <row r="25">
          <cell r="D25"/>
          <cell r="H25"/>
          <cell r="N25">
            <v>24</v>
          </cell>
          <cell r="O25" t="str">
            <v>79 - MONTPELLIER</v>
          </cell>
          <cell r="T25" t="str">
            <v>DEL51</v>
          </cell>
          <cell r="Z25" t="str">
            <v>AUTO DAUPHINE</v>
          </cell>
        </row>
        <row r="26">
          <cell r="D26"/>
          <cell r="H26"/>
          <cell r="N26">
            <v>25</v>
          </cell>
          <cell r="O26" t="str">
            <v>80 - NICE</v>
          </cell>
          <cell r="T26" t="str">
            <v>DEL51</v>
          </cell>
          <cell r="Z26" t="str">
            <v>MASTERNAUT</v>
          </cell>
        </row>
        <row r="27">
          <cell r="D27"/>
          <cell r="H27"/>
          <cell r="N27">
            <v>26</v>
          </cell>
          <cell r="O27" t="str">
            <v>81 - NANCY</v>
          </cell>
          <cell r="T27" t="str">
            <v>DEL52</v>
          </cell>
          <cell r="Z27" t="str">
            <v>ONET SERVICES -SITE EIFFEL</v>
          </cell>
        </row>
        <row r="28">
          <cell r="D28"/>
          <cell r="H28"/>
          <cell r="N28">
            <v>27</v>
          </cell>
          <cell r="O28" t="str">
            <v>82 - LILLE</v>
          </cell>
          <cell r="T28" t="str">
            <v>DEL52</v>
          </cell>
          <cell r="Z28" t="str">
            <v>PONTOISE AUTOMOBILES</v>
          </cell>
        </row>
        <row r="29">
          <cell r="D29"/>
          <cell r="H29"/>
          <cell r="N29">
            <v>28</v>
          </cell>
          <cell r="O29" t="str">
            <v>83 - CHATEAUROUX</v>
          </cell>
          <cell r="T29" t="str">
            <v>DEL52</v>
          </cell>
          <cell r="Z29" t="str">
            <v>Autre</v>
          </cell>
        </row>
        <row r="30">
          <cell r="D30"/>
          <cell r="H30"/>
          <cell r="N30">
            <v>29</v>
          </cell>
          <cell r="O30" t="str">
            <v>84 - TOULOUSE</v>
          </cell>
          <cell r="T30" t="str">
            <v>DEL52</v>
          </cell>
          <cell r="Z30" t="str">
            <v>DEL52</v>
          </cell>
        </row>
        <row r="31">
          <cell r="D31"/>
          <cell r="H31"/>
          <cell r="N31">
            <v>30</v>
          </cell>
          <cell r="O31" t="str">
            <v>85 - VITRY</v>
          </cell>
          <cell r="T31" t="str">
            <v>DEL52</v>
          </cell>
          <cell r="Z31" t="str">
            <v>CCI DU HAVRE</v>
          </cell>
        </row>
        <row r="32">
          <cell r="H32"/>
          <cell r="N32">
            <v>31</v>
          </cell>
          <cell r="O32" t="str">
            <v>87 - MORANGIS</v>
          </cell>
          <cell r="T32" t="str">
            <v>DEL52</v>
          </cell>
          <cell r="Z32" t="str">
            <v>EUROMASTER FRANCE</v>
          </cell>
        </row>
        <row r="33">
          <cell r="H33"/>
          <cell r="N33">
            <v>32</v>
          </cell>
          <cell r="O33" t="str">
            <v>88 - STRASBOURG</v>
          </cell>
          <cell r="T33" t="str">
            <v>DEL52</v>
          </cell>
          <cell r="Z33" t="str">
            <v>GARAGE DE LA BREQUE</v>
          </cell>
        </row>
        <row r="34">
          <cell r="H34"/>
          <cell r="N34">
            <v>33</v>
          </cell>
          <cell r="O34" t="str">
            <v>89 - VALENCIENNES</v>
          </cell>
          <cell r="T34" t="str">
            <v>DEL52</v>
          </cell>
          <cell r="Z34" t="str">
            <v>ILN CONT TECH DE L ESTUAIRE</v>
          </cell>
        </row>
        <row r="35">
          <cell r="H35"/>
          <cell r="N35">
            <v>34</v>
          </cell>
          <cell r="O35" t="str">
            <v>90 - GENNEVILLIERS</v>
          </cell>
          <cell r="T35" t="str">
            <v>DEL52</v>
          </cell>
          <cell r="Z35" t="str">
            <v>MASTERNAUT</v>
          </cell>
        </row>
        <row r="36">
          <cell r="H36"/>
          <cell r="N36">
            <v>35</v>
          </cell>
          <cell r="O36" t="str">
            <v>91 - LA COURNEUVE</v>
          </cell>
          <cell r="T36" t="str">
            <v>DEL52</v>
          </cell>
          <cell r="Z36" t="str">
            <v>PNS PREVOTEAU</v>
          </cell>
        </row>
        <row r="37">
          <cell r="H37"/>
          <cell r="N37">
            <v>36</v>
          </cell>
          <cell r="O37" t="str">
            <v>92 - CAEN</v>
          </cell>
          <cell r="T37" t="str">
            <v>DEL53</v>
          </cell>
          <cell r="Z37" t="str">
            <v>PORTIS DIVISION D 'OTIS</v>
          </cell>
        </row>
        <row r="38">
          <cell r="H38"/>
          <cell r="N38">
            <v>37</v>
          </cell>
          <cell r="O38" t="str">
            <v>93 - ANNECY</v>
          </cell>
          <cell r="T38" t="str">
            <v>DEL53</v>
          </cell>
          <cell r="Z38" t="str">
            <v>SICLI</v>
          </cell>
        </row>
        <row r="39">
          <cell r="H39"/>
          <cell r="N39">
            <v>38</v>
          </cell>
          <cell r="O39" t="str">
            <v>94 - ROMILLY</v>
          </cell>
          <cell r="T39" t="str">
            <v>DEL53</v>
          </cell>
          <cell r="Z39" t="str">
            <v>UNIFER</v>
          </cell>
        </row>
        <row r="40">
          <cell r="H40"/>
          <cell r="N40">
            <v>39</v>
          </cell>
          <cell r="O40" t="str">
            <v>95 - CLERMONT F.</v>
          </cell>
          <cell r="T40" t="str">
            <v>DEL53</v>
          </cell>
          <cell r="Z40" t="str">
            <v>Autre</v>
          </cell>
        </row>
        <row r="41">
          <cell r="H41"/>
          <cell r="N41">
            <v>40</v>
          </cell>
          <cell r="O41" t="str">
            <v>96 - BELFORT</v>
          </cell>
          <cell r="T41" t="str">
            <v>DEL53</v>
          </cell>
          <cell r="Z41" t="str">
            <v>DEL53</v>
          </cell>
        </row>
        <row r="42">
          <cell r="H42"/>
          <cell r="N42">
            <v>41</v>
          </cell>
          <cell r="O42" t="str">
            <v>97 - RENNES</v>
          </cell>
          <cell r="T42" t="str">
            <v>DEL53</v>
          </cell>
          <cell r="Z42" t="str">
            <v>GOUIN EQUIPEMENTS VEHICULES</v>
          </cell>
        </row>
        <row r="43">
          <cell r="H43"/>
          <cell r="N43">
            <v>42</v>
          </cell>
          <cell r="O43" t="str">
            <v>98 - TOURS</v>
          </cell>
          <cell r="T43" t="str">
            <v>DEL53</v>
          </cell>
          <cell r="Z43" t="str">
            <v>MASTERNAUT</v>
          </cell>
        </row>
        <row r="44">
          <cell r="H44"/>
          <cell r="N44">
            <v>43</v>
          </cell>
          <cell r="T44" t="str">
            <v>DEL53</v>
          </cell>
          <cell r="Z44" t="str">
            <v>ONET SERVICES -SITE EIFFEL</v>
          </cell>
        </row>
        <row r="45">
          <cell r="H45"/>
          <cell r="N45">
            <v>44</v>
          </cell>
          <cell r="T45" t="str">
            <v>DEL53</v>
          </cell>
          <cell r="Z45" t="str">
            <v>ONYX POITOU - CHARENTES</v>
          </cell>
        </row>
        <row r="46">
          <cell r="H46"/>
          <cell r="N46">
            <v>45</v>
          </cell>
          <cell r="T46" t="str">
            <v>DEL53</v>
          </cell>
          <cell r="Z46" t="str">
            <v>RANDSTAD FRANCE</v>
          </cell>
        </row>
        <row r="47">
          <cell r="H47"/>
          <cell r="N47">
            <v>46</v>
          </cell>
          <cell r="T47" t="str">
            <v>DEL54</v>
          </cell>
          <cell r="Z47" t="str">
            <v>S.A.V.I.A</v>
          </cell>
        </row>
        <row r="48">
          <cell r="H48"/>
          <cell r="N48">
            <v>47</v>
          </cell>
          <cell r="T48" t="str">
            <v>DEL54</v>
          </cell>
          <cell r="Z48" t="str">
            <v>SAINT CHRISTOPHE AUTOMOBILES</v>
          </cell>
        </row>
        <row r="49">
          <cell r="H49"/>
          <cell r="N49">
            <v>48</v>
          </cell>
          <cell r="T49" t="str">
            <v>DEL54</v>
          </cell>
          <cell r="Z49" t="str">
            <v>SICLI</v>
          </cell>
        </row>
        <row r="50">
          <cell r="H50"/>
          <cell r="N50">
            <v>49</v>
          </cell>
          <cell r="T50" t="str">
            <v>DEL54</v>
          </cell>
          <cell r="Z50" t="str">
            <v>SPEEDY FRANCE SAS</v>
          </cell>
        </row>
        <row r="51">
          <cell r="H51"/>
          <cell r="N51">
            <v>50</v>
          </cell>
          <cell r="T51" t="str">
            <v>DEL54</v>
          </cell>
          <cell r="Z51" t="str">
            <v>Autre</v>
          </cell>
        </row>
        <row r="52">
          <cell r="H52"/>
          <cell r="N52">
            <v>51</v>
          </cell>
          <cell r="T52" t="str">
            <v>DEL54</v>
          </cell>
          <cell r="Z52" t="str">
            <v>DEL54</v>
          </cell>
        </row>
        <row r="53">
          <cell r="H53"/>
          <cell r="N53">
            <v>52</v>
          </cell>
          <cell r="T53" t="str">
            <v>DEL54</v>
          </cell>
          <cell r="Z53" t="str">
            <v>A.R.E.S</v>
          </cell>
        </row>
        <row r="54">
          <cell r="H54"/>
          <cell r="N54">
            <v>53</v>
          </cell>
          <cell r="T54" t="str">
            <v>DEL54</v>
          </cell>
          <cell r="Z54" t="str">
            <v>ALD AUTOMOTIVE</v>
          </cell>
        </row>
        <row r="55">
          <cell r="H55"/>
          <cell r="T55" t="str">
            <v>DEL54</v>
          </cell>
          <cell r="Z55" t="str">
            <v>BOSCATO SARL</v>
          </cell>
        </row>
        <row r="56">
          <cell r="H56"/>
          <cell r="T56" t="str">
            <v>DEL54</v>
          </cell>
          <cell r="Z56" t="str">
            <v>CHAPELIER S.A.S</v>
          </cell>
        </row>
        <row r="57">
          <cell r="H57"/>
          <cell r="T57" t="str">
            <v>DEL54</v>
          </cell>
          <cell r="Z57" t="str">
            <v>CRAWFORD</v>
          </cell>
        </row>
        <row r="58">
          <cell r="H58"/>
          <cell r="T58" t="str">
            <v>DEL54</v>
          </cell>
          <cell r="Z58" t="str">
            <v>DIANETTOYAGE</v>
          </cell>
        </row>
        <row r="59">
          <cell r="H59"/>
          <cell r="T59" t="str">
            <v>DEL54</v>
          </cell>
          <cell r="Z59" t="str">
            <v>ESPACE AUTOMOBILES DE LA GARE</v>
          </cell>
        </row>
        <row r="60">
          <cell r="H60"/>
          <cell r="T60" t="str">
            <v>DEL54</v>
          </cell>
          <cell r="Z60" t="str">
            <v>ESPACE CONTROLE</v>
          </cell>
        </row>
        <row r="61">
          <cell r="H61"/>
          <cell r="T61" t="str">
            <v>DEL54</v>
          </cell>
          <cell r="Z61" t="str">
            <v>LELEU &amp; CIE</v>
          </cell>
        </row>
        <row r="62">
          <cell r="H62"/>
          <cell r="T62" t="str">
            <v>DEL54</v>
          </cell>
          <cell r="Z62" t="str">
            <v>MASTERNAUT</v>
          </cell>
        </row>
        <row r="63">
          <cell r="H63"/>
          <cell r="T63" t="str">
            <v>DEL54</v>
          </cell>
          <cell r="Z63" t="str">
            <v>ONET SERVICES -SITE EIFFEL</v>
          </cell>
        </row>
        <row r="64">
          <cell r="H64"/>
          <cell r="T64" t="str">
            <v>DEL54</v>
          </cell>
          <cell r="Z64" t="str">
            <v>RANDSTAD FRANCE</v>
          </cell>
        </row>
        <row r="65">
          <cell r="H65"/>
          <cell r="T65" t="str">
            <v>DEL54</v>
          </cell>
          <cell r="Z65" t="str">
            <v>RENAULT RETAIL GROUP</v>
          </cell>
        </row>
        <row r="66">
          <cell r="H66"/>
          <cell r="T66" t="str">
            <v>DEL54</v>
          </cell>
          <cell r="Z66" t="str">
            <v>SARL VMD EXQUADO</v>
          </cell>
        </row>
        <row r="67">
          <cell r="H67"/>
          <cell r="T67" t="str">
            <v>DEL55</v>
          </cell>
          <cell r="Z67" t="str">
            <v>SEPUR</v>
          </cell>
        </row>
        <row r="68">
          <cell r="H68"/>
          <cell r="T68" t="str">
            <v>DEL55</v>
          </cell>
          <cell r="Z68" t="str">
            <v>SICLI</v>
          </cell>
        </row>
        <row r="69">
          <cell r="H69"/>
          <cell r="T69" t="str">
            <v>DEL55</v>
          </cell>
          <cell r="Z69" t="str">
            <v>SIT LOCATION</v>
          </cell>
        </row>
        <row r="70">
          <cell r="H70"/>
          <cell r="T70" t="str">
            <v>DEL55</v>
          </cell>
          <cell r="Z70" t="str">
            <v>SPEEDY FRANCE SAS</v>
          </cell>
        </row>
        <row r="71">
          <cell r="T71" t="str">
            <v>DEL55</v>
          </cell>
          <cell r="Z71" t="str">
            <v>TOYOTA MATERIAL HANDLING FRANCE</v>
          </cell>
        </row>
        <row r="72">
          <cell r="T72" t="str">
            <v>DEL55</v>
          </cell>
          <cell r="Z72" t="str">
            <v>Autre</v>
          </cell>
        </row>
        <row r="73">
          <cell r="T73" t="str">
            <v>DEL55</v>
          </cell>
          <cell r="Z73" t="str">
            <v>DEL55</v>
          </cell>
        </row>
        <row r="74">
          <cell r="T74" t="str">
            <v>DEL55</v>
          </cell>
          <cell r="Z74" t="str">
            <v>#APAVE SUD EUROPE#</v>
          </cell>
        </row>
        <row r="75">
          <cell r="T75" t="str">
            <v>DEL55</v>
          </cell>
          <cell r="Z75" t="str">
            <v>AUTO CONTROLE VEAUCHOIS</v>
          </cell>
        </row>
        <row r="76">
          <cell r="T76" t="str">
            <v>DEL55</v>
          </cell>
          <cell r="Z76" t="str">
            <v>AUTOS DIFFUSION ST ETIENNE</v>
          </cell>
        </row>
        <row r="77">
          <cell r="T77" t="str">
            <v>DEL55</v>
          </cell>
          <cell r="Z77" t="str">
            <v>JOUBERT AUTOMOBILES</v>
          </cell>
        </row>
        <row r="78">
          <cell r="T78" t="str">
            <v>DEL56</v>
          </cell>
          <cell r="Z78" t="str">
            <v>MASTERNAUT</v>
          </cell>
        </row>
        <row r="79">
          <cell r="T79" t="str">
            <v>DEL56</v>
          </cell>
          <cell r="Z79" t="str">
            <v>ONET SERVICES -SITE EIFFEL</v>
          </cell>
        </row>
        <row r="80">
          <cell r="T80" t="str">
            <v>DEL56</v>
          </cell>
          <cell r="Z80" t="str">
            <v>RANDSTAD FRANCE</v>
          </cell>
        </row>
        <row r="81">
          <cell r="T81" t="str">
            <v>DEL56</v>
          </cell>
          <cell r="Z81" t="str">
            <v>ROADY LES MOSQUETAIRES</v>
          </cell>
        </row>
        <row r="82">
          <cell r="T82" t="str">
            <v>DEL56</v>
          </cell>
          <cell r="Z82" t="str">
            <v>SICLI</v>
          </cell>
        </row>
        <row r="83">
          <cell r="T83" t="str">
            <v>DEL56</v>
          </cell>
          <cell r="Z83" t="str">
            <v>TOYOTA MATERIAL HANDLING FRANCE</v>
          </cell>
        </row>
        <row r="84">
          <cell r="T84" t="str">
            <v>DEL56</v>
          </cell>
          <cell r="Z84" t="str">
            <v>Autre</v>
          </cell>
        </row>
        <row r="85">
          <cell r="T85" t="str">
            <v>DEL56</v>
          </cell>
          <cell r="Z85" t="str">
            <v>DEL56</v>
          </cell>
        </row>
        <row r="86">
          <cell r="T86" t="str">
            <v>DEL56</v>
          </cell>
          <cell r="Z86" t="str">
            <v>APAVE SUDEUROPE SAS</v>
          </cell>
        </row>
        <row r="87">
          <cell r="T87" t="str">
            <v>DEL56</v>
          </cell>
          <cell r="Z87" t="str">
            <v>EUROMASTER FRANCE</v>
          </cell>
        </row>
        <row r="88">
          <cell r="T88" t="str">
            <v>DEL56</v>
          </cell>
          <cell r="Z88" t="str">
            <v>GAP VI</v>
          </cell>
        </row>
        <row r="89">
          <cell r="T89" t="str">
            <v>DEL58</v>
          </cell>
          <cell r="Z89" t="str">
            <v>GARAGE SERROIS</v>
          </cell>
        </row>
        <row r="90">
          <cell r="T90" t="str">
            <v>DEL58</v>
          </cell>
          <cell r="Z90" t="str">
            <v>MASTERNAUT</v>
          </cell>
        </row>
        <row r="91">
          <cell r="T91" t="str">
            <v>DEL58</v>
          </cell>
          <cell r="Z91" t="str">
            <v>ONET SERVICES -SITE EIFFEL</v>
          </cell>
        </row>
        <row r="92">
          <cell r="T92" t="str">
            <v>DEL58</v>
          </cell>
          <cell r="Z92" t="str">
            <v>RANDSTAD FRANCE</v>
          </cell>
        </row>
        <row r="93">
          <cell r="T93" t="str">
            <v>DEL58</v>
          </cell>
          <cell r="Z93" t="str">
            <v>RASCHETTI SOLUTIONS</v>
          </cell>
        </row>
        <row r="94">
          <cell r="T94" t="str">
            <v>DEL58</v>
          </cell>
          <cell r="Z94" t="str">
            <v>SARL LAVAGE + CT SERROIS</v>
          </cell>
        </row>
        <row r="95">
          <cell r="T95" t="str">
            <v>DEL58</v>
          </cell>
          <cell r="Z95" t="str">
            <v>SPEEDY FRANCE SAS</v>
          </cell>
        </row>
        <row r="96">
          <cell r="T96" t="str">
            <v>DEL58</v>
          </cell>
          <cell r="Z96" t="str">
            <v>Autre</v>
          </cell>
        </row>
        <row r="97">
          <cell r="T97" t="str">
            <v>DEL59</v>
          </cell>
          <cell r="Z97" t="str">
            <v>DEL58</v>
          </cell>
        </row>
        <row r="98">
          <cell r="T98" t="str">
            <v>DEL59</v>
          </cell>
          <cell r="Z98" t="str">
            <v>AUTO CONTROLE SAINT SERGE</v>
          </cell>
        </row>
        <row r="99">
          <cell r="T99" t="str">
            <v>DEL59</v>
          </cell>
          <cell r="Z99" t="str">
            <v>GRANDJOUAN SACO (ONYX)</v>
          </cell>
        </row>
        <row r="100">
          <cell r="T100" t="str">
            <v>DEL59</v>
          </cell>
          <cell r="Z100" t="str">
            <v>KERTRUCKS PAYS DE LOIRE</v>
          </cell>
        </row>
        <row r="101">
          <cell r="T101" t="str">
            <v>DEL59</v>
          </cell>
          <cell r="Z101" t="str">
            <v>MASTERNAUT</v>
          </cell>
        </row>
        <row r="102">
          <cell r="T102" t="str">
            <v>DEL59</v>
          </cell>
          <cell r="Z102" t="str">
            <v>ONET SERVICES -SITE EIFFEL</v>
          </cell>
        </row>
        <row r="103">
          <cell r="T103" t="str">
            <v>DEL59</v>
          </cell>
          <cell r="Z103" t="str">
            <v>PEUGEOT SIAA</v>
          </cell>
        </row>
        <row r="104">
          <cell r="T104" t="str">
            <v>DEL59</v>
          </cell>
          <cell r="Z104" t="str">
            <v>SAVELYS</v>
          </cell>
        </row>
        <row r="105">
          <cell r="T105" t="str">
            <v>DEL59</v>
          </cell>
          <cell r="Z105" t="str">
            <v>Autre</v>
          </cell>
        </row>
        <row r="106">
          <cell r="T106" t="str">
            <v>DEL59</v>
          </cell>
          <cell r="Z106" t="str">
            <v>DEL59</v>
          </cell>
        </row>
        <row r="107">
          <cell r="T107" t="str">
            <v>DEL59</v>
          </cell>
          <cell r="Z107" t="str">
            <v>COVI SAS</v>
          </cell>
        </row>
        <row r="108">
          <cell r="T108" t="str">
            <v>DEL59</v>
          </cell>
          <cell r="Z108" t="str">
            <v>EDIVERT</v>
          </cell>
        </row>
        <row r="109">
          <cell r="T109" t="str">
            <v>DEL59</v>
          </cell>
          <cell r="Z109" t="str">
            <v>EUROMASTER FRANCE</v>
          </cell>
        </row>
        <row r="110">
          <cell r="T110" t="str">
            <v>DEL59</v>
          </cell>
          <cell r="Z110" t="str">
            <v>GUEUDET VI REIMS</v>
          </cell>
        </row>
        <row r="111">
          <cell r="T111" t="str">
            <v>DEL60</v>
          </cell>
          <cell r="Z111" t="str">
            <v>LELEU &amp; CIE</v>
          </cell>
        </row>
        <row r="112">
          <cell r="T112" t="str">
            <v>DEL60</v>
          </cell>
          <cell r="Z112" t="str">
            <v>MASTERNAUT</v>
          </cell>
        </row>
        <row r="113">
          <cell r="T113" t="str">
            <v>DEL60</v>
          </cell>
          <cell r="Z113" t="str">
            <v>ONET SERVICES -SITE EIFFEL</v>
          </cell>
        </row>
        <row r="114">
          <cell r="T114" t="str">
            <v>DEL60</v>
          </cell>
          <cell r="Z114" t="str">
            <v>ONYX EST</v>
          </cell>
        </row>
        <row r="115">
          <cell r="T115" t="str">
            <v>DEL60</v>
          </cell>
          <cell r="Z115" t="str">
            <v>RANDSTAD FRANCE</v>
          </cell>
        </row>
        <row r="116">
          <cell r="T116" t="str">
            <v>DEL60</v>
          </cell>
          <cell r="Z116" t="str">
            <v>S.M.I.R.R.</v>
          </cell>
        </row>
        <row r="117">
          <cell r="T117" t="str">
            <v>DEL60</v>
          </cell>
          <cell r="Z117" t="str">
            <v>SICLI</v>
          </cell>
        </row>
        <row r="118">
          <cell r="T118" t="str">
            <v>DEL60</v>
          </cell>
          <cell r="Z118" t="str">
            <v>SPEEDY FRANCE SAS</v>
          </cell>
        </row>
        <row r="119">
          <cell r="T119" t="str">
            <v>DEL60</v>
          </cell>
          <cell r="Z119" t="str">
            <v>TIP TOP LAVAGE</v>
          </cell>
        </row>
        <row r="120">
          <cell r="T120" t="str">
            <v>DEL60</v>
          </cell>
          <cell r="Z120" t="str">
            <v>Autre</v>
          </cell>
        </row>
        <row r="121">
          <cell r="T121" t="str">
            <v>DEL61</v>
          </cell>
          <cell r="Z121" t="str">
            <v>DEL60</v>
          </cell>
        </row>
        <row r="122">
          <cell r="T122" t="str">
            <v>DEL61</v>
          </cell>
          <cell r="Z122" t="str">
            <v>G2M LOCATION</v>
          </cell>
        </row>
        <row r="123">
          <cell r="T123" t="str">
            <v>DEL61</v>
          </cell>
          <cell r="Z123" t="str">
            <v>GARAGE SERIEYS</v>
          </cell>
        </row>
        <row r="124">
          <cell r="T124" t="str">
            <v>DEL61</v>
          </cell>
          <cell r="Z124" t="str">
            <v>GROSJEAN PNEUS</v>
          </cell>
        </row>
        <row r="125">
          <cell r="T125" t="str">
            <v>DEL61</v>
          </cell>
          <cell r="Z125" t="str">
            <v>MANPOWER</v>
          </cell>
        </row>
        <row r="126">
          <cell r="T126" t="str">
            <v>DEL61</v>
          </cell>
          <cell r="Z126" t="str">
            <v>MASTERNAUT</v>
          </cell>
        </row>
        <row r="127">
          <cell r="T127" t="str">
            <v>DEL61</v>
          </cell>
          <cell r="Z127" t="str">
            <v>MED DU TRAVAIL DE SAONE &amp; LOIRE</v>
          </cell>
        </row>
        <row r="128">
          <cell r="T128" t="str">
            <v>DEL62</v>
          </cell>
          <cell r="Z128" t="str">
            <v>PROMAN 146</v>
          </cell>
        </row>
        <row r="129">
          <cell r="T129" t="str">
            <v>DEL62</v>
          </cell>
          <cell r="Z129" t="str">
            <v>SA LE RELAIS DU PONT</v>
          </cell>
        </row>
        <row r="130">
          <cell r="T130" t="str">
            <v>DEL62</v>
          </cell>
          <cell r="Z130" t="str">
            <v>SUPERJET - EURL BG2P</v>
          </cell>
        </row>
        <row r="131">
          <cell r="T131" t="str">
            <v>DEL62</v>
          </cell>
          <cell r="Z131" t="str">
            <v>Autre</v>
          </cell>
        </row>
        <row r="132">
          <cell r="T132" t="str">
            <v>DEL62</v>
          </cell>
          <cell r="Z132" t="str">
            <v>DEL61</v>
          </cell>
        </row>
        <row r="133">
          <cell r="T133" t="str">
            <v>DEL62</v>
          </cell>
          <cell r="Z133" t="str">
            <v>ETOILE DU RHONE</v>
          </cell>
        </row>
        <row r="134">
          <cell r="T134" t="str">
            <v>DEL62</v>
          </cell>
          <cell r="Z134" t="str">
            <v>GARAGE COUTURIER</v>
          </cell>
        </row>
        <row r="135">
          <cell r="T135" t="str">
            <v>DEL62</v>
          </cell>
          <cell r="Z135" t="str">
            <v>MASTERNAUT</v>
          </cell>
        </row>
        <row r="136">
          <cell r="T136" t="str">
            <v>DEL62</v>
          </cell>
          <cell r="Z136" t="str">
            <v>ONET SERVICES -SITE EIFFEL</v>
          </cell>
        </row>
        <row r="137">
          <cell r="T137" t="str">
            <v>DEL62</v>
          </cell>
          <cell r="Z137" t="str">
            <v>RHONE AL PIECES</v>
          </cell>
        </row>
        <row r="138">
          <cell r="T138" t="str">
            <v>DEL62</v>
          </cell>
          <cell r="Z138" t="str">
            <v>SICLI</v>
          </cell>
        </row>
        <row r="139">
          <cell r="T139" t="str">
            <v>DEL62</v>
          </cell>
          <cell r="Z139" t="str">
            <v>Autre</v>
          </cell>
        </row>
        <row r="140">
          <cell r="T140" t="str">
            <v>DEL62</v>
          </cell>
          <cell r="Z140" t="str">
            <v>DEL62</v>
          </cell>
        </row>
        <row r="141">
          <cell r="T141" t="str">
            <v>DEL62</v>
          </cell>
          <cell r="Z141" t="str">
            <v>C L C</v>
          </cell>
        </row>
        <row r="142">
          <cell r="T142" t="str">
            <v>DEL62</v>
          </cell>
          <cell r="Z142" t="str">
            <v>C.T.O</v>
          </cell>
        </row>
        <row r="143">
          <cell r="T143" t="str">
            <v>DEL62</v>
          </cell>
          <cell r="Z143" t="str">
            <v>ETS COQUIDE ET CIE</v>
          </cell>
        </row>
        <row r="144">
          <cell r="T144" t="str">
            <v>DEL63</v>
          </cell>
          <cell r="Z144" t="str">
            <v>EURL AUTO NET</v>
          </cell>
        </row>
        <row r="145">
          <cell r="T145" t="str">
            <v>DEL63</v>
          </cell>
          <cell r="Z145" t="str">
            <v>EUROMASTER FRANCE</v>
          </cell>
        </row>
        <row r="146">
          <cell r="T146" t="str">
            <v>DEL63</v>
          </cell>
          <cell r="Z146" t="str">
            <v>LENS POIDS LOURDS</v>
          </cell>
        </row>
        <row r="147">
          <cell r="T147" t="str">
            <v>DEL63</v>
          </cell>
          <cell r="Z147" t="str">
            <v>LOCATION SERVICE - CLOVIS</v>
          </cell>
        </row>
        <row r="148">
          <cell r="T148" t="str">
            <v>DEL63</v>
          </cell>
          <cell r="Z148" t="str">
            <v>MASTERNAUT</v>
          </cell>
        </row>
        <row r="149">
          <cell r="T149" t="str">
            <v>DEL63</v>
          </cell>
          <cell r="Z149" t="str">
            <v>ONET SERVICES -SITE EIFFEL</v>
          </cell>
        </row>
        <row r="150">
          <cell r="T150" t="str">
            <v>DEL63</v>
          </cell>
          <cell r="Z150" t="str">
            <v>PAILLARD AUTOMOBILES</v>
          </cell>
        </row>
        <row r="151">
          <cell r="T151" t="str">
            <v>DEL63</v>
          </cell>
          <cell r="Z151" t="str">
            <v>SICLI</v>
          </cell>
        </row>
        <row r="152">
          <cell r="T152" t="str">
            <v>DEL70</v>
          </cell>
          <cell r="Z152" t="str">
            <v>SOVIM SA</v>
          </cell>
        </row>
        <row r="153">
          <cell r="T153" t="str">
            <v>DEL70</v>
          </cell>
          <cell r="Z153" t="str">
            <v>SPEEDY FRANCE SAS</v>
          </cell>
        </row>
        <row r="154">
          <cell r="T154" t="str">
            <v>DEL70</v>
          </cell>
          <cell r="Z154" t="str">
            <v>TECHSTAR 60</v>
          </cell>
        </row>
        <row r="155">
          <cell r="T155" t="str">
            <v>DEL70</v>
          </cell>
          <cell r="Z155" t="str">
            <v>VEOLIA PROPRETE NORD NORMANDIE</v>
          </cell>
        </row>
        <row r="156">
          <cell r="T156" t="str">
            <v>DEL70</v>
          </cell>
          <cell r="Z156" t="str">
            <v>Autre</v>
          </cell>
        </row>
        <row r="157">
          <cell r="T157" t="str">
            <v>DEL70</v>
          </cell>
          <cell r="Z157" t="str">
            <v>DEL63</v>
          </cell>
        </row>
        <row r="158">
          <cell r="T158" t="str">
            <v>DEL70</v>
          </cell>
          <cell r="Z158" t="str">
            <v>BEZAULT BERNARD</v>
          </cell>
        </row>
        <row r="159">
          <cell r="T159" t="str">
            <v>DEL70</v>
          </cell>
          <cell r="Z159" t="str">
            <v>LAMIRAULT AUTOMOBILES</v>
          </cell>
        </row>
        <row r="160">
          <cell r="T160" t="str">
            <v>DEL70</v>
          </cell>
          <cell r="Z160" t="str">
            <v>MASTERNAUT</v>
          </cell>
        </row>
        <row r="161">
          <cell r="T161" t="str">
            <v>DEL70</v>
          </cell>
          <cell r="Z161" t="str">
            <v>MORIZE</v>
          </cell>
        </row>
        <row r="162">
          <cell r="T162" t="str">
            <v>DEL70</v>
          </cell>
          <cell r="Z162" t="str">
            <v>RANDSTAD FRANCE</v>
          </cell>
        </row>
        <row r="163">
          <cell r="T163" t="str">
            <v>DEL70</v>
          </cell>
          <cell r="Z163" t="str">
            <v>SICLI</v>
          </cell>
        </row>
        <row r="164">
          <cell r="T164" t="str">
            <v>DEL70</v>
          </cell>
          <cell r="Z164" t="str">
            <v>SITA CENTRE OUEST CENTRE</v>
          </cell>
        </row>
        <row r="165">
          <cell r="T165" t="str">
            <v>DEL70</v>
          </cell>
          <cell r="Z165" t="str">
            <v>Autre</v>
          </cell>
        </row>
        <row r="166">
          <cell r="T166" t="str">
            <v>DEL70</v>
          </cell>
          <cell r="Z166" t="str">
            <v>DEL70</v>
          </cell>
        </row>
        <row r="167">
          <cell r="T167" t="str">
            <v>DEL70</v>
          </cell>
          <cell r="Z167" t="str">
            <v>APAVE SUDEUROPE SAS</v>
          </cell>
        </row>
        <row r="168">
          <cell r="T168" t="str">
            <v>DEL70</v>
          </cell>
          <cell r="Z168" t="str">
            <v>CARGLASS SA</v>
          </cell>
        </row>
        <row r="169">
          <cell r="T169" t="str">
            <v>DEL70</v>
          </cell>
          <cell r="Z169" t="str">
            <v>EURL CHISALITA</v>
          </cell>
        </row>
        <row r="170">
          <cell r="T170" t="str">
            <v>DEL70</v>
          </cell>
          <cell r="Z170" t="str">
            <v>EUROMASTER FRANCE</v>
          </cell>
        </row>
        <row r="171">
          <cell r="T171" t="str">
            <v>DEL70</v>
          </cell>
          <cell r="Z171" t="str">
            <v>FABRE MANUTENTION SAS</v>
          </cell>
        </row>
        <row r="172">
          <cell r="T172" t="str">
            <v>DEL70</v>
          </cell>
          <cell r="Z172" t="str">
            <v>GAP VI</v>
          </cell>
        </row>
        <row r="173">
          <cell r="T173" t="str">
            <v>DEL71</v>
          </cell>
          <cell r="Z173" t="str">
            <v>IMPRIMERIE NATIONALE</v>
          </cell>
        </row>
        <row r="174">
          <cell r="T174" t="str">
            <v>DEL71</v>
          </cell>
          <cell r="Z174" t="str">
            <v>LOCATION VEHICULES</v>
          </cell>
        </row>
        <row r="175">
          <cell r="T175" t="str">
            <v>DEL71</v>
          </cell>
          <cell r="Z175" t="str">
            <v>MASTERNAUT</v>
          </cell>
        </row>
        <row r="176">
          <cell r="T176" t="str">
            <v>DEL71</v>
          </cell>
          <cell r="Z176" t="str">
            <v>ONET SERVICES -SITE EIFFEL</v>
          </cell>
        </row>
        <row r="177">
          <cell r="T177" t="str">
            <v>DEL71</v>
          </cell>
          <cell r="Z177" t="str">
            <v>ONYX AQUITAINE</v>
          </cell>
        </row>
        <row r="178">
          <cell r="T178" t="str">
            <v>DEL71</v>
          </cell>
          <cell r="Z178" t="str">
            <v>RANDSTAD FRANCE</v>
          </cell>
        </row>
        <row r="179">
          <cell r="T179" t="str">
            <v>DEL71</v>
          </cell>
          <cell r="Z179" t="str">
            <v>RENAULT RETAIL PONT AQUITAINE</v>
          </cell>
        </row>
        <row r="180">
          <cell r="T180" t="str">
            <v>DEL71</v>
          </cell>
          <cell r="Z180" t="str">
            <v>RENAULT TRUCKS AQUITAINE</v>
          </cell>
        </row>
        <row r="181">
          <cell r="T181" t="str">
            <v>DEL71</v>
          </cell>
          <cell r="Z181" t="str">
            <v>S.A.R.L SIAL</v>
          </cell>
        </row>
        <row r="182">
          <cell r="T182" t="str">
            <v>DEL71</v>
          </cell>
          <cell r="Z182" t="str">
            <v>SARL CARROSSERIE BARSACQ</v>
          </cell>
        </row>
        <row r="183">
          <cell r="T183" t="str">
            <v>DEL71</v>
          </cell>
          <cell r="Z183" t="str">
            <v>SIASO</v>
          </cell>
        </row>
        <row r="184">
          <cell r="T184" t="str">
            <v>DEL71</v>
          </cell>
          <cell r="Z184" t="str">
            <v>SIASO RIVE DROITE</v>
          </cell>
        </row>
        <row r="185">
          <cell r="T185" t="str">
            <v>DEL71</v>
          </cell>
          <cell r="Z185" t="str">
            <v>SICLI</v>
          </cell>
        </row>
        <row r="186">
          <cell r="T186" t="str">
            <v>DEL71</v>
          </cell>
          <cell r="Z186" t="str">
            <v>SUPER FREINS</v>
          </cell>
        </row>
        <row r="187">
          <cell r="T187" t="str">
            <v>DEL71</v>
          </cell>
          <cell r="Z187" t="str">
            <v>Autre</v>
          </cell>
        </row>
        <row r="188">
          <cell r="T188" t="str">
            <v>DEL71</v>
          </cell>
          <cell r="Z188" t="str">
            <v>DEL71</v>
          </cell>
        </row>
        <row r="189">
          <cell r="T189" t="str">
            <v>DEL71</v>
          </cell>
          <cell r="Z189" t="str">
            <v>ALPHABET FRANCE FLEET MANAGEMENT</v>
          </cell>
        </row>
        <row r="190">
          <cell r="T190" t="str">
            <v>DEL72</v>
          </cell>
          <cell r="Z190" t="str">
            <v>APAVE SUDEUROPE SAS</v>
          </cell>
        </row>
        <row r="191">
          <cell r="T191" t="str">
            <v>DEL72</v>
          </cell>
          <cell r="Z191" t="str">
            <v>ETS COQUIDE ET CIE</v>
          </cell>
        </row>
        <row r="192">
          <cell r="T192" t="str">
            <v>DEL72</v>
          </cell>
          <cell r="Z192" t="str">
            <v>EUROMASTER FRANCE</v>
          </cell>
        </row>
        <row r="193">
          <cell r="T193" t="str">
            <v>DEL72</v>
          </cell>
          <cell r="Z193" t="str">
            <v>GARAGE R. CAYOL</v>
          </cell>
        </row>
        <row r="194">
          <cell r="T194" t="str">
            <v>DEL72</v>
          </cell>
          <cell r="Z194" t="str">
            <v>HABITAT SECURITE</v>
          </cell>
        </row>
        <row r="195">
          <cell r="T195" t="str">
            <v>DEL72</v>
          </cell>
          <cell r="Z195" t="str">
            <v>HYDROPARTS</v>
          </cell>
        </row>
        <row r="196">
          <cell r="T196" t="str">
            <v>DEL72</v>
          </cell>
          <cell r="Z196" t="str">
            <v>MASTERNAUT</v>
          </cell>
        </row>
        <row r="197">
          <cell r="T197" t="str">
            <v>DEL72</v>
          </cell>
          <cell r="Z197" t="str">
            <v>NORSUD</v>
          </cell>
        </row>
        <row r="198">
          <cell r="T198" t="str">
            <v>DEL72</v>
          </cell>
          <cell r="Z198" t="str">
            <v>ONET SERVICES -SITE EIFFEL</v>
          </cell>
        </row>
        <row r="199">
          <cell r="T199" t="str">
            <v>DEL72</v>
          </cell>
          <cell r="Z199" t="str">
            <v>RANDSTAD FRANCE</v>
          </cell>
        </row>
        <row r="200">
          <cell r="T200" t="str">
            <v>DEL72</v>
          </cell>
          <cell r="Z200" t="str">
            <v>RENAULT TRUCKS MARSEILLE</v>
          </cell>
        </row>
        <row r="201">
          <cell r="T201" t="str">
            <v>DEL72</v>
          </cell>
          <cell r="Z201" t="str">
            <v>SARL VMD EXQUADO</v>
          </cell>
        </row>
        <row r="202">
          <cell r="T202" t="str">
            <v>DEL72</v>
          </cell>
          <cell r="Z202" t="str">
            <v>SICLI</v>
          </cell>
        </row>
        <row r="203">
          <cell r="T203" t="str">
            <v>DEL72</v>
          </cell>
          <cell r="Z203" t="str">
            <v>SILIM</v>
          </cell>
        </row>
        <row r="204">
          <cell r="T204" t="str">
            <v>DEL72</v>
          </cell>
          <cell r="Z204" t="str">
            <v>STILL</v>
          </cell>
        </row>
        <row r="205">
          <cell r="T205" t="str">
            <v>DEL72</v>
          </cell>
          <cell r="Z205" t="str">
            <v>Autre</v>
          </cell>
        </row>
        <row r="206">
          <cell r="T206" t="str">
            <v>DEL72</v>
          </cell>
          <cell r="Z206" t="str">
            <v>DEL72</v>
          </cell>
        </row>
        <row r="207">
          <cell r="T207" t="str">
            <v>DEL72</v>
          </cell>
          <cell r="Z207" t="str">
            <v>ALD AUTOMOTIVE</v>
          </cell>
        </row>
        <row r="208">
          <cell r="T208" t="str">
            <v>DEL72</v>
          </cell>
          <cell r="Z208" t="str">
            <v>AUTOMOBILES ECM</v>
          </cell>
        </row>
        <row r="209">
          <cell r="T209" t="str">
            <v>DEL73</v>
          </cell>
          <cell r="Z209" t="str">
            <v>AVIS LOCATION DE VOITURES</v>
          </cell>
        </row>
        <row r="210">
          <cell r="T210" t="str">
            <v>DEL73</v>
          </cell>
          <cell r="Z210" t="str">
            <v>CARGLASS SA</v>
          </cell>
        </row>
        <row r="211">
          <cell r="T211" t="str">
            <v>DEL73</v>
          </cell>
          <cell r="Z211" t="str">
            <v>CHASSIEU AUTOMOBILES</v>
          </cell>
        </row>
        <row r="212">
          <cell r="T212" t="str">
            <v>DEL73</v>
          </cell>
          <cell r="Z212" t="str">
            <v>GOBILLOT</v>
          </cell>
        </row>
        <row r="213">
          <cell r="T213" t="str">
            <v>DEL73</v>
          </cell>
          <cell r="Z213" t="str">
            <v>HORIZON PIXEL</v>
          </cell>
        </row>
        <row r="214">
          <cell r="T214" t="str">
            <v>DEL73</v>
          </cell>
          <cell r="Z214" t="str">
            <v>MANPOWER</v>
          </cell>
        </row>
        <row r="215">
          <cell r="T215" t="str">
            <v>DEL73</v>
          </cell>
          <cell r="Z215" t="str">
            <v>MASTERNAUT</v>
          </cell>
        </row>
        <row r="216">
          <cell r="T216" t="str">
            <v>DEL73</v>
          </cell>
          <cell r="Z216" t="str">
            <v>ONET SERVICES -SITE EIFFEL</v>
          </cell>
        </row>
        <row r="217">
          <cell r="T217" t="str">
            <v>DEL73</v>
          </cell>
          <cell r="Z217" t="str">
            <v>PROMAN 141</v>
          </cell>
        </row>
        <row r="218">
          <cell r="T218" t="str">
            <v>DEL73</v>
          </cell>
          <cell r="Z218" t="str">
            <v>RAS 250</v>
          </cell>
        </row>
        <row r="219">
          <cell r="T219" t="str">
            <v>DEL74</v>
          </cell>
          <cell r="Z219" t="str">
            <v>RENAULT TRUCKS GRAND LYON</v>
          </cell>
        </row>
        <row r="220">
          <cell r="T220" t="str">
            <v>DEL74</v>
          </cell>
          <cell r="Z220" t="str">
            <v>SAVEG SAS</v>
          </cell>
        </row>
        <row r="221">
          <cell r="T221" t="str">
            <v>DEL74</v>
          </cell>
          <cell r="Z221" t="str">
            <v>SFELEC</v>
          </cell>
        </row>
        <row r="222">
          <cell r="T222" t="str">
            <v>DEL74</v>
          </cell>
          <cell r="Z222" t="str">
            <v>SITA MOS RHONE INDUSTRIE</v>
          </cell>
        </row>
        <row r="223">
          <cell r="T223" t="str">
            <v>DEL74</v>
          </cell>
          <cell r="Z223" t="str">
            <v>SPEEDY FRANCE SAS</v>
          </cell>
        </row>
        <row r="224">
          <cell r="T224" t="str">
            <v>DEL74</v>
          </cell>
          <cell r="Z224" t="str">
            <v>TOYOTA MATERIAL HANDLING FRANCE</v>
          </cell>
        </row>
        <row r="225">
          <cell r="T225" t="str">
            <v>DEL74</v>
          </cell>
          <cell r="Z225" t="str">
            <v>Autre</v>
          </cell>
        </row>
        <row r="226">
          <cell r="T226" t="str">
            <v>DEL74</v>
          </cell>
          <cell r="Z226" t="str">
            <v>DEL73</v>
          </cell>
        </row>
        <row r="227">
          <cell r="T227" t="str">
            <v>DEL74</v>
          </cell>
          <cell r="Z227" t="str">
            <v>APAVE SUD EUROPE</v>
          </cell>
        </row>
        <row r="228">
          <cell r="T228" t="str">
            <v>DEL74</v>
          </cell>
          <cell r="Z228" t="str">
            <v>DIJON POIDS LOURDS</v>
          </cell>
        </row>
        <row r="229">
          <cell r="T229" t="str">
            <v>DEL74</v>
          </cell>
          <cell r="Z229" t="str">
            <v>HOM SERVICE</v>
          </cell>
        </row>
        <row r="230">
          <cell r="T230" t="str">
            <v>DEL74</v>
          </cell>
          <cell r="Z230" t="str">
            <v>LIGNIER AUTOMOBILES SAS</v>
          </cell>
        </row>
        <row r="231">
          <cell r="T231" t="str">
            <v>DEL74</v>
          </cell>
          <cell r="Z231" t="str">
            <v>MASTERNAUT</v>
          </cell>
        </row>
        <row r="232">
          <cell r="T232" t="str">
            <v>DEL74</v>
          </cell>
          <cell r="Z232" t="str">
            <v>O T C BOURGOGNE</v>
          </cell>
        </row>
        <row r="233">
          <cell r="T233" t="str">
            <v>DEL75</v>
          </cell>
          <cell r="Z233" t="str">
            <v>ONET SERVICES -SITE EIFFEL</v>
          </cell>
        </row>
        <row r="234">
          <cell r="T234" t="str">
            <v>DEL75</v>
          </cell>
          <cell r="Z234" t="str">
            <v>RANDSTAD FRANCE</v>
          </cell>
        </row>
        <row r="235">
          <cell r="T235" t="str">
            <v>DEL75</v>
          </cell>
          <cell r="Z235" t="str">
            <v>SICLI</v>
          </cell>
        </row>
        <row r="236">
          <cell r="T236" t="str">
            <v>DEL75</v>
          </cell>
          <cell r="Z236" t="str">
            <v>Autre</v>
          </cell>
        </row>
        <row r="237">
          <cell r="T237" t="str">
            <v>DEL75</v>
          </cell>
          <cell r="Z237" t="str">
            <v>DEL74</v>
          </cell>
        </row>
        <row r="238">
          <cell r="T238" t="str">
            <v>DEL75</v>
          </cell>
          <cell r="Z238" t="str">
            <v>ADESTI</v>
          </cell>
        </row>
        <row r="239">
          <cell r="T239" t="str">
            <v>DEL75</v>
          </cell>
          <cell r="Z239" t="str">
            <v>AUTO BILAN FRANCE</v>
          </cell>
        </row>
        <row r="240">
          <cell r="T240" t="str">
            <v>DEL75</v>
          </cell>
          <cell r="Z240" t="str">
            <v>CARGLASS SA</v>
          </cell>
        </row>
        <row r="241">
          <cell r="T241" t="str">
            <v>DEL75</v>
          </cell>
          <cell r="Z241" t="str">
            <v>EUROMASTER FRANCE</v>
          </cell>
        </row>
        <row r="242">
          <cell r="T242" t="str">
            <v>DEL75</v>
          </cell>
          <cell r="Z242" t="str">
            <v>GARAGE FOURNIER</v>
          </cell>
        </row>
        <row r="243">
          <cell r="T243" t="str">
            <v>DEL75</v>
          </cell>
          <cell r="Z243" t="str">
            <v>IPODEC NORMANDIE</v>
          </cell>
        </row>
        <row r="244">
          <cell r="T244" t="str">
            <v>DEL75</v>
          </cell>
          <cell r="Z244" t="str">
            <v>MASTERNAUT</v>
          </cell>
        </row>
        <row r="245">
          <cell r="T245" t="str">
            <v>DEL75</v>
          </cell>
          <cell r="Z245" t="str">
            <v>ONET SERVICES -SITE EIFFEL</v>
          </cell>
        </row>
        <row r="246">
          <cell r="T246" t="str">
            <v>DEL75</v>
          </cell>
          <cell r="Z246" t="str">
            <v>PORTIS DIVISION D 'OTIS</v>
          </cell>
        </row>
        <row r="247">
          <cell r="T247" t="str">
            <v>DEL76</v>
          </cell>
          <cell r="Z247" t="str">
            <v>REDELE</v>
          </cell>
        </row>
        <row r="248">
          <cell r="T248" t="str">
            <v>DEL76</v>
          </cell>
          <cell r="Z248" t="str">
            <v>S.A.S AS &amp; SA</v>
          </cell>
        </row>
        <row r="249">
          <cell r="T249" t="str">
            <v>DEL76</v>
          </cell>
          <cell r="Z249" t="str">
            <v>SA NIORT FRERES DISTRIBUTION</v>
          </cell>
        </row>
        <row r="250">
          <cell r="T250" t="str">
            <v>DEL76</v>
          </cell>
          <cell r="Z250" t="str">
            <v>STILL</v>
          </cell>
        </row>
        <row r="251">
          <cell r="T251" t="str">
            <v>DEL76</v>
          </cell>
          <cell r="Z251" t="str">
            <v>Autre</v>
          </cell>
        </row>
        <row r="252">
          <cell r="T252" t="str">
            <v>DEL76</v>
          </cell>
          <cell r="Z252" t="str">
            <v>DEL75</v>
          </cell>
        </row>
        <row r="253">
          <cell r="T253" t="str">
            <v>DEL76</v>
          </cell>
          <cell r="Z253" t="str">
            <v>AUTO BILAN FRANCE</v>
          </cell>
        </row>
        <row r="254">
          <cell r="T254" t="str">
            <v>DEL77</v>
          </cell>
          <cell r="Z254" t="str">
            <v>AUTOMOBILE CENTRE BRETAGNE</v>
          </cell>
        </row>
        <row r="255">
          <cell r="T255" t="str">
            <v>DEL77</v>
          </cell>
          <cell r="Z255" t="str">
            <v>CETE APAVE NORD-OUEST</v>
          </cell>
        </row>
        <row r="256">
          <cell r="T256" t="str">
            <v>DEL77</v>
          </cell>
          <cell r="Z256" t="str">
            <v>G.NEDELEC</v>
          </cell>
        </row>
        <row r="257">
          <cell r="T257" t="str">
            <v>DEL77</v>
          </cell>
          <cell r="Z257" t="str">
            <v>GARAGE DU GRAND LAUNAY</v>
          </cell>
        </row>
        <row r="258">
          <cell r="T258" t="str">
            <v>DEL77</v>
          </cell>
          <cell r="Z258" t="str">
            <v>GRAND GARAGE DES POIDS LOURDS</v>
          </cell>
        </row>
        <row r="259">
          <cell r="T259" t="str">
            <v>DEL77</v>
          </cell>
          <cell r="Z259" t="str">
            <v>LELEU &amp; CIE</v>
          </cell>
        </row>
        <row r="260">
          <cell r="T260" t="str">
            <v>DEL77</v>
          </cell>
          <cell r="Z260" t="str">
            <v>MARTENAT OUEST BRETAGNE</v>
          </cell>
        </row>
        <row r="261">
          <cell r="T261" t="str">
            <v>DEL77</v>
          </cell>
          <cell r="Z261" t="str">
            <v>MASTERNAUT</v>
          </cell>
        </row>
        <row r="262">
          <cell r="T262" t="str">
            <v>DEL77</v>
          </cell>
          <cell r="Z262" t="str">
            <v>PAPREC GRAND OUEST</v>
          </cell>
        </row>
        <row r="263">
          <cell r="T263" t="str">
            <v>DEL77</v>
          </cell>
          <cell r="Z263" t="str">
            <v>POHER PROPRETE</v>
          </cell>
        </row>
        <row r="264">
          <cell r="T264" t="str">
            <v>DEL77</v>
          </cell>
          <cell r="Z264" t="str">
            <v>QUEMENER GILLES</v>
          </cell>
        </row>
        <row r="265">
          <cell r="T265" t="str">
            <v>DEL77</v>
          </cell>
          <cell r="Z265" t="str">
            <v>ROCADE SUD LAVAGE</v>
          </cell>
        </row>
        <row r="266">
          <cell r="T266" t="str">
            <v>DEL78</v>
          </cell>
          <cell r="Z266" t="str">
            <v>Autre</v>
          </cell>
        </row>
        <row r="267">
          <cell r="T267" t="str">
            <v>DEL78</v>
          </cell>
          <cell r="Z267" t="str">
            <v>DEL76</v>
          </cell>
        </row>
        <row r="268">
          <cell r="T268" t="str">
            <v>DEL78</v>
          </cell>
          <cell r="Z268" t="str">
            <v>BAYI TRUCKS-MAYENNE POIDS LOURDS</v>
          </cell>
        </row>
        <row r="269">
          <cell r="T269" t="str">
            <v>DEL78</v>
          </cell>
          <cell r="Z269" t="str">
            <v>GARAGE HERVE PLANCHAIS</v>
          </cell>
        </row>
        <row r="270">
          <cell r="T270" t="str">
            <v>DEL78</v>
          </cell>
          <cell r="Z270" t="str">
            <v>MASTERNAUT</v>
          </cell>
        </row>
        <row r="271">
          <cell r="T271" t="str">
            <v>DEL78</v>
          </cell>
          <cell r="Z271" t="str">
            <v>POIRIER CONSTRUCTEUR</v>
          </cell>
        </row>
        <row r="272">
          <cell r="T272" t="str">
            <v>DEL79</v>
          </cell>
          <cell r="Z272" t="str">
            <v>SARL LAVAGE SERVICE BRAULT</v>
          </cell>
        </row>
        <row r="273">
          <cell r="T273" t="str">
            <v>DEL79</v>
          </cell>
          <cell r="Z273" t="str">
            <v>SARL SOHIER</v>
          </cell>
        </row>
        <row r="274">
          <cell r="T274" t="str">
            <v>DEL79</v>
          </cell>
          <cell r="Z274" t="str">
            <v>Autre</v>
          </cell>
        </row>
        <row r="275">
          <cell r="T275" t="str">
            <v>DEL79</v>
          </cell>
          <cell r="Z275" t="str">
            <v>DEL77</v>
          </cell>
        </row>
        <row r="276">
          <cell r="T276" t="str">
            <v>DEL79</v>
          </cell>
          <cell r="Z276" t="str">
            <v>ALPHABET FRANCE FLEET MANAGEMENT</v>
          </cell>
        </row>
        <row r="277">
          <cell r="T277" t="str">
            <v>DEL79</v>
          </cell>
          <cell r="Z277" t="str">
            <v>ATLANTIC GARAGE</v>
          </cell>
        </row>
        <row r="278">
          <cell r="T278" t="str">
            <v>DEL79</v>
          </cell>
          <cell r="Z278" t="str">
            <v>CETE APAVE NORD-OUEST</v>
          </cell>
        </row>
        <row r="279">
          <cell r="T279" t="str">
            <v>DEL79</v>
          </cell>
          <cell r="Z279" t="str">
            <v>ETS COQUIDE ET CIE</v>
          </cell>
        </row>
        <row r="280">
          <cell r="T280" t="str">
            <v>DEL79</v>
          </cell>
          <cell r="Z280" t="str">
            <v>MASTERNAUT</v>
          </cell>
        </row>
        <row r="281">
          <cell r="T281" t="str">
            <v>DEL80</v>
          </cell>
          <cell r="Z281" t="str">
            <v>ONET SERVICES -SITE EIFFEL</v>
          </cell>
        </row>
        <row r="282">
          <cell r="T282" t="str">
            <v>DEL80</v>
          </cell>
          <cell r="Z282" t="str">
            <v>PAPREC GRAND OUEST</v>
          </cell>
        </row>
        <row r="283">
          <cell r="T283" t="str">
            <v>DEL80</v>
          </cell>
          <cell r="Z283" t="str">
            <v>S.A.R.L SIAL</v>
          </cell>
        </row>
        <row r="284">
          <cell r="T284" t="str">
            <v>DEL80</v>
          </cell>
          <cell r="Z284" t="str">
            <v>S.S.T.R.N.</v>
          </cell>
        </row>
        <row r="285">
          <cell r="T285" t="str">
            <v>DEL80</v>
          </cell>
          <cell r="Z285" t="str">
            <v>SDVI REZE</v>
          </cell>
        </row>
        <row r="286">
          <cell r="T286" t="str">
            <v>DEL80</v>
          </cell>
          <cell r="Z286" t="str">
            <v>SPEEDY FRANCE SAS</v>
          </cell>
        </row>
        <row r="287">
          <cell r="T287" t="str">
            <v>DEL80</v>
          </cell>
          <cell r="Z287" t="str">
            <v>Autre</v>
          </cell>
        </row>
        <row r="288">
          <cell r="T288" t="str">
            <v>DEL80</v>
          </cell>
          <cell r="Z288" t="str">
            <v>DEL78</v>
          </cell>
        </row>
        <row r="289">
          <cell r="T289" t="str">
            <v>DEL81</v>
          </cell>
          <cell r="Z289" t="str">
            <v>DIBON PNEUS</v>
          </cell>
        </row>
        <row r="290">
          <cell r="T290" t="str">
            <v>DEL81</v>
          </cell>
          <cell r="Z290" t="str">
            <v>EUROMASTER FRANCE</v>
          </cell>
        </row>
        <row r="291">
          <cell r="T291" t="str">
            <v>DEL81</v>
          </cell>
          <cell r="Z291" t="str">
            <v>MASTERNAUT</v>
          </cell>
        </row>
        <row r="292">
          <cell r="T292" t="str">
            <v>DEL81</v>
          </cell>
          <cell r="Z292" t="str">
            <v>ONET SERVICES -SITE EIFFEL</v>
          </cell>
        </row>
        <row r="293">
          <cell r="T293" t="str">
            <v>DEL81</v>
          </cell>
          <cell r="Z293" t="str">
            <v>SICLI</v>
          </cell>
        </row>
        <row r="294">
          <cell r="T294" t="str">
            <v>DEL81</v>
          </cell>
          <cell r="Z294" t="str">
            <v>Autre</v>
          </cell>
        </row>
        <row r="295">
          <cell r="T295" t="str">
            <v>DEL81</v>
          </cell>
          <cell r="Z295" t="str">
            <v>DEL79</v>
          </cell>
        </row>
        <row r="296">
          <cell r="T296" t="str">
            <v>DEL81</v>
          </cell>
          <cell r="Z296" t="str">
            <v>EUROMASTER FRANCE</v>
          </cell>
        </row>
        <row r="297">
          <cell r="T297" t="str">
            <v>DEL81</v>
          </cell>
          <cell r="Z297" t="str">
            <v>GARAGE MURACCIOLE</v>
          </cell>
        </row>
        <row r="298">
          <cell r="T298" t="str">
            <v>DEL81</v>
          </cell>
          <cell r="Z298" t="str">
            <v>LITTORAL SERVICES-NETTOYAGE</v>
          </cell>
        </row>
        <row r="299">
          <cell r="T299" t="str">
            <v>DEL81</v>
          </cell>
          <cell r="Z299" t="str">
            <v>MASTERNAUT</v>
          </cell>
        </row>
        <row r="300">
          <cell r="T300" t="str">
            <v>DEL81</v>
          </cell>
          <cell r="Z300" t="str">
            <v>MONTPELLIER POIDS LOURDS</v>
          </cell>
        </row>
        <row r="301">
          <cell r="T301" t="str">
            <v>DEL81</v>
          </cell>
          <cell r="Z301" t="str">
            <v>SICLI</v>
          </cell>
        </row>
        <row r="302">
          <cell r="T302" t="str">
            <v>DEL81</v>
          </cell>
          <cell r="Z302" t="str">
            <v>SISTCONCEPT</v>
          </cell>
        </row>
        <row r="303">
          <cell r="T303" t="str">
            <v>DEL81</v>
          </cell>
          <cell r="Z303" t="str">
            <v>TOYOTA MATERIAL HANDLING FRANCE</v>
          </cell>
        </row>
        <row r="304">
          <cell r="T304" t="str">
            <v>DEL81</v>
          </cell>
          <cell r="Z304" t="str">
            <v>Autre</v>
          </cell>
        </row>
        <row r="305">
          <cell r="T305" t="str">
            <v>DEL82</v>
          </cell>
          <cell r="Z305" t="str">
            <v>DEL80</v>
          </cell>
        </row>
        <row r="306">
          <cell r="T306" t="str">
            <v>DEL82</v>
          </cell>
          <cell r="Z306" t="str">
            <v>ESPACE GARAGE SIMONINI RENAULT</v>
          </cell>
        </row>
        <row r="307">
          <cell r="T307" t="str">
            <v>DEL82</v>
          </cell>
          <cell r="Z307" t="str">
            <v>IVECO PROVENCE</v>
          </cell>
        </row>
        <row r="308">
          <cell r="T308" t="str">
            <v>DEL82</v>
          </cell>
          <cell r="Z308" t="str">
            <v>MASSA AUTOPNEU</v>
          </cell>
        </row>
        <row r="309">
          <cell r="T309" t="str">
            <v>DEL82</v>
          </cell>
          <cell r="Z309" t="str">
            <v>MASTERNAUT</v>
          </cell>
        </row>
        <row r="310">
          <cell r="T310" t="str">
            <v>DEL82</v>
          </cell>
          <cell r="Z310" t="str">
            <v>ONET SERVICES -SITE EIFFEL</v>
          </cell>
        </row>
        <row r="311">
          <cell r="T311" t="str">
            <v>DEL82</v>
          </cell>
          <cell r="Z311" t="str">
            <v>RANDSTAD FRANCE</v>
          </cell>
        </row>
        <row r="312">
          <cell r="T312" t="str">
            <v>DEL82</v>
          </cell>
          <cell r="Z312" t="str">
            <v>SUD EST ASSAINISSEMENT</v>
          </cell>
        </row>
        <row r="313">
          <cell r="T313" t="str">
            <v>DEL82</v>
          </cell>
          <cell r="Z313" t="str">
            <v>Autre</v>
          </cell>
        </row>
        <row r="314">
          <cell r="T314" t="str">
            <v>DEL82</v>
          </cell>
          <cell r="Z314" t="str">
            <v>DEL81</v>
          </cell>
        </row>
        <row r="315">
          <cell r="T315" t="str">
            <v>DEL82</v>
          </cell>
          <cell r="Z315" t="str">
            <v>APAVE ALSACIENNE</v>
          </cell>
        </row>
        <row r="316">
          <cell r="T316" t="str">
            <v>DEL82</v>
          </cell>
          <cell r="Z316" t="str">
            <v>BIJOUTERIE DIDIER HOURDEAUX</v>
          </cell>
        </row>
        <row r="317">
          <cell r="T317" t="str">
            <v>DEL82</v>
          </cell>
          <cell r="Z317" t="str">
            <v>CARFAR LORRAINE</v>
          </cell>
        </row>
        <row r="318">
          <cell r="T318" t="str">
            <v>DEL82</v>
          </cell>
          <cell r="Z318" t="str">
            <v>IVECO EST LUDRES</v>
          </cell>
        </row>
        <row r="319">
          <cell r="T319" t="str">
            <v>DEL82</v>
          </cell>
          <cell r="Z319" t="str">
            <v>MASTERNAUT</v>
          </cell>
        </row>
        <row r="320">
          <cell r="T320" t="str">
            <v>DEL82</v>
          </cell>
          <cell r="Z320" t="str">
            <v>ONET SERVICES -SITE EIFFEL</v>
          </cell>
        </row>
        <row r="321">
          <cell r="T321" t="str">
            <v>DEL82</v>
          </cell>
          <cell r="Z321" t="str">
            <v>ONYX EST</v>
          </cell>
        </row>
        <row r="322">
          <cell r="T322" t="str">
            <v>DEL82</v>
          </cell>
          <cell r="Z322" t="str">
            <v>PARSEC</v>
          </cell>
        </row>
        <row r="323">
          <cell r="T323" t="str">
            <v>DEL82</v>
          </cell>
          <cell r="Z323" t="str">
            <v>RANDSTAD FRANCE</v>
          </cell>
        </row>
        <row r="324">
          <cell r="T324" t="str">
            <v>DEL83</v>
          </cell>
          <cell r="Z324" t="str">
            <v>RENAULT TRUCKS LORRAINE NANCY</v>
          </cell>
        </row>
        <row r="325">
          <cell r="T325" t="str">
            <v>DEL83</v>
          </cell>
          <cell r="Z325" t="str">
            <v>SAULNOIS EVOLUTION AUTOMOBILE</v>
          </cell>
        </row>
        <row r="326">
          <cell r="T326" t="str">
            <v>DEL83</v>
          </cell>
          <cell r="Z326" t="str">
            <v>SICLI</v>
          </cell>
        </row>
        <row r="327">
          <cell r="T327" t="str">
            <v>DEL83</v>
          </cell>
          <cell r="Z327" t="str">
            <v>SPEEDY FRANCE SAS</v>
          </cell>
        </row>
        <row r="328">
          <cell r="T328" t="str">
            <v>DEL83</v>
          </cell>
          <cell r="Z328" t="str">
            <v>VULCA PNEUS</v>
          </cell>
        </row>
        <row r="329">
          <cell r="T329" t="str">
            <v>DEL83</v>
          </cell>
          <cell r="Z329" t="str">
            <v>Autre</v>
          </cell>
        </row>
        <row r="330">
          <cell r="T330" t="str">
            <v>DEL83</v>
          </cell>
          <cell r="Z330" t="str">
            <v>DEL82</v>
          </cell>
        </row>
        <row r="331">
          <cell r="T331" t="str">
            <v>DEL83</v>
          </cell>
          <cell r="Z331" t="str">
            <v>ALPHABET FRANCE FLEET MANAGEMENT</v>
          </cell>
        </row>
        <row r="332">
          <cell r="T332" t="str">
            <v>DEL83</v>
          </cell>
          <cell r="Z332" t="str">
            <v>CARGLASS SA</v>
          </cell>
        </row>
        <row r="333">
          <cell r="T333" t="str">
            <v>DEL83</v>
          </cell>
          <cell r="Z333" t="str">
            <v>CARROSSERIE LEMAIRE</v>
          </cell>
        </row>
        <row r="334">
          <cell r="T334" t="str">
            <v>DEL83</v>
          </cell>
          <cell r="Z334" t="str">
            <v>CETE APAVE NORD-OUEST</v>
          </cell>
        </row>
        <row r="335">
          <cell r="T335" t="str">
            <v>DEL83</v>
          </cell>
          <cell r="Z335" t="str">
            <v>ETS COQUIDE ET CIE</v>
          </cell>
        </row>
        <row r="336">
          <cell r="T336" t="str">
            <v>DEL83</v>
          </cell>
          <cell r="Z336" t="str">
            <v>EUROLAV POIDS LOURDS</v>
          </cell>
        </row>
        <row r="337">
          <cell r="T337" t="str">
            <v>DEL83</v>
          </cell>
          <cell r="Z337" t="str">
            <v>EUROMASTER FRANCE</v>
          </cell>
        </row>
        <row r="338">
          <cell r="T338" t="str">
            <v>DEL83</v>
          </cell>
          <cell r="Z338" t="str">
            <v>LILLE METROPOLE V.I</v>
          </cell>
        </row>
        <row r="339">
          <cell r="T339" t="str">
            <v>DEL83</v>
          </cell>
          <cell r="Z339" t="str">
            <v>MASTERNAUT</v>
          </cell>
        </row>
        <row r="340">
          <cell r="T340" t="str">
            <v>DEL83</v>
          </cell>
          <cell r="Z340" t="str">
            <v>MERCEDES BENZ LILLE</v>
          </cell>
        </row>
        <row r="341">
          <cell r="T341" t="str">
            <v>DEL83</v>
          </cell>
          <cell r="Z341" t="str">
            <v>ONET SERVICES -SITE EIFFEL</v>
          </cell>
        </row>
        <row r="342">
          <cell r="T342" t="str">
            <v>DEL83</v>
          </cell>
          <cell r="Z342" t="str">
            <v>RANDSTAD FRANCE</v>
          </cell>
        </row>
        <row r="343">
          <cell r="T343" t="str">
            <v>DEL84</v>
          </cell>
          <cell r="Z343" t="str">
            <v>SARL CONTROLE POIDS LOURDS LESQUIN</v>
          </cell>
        </row>
        <row r="344">
          <cell r="T344" t="str">
            <v>DEL84</v>
          </cell>
          <cell r="Z344" t="str">
            <v>SARL VMD EXQUADO</v>
          </cell>
        </row>
        <row r="345">
          <cell r="T345" t="str">
            <v>DEL84</v>
          </cell>
          <cell r="Z345" t="str">
            <v>SICLI</v>
          </cell>
        </row>
        <row r="346">
          <cell r="T346" t="str">
            <v>DEL84</v>
          </cell>
          <cell r="Z346" t="str">
            <v>SITA NORD - HANTSON</v>
          </cell>
        </row>
        <row r="347">
          <cell r="T347" t="str">
            <v>DEL84</v>
          </cell>
          <cell r="Z347" t="str">
            <v>SMF SERVICES</v>
          </cell>
        </row>
        <row r="348">
          <cell r="T348" t="str">
            <v>DEL84</v>
          </cell>
          <cell r="Z348" t="str">
            <v>VIA LOCATION LESQUIN</v>
          </cell>
        </row>
        <row r="349">
          <cell r="T349" t="str">
            <v>DEL84</v>
          </cell>
          <cell r="Z349" t="str">
            <v>Autre</v>
          </cell>
        </row>
        <row r="350">
          <cell r="T350" t="str">
            <v>DEL84</v>
          </cell>
          <cell r="Z350" t="str">
            <v>DEL83</v>
          </cell>
        </row>
        <row r="351">
          <cell r="T351" t="str">
            <v>DEL84</v>
          </cell>
          <cell r="Z351" t="str">
            <v>ALD AUTOMOTIVE</v>
          </cell>
        </row>
        <row r="352">
          <cell r="T352" t="str">
            <v>DEL84</v>
          </cell>
          <cell r="Z352" t="str">
            <v>AUTO CAP SUD</v>
          </cell>
        </row>
        <row r="353">
          <cell r="T353" t="str">
            <v>DEL84</v>
          </cell>
          <cell r="Z353" t="str">
            <v>CAP SUD CONTROLE</v>
          </cell>
        </row>
        <row r="354">
          <cell r="T354" t="str">
            <v>DEL84</v>
          </cell>
          <cell r="Z354" t="str">
            <v>CARGLASS SA</v>
          </cell>
        </row>
        <row r="355">
          <cell r="T355" t="str">
            <v>DEL84</v>
          </cell>
          <cell r="Z355" t="str">
            <v>CARROSSERIE HERAULT</v>
          </cell>
        </row>
        <row r="356">
          <cell r="T356" t="str">
            <v>DEL84</v>
          </cell>
          <cell r="Z356" t="str">
            <v>CEVI CHATEAUROUX</v>
          </cell>
        </row>
        <row r="357">
          <cell r="T357" t="str">
            <v>DEL84</v>
          </cell>
          <cell r="Z357" t="str">
            <v>COMMUNAUTE AGGLO CASTELROUSSINE</v>
          </cell>
        </row>
        <row r="358">
          <cell r="T358" t="str">
            <v>DEL84</v>
          </cell>
          <cell r="Z358" t="str">
            <v>EURL SCM CONTROLE</v>
          </cell>
        </row>
        <row r="359">
          <cell r="T359" t="str">
            <v>DEL84</v>
          </cell>
          <cell r="Z359" t="str">
            <v>EUROMASTER FRANCE</v>
          </cell>
        </row>
        <row r="360">
          <cell r="T360" t="str">
            <v>DEL85</v>
          </cell>
          <cell r="Z360" t="str">
            <v>G.A.D.C.A</v>
          </cell>
        </row>
        <row r="361">
          <cell r="T361" t="str">
            <v>DEL85</v>
          </cell>
          <cell r="Z361" t="str">
            <v>LELEU &amp; CIE</v>
          </cell>
        </row>
        <row r="362">
          <cell r="T362" t="str">
            <v>DEL85</v>
          </cell>
          <cell r="Z362" t="str">
            <v>LEROY TRANSPORTS</v>
          </cell>
        </row>
        <row r="363">
          <cell r="T363" t="str">
            <v>DEL85</v>
          </cell>
          <cell r="Z363" t="str">
            <v>MASTERNAUT</v>
          </cell>
        </row>
        <row r="364">
          <cell r="T364" t="str">
            <v>DEL85</v>
          </cell>
          <cell r="Z364" t="str">
            <v>ONET SERVICES -SITE EIFFEL</v>
          </cell>
        </row>
        <row r="365">
          <cell r="T365" t="str">
            <v>DEL85</v>
          </cell>
          <cell r="Z365" t="str">
            <v>RANDSTAD FRANCE</v>
          </cell>
        </row>
        <row r="366">
          <cell r="T366" t="str">
            <v>DEL85</v>
          </cell>
          <cell r="Z366" t="str">
            <v>RENAULT CHATEAUROUX POIDS LOURDS</v>
          </cell>
        </row>
        <row r="367">
          <cell r="T367" t="str">
            <v>DEL85</v>
          </cell>
          <cell r="Z367" t="str">
            <v>S.A.V.I.B. 36</v>
          </cell>
        </row>
        <row r="368">
          <cell r="T368" t="str">
            <v>DEL85</v>
          </cell>
          <cell r="Z368" t="str">
            <v>THERET SA</v>
          </cell>
        </row>
        <row r="369">
          <cell r="T369" t="str">
            <v>DEL85</v>
          </cell>
          <cell r="Z369" t="str">
            <v>Autre</v>
          </cell>
        </row>
        <row r="370">
          <cell r="T370" t="str">
            <v>DEL85</v>
          </cell>
          <cell r="Z370" t="str">
            <v>DEL84</v>
          </cell>
        </row>
        <row r="371">
          <cell r="T371" t="str">
            <v>DEL85</v>
          </cell>
          <cell r="Z371" t="str">
            <v>ALD AUTOMOTIVE</v>
          </cell>
        </row>
        <row r="372">
          <cell r="T372" t="str">
            <v>DEL85</v>
          </cell>
          <cell r="Z372" t="str">
            <v>AUTO BILAN FRANCE</v>
          </cell>
        </row>
        <row r="373">
          <cell r="T373" t="str">
            <v>DEL85</v>
          </cell>
          <cell r="Z373" t="str">
            <v>AVIS LOCATION DE VOITURES</v>
          </cell>
        </row>
        <row r="374">
          <cell r="T374" t="str">
            <v>DEL87</v>
          </cell>
          <cell r="Z374" t="str">
            <v>CARROS TOURISME SERIGNAC</v>
          </cell>
        </row>
        <row r="375">
          <cell r="T375" t="str">
            <v>DEL87</v>
          </cell>
          <cell r="Z375" t="str">
            <v>CHARIOVALIE SAS</v>
          </cell>
        </row>
        <row r="376">
          <cell r="T376" t="str">
            <v>DEL87</v>
          </cell>
          <cell r="Z376" t="str">
            <v>MASTERNAUT</v>
          </cell>
        </row>
        <row r="377">
          <cell r="T377" t="str">
            <v>DEL87</v>
          </cell>
          <cell r="Z377" t="str">
            <v>POLYNET</v>
          </cell>
        </row>
        <row r="378">
          <cell r="T378" t="str">
            <v>DEL87</v>
          </cell>
          <cell r="Z378" t="str">
            <v>RANDSTAD FRANCE</v>
          </cell>
        </row>
        <row r="379">
          <cell r="T379" t="str">
            <v>DEL87</v>
          </cell>
          <cell r="Z379" t="str">
            <v>RENAULT RETAIL GROUP TOULOUSE</v>
          </cell>
        </row>
        <row r="380">
          <cell r="T380" t="str">
            <v>DEL87</v>
          </cell>
          <cell r="Z380" t="str">
            <v>S.A.R.L SIAL</v>
          </cell>
        </row>
        <row r="381">
          <cell r="T381" t="str">
            <v>DEL87</v>
          </cell>
          <cell r="Z381" t="str">
            <v>SERIGNAC CARROSSERIE INDUSTRIELLE</v>
          </cell>
        </row>
        <row r="382">
          <cell r="T382" t="str">
            <v>DEL87</v>
          </cell>
          <cell r="Z382" t="str">
            <v>SERIGNAC SERVICES</v>
          </cell>
        </row>
        <row r="383">
          <cell r="T383" t="str">
            <v>DEL87</v>
          </cell>
          <cell r="Z383" t="str">
            <v>SICLI</v>
          </cell>
        </row>
        <row r="384">
          <cell r="T384" t="str">
            <v>DEL87</v>
          </cell>
          <cell r="Z384" t="str">
            <v>STEA</v>
          </cell>
        </row>
        <row r="385">
          <cell r="T385" t="str">
            <v>DEL87</v>
          </cell>
          <cell r="Z385" t="str">
            <v>TAQUI PNEU</v>
          </cell>
        </row>
        <row r="386">
          <cell r="T386" t="str">
            <v>DEL87</v>
          </cell>
          <cell r="Z386" t="str">
            <v>TOYOTA MATERIAL HANDLING FRANCE</v>
          </cell>
        </row>
        <row r="387">
          <cell r="T387" t="str">
            <v>DEL87</v>
          </cell>
          <cell r="Z387" t="str">
            <v>Autre</v>
          </cell>
        </row>
        <row r="388">
          <cell r="T388" t="str">
            <v>DEL87</v>
          </cell>
          <cell r="Z388" t="str">
            <v>DEL87</v>
          </cell>
        </row>
        <row r="389">
          <cell r="T389" t="str">
            <v>DEL87</v>
          </cell>
          <cell r="Z389" t="str">
            <v>ADECCO  XX</v>
          </cell>
        </row>
        <row r="390">
          <cell r="T390" t="str">
            <v>DEL87</v>
          </cell>
          <cell r="Z390" t="str">
            <v>APAVE PARISIENNE</v>
          </cell>
        </row>
        <row r="391">
          <cell r="T391" t="str">
            <v>DEL87</v>
          </cell>
          <cell r="Z391" t="str">
            <v>ARVAL</v>
          </cell>
        </row>
        <row r="392">
          <cell r="T392" t="str">
            <v>DEL87</v>
          </cell>
          <cell r="Z392" t="str">
            <v>AUTO EXPO 91 SARL</v>
          </cell>
        </row>
        <row r="393">
          <cell r="T393" t="str">
            <v>DEL87</v>
          </cell>
          <cell r="Z393" t="str">
            <v>DHOLLANDIA SERVICES</v>
          </cell>
        </row>
        <row r="394">
          <cell r="T394" t="str">
            <v>DEL88</v>
          </cell>
          <cell r="Z394" t="str">
            <v>ETS COQUIDE ET CIE</v>
          </cell>
        </row>
        <row r="395">
          <cell r="T395" t="str">
            <v>DEL88</v>
          </cell>
          <cell r="Z395" t="str">
            <v>GARAGE DE LA MARINIERE</v>
          </cell>
        </row>
        <row r="396">
          <cell r="T396" t="str">
            <v>DEL88</v>
          </cell>
          <cell r="Z396" t="str">
            <v>IMPRIMERIE NATIONALE</v>
          </cell>
        </row>
        <row r="397">
          <cell r="T397" t="str">
            <v>DEL88</v>
          </cell>
          <cell r="Z397" t="str">
            <v>LENS POIDS LOURDS</v>
          </cell>
        </row>
        <row r="398">
          <cell r="T398" t="str">
            <v>DEL88</v>
          </cell>
          <cell r="Z398" t="str">
            <v>MASTERNAUT</v>
          </cell>
        </row>
        <row r="399">
          <cell r="T399" t="str">
            <v>DEL88</v>
          </cell>
          <cell r="Z399" t="str">
            <v>MECA MORANGIS</v>
          </cell>
        </row>
        <row r="400">
          <cell r="T400" t="str">
            <v>DEL88</v>
          </cell>
          <cell r="Z400" t="str">
            <v>MPL FLEURY</v>
          </cell>
        </row>
        <row r="401">
          <cell r="T401" t="str">
            <v>DEL88</v>
          </cell>
          <cell r="Z401" t="str">
            <v>ONET SERVICES -SITE EIFFEL</v>
          </cell>
        </row>
        <row r="402">
          <cell r="T402" t="str">
            <v>DEL88</v>
          </cell>
          <cell r="Z402" t="str">
            <v>SARL VMD EXQUADO</v>
          </cell>
        </row>
        <row r="403">
          <cell r="T403" t="str">
            <v>DEL88</v>
          </cell>
          <cell r="Z403" t="str">
            <v>SICLI</v>
          </cell>
        </row>
        <row r="404">
          <cell r="T404" t="str">
            <v>DEL88</v>
          </cell>
          <cell r="Z404" t="str">
            <v>SITA ILE DE FRANCE</v>
          </cell>
        </row>
        <row r="405">
          <cell r="T405" t="str">
            <v>DEL88</v>
          </cell>
          <cell r="Z405" t="str">
            <v>STILL</v>
          </cell>
        </row>
        <row r="406">
          <cell r="T406" t="str">
            <v>DEL88</v>
          </cell>
          <cell r="Z406" t="str">
            <v>TOYOTA MATERIAL HANDLING FRANCE</v>
          </cell>
        </row>
        <row r="407">
          <cell r="T407" t="str">
            <v>DEL88</v>
          </cell>
          <cell r="Z407" t="str">
            <v>TROUILLET SERVICES</v>
          </cell>
        </row>
        <row r="408">
          <cell r="T408" t="str">
            <v>DEL89</v>
          </cell>
          <cell r="Z408" t="str">
            <v>Autre</v>
          </cell>
        </row>
        <row r="409">
          <cell r="T409" t="str">
            <v>DEL89</v>
          </cell>
          <cell r="Z409" t="str">
            <v>DEL88</v>
          </cell>
        </row>
        <row r="410">
          <cell r="T410" t="str">
            <v>DEL89</v>
          </cell>
          <cell r="Z410" t="str">
            <v>ALPHA-ONYX</v>
          </cell>
        </row>
        <row r="411">
          <cell r="T411" t="str">
            <v>DEL89</v>
          </cell>
          <cell r="Z411" t="str">
            <v>AUTOVISION PL</v>
          </cell>
        </row>
        <row r="412">
          <cell r="T412" t="str">
            <v>DEL89</v>
          </cell>
          <cell r="Z412" t="str">
            <v>DOGAN NOUVELLES ENERGIES</v>
          </cell>
        </row>
        <row r="413">
          <cell r="T413" t="str">
            <v>DEL89</v>
          </cell>
          <cell r="Z413" t="str">
            <v>ETS COQUIDE ET CIE</v>
          </cell>
        </row>
        <row r="414">
          <cell r="T414" t="str">
            <v>DEL89</v>
          </cell>
          <cell r="Z414" t="str">
            <v>EUROMASTER FRANCE</v>
          </cell>
        </row>
        <row r="415">
          <cell r="T415" t="str">
            <v>DEL89</v>
          </cell>
          <cell r="Z415" t="str">
            <v>FROID GILBERT</v>
          </cell>
        </row>
        <row r="416">
          <cell r="T416" t="str">
            <v>DEL89</v>
          </cell>
          <cell r="Z416" t="str">
            <v>GARAGE CARROS. ANDLAUER</v>
          </cell>
        </row>
        <row r="417">
          <cell r="T417" t="str">
            <v>DEL89</v>
          </cell>
          <cell r="Z417" t="str">
            <v>IVECO EST SAS</v>
          </cell>
        </row>
        <row r="418">
          <cell r="T418" t="str">
            <v>DEL89</v>
          </cell>
          <cell r="Z418" t="str">
            <v>LENS POIDS LOURDS</v>
          </cell>
        </row>
        <row r="419">
          <cell r="T419" t="str">
            <v>DEL90</v>
          </cell>
          <cell r="Z419" t="str">
            <v>MASTERNAUT</v>
          </cell>
        </row>
        <row r="420">
          <cell r="T420" t="str">
            <v>DEL90</v>
          </cell>
          <cell r="Z420" t="str">
            <v>PHILIPPE MESSERLIN SERVICES</v>
          </cell>
        </row>
        <row r="421">
          <cell r="T421" t="str">
            <v>DEL90</v>
          </cell>
          <cell r="Z421" t="str">
            <v>RANDSTAD FRANCE</v>
          </cell>
        </row>
        <row r="422">
          <cell r="T422" t="str">
            <v>DEL90</v>
          </cell>
          <cell r="Z422" t="str">
            <v>RENAULT TRUCKS STRASBOURG SAS</v>
          </cell>
        </row>
        <row r="423">
          <cell r="T423" t="str">
            <v>DEL90</v>
          </cell>
          <cell r="Z423" t="str">
            <v>Autre</v>
          </cell>
        </row>
        <row r="424">
          <cell r="T424" t="str">
            <v>DEL90</v>
          </cell>
          <cell r="Z424" t="str">
            <v>DEL89</v>
          </cell>
        </row>
        <row r="425">
          <cell r="T425" t="str">
            <v>DEL90</v>
          </cell>
          <cell r="Z425" t="str">
            <v>CETE APAVE NORD-OUEST</v>
          </cell>
        </row>
        <row r="426">
          <cell r="T426" t="str">
            <v>DEL90</v>
          </cell>
          <cell r="Z426" t="str">
            <v>GROUPE DELAHAY DRECQ</v>
          </cell>
        </row>
        <row r="427">
          <cell r="T427" t="str">
            <v>DEL90</v>
          </cell>
          <cell r="Z427" t="str">
            <v>LELEU &amp; CIE</v>
          </cell>
        </row>
        <row r="428">
          <cell r="T428" t="str">
            <v>DEL90</v>
          </cell>
          <cell r="Z428" t="str">
            <v>MALAQUIN</v>
          </cell>
        </row>
        <row r="429">
          <cell r="T429" t="str">
            <v>DEL90</v>
          </cell>
          <cell r="Z429" t="str">
            <v>MASTERNAUT</v>
          </cell>
        </row>
        <row r="430">
          <cell r="T430" t="str">
            <v>DEL90</v>
          </cell>
          <cell r="Z430" t="str">
            <v>ONET SERVICES -SITE EIFFEL</v>
          </cell>
        </row>
        <row r="431">
          <cell r="T431" t="str">
            <v>DEL90</v>
          </cell>
          <cell r="Z431" t="str">
            <v>SARL EBM</v>
          </cell>
        </row>
        <row r="432">
          <cell r="T432" t="str">
            <v>DEL90</v>
          </cell>
          <cell r="Z432" t="str">
            <v>SAS GARAGE RIZZO</v>
          </cell>
        </row>
        <row r="433">
          <cell r="T433" t="str">
            <v>DEL90</v>
          </cell>
          <cell r="Z433" t="str">
            <v>SICLI</v>
          </cell>
        </row>
        <row r="434">
          <cell r="T434" t="str">
            <v>DEL90</v>
          </cell>
          <cell r="Z434" t="str">
            <v>SPEEDY FRANCE SAS</v>
          </cell>
        </row>
        <row r="435">
          <cell r="T435" t="str">
            <v>DEL90</v>
          </cell>
          <cell r="Z435" t="str">
            <v>Autre</v>
          </cell>
        </row>
        <row r="436">
          <cell r="T436" t="str">
            <v>DEL90</v>
          </cell>
          <cell r="Z436" t="str">
            <v>DEL90</v>
          </cell>
        </row>
        <row r="437">
          <cell r="T437" t="str">
            <v>DEL91</v>
          </cell>
          <cell r="Z437" t="str">
            <v>AUTO BILAN FRANCE</v>
          </cell>
        </row>
        <row r="438">
          <cell r="T438" t="str">
            <v>DEL91</v>
          </cell>
          <cell r="Z438" t="str">
            <v>COVED INDUSTRIES ET SERVICES</v>
          </cell>
        </row>
        <row r="439">
          <cell r="T439" t="str">
            <v>DEL91</v>
          </cell>
          <cell r="Z439" t="str">
            <v>ETS COQUIDE ET CIE</v>
          </cell>
        </row>
        <row r="440">
          <cell r="T440" t="str">
            <v>DEL91</v>
          </cell>
          <cell r="Z440" t="str">
            <v>EUROMASTER FRANCE</v>
          </cell>
        </row>
        <row r="441">
          <cell r="T441" t="str">
            <v>DEL91</v>
          </cell>
          <cell r="Z441" t="str">
            <v>LE POIDS LOURDS 92</v>
          </cell>
        </row>
        <row r="442">
          <cell r="T442" t="str">
            <v>DEL91</v>
          </cell>
          <cell r="Z442" t="str">
            <v>LENS POIDS LOURDS</v>
          </cell>
        </row>
        <row r="443">
          <cell r="T443" t="str">
            <v>DEL91</v>
          </cell>
          <cell r="Z443" t="str">
            <v>MASTERNAUT</v>
          </cell>
        </row>
        <row r="444">
          <cell r="T444" t="str">
            <v>DEL91</v>
          </cell>
          <cell r="Z444" t="str">
            <v>ONET SERVICES -SITE EIFFEL</v>
          </cell>
        </row>
        <row r="445">
          <cell r="T445" t="str">
            <v>DEL91</v>
          </cell>
          <cell r="Z445" t="str">
            <v>P.H CAR</v>
          </cell>
        </row>
        <row r="446">
          <cell r="T446" t="str">
            <v>DEL91</v>
          </cell>
          <cell r="Z446" t="str">
            <v>PARIS HAYONS  SERVICES</v>
          </cell>
        </row>
        <row r="447">
          <cell r="T447" t="str">
            <v>DEL91</v>
          </cell>
          <cell r="Z447" t="str">
            <v>PHINELEC MAINTENANCE</v>
          </cell>
        </row>
        <row r="448">
          <cell r="T448" t="str">
            <v>DEL91</v>
          </cell>
          <cell r="Z448" t="str">
            <v>SARL VMD EXQUADO</v>
          </cell>
        </row>
        <row r="449">
          <cell r="T449" t="str">
            <v>DEL91</v>
          </cell>
          <cell r="Z449" t="str">
            <v>SICLI</v>
          </cell>
        </row>
        <row r="450">
          <cell r="T450" t="str">
            <v>DEL91</v>
          </cell>
          <cell r="Z450" t="str">
            <v>SOLARZ ET CIE</v>
          </cell>
        </row>
        <row r="451">
          <cell r="T451" t="str">
            <v>DEL91</v>
          </cell>
          <cell r="Z451" t="str">
            <v>SPEEDY FRANCE SAS</v>
          </cell>
        </row>
        <row r="452">
          <cell r="T452" t="str">
            <v>DEL91</v>
          </cell>
          <cell r="Z452" t="str">
            <v>STILL</v>
          </cell>
        </row>
        <row r="453">
          <cell r="T453" t="str">
            <v>DEL91</v>
          </cell>
          <cell r="Z453" t="str">
            <v>XXL LAVAGE</v>
          </cell>
        </row>
        <row r="454">
          <cell r="T454" t="str">
            <v>DEL91</v>
          </cell>
          <cell r="Z454" t="str">
            <v>Autre</v>
          </cell>
        </row>
        <row r="455">
          <cell r="T455" t="str">
            <v>DEL91</v>
          </cell>
          <cell r="Z455" t="str">
            <v>DEL91</v>
          </cell>
        </row>
        <row r="456">
          <cell r="T456" t="str">
            <v>DEL91</v>
          </cell>
          <cell r="Z456" t="str">
            <v>ALPHABET FRANCE FLEET MANAGEMENT</v>
          </cell>
        </row>
        <row r="457">
          <cell r="T457" t="str">
            <v>DEL91</v>
          </cell>
          <cell r="Z457" t="str">
            <v>AUTO GT</v>
          </cell>
        </row>
        <row r="458">
          <cell r="T458" t="str">
            <v>DEL91</v>
          </cell>
          <cell r="Z458" t="str">
            <v>CARROSSERIE CIRIA</v>
          </cell>
        </row>
        <row r="459">
          <cell r="T459" t="str">
            <v>DEL91</v>
          </cell>
          <cell r="Z459" t="str">
            <v>CORIS CONSTRUCTION</v>
          </cell>
        </row>
        <row r="460">
          <cell r="T460" t="str">
            <v>DEL91</v>
          </cell>
          <cell r="Z460" t="str">
            <v>DIAC LOCATION</v>
          </cell>
        </row>
        <row r="461">
          <cell r="T461" t="str">
            <v>DEL91</v>
          </cell>
          <cell r="Z461" t="str">
            <v>ETS COQUIDE ET CIE</v>
          </cell>
        </row>
        <row r="462">
          <cell r="T462" t="str">
            <v>DEL91</v>
          </cell>
          <cell r="Z462" t="str">
            <v>GARAGE CAR EXPRESS</v>
          </cell>
        </row>
        <row r="463">
          <cell r="T463" t="str">
            <v>DEL92</v>
          </cell>
          <cell r="Z463" t="str">
            <v>IRIS MESSIDOR</v>
          </cell>
        </row>
        <row r="464">
          <cell r="T464" t="str">
            <v>DEL92</v>
          </cell>
          <cell r="Z464" t="str">
            <v>JUDLIN FERMETURES</v>
          </cell>
        </row>
        <row r="465">
          <cell r="T465" t="str">
            <v>DEL92</v>
          </cell>
          <cell r="Z465" t="str">
            <v>LE POIDS LOURD 95</v>
          </cell>
        </row>
        <row r="466">
          <cell r="T466" t="str">
            <v>DEL92</v>
          </cell>
          <cell r="Z466" t="str">
            <v>MASTERNAUT</v>
          </cell>
        </row>
        <row r="467">
          <cell r="T467" t="str">
            <v>DEL92</v>
          </cell>
          <cell r="Z467" t="str">
            <v>MERCEDES BENZ VI HERBLAY</v>
          </cell>
        </row>
        <row r="468">
          <cell r="T468" t="str">
            <v>DEL92</v>
          </cell>
          <cell r="Z468" t="str">
            <v>PHINELEC MAINTENANCE</v>
          </cell>
        </row>
        <row r="469">
          <cell r="T469" t="str">
            <v>DEL92</v>
          </cell>
          <cell r="Z469" t="str">
            <v>PROMAN 054</v>
          </cell>
        </row>
        <row r="470">
          <cell r="T470" t="str">
            <v>DEL92</v>
          </cell>
          <cell r="Z470" t="str">
            <v>RENAULT TRUCKS GRAND PARIS</v>
          </cell>
        </row>
        <row r="471">
          <cell r="T471" t="str">
            <v>DEL92</v>
          </cell>
          <cell r="Z471" t="str">
            <v>SAMSIC 1 SAS</v>
          </cell>
        </row>
        <row r="472">
          <cell r="T472" t="str">
            <v>DEL92</v>
          </cell>
          <cell r="Z472" t="str">
            <v>SARL TOPPA 95</v>
          </cell>
        </row>
        <row r="473">
          <cell r="T473" t="str">
            <v>DEL92</v>
          </cell>
          <cell r="Z473" t="str">
            <v>SARL VMD EXQUADO</v>
          </cell>
        </row>
        <row r="474">
          <cell r="T474" t="str">
            <v>DEL92</v>
          </cell>
          <cell r="Z474" t="str">
            <v>SAULNOIS EVOLUTION AUTOMOBILE</v>
          </cell>
        </row>
        <row r="475">
          <cell r="T475" t="str">
            <v>DEL92</v>
          </cell>
          <cell r="Z475" t="str">
            <v>SCA PEUGEOT BOTZARIS</v>
          </cell>
        </row>
        <row r="476">
          <cell r="T476" t="str">
            <v>DEL92</v>
          </cell>
          <cell r="Z476" t="str">
            <v>SECUREX MEDICAL SERVICES</v>
          </cell>
        </row>
        <row r="477">
          <cell r="T477" t="str">
            <v>DEL92</v>
          </cell>
          <cell r="Z477" t="str">
            <v>SICLI</v>
          </cell>
        </row>
        <row r="478">
          <cell r="T478" t="str">
            <v>DEL93</v>
          </cell>
          <cell r="Z478" t="str">
            <v>SITA ILE DE FRANCE</v>
          </cell>
        </row>
        <row r="479">
          <cell r="T479" t="str">
            <v>DEL93</v>
          </cell>
          <cell r="Z479" t="str">
            <v>SOLARZ ET CIE</v>
          </cell>
        </row>
        <row r="480">
          <cell r="T480" t="str">
            <v>DEL93</v>
          </cell>
          <cell r="Z480" t="str">
            <v>STILL</v>
          </cell>
        </row>
        <row r="481">
          <cell r="T481" t="str">
            <v>DEL93</v>
          </cell>
          <cell r="Z481" t="str">
            <v>Autre</v>
          </cell>
        </row>
        <row r="482">
          <cell r="T482" t="str">
            <v>DEL93</v>
          </cell>
          <cell r="Z482" t="str">
            <v>DEL92</v>
          </cell>
        </row>
        <row r="483">
          <cell r="T483" t="str">
            <v>DEL93</v>
          </cell>
          <cell r="Z483" t="str">
            <v>ALD AUTOMOTIVE</v>
          </cell>
        </row>
        <row r="484">
          <cell r="T484" t="str">
            <v>DEL93</v>
          </cell>
          <cell r="Z484" t="str">
            <v>AUTO BILAN FR(S014V058)</v>
          </cell>
        </row>
        <row r="485">
          <cell r="T485" t="str">
            <v>DEL93</v>
          </cell>
          <cell r="Z485" t="str">
            <v>AUTO BILAN FRANCE</v>
          </cell>
        </row>
        <row r="486">
          <cell r="T486" t="str">
            <v>DEL94</v>
          </cell>
          <cell r="Z486" t="str">
            <v>BOURGUEBUS AUTO EURL</v>
          </cell>
        </row>
        <row r="487">
          <cell r="T487" t="str">
            <v>DEL94</v>
          </cell>
          <cell r="Z487" t="str">
            <v>CEME GUERIN</v>
          </cell>
        </row>
        <row r="488">
          <cell r="T488" t="str">
            <v>DEL94</v>
          </cell>
          <cell r="Z488" t="str">
            <v>CETE APAVE NORD-OUEST</v>
          </cell>
        </row>
        <row r="489">
          <cell r="T489" t="str">
            <v>DEL94</v>
          </cell>
          <cell r="Z489" t="str">
            <v>FRAIKIN ASSETS</v>
          </cell>
        </row>
        <row r="490">
          <cell r="T490" t="str">
            <v>DEL94</v>
          </cell>
          <cell r="Z490" t="str">
            <v>INTER AUTO</v>
          </cell>
        </row>
        <row r="491">
          <cell r="T491" t="str">
            <v>DEL94</v>
          </cell>
          <cell r="Z491" t="str">
            <v>MARTENAT</v>
          </cell>
        </row>
        <row r="492">
          <cell r="T492" t="str">
            <v>DEL94</v>
          </cell>
          <cell r="Z492" t="str">
            <v>MASTERNAUT</v>
          </cell>
        </row>
        <row r="493">
          <cell r="T493" t="str">
            <v>DEL94</v>
          </cell>
          <cell r="Z493" t="str">
            <v>NORMANDIE CARROSSERIE</v>
          </cell>
        </row>
        <row r="494">
          <cell r="T494" t="str">
            <v>DEL95</v>
          </cell>
          <cell r="Z494" t="str">
            <v>ONET SERVICES -SITE EIFFEL</v>
          </cell>
        </row>
        <row r="495">
          <cell r="T495" t="str">
            <v>DEL95</v>
          </cell>
          <cell r="Z495" t="str">
            <v>RAGUES</v>
          </cell>
        </row>
        <row r="496">
          <cell r="T496" t="str">
            <v>DEL95</v>
          </cell>
          <cell r="Z496" t="str">
            <v>VEOLIA PROPRETE</v>
          </cell>
        </row>
        <row r="497">
          <cell r="T497" t="str">
            <v>DEL95</v>
          </cell>
          <cell r="Z497" t="str">
            <v>Autre</v>
          </cell>
        </row>
        <row r="498">
          <cell r="T498" t="str">
            <v>DEL95</v>
          </cell>
          <cell r="Z498" t="str">
            <v>DEL93</v>
          </cell>
        </row>
        <row r="499">
          <cell r="T499" t="str">
            <v>DEL95</v>
          </cell>
          <cell r="Z499" t="str">
            <v>GARAGE BONIER</v>
          </cell>
        </row>
        <row r="500">
          <cell r="T500" t="str">
            <v>DEL95</v>
          </cell>
          <cell r="Z500" t="str">
            <v>MASTERNAUT</v>
          </cell>
        </row>
        <row r="501">
          <cell r="T501" t="str">
            <v>DEL95</v>
          </cell>
          <cell r="Z501" t="str">
            <v>MATERIEL BROUX INCENDIE</v>
          </cell>
        </row>
        <row r="502">
          <cell r="T502" t="str">
            <v>DEL95</v>
          </cell>
          <cell r="Z502" t="str">
            <v>MG AUTOMOBILE</v>
          </cell>
        </row>
        <row r="503">
          <cell r="T503" t="str">
            <v>DEL95</v>
          </cell>
          <cell r="Z503" t="str">
            <v>SCI LE RELAIS DE L'ARNY</v>
          </cell>
        </row>
        <row r="504">
          <cell r="T504" t="str">
            <v>DEL95</v>
          </cell>
          <cell r="Z504" t="str">
            <v>SICLI</v>
          </cell>
        </row>
        <row r="505">
          <cell r="T505" t="str">
            <v>DEL96</v>
          </cell>
          <cell r="Z505" t="str">
            <v>TRANSFRET</v>
          </cell>
        </row>
        <row r="506">
          <cell r="T506" t="str">
            <v>DEL96</v>
          </cell>
          <cell r="Z506" t="str">
            <v>Autre</v>
          </cell>
        </row>
        <row r="507">
          <cell r="T507" t="str">
            <v>DEL96</v>
          </cell>
          <cell r="Z507" t="str">
            <v>DEL94</v>
          </cell>
        </row>
        <row r="508">
          <cell r="T508" t="str">
            <v>DEL96</v>
          </cell>
          <cell r="Z508" t="str">
            <v>ADNOT PERE ET FILS</v>
          </cell>
        </row>
        <row r="509">
          <cell r="T509" t="str">
            <v>DEL96</v>
          </cell>
          <cell r="Z509" t="str">
            <v>MASTERNAUT</v>
          </cell>
        </row>
        <row r="510">
          <cell r="T510" t="str">
            <v>DEL96</v>
          </cell>
          <cell r="Z510" t="str">
            <v>ONET SERVICES -SITE EIFFEL</v>
          </cell>
        </row>
        <row r="511">
          <cell r="T511" t="str">
            <v>DEL96</v>
          </cell>
          <cell r="Z511" t="str">
            <v>RANDSTAD FRANCE</v>
          </cell>
        </row>
        <row r="512">
          <cell r="T512" t="str">
            <v>DEL96</v>
          </cell>
          <cell r="Z512" t="str">
            <v>RIESTER AUTOMOBILES</v>
          </cell>
        </row>
        <row r="513">
          <cell r="T513" t="str">
            <v>DEL96</v>
          </cell>
          <cell r="Z513" t="str">
            <v>SPEEDY FRANCE SAS</v>
          </cell>
        </row>
        <row r="514">
          <cell r="T514" t="str">
            <v>DEL96</v>
          </cell>
          <cell r="Z514" t="str">
            <v>TAQUI PNEU</v>
          </cell>
        </row>
        <row r="515">
          <cell r="T515" t="str">
            <v>DEL96</v>
          </cell>
          <cell r="Z515" t="str">
            <v>Autre</v>
          </cell>
        </row>
        <row r="516">
          <cell r="T516" t="str">
            <v>DEL96</v>
          </cell>
          <cell r="Z516" t="str">
            <v>DEL95</v>
          </cell>
        </row>
        <row r="517">
          <cell r="T517" t="str">
            <v>DEL96</v>
          </cell>
          <cell r="Z517" t="str">
            <v>CARROSSERIE BACCONET</v>
          </cell>
        </row>
        <row r="518">
          <cell r="T518" t="str">
            <v>DEL96</v>
          </cell>
          <cell r="Z518" t="str">
            <v>EUROMASTER FRANCE</v>
          </cell>
        </row>
        <row r="519">
          <cell r="T519" t="str">
            <v>DEL97</v>
          </cell>
          <cell r="Z519" t="str">
            <v>JOUBERT AUTOMOBILES</v>
          </cell>
        </row>
        <row r="520">
          <cell r="T520" t="str">
            <v>DEL97</v>
          </cell>
          <cell r="Z520" t="str">
            <v>LELEU &amp; CIE</v>
          </cell>
        </row>
        <row r="521">
          <cell r="T521" t="str">
            <v>DEL97</v>
          </cell>
          <cell r="Z521" t="str">
            <v>MASTERNAUT</v>
          </cell>
        </row>
        <row r="522">
          <cell r="T522" t="str">
            <v>DEL97</v>
          </cell>
          <cell r="Z522" t="str">
            <v>MAXI 3 SAS</v>
          </cell>
        </row>
        <row r="523">
          <cell r="T523" t="str">
            <v>DEL97</v>
          </cell>
          <cell r="Z523" t="str">
            <v>ONET SERVICES -SITE EIFFEL</v>
          </cell>
        </row>
        <row r="524">
          <cell r="T524" t="str">
            <v>DEL97</v>
          </cell>
          <cell r="Z524" t="str">
            <v>RANDSTAD FRANCE</v>
          </cell>
        </row>
        <row r="525">
          <cell r="T525" t="str">
            <v>DEL97</v>
          </cell>
          <cell r="Z525" t="str">
            <v>SARL DARBOT</v>
          </cell>
        </row>
        <row r="526">
          <cell r="T526" t="str">
            <v>DEL97</v>
          </cell>
          <cell r="Z526" t="str">
            <v>SEVI 63</v>
          </cell>
        </row>
        <row r="527">
          <cell r="T527" t="str">
            <v>DEL97</v>
          </cell>
          <cell r="Z527" t="str">
            <v>Autre</v>
          </cell>
        </row>
        <row r="528">
          <cell r="T528" t="str">
            <v>DEL97</v>
          </cell>
          <cell r="Z528" t="str">
            <v>DEL96</v>
          </cell>
        </row>
        <row r="529">
          <cell r="T529" t="str">
            <v>DEL97</v>
          </cell>
          <cell r="Z529" t="str">
            <v>AUTO BILAN FRANCE</v>
          </cell>
        </row>
        <row r="530">
          <cell r="T530" t="str">
            <v>DEL97</v>
          </cell>
          <cell r="Z530" t="str">
            <v>BELFORT ELECTRO DIESEL</v>
          </cell>
        </row>
        <row r="531">
          <cell r="T531" t="str">
            <v>DEL97</v>
          </cell>
          <cell r="Z531" t="str">
            <v>BOURLIER BELFORT</v>
          </cell>
        </row>
        <row r="532">
          <cell r="T532" t="str">
            <v>DEL98</v>
          </cell>
          <cell r="Z532" t="str">
            <v>CARGLASS SA</v>
          </cell>
        </row>
        <row r="533">
          <cell r="T533" t="str">
            <v>DEL98</v>
          </cell>
          <cell r="Z533" t="str">
            <v>ETS COQUIDE ET CIE</v>
          </cell>
        </row>
        <row r="534">
          <cell r="T534" t="str">
            <v>DEL98</v>
          </cell>
          <cell r="Z534" t="str">
            <v>EUROMASTER FRANCE</v>
          </cell>
        </row>
        <row r="535">
          <cell r="T535" t="str">
            <v>DEL98</v>
          </cell>
          <cell r="Z535" t="str">
            <v>DEL85</v>
          </cell>
        </row>
        <row r="536">
          <cell r="T536" t="str">
            <v>DEL98</v>
          </cell>
          <cell r="Z536" t="str">
            <v>ALD AUTOMOTIVE</v>
          </cell>
        </row>
        <row r="537">
          <cell r="T537" t="str">
            <v>DEL98</v>
          </cell>
          <cell r="Z537" t="str">
            <v>APAVE PARISIENNE</v>
          </cell>
        </row>
        <row r="538">
          <cell r="T538" t="str">
            <v>DEL98</v>
          </cell>
          <cell r="Z538" t="str">
            <v>ASSISTANCE MULTISERVICES</v>
          </cell>
        </row>
        <row r="539">
          <cell r="T539" t="str">
            <v>DEL98</v>
          </cell>
          <cell r="Z539" t="str">
            <v>CYCLEADE</v>
          </cell>
        </row>
        <row r="540">
          <cell r="T540" t="str">
            <v>DEL98</v>
          </cell>
          <cell r="Z540" t="str">
            <v>DIAC LOCATION</v>
          </cell>
        </row>
        <row r="541">
          <cell r="T541" t="str">
            <v>DEL98</v>
          </cell>
          <cell r="Z541" t="str">
            <v>IMPRIMERIE NATIONALE</v>
          </cell>
        </row>
        <row r="542">
          <cell r="T542" t="str">
            <v>DEL98</v>
          </cell>
          <cell r="Z542" t="str">
            <v>MASTERNAUT</v>
          </cell>
        </row>
        <row r="543">
          <cell r="T543" t="str">
            <v>DEL98</v>
          </cell>
          <cell r="Z543" t="str">
            <v>ONET SERVICES -SITE EIFFEL</v>
          </cell>
        </row>
        <row r="544">
          <cell r="T544" t="str">
            <v>DEL98</v>
          </cell>
          <cell r="Z544" t="str">
            <v>PHINELEC MAINTENANCE</v>
          </cell>
        </row>
        <row r="545">
          <cell r="T545" t="str">
            <v>DEL99</v>
          </cell>
          <cell r="Z545" t="str">
            <v>SARL SZUMNY</v>
          </cell>
        </row>
        <row r="546">
          <cell r="T546" t="str">
            <v>DEL99</v>
          </cell>
          <cell r="Z546" t="str">
            <v>SARL VMD EXQUADO</v>
          </cell>
        </row>
        <row r="547">
          <cell r="T547" t="str">
            <v>DEL99</v>
          </cell>
          <cell r="Z547" t="str">
            <v>SICLI</v>
          </cell>
        </row>
        <row r="548">
          <cell r="T548" t="str">
            <v>DEL99</v>
          </cell>
          <cell r="Z548" t="str">
            <v>TOYOTA MATERIAL HANDLING FRANCE</v>
          </cell>
        </row>
        <row r="549">
          <cell r="T549" t="str">
            <v>DEL99</v>
          </cell>
          <cell r="Z549" t="str">
            <v>Autre</v>
          </cell>
        </row>
        <row r="550">
          <cell r="T550" t="str">
            <v>DEL99</v>
          </cell>
          <cell r="Z550" t="str">
            <v>Total général</v>
          </cell>
        </row>
        <row r="551">
          <cell r="T551" t="str">
            <v>DEL99</v>
          </cell>
        </row>
        <row r="552">
          <cell r="T552" t="str">
            <v>DEL99</v>
          </cell>
        </row>
        <row r="553">
          <cell r="T553" t="str">
            <v>DEL99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RELEVE DES COÛTS"/>
      <sheetName val="EXPLICATIONS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30"/>
      <sheetName val="S31"/>
    </sheetNames>
    <sheetDataSet>
      <sheetData sheetId="0">
        <row r="2">
          <cell r="L2" t="str">
            <v>oui</v>
          </cell>
        </row>
        <row r="3">
          <cell r="L3" t="str">
            <v>non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RELEVES DES COUTS S01"/>
      <sheetName val="RELEVES DES COUTS S02"/>
      <sheetName val="RELEVES DES COUTS S03"/>
      <sheetName val="RELEVES DES COUTS S04"/>
      <sheetName val="RELEVES DES COUTS S05"/>
      <sheetName val="RELEVES DES COUTS S06"/>
      <sheetName val="RELEVES DES COUTS S07"/>
      <sheetName val="RELEVES DES COUTS S08"/>
      <sheetName val="RELEVES DES COUTS S09"/>
      <sheetName val="RELEVES DES COUTS S10"/>
      <sheetName val="RELEVES DES COUTS S11"/>
      <sheetName val="RELEVES DES COUTS S12"/>
      <sheetName val="RELEVES DES COUTS S13"/>
      <sheetName val="RELEVES DES COUTS S14"/>
      <sheetName val="RELEVES DES COUTS S15"/>
      <sheetName val="RELEVES DES COUTS S16"/>
      <sheetName val="RELEVES DES COUTS S17"/>
      <sheetName val="RELEVES DES COUTS S18"/>
      <sheetName val="RELEVES DES COUTS S19"/>
      <sheetName val="RELEVES DES COUTS S20"/>
      <sheetName val="RELEVES DES COUTS S21"/>
      <sheetName val="RELEVES DES COUTS S22"/>
      <sheetName val="RELEVES DES COUTS S23"/>
      <sheetName val="RELEVES DES COUTS S24"/>
      <sheetName val="RELEVES DES COUTS S25"/>
      <sheetName val="RELEVES DES COUTS S26"/>
      <sheetName val="RELEVES DES COUTS S27"/>
      <sheetName val="RELEVES DES COUTS S28"/>
      <sheetName val="RELEVES DES COUTS S29"/>
      <sheetName val="RELEVES DES COUTS S30"/>
      <sheetName val="RELEVES DES COUTS S31"/>
      <sheetName val="RELEVES DES COUTS S32"/>
      <sheetName val="RELEVES DES COUTS S33"/>
      <sheetName val="RELEVES DES COUTS S34"/>
      <sheetName val="RELEVES DES COUTS S35"/>
      <sheetName val="RELEVES DES COUTS S36"/>
      <sheetName val="RELEVES DES COUTS S37 "/>
      <sheetName val="RELEVES DES COUTS S38"/>
      <sheetName val="RELEVES DES COUTS S39"/>
      <sheetName val="RELEVES DES COUTS S40"/>
      <sheetName val="RELEVES DES COUTS S41"/>
      <sheetName val="RELEVES DES COUTS S42"/>
      <sheetName val="RELEVES DES COUTS S43"/>
      <sheetName val="RELEVES DES COUTS S44"/>
      <sheetName val="RELEVES DES COUTS S45"/>
      <sheetName val="RELEVES DES COUTS S46"/>
      <sheetName val="RELEVES DES COUTS S47"/>
      <sheetName val="RELEVES DES COUTS S48"/>
      <sheetName val="RELEVES DES COUTS S49"/>
      <sheetName val="RELEVES DES COUTS S50"/>
      <sheetName val="RELEVES DES COUTS S51"/>
      <sheetName val="RELEVES DES COUTS S52"/>
      <sheetName val="RELEVES DES COUTS S53"/>
      <sheetName val="EXPLICATIONS"/>
    </sheetNames>
    <sheetDataSet>
      <sheetData sheetId="0">
        <row r="1">
          <cell r="D1" t="str">
            <v>FAMILLE</v>
          </cell>
          <cell r="H1" t="str">
            <v>Étiquettes de lignes</v>
          </cell>
          <cell r="AA1" t="str">
            <v>Étiquettes de lignes</v>
          </cell>
        </row>
        <row r="2">
          <cell r="D2" t="str">
            <v>BATIMENT</v>
          </cell>
          <cell r="H2" t="str">
            <v>(vide)</v>
          </cell>
          <cell r="L2" t="str">
            <v>oui</v>
          </cell>
          <cell r="AA2" t="str">
            <v>DEL37</v>
          </cell>
        </row>
        <row r="3">
          <cell r="D3" t="str">
            <v>BATIMENT</v>
          </cell>
          <cell r="H3" t="str">
            <v>(vide)</v>
          </cell>
          <cell r="L3" t="str">
            <v>non</v>
          </cell>
          <cell r="AA3" t="str">
            <v>MASTERNAUT</v>
          </cell>
        </row>
        <row r="4">
          <cell r="D4" t="str">
            <v>MATERIEL D'EXPLOITATION</v>
          </cell>
          <cell r="H4" t="str">
            <v>BATIMENT</v>
          </cell>
          <cell r="AA4" t="str">
            <v>ONET SERVICES -SITE EIFFEL</v>
          </cell>
        </row>
        <row r="5">
          <cell r="D5" t="str">
            <v>MATERIEL D'EXPLOITATION</v>
          </cell>
          <cell r="H5" t="str">
            <v>ERM BATIMENT</v>
          </cell>
          <cell r="AA5" t="str">
            <v>PROMAN</v>
          </cell>
        </row>
        <row r="6">
          <cell r="D6" t="str">
            <v>PERSONNEL</v>
          </cell>
          <cell r="H6" t="str">
            <v>CHARGES LOCATIVES</v>
          </cell>
          <cell r="AA6" t="str">
            <v>SAUVI ST MAXIMIM</v>
          </cell>
        </row>
        <row r="7">
          <cell r="H7" t="str">
            <v>MATERIEL D'EXPLOITATION</v>
          </cell>
          <cell r="AA7" t="str">
            <v>STILL</v>
          </cell>
        </row>
        <row r="8">
          <cell r="H8" t="str">
            <v>ERM MATERIEL</v>
          </cell>
          <cell r="AA8" t="str">
            <v>TOYOTA MATERIAL HANDLING FRANCE</v>
          </cell>
        </row>
        <row r="9">
          <cell r="H9" t="str">
            <v>ACHAT PETIT MATERIEL</v>
          </cell>
          <cell r="AA9" t="str">
            <v>Autre</v>
          </cell>
        </row>
        <row r="10">
          <cell r="H10" t="str">
            <v>PERSONNEL</v>
          </cell>
          <cell r="AA10" t="str">
            <v>APAVE</v>
          </cell>
        </row>
        <row r="11">
          <cell r="H11" t="str">
            <v>PERSONNELS INTERIMAIRES</v>
          </cell>
          <cell r="AA11" t="str">
            <v>CRIT</v>
          </cell>
        </row>
        <row r="12">
          <cell r="H12" t="str">
            <v>Total général</v>
          </cell>
          <cell r="AA12" t="str">
            <v>RANDSTAD</v>
          </cell>
        </row>
        <row r="13">
          <cell r="AA13" t="str">
            <v>DEL38</v>
          </cell>
        </row>
        <row r="14">
          <cell r="AA14" t="str">
            <v>MASTERNAUT</v>
          </cell>
        </row>
        <row r="15">
          <cell r="AA15" t="str">
            <v>ONET SERVICES -SITE EIFFEL</v>
          </cell>
        </row>
        <row r="16">
          <cell r="AA16" t="str">
            <v>PROMAN</v>
          </cell>
        </row>
        <row r="17">
          <cell r="AA17" t="str">
            <v>SARL FRANCIS RONGEMAILLE</v>
          </cell>
        </row>
        <row r="18">
          <cell r="AA18" t="str">
            <v>SITA CENTRE OUEST CENTRE</v>
          </cell>
        </row>
        <row r="19">
          <cell r="AA19" t="str">
            <v>STILL</v>
          </cell>
        </row>
        <row r="20">
          <cell r="AA20" t="str">
            <v>Autre</v>
          </cell>
        </row>
        <row r="21">
          <cell r="AA21" t="str">
            <v>SUEZ</v>
          </cell>
        </row>
        <row r="22">
          <cell r="AA22" t="str">
            <v>APAVE</v>
          </cell>
        </row>
        <row r="23">
          <cell r="AA23" t="str">
            <v>CRIT</v>
          </cell>
        </row>
        <row r="24">
          <cell r="AA24" t="str">
            <v>RANDSTAD</v>
          </cell>
        </row>
        <row r="25">
          <cell r="AA25" t="str">
            <v>DEL51</v>
          </cell>
        </row>
        <row r="26">
          <cell r="AA26" t="str">
            <v>MASTERNAUT</v>
          </cell>
        </row>
        <row r="27">
          <cell r="AA27" t="str">
            <v>ONET SERVICES -SITE EIFFEL</v>
          </cell>
        </row>
        <row r="28">
          <cell r="AA28" t="str">
            <v>PROMAN</v>
          </cell>
        </row>
        <row r="29">
          <cell r="AA29" t="str">
            <v>STILL</v>
          </cell>
        </row>
        <row r="30">
          <cell r="AA30" t="str">
            <v>Autre</v>
          </cell>
        </row>
        <row r="31">
          <cell r="AA31" t="str">
            <v>BT TOYOTA</v>
          </cell>
        </row>
        <row r="32">
          <cell r="AA32" t="str">
            <v>APAVE</v>
          </cell>
        </row>
        <row r="33">
          <cell r="AA33" t="str">
            <v>CRIT</v>
          </cell>
        </row>
        <row r="34">
          <cell r="AA34" t="str">
            <v>RANDSTAD</v>
          </cell>
        </row>
        <row r="35">
          <cell r="AA35" t="str">
            <v>DEL52</v>
          </cell>
        </row>
        <row r="36">
          <cell r="AA36" t="str">
            <v>CCI DU HAVRE</v>
          </cell>
        </row>
        <row r="37">
          <cell r="AA37" t="str">
            <v>ILN CONT TECH DE L ESTUAIRE</v>
          </cell>
        </row>
        <row r="38">
          <cell r="AA38" t="str">
            <v>MASTERNAUT</v>
          </cell>
        </row>
        <row r="39">
          <cell r="AA39" t="str">
            <v>PNS PREVOTEAU</v>
          </cell>
        </row>
        <row r="40">
          <cell r="AA40" t="str">
            <v>PORTIS DIVISION D 'OTIS</v>
          </cell>
        </row>
        <row r="41">
          <cell r="AA41" t="str">
            <v>PROMAN</v>
          </cell>
        </row>
        <row r="42">
          <cell r="AA42" t="str">
            <v>SICLI</v>
          </cell>
        </row>
        <row r="43">
          <cell r="AA43" t="str">
            <v>STILL</v>
          </cell>
        </row>
        <row r="44">
          <cell r="AA44" t="str">
            <v>UNIFER</v>
          </cell>
        </row>
        <row r="45">
          <cell r="AA45" t="str">
            <v>Autre</v>
          </cell>
        </row>
        <row r="46">
          <cell r="AA46" t="str">
            <v>APAVE</v>
          </cell>
        </row>
        <row r="47">
          <cell r="AA47" t="str">
            <v>CRIT</v>
          </cell>
        </row>
        <row r="48">
          <cell r="AA48" t="str">
            <v>RANDSTAD</v>
          </cell>
        </row>
        <row r="49">
          <cell r="AA49" t="str">
            <v>DEL53</v>
          </cell>
        </row>
        <row r="50">
          <cell r="AA50" t="str">
            <v>MASTERNAUT</v>
          </cell>
        </row>
        <row r="51">
          <cell r="AA51" t="str">
            <v>ONET SERVICES -SITE EIFFEL</v>
          </cell>
        </row>
        <row r="52">
          <cell r="AA52" t="str">
            <v>ONYX POITOU - CHARENTES</v>
          </cell>
        </row>
        <row r="53">
          <cell r="AA53" t="str">
            <v>PROMAN</v>
          </cell>
        </row>
        <row r="54">
          <cell r="AA54" t="str">
            <v>SICLI</v>
          </cell>
        </row>
        <row r="55">
          <cell r="AA55" t="str">
            <v>STILL</v>
          </cell>
        </row>
        <row r="56">
          <cell r="AA56" t="str">
            <v>Autre</v>
          </cell>
        </row>
        <row r="57">
          <cell r="AA57" t="str">
            <v>APAVE</v>
          </cell>
        </row>
        <row r="58">
          <cell r="AA58" t="str">
            <v>CRIT</v>
          </cell>
        </row>
        <row r="59">
          <cell r="AA59" t="str">
            <v>RANDSTAD</v>
          </cell>
        </row>
        <row r="60">
          <cell r="AA60" t="str">
            <v>DEL54</v>
          </cell>
        </row>
        <row r="61">
          <cell r="AA61" t="str">
            <v>A.R.E.S</v>
          </cell>
        </row>
        <row r="62">
          <cell r="AA62" t="str">
            <v>CRAWFORD</v>
          </cell>
        </row>
        <row r="63">
          <cell r="AA63" t="str">
            <v>DIANETTOYAGE</v>
          </cell>
        </row>
        <row r="64">
          <cell r="AA64" t="str">
            <v>MASTERNAUT</v>
          </cell>
        </row>
        <row r="65">
          <cell r="AA65" t="str">
            <v>ONET SERVICES -SITE EIFFEL</v>
          </cell>
        </row>
        <row r="66">
          <cell r="AA66" t="str">
            <v>PROMAN</v>
          </cell>
        </row>
        <row r="67">
          <cell r="AA67" t="str">
            <v>SARL VMD EXQUADO</v>
          </cell>
        </row>
        <row r="68">
          <cell r="AA68" t="str">
            <v>SEPUR</v>
          </cell>
        </row>
        <row r="69">
          <cell r="AA69" t="str">
            <v>SICLI</v>
          </cell>
        </row>
        <row r="70">
          <cell r="AA70" t="str">
            <v>STILL</v>
          </cell>
        </row>
        <row r="71">
          <cell r="AA71" t="str">
            <v>Autre</v>
          </cell>
        </row>
        <row r="72">
          <cell r="AA72" t="str">
            <v>APAVE</v>
          </cell>
        </row>
        <row r="73">
          <cell r="AA73" t="str">
            <v>CRIT</v>
          </cell>
        </row>
        <row r="74">
          <cell r="AA74" t="str">
            <v>RANDSTAD</v>
          </cell>
        </row>
        <row r="75">
          <cell r="AA75" t="str">
            <v>DEL55</v>
          </cell>
        </row>
        <row r="76">
          <cell r="AA76" t="str">
            <v>MASTERNAUT</v>
          </cell>
        </row>
        <row r="77">
          <cell r="AA77" t="str">
            <v>ONET SERVICES -SITE EIFFEL</v>
          </cell>
        </row>
        <row r="78">
          <cell r="AA78" t="str">
            <v>PROMAN</v>
          </cell>
        </row>
        <row r="79">
          <cell r="AA79" t="str">
            <v>ROADY LES MOSQUETAIRES</v>
          </cell>
        </row>
        <row r="80">
          <cell r="AA80" t="str">
            <v>SICLI</v>
          </cell>
        </row>
        <row r="81">
          <cell r="AA81" t="str">
            <v>STILL</v>
          </cell>
        </row>
        <row r="82">
          <cell r="AA82" t="str">
            <v>TOYOTA MATERIAL HANDLING FRANCE</v>
          </cell>
        </row>
        <row r="83">
          <cell r="AA83" t="str">
            <v>Autre</v>
          </cell>
        </row>
        <row r="84">
          <cell r="AA84" t="str">
            <v>APAVE</v>
          </cell>
        </row>
        <row r="85">
          <cell r="AA85" t="str">
            <v>CRIT</v>
          </cell>
        </row>
        <row r="86">
          <cell r="AA86" t="str">
            <v>RANDSTAD</v>
          </cell>
        </row>
        <row r="87">
          <cell r="AA87" t="str">
            <v>DEL56</v>
          </cell>
        </row>
        <row r="88">
          <cell r="AA88" t="str">
            <v>GAP VI</v>
          </cell>
        </row>
        <row r="89">
          <cell r="AA89" t="str">
            <v>MASTERNAUT</v>
          </cell>
        </row>
        <row r="90">
          <cell r="AA90" t="str">
            <v>ONET SERVICES -SITE EIFFEL</v>
          </cell>
        </row>
        <row r="91">
          <cell r="AA91" t="str">
            <v>PROMAN</v>
          </cell>
        </row>
        <row r="92">
          <cell r="AA92" t="str">
            <v>RASCHETTI SOLUTIONS</v>
          </cell>
        </row>
        <row r="93">
          <cell r="AA93" t="str">
            <v>SARL LAVAGE + CT SERROIS</v>
          </cell>
        </row>
        <row r="94">
          <cell r="AA94" t="str">
            <v>STILL</v>
          </cell>
        </row>
        <row r="95">
          <cell r="AA95" t="str">
            <v>Autre</v>
          </cell>
        </row>
        <row r="96">
          <cell r="AA96" t="str">
            <v>APAVE</v>
          </cell>
        </row>
        <row r="97">
          <cell r="AA97" t="str">
            <v>CRIT</v>
          </cell>
        </row>
        <row r="98">
          <cell r="AA98" t="str">
            <v>RANDSTAD</v>
          </cell>
        </row>
        <row r="99">
          <cell r="AA99" t="str">
            <v>DEL58</v>
          </cell>
        </row>
        <row r="100">
          <cell r="AA100" t="str">
            <v>GRANDJOUAN SACO (ONYX)</v>
          </cell>
        </row>
        <row r="101">
          <cell r="AA101" t="str">
            <v>MASTERNAUT</v>
          </cell>
        </row>
        <row r="102">
          <cell r="AA102" t="str">
            <v>ONET SERVICES -SITE EIFFEL</v>
          </cell>
        </row>
        <row r="103">
          <cell r="AA103" t="str">
            <v>PROMAN</v>
          </cell>
        </row>
        <row r="104">
          <cell r="AA104" t="str">
            <v>SAVELYS</v>
          </cell>
        </row>
        <row r="105">
          <cell r="AA105" t="str">
            <v>STILL</v>
          </cell>
        </row>
        <row r="106">
          <cell r="AA106" t="str">
            <v>Autre</v>
          </cell>
        </row>
        <row r="107">
          <cell r="AA107" t="str">
            <v>APAVE</v>
          </cell>
        </row>
        <row r="108">
          <cell r="AA108" t="str">
            <v>CRIT</v>
          </cell>
        </row>
        <row r="109">
          <cell r="AA109" t="str">
            <v>RANDSTAD</v>
          </cell>
        </row>
        <row r="110">
          <cell r="AA110" t="str">
            <v>DEL59</v>
          </cell>
        </row>
        <row r="111">
          <cell r="AA111" t="str">
            <v>EDIVERT</v>
          </cell>
        </row>
        <row r="112">
          <cell r="AA112" t="str">
            <v>MASTERNAUT</v>
          </cell>
        </row>
        <row r="113">
          <cell r="AA113" t="str">
            <v>ONET SERVICES -SITE EIFFEL</v>
          </cell>
        </row>
        <row r="114">
          <cell r="AA114" t="str">
            <v>ONYX EST</v>
          </cell>
        </row>
        <row r="115">
          <cell r="AA115" t="str">
            <v>PROMAN</v>
          </cell>
        </row>
        <row r="116">
          <cell r="AA116" t="str">
            <v>S.M.I.R.R.</v>
          </cell>
        </row>
        <row r="117">
          <cell r="AA117" t="str">
            <v>SICLI</v>
          </cell>
        </row>
        <row r="118">
          <cell r="AA118" t="str">
            <v>STILL</v>
          </cell>
        </row>
        <row r="119">
          <cell r="AA119" t="str">
            <v>TIP TOP LAVAGE</v>
          </cell>
        </row>
        <row r="120">
          <cell r="AA120" t="str">
            <v>Autre</v>
          </cell>
        </row>
        <row r="121">
          <cell r="AA121" t="str">
            <v>APAVE</v>
          </cell>
        </row>
        <row r="122">
          <cell r="AA122" t="str">
            <v>ACTUEL PAYSAGE</v>
          </cell>
        </row>
        <row r="123">
          <cell r="AA123" t="str">
            <v>CRIT</v>
          </cell>
        </row>
        <row r="124">
          <cell r="AA124" t="str">
            <v>RANDSTAD</v>
          </cell>
        </row>
        <row r="125">
          <cell r="AA125" t="str">
            <v>DEL60</v>
          </cell>
        </row>
        <row r="126">
          <cell r="AA126" t="str">
            <v>G2M LOCATION</v>
          </cell>
        </row>
        <row r="127">
          <cell r="AA127" t="str">
            <v>MASTERNAUT</v>
          </cell>
        </row>
        <row r="128">
          <cell r="AA128" t="str">
            <v>MED DU TRAVAIL DE SAONE &amp; LOIRE</v>
          </cell>
        </row>
        <row r="129">
          <cell r="AA129" t="str">
            <v>PROMAN</v>
          </cell>
        </row>
        <row r="130">
          <cell r="AA130" t="str">
            <v>STILL</v>
          </cell>
        </row>
        <row r="131">
          <cell r="AA131" t="str">
            <v>SUPERJET - EURL BG2P</v>
          </cell>
        </row>
        <row r="132">
          <cell r="AA132" t="str">
            <v>TOYOTA MATERIAL HANDLING FRANCE</v>
          </cell>
        </row>
        <row r="133">
          <cell r="AA133" t="str">
            <v>Autre</v>
          </cell>
        </row>
        <row r="134">
          <cell r="AA134" t="str">
            <v>APAVE</v>
          </cell>
        </row>
        <row r="135">
          <cell r="AA135" t="str">
            <v>CRIT</v>
          </cell>
        </row>
        <row r="136">
          <cell r="AA136" t="str">
            <v>RANDSTAD</v>
          </cell>
        </row>
        <row r="137">
          <cell r="AA137" t="str">
            <v>DEL61</v>
          </cell>
        </row>
        <row r="138">
          <cell r="AA138" t="str">
            <v>MASTERNAUT</v>
          </cell>
        </row>
        <row r="139">
          <cell r="AA139" t="str">
            <v>ONET SERVICES -SITE EIFFEL</v>
          </cell>
        </row>
        <row r="140">
          <cell r="AA140" t="str">
            <v>PROMAN</v>
          </cell>
        </row>
        <row r="141">
          <cell r="AA141" t="str">
            <v>RHONE AL PIECES</v>
          </cell>
        </row>
        <row r="142">
          <cell r="AA142" t="str">
            <v>SICLI</v>
          </cell>
        </row>
        <row r="143">
          <cell r="AA143" t="str">
            <v>STILL</v>
          </cell>
        </row>
        <row r="144">
          <cell r="AA144" t="str">
            <v>Autre</v>
          </cell>
        </row>
        <row r="145">
          <cell r="AA145" t="str">
            <v>APAVE</v>
          </cell>
        </row>
        <row r="146">
          <cell r="AA146" t="str">
            <v>CRIT</v>
          </cell>
        </row>
        <row r="147">
          <cell r="AA147" t="str">
            <v>RANDSTAD</v>
          </cell>
        </row>
        <row r="148">
          <cell r="AA148" t="str">
            <v>DEL62</v>
          </cell>
        </row>
        <row r="149">
          <cell r="AA149" t="str">
            <v>C L C</v>
          </cell>
        </row>
        <row r="150">
          <cell r="AA150" t="str">
            <v>C.T.O</v>
          </cell>
        </row>
        <row r="151">
          <cell r="AA151" t="str">
            <v>ETS COQUIDE ET CIE</v>
          </cell>
        </row>
        <row r="152">
          <cell r="AA152" t="str">
            <v>MASTERNAUT</v>
          </cell>
        </row>
        <row r="153">
          <cell r="AA153" t="str">
            <v>ONET SERVICES -SITE EIFFEL</v>
          </cell>
        </row>
        <row r="154">
          <cell r="AA154" t="str">
            <v>PROMAN</v>
          </cell>
        </row>
        <row r="155">
          <cell r="AA155" t="str">
            <v>SICLI</v>
          </cell>
        </row>
        <row r="156">
          <cell r="AA156" t="str">
            <v>STILL</v>
          </cell>
        </row>
        <row r="157">
          <cell r="AA157" t="str">
            <v>TECHSTAR 60</v>
          </cell>
        </row>
        <row r="158">
          <cell r="AA158" t="str">
            <v>VEOLIA PROPRETE NORD NORMANDIE</v>
          </cell>
        </row>
        <row r="159">
          <cell r="AA159" t="str">
            <v>Autre</v>
          </cell>
        </row>
        <row r="160">
          <cell r="AA160" t="str">
            <v>APAVE</v>
          </cell>
        </row>
        <row r="161">
          <cell r="AA161" t="str">
            <v>CRIT</v>
          </cell>
        </row>
        <row r="162">
          <cell r="AA162" t="str">
            <v>RANDSTAD</v>
          </cell>
        </row>
        <row r="163">
          <cell r="AA163" t="str">
            <v>DEL63</v>
          </cell>
        </row>
        <row r="164">
          <cell r="AA164" t="str">
            <v>BEZAULT BERNARD</v>
          </cell>
        </row>
        <row r="165">
          <cell r="AA165" t="str">
            <v>MASTERNAUT</v>
          </cell>
        </row>
        <row r="166">
          <cell r="AA166" t="str">
            <v>MORIZE</v>
          </cell>
        </row>
        <row r="167">
          <cell r="AA167" t="str">
            <v>PROMAN</v>
          </cell>
        </row>
        <row r="168">
          <cell r="AA168" t="str">
            <v>SICLI</v>
          </cell>
        </row>
        <row r="169">
          <cell r="AA169" t="str">
            <v>SITA CENTRE OUEST CENTRE</v>
          </cell>
        </row>
        <row r="170">
          <cell r="AA170" t="str">
            <v>STILL</v>
          </cell>
        </row>
        <row r="171">
          <cell r="AA171" t="str">
            <v>Autre</v>
          </cell>
        </row>
        <row r="172">
          <cell r="AA172" t="str">
            <v>APAVE</v>
          </cell>
        </row>
        <row r="173">
          <cell r="AA173" t="str">
            <v>CRIT</v>
          </cell>
        </row>
        <row r="174">
          <cell r="AA174" t="str">
            <v>RANDSTAD</v>
          </cell>
        </row>
        <row r="175">
          <cell r="AA175" t="str">
            <v>DEL70</v>
          </cell>
        </row>
        <row r="176">
          <cell r="AA176" t="str">
            <v>EURL CHISALITA</v>
          </cell>
        </row>
        <row r="177">
          <cell r="AA177" t="str">
            <v>FABRE MANUTENTION SAS</v>
          </cell>
        </row>
        <row r="178">
          <cell r="AA178" t="str">
            <v>GAP VI</v>
          </cell>
        </row>
        <row r="179">
          <cell r="AA179" t="str">
            <v>IMPRIMERIE NATIONALE</v>
          </cell>
        </row>
        <row r="180">
          <cell r="AA180" t="str">
            <v>MASTERNAUT</v>
          </cell>
        </row>
        <row r="181">
          <cell r="AA181" t="str">
            <v>ONET SERVICES -SITE EIFFEL</v>
          </cell>
        </row>
        <row r="182">
          <cell r="AA182" t="str">
            <v>ONYX AQUITAINE</v>
          </cell>
        </row>
        <row r="183">
          <cell r="AA183" t="str">
            <v>PROMAN</v>
          </cell>
        </row>
        <row r="184">
          <cell r="AA184" t="str">
            <v>SICLI</v>
          </cell>
        </row>
        <row r="185">
          <cell r="AA185" t="str">
            <v>STILL</v>
          </cell>
        </row>
        <row r="186">
          <cell r="AA186" t="str">
            <v>SUPER FREINS</v>
          </cell>
        </row>
        <row r="187">
          <cell r="AA187" t="str">
            <v>Autre</v>
          </cell>
        </row>
        <row r="188">
          <cell r="AA188" t="str">
            <v>APAVE</v>
          </cell>
        </row>
        <row r="189">
          <cell r="AA189" t="str">
            <v>CRIT</v>
          </cell>
        </row>
        <row r="190">
          <cell r="AA190" t="str">
            <v>RANDSTAD</v>
          </cell>
        </row>
        <row r="191">
          <cell r="AA191" t="str">
            <v>DEL71</v>
          </cell>
        </row>
        <row r="192">
          <cell r="AA192" t="str">
            <v>ALPHABET FRANCE FLEET MANAGEMENT</v>
          </cell>
        </row>
        <row r="193">
          <cell r="AA193" t="str">
            <v>ETS COQUIDE ET CIE</v>
          </cell>
        </row>
        <row r="194">
          <cell r="AA194" t="str">
            <v>HABITAT SECURITE</v>
          </cell>
        </row>
        <row r="195">
          <cell r="AA195" t="str">
            <v>MASTERNAUT</v>
          </cell>
        </row>
        <row r="196">
          <cell r="AA196" t="str">
            <v>NORSUD</v>
          </cell>
        </row>
        <row r="197">
          <cell r="AA197" t="str">
            <v>ONET SERVICES -SITE EIFFEL</v>
          </cell>
        </row>
        <row r="198">
          <cell r="AA198" t="str">
            <v>PROMAN</v>
          </cell>
        </row>
        <row r="199">
          <cell r="AA199" t="str">
            <v>SARL VMD EXQUADO</v>
          </cell>
        </row>
        <row r="200">
          <cell r="AA200" t="str">
            <v>SICLI</v>
          </cell>
        </row>
        <row r="201">
          <cell r="AA201" t="str">
            <v>SILIM</v>
          </cell>
        </row>
        <row r="202">
          <cell r="AA202" t="str">
            <v>STILL</v>
          </cell>
        </row>
        <row r="203">
          <cell r="AA203" t="str">
            <v>Autre</v>
          </cell>
        </row>
        <row r="204">
          <cell r="AA204" t="str">
            <v>APAVE</v>
          </cell>
        </row>
        <row r="205">
          <cell r="AA205" t="str">
            <v>PLOMBIER CHAVET</v>
          </cell>
        </row>
        <row r="206">
          <cell r="AA206" t="str">
            <v>CRIT</v>
          </cell>
        </row>
        <row r="207">
          <cell r="AA207" t="str">
            <v>RANDSTAD</v>
          </cell>
        </row>
        <row r="208">
          <cell r="AA208" t="str">
            <v>DEL72</v>
          </cell>
        </row>
        <row r="209">
          <cell r="AA209" t="str">
            <v>FABRE MANUTENTION SAS</v>
          </cell>
        </row>
        <row r="210">
          <cell r="AA210" t="str">
            <v>GOBILLOT</v>
          </cell>
        </row>
        <row r="211">
          <cell r="AA211" t="str">
            <v>HORIZON PIXEL</v>
          </cell>
        </row>
        <row r="212">
          <cell r="AA212" t="str">
            <v>MASTERNAUT</v>
          </cell>
        </row>
        <row r="213">
          <cell r="AA213" t="str">
            <v>ONET SERVICES -SITE EIFFEL</v>
          </cell>
        </row>
        <row r="214">
          <cell r="AA214" t="str">
            <v>PROMAN</v>
          </cell>
        </row>
        <row r="215">
          <cell r="AA215" t="str">
            <v>SFELEC</v>
          </cell>
        </row>
        <row r="216">
          <cell r="AA216" t="str">
            <v>SITA MOS RHONE INDUSTRIE</v>
          </cell>
        </row>
        <row r="217">
          <cell r="AA217" t="str">
            <v>STILL</v>
          </cell>
        </row>
        <row r="218">
          <cell r="AA218" t="str">
            <v>TOYOTA MATERIAL HANDLING FRANCE</v>
          </cell>
        </row>
        <row r="219">
          <cell r="AA219" t="str">
            <v>Autre</v>
          </cell>
        </row>
        <row r="220">
          <cell r="AA220" t="str">
            <v>APAVE</v>
          </cell>
        </row>
        <row r="221">
          <cell r="AA221" t="str">
            <v>CRIT</v>
          </cell>
        </row>
        <row r="222">
          <cell r="AA222" t="str">
            <v>RANDSTAD</v>
          </cell>
        </row>
        <row r="223">
          <cell r="AA223" t="str">
            <v>DEL73</v>
          </cell>
        </row>
        <row r="224">
          <cell r="AA224" t="str">
            <v>HOM SERVICE</v>
          </cell>
        </row>
        <row r="225">
          <cell r="AA225" t="str">
            <v>MASTERNAUT</v>
          </cell>
        </row>
        <row r="226">
          <cell r="AA226" t="str">
            <v>O T C BOURGOGNE</v>
          </cell>
        </row>
        <row r="227">
          <cell r="AA227" t="str">
            <v>ONET SERVICES -SITE EIFFEL</v>
          </cell>
        </row>
        <row r="228">
          <cell r="AA228" t="str">
            <v>PROMAN</v>
          </cell>
        </row>
        <row r="229">
          <cell r="AA229" t="str">
            <v>SICLI</v>
          </cell>
        </row>
        <row r="230">
          <cell r="AA230" t="str">
            <v>STILL</v>
          </cell>
        </row>
        <row r="231">
          <cell r="AA231" t="str">
            <v>Autre</v>
          </cell>
        </row>
        <row r="232">
          <cell r="AA232" t="str">
            <v>APAVE</v>
          </cell>
        </row>
        <row r="233">
          <cell r="AA233" t="str">
            <v>BEAUNE SERVICES</v>
          </cell>
        </row>
        <row r="234">
          <cell r="AA234" t="str">
            <v>CRIT</v>
          </cell>
        </row>
        <row r="235">
          <cell r="AA235" t="str">
            <v>RANDSTAD</v>
          </cell>
        </row>
        <row r="236">
          <cell r="AA236" t="str">
            <v>DEL74</v>
          </cell>
        </row>
        <row r="237">
          <cell r="AA237" t="str">
            <v>ADESTI</v>
          </cell>
        </row>
        <row r="238">
          <cell r="AA238" t="str">
            <v>IPODEC NORMANDIE</v>
          </cell>
        </row>
        <row r="239">
          <cell r="AA239" t="str">
            <v>MASTERNAUT</v>
          </cell>
        </row>
        <row r="240">
          <cell r="AA240" t="str">
            <v>ONET SERVICES -SITE EIFFEL</v>
          </cell>
        </row>
        <row r="241">
          <cell r="AA241" t="str">
            <v>PORTIS DIVISION D 'OTIS</v>
          </cell>
        </row>
        <row r="242">
          <cell r="AA242" t="str">
            <v>PROMAN</v>
          </cell>
        </row>
        <row r="243">
          <cell r="AA243" t="str">
            <v>S.A.S AS &amp; SA</v>
          </cell>
        </row>
        <row r="244">
          <cell r="AA244" t="str">
            <v>SA NIORT FRERES DISTRIBUTION</v>
          </cell>
        </row>
        <row r="245">
          <cell r="AA245" t="str">
            <v>STILL</v>
          </cell>
        </row>
        <row r="246">
          <cell r="AA246" t="str">
            <v>Autre</v>
          </cell>
        </row>
        <row r="247">
          <cell r="AA247" t="str">
            <v>APAVE</v>
          </cell>
        </row>
        <row r="248">
          <cell r="AA248" t="str">
            <v>CRIT</v>
          </cell>
        </row>
        <row r="249">
          <cell r="AA249" t="str">
            <v>RANDSTAD</v>
          </cell>
        </row>
        <row r="250">
          <cell r="AA250" t="str">
            <v>DEL75</v>
          </cell>
        </row>
        <row r="251">
          <cell r="AA251" t="str">
            <v>G.NEDELEC</v>
          </cell>
        </row>
        <row r="252">
          <cell r="AA252" t="str">
            <v>MASTERNAUT</v>
          </cell>
        </row>
        <row r="253">
          <cell r="AA253" t="str">
            <v>PAPREC GRAND OUEST</v>
          </cell>
        </row>
        <row r="254">
          <cell r="AA254" t="str">
            <v>POHER PROPRETE</v>
          </cell>
        </row>
        <row r="255">
          <cell r="AA255" t="str">
            <v>QUEMENER GILLES</v>
          </cell>
        </row>
        <row r="256">
          <cell r="AA256" t="str">
            <v>PROMAN</v>
          </cell>
        </row>
        <row r="257">
          <cell r="AA257" t="str">
            <v>ROCADE SUD LAVAGE</v>
          </cell>
        </row>
        <row r="258">
          <cell r="AA258" t="str">
            <v>STILL</v>
          </cell>
        </row>
        <row r="259">
          <cell r="AA259" t="str">
            <v>TOYOTA MATERIAL HANDLING FRANCE</v>
          </cell>
        </row>
        <row r="260">
          <cell r="AA260" t="str">
            <v>Autre</v>
          </cell>
        </row>
        <row r="261">
          <cell r="AA261" t="str">
            <v>APAVE</v>
          </cell>
        </row>
        <row r="262">
          <cell r="AA262" t="str">
            <v>CRIT</v>
          </cell>
        </row>
        <row r="263">
          <cell r="AA263" t="str">
            <v>RANDSTAD</v>
          </cell>
        </row>
        <row r="264">
          <cell r="AA264" t="str">
            <v>DEL76</v>
          </cell>
        </row>
        <row r="265">
          <cell r="AA265" t="str">
            <v>MASTERNAUT</v>
          </cell>
        </row>
        <row r="266">
          <cell r="AA266" t="str">
            <v>PROMAN</v>
          </cell>
        </row>
        <row r="267">
          <cell r="AA267" t="str">
            <v>SARL SOHIER</v>
          </cell>
        </row>
        <row r="268">
          <cell r="AA268" t="str">
            <v>STILL</v>
          </cell>
        </row>
        <row r="269">
          <cell r="AA269" t="str">
            <v>Autre</v>
          </cell>
        </row>
        <row r="270">
          <cell r="AA270" t="str">
            <v>APAVE</v>
          </cell>
        </row>
        <row r="271">
          <cell r="AA271" t="str">
            <v>CRIT</v>
          </cell>
        </row>
        <row r="272">
          <cell r="AA272" t="str">
            <v>RANDSTAD</v>
          </cell>
        </row>
        <row r="273">
          <cell r="AA273" t="str">
            <v>DEL77</v>
          </cell>
        </row>
        <row r="274">
          <cell r="AA274" t="str">
            <v>ALPHABET FRANCE FLEET MANAGEMENT</v>
          </cell>
        </row>
        <row r="275">
          <cell r="AA275" t="str">
            <v>ETS COQUIDE ET CIE</v>
          </cell>
        </row>
        <row r="276">
          <cell r="AA276" t="str">
            <v>MASTERNAUT</v>
          </cell>
        </row>
        <row r="277">
          <cell r="AA277" t="str">
            <v>ONET SERVICES -SITE EIFFEL</v>
          </cell>
        </row>
        <row r="278">
          <cell r="AA278" t="str">
            <v>PAPREC GRAND OUEST</v>
          </cell>
        </row>
        <row r="279">
          <cell r="AA279" t="str">
            <v>PROMAN</v>
          </cell>
        </row>
        <row r="280">
          <cell r="AA280" t="str">
            <v>S.A.R.L SIAL</v>
          </cell>
        </row>
        <row r="281">
          <cell r="AA281" t="str">
            <v>S.S.T.R.N.</v>
          </cell>
        </row>
        <row r="282">
          <cell r="AA282" t="str">
            <v>SDVI REZE</v>
          </cell>
        </row>
        <row r="283">
          <cell r="AA283" t="str">
            <v>STILL</v>
          </cell>
        </row>
        <row r="284">
          <cell r="AA284" t="str">
            <v>Autre</v>
          </cell>
        </row>
        <row r="285">
          <cell r="AA285" t="str">
            <v>APAVE</v>
          </cell>
        </row>
        <row r="286">
          <cell r="AA286" t="str">
            <v>CRIT</v>
          </cell>
        </row>
        <row r="287">
          <cell r="AA287" t="str">
            <v>RANDSTAD</v>
          </cell>
        </row>
        <row r="288">
          <cell r="AA288" t="str">
            <v>DEL78</v>
          </cell>
        </row>
        <row r="289">
          <cell r="AA289" t="str">
            <v>MASTERNAUT</v>
          </cell>
        </row>
        <row r="290">
          <cell r="AA290" t="str">
            <v>ONET SERVICES -SITE EIFFEL</v>
          </cell>
        </row>
        <row r="291">
          <cell r="AA291" t="str">
            <v>PROMAN</v>
          </cell>
        </row>
        <row r="292">
          <cell r="AA292" t="str">
            <v>SICLI</v>
          </cell>
        </row>
        <row r="293">
          <cell r="AA293" t="str">
            <v>STILL</v>
          </cell>
        </row>
        <row r="294">
          <cell r="AA294" t="str">
            <v>TOYOTA MATERIAL HANDLING FRANCE</v>
          </cell>
        </row>
        <row r="295">
          <cell r="AA295" t="str">
            <v>Autre</v>
          </cell>
        </row>
        <row r="296">
          <cell r="AA296" t="str">
            <v>APAVE</v>
          </cell>
        </row>
        <row r="297">
          <cell r="AA297" t="str">
            <v>CRIT</v>
          </cell>
        </row>
        <row r="298">
          <cell r="AA298" t="str">
            <v>RANDSTAD</v>
          </cell>
        </row>
        <row r="299">
          <cell r="AA299" t="str">
            <v>DEL79</v>
          </cell>
        </row>
        <row r="300">
          <cell r="AA300" t="str">
            <v>LITTORAL SERVICES-NETTOYAGE</v>
          </cell>
        </row>
        <row r="301">
          <cell r="AA301" t="str">
            <v>MASTERNAUT</v>
          </cell>
        </row>
        <row r="302">
          <cell r="AA302" t="str">
            <v>PROMAN</v>
          </cell>
        </row>
        <row r="303">
          <cell r="AA303" t="str">
            <v>SICLI</v>
          </cell>
        </row>
        <row r="304">
          <cell r="AA304" t="str">
            <v>SISTCONCEPT</v>
          </cell>
        </row>
        <row r="305">
          <cell r="AA305" t="str">
            <v>STILL</v>
          </cell>
        </row>
        <row r="306">
          <cell r="AA306" t="str">
            <v>TOYOTA MATERIAL HANDLING FRANCE</v>
          </cell>
        </row>
        <row r="307">
          <cell r="AA307" t="str">
            <v>Autre</v>
          </cell>
        </row>
        <row r="308">
          <cell r="AA308" t="str">
            <v>APAVE</v>
          </cell>
        </row>
        <row r="309">
          <cell r="AA309" t="str">
            <v>CRIT</v>
          </cell>
        </row>
        <row r="310">
          <cell r="AA310" t="str">
            <v>RANDSTAD</v>
          </cell>
        </row>
        <row r="311">
          <cell r="AA311" t="str">
            <v>DEL80</v>
          </cell>
        </row>
        <row r="312">
          <cell r="AA312" t="str">
            <v>IVECO PROVENCE</v>
          </cell>
        </row>
        <row r="313">
          <cell r="AA313" t="str">
            <v>MASSA AUTOPNEU</v>
          </cell>
        </row>
        <row r="314">
          <cell r="AA314" t="str">
            <v>MASTERNAUT</v>
          </cell>
        </row>
        <row r="315">
          <cell r="AA315" t="str">
            <v>ONET SERVICES -SITE EIFFEL</v>
          </cell>
        </row>
        <row r="316">
          <cell r="AA316" t="str">
            <v>PROMAN</v>
          </cell>
        </row>
        <row r="317">
          <cell r="AA317" t="str">
            <v>STILL</v>
          </cell>
        </row>
        <row r="318">
          <cell r="AA318" t="str">
            <v>SUD EST ASSAINISSEMENT</v>
          </cell>
        </row>
        <row r="319">
          <cell r="AA319" t="str">
            <v>TOYOTA MATERIAL HANDLING FRANCE</v>
          </cell>
        </row>
        <row r="320">
          <cell r="AA320" t="str">
            <v>Autre</v>
          </cell>
        </row>
        <row r="321">
          <cell r="AA321" t="str">
            <v>APAVE</v>
          </cell>
        </row>
        <row r="322">
          <cell r="AA322" t="str">
            <v>CRIT</v>
          </cell>
        </row>
        <row r="323">
          <cell r="AA323" t="str">
            <v>RANDSTAD</v>
          </cell>
        </row>
        <row r="324">
          <cell r="AA324" t="str">
            <v>DEL81</v>
          </cell>
        </row>
        <row r="325">
          <cell r="AA325" t="str">
            <v>BIJOUTERIE DIDIER HOURDEAUX</v>
          </cell>
        </row>
        <row r="326">
          <cell r="AA326" t="str">
            <v>MASTERNAUT</v>
          </cell>
        </row>
        <row r="327">
          <cell r="AA327" t="str">
            <v>ONET SERVICES -SITE EIFFEL</v>
          </cell>
        </row>
        <row r="328">
          <cell r="AA328" t="str">
            <v>ONYX EST</v>
          </cell>
        </row>
        <row r="329">
          <cell r="AA329" t="str">
            <v>PARSEC</v>
          </cell>
        </row>
        <row r="330">
          <cell r="AA330" t="str">
            <v>PROMAN</v>
          </cell>
        </row>
        <row r="331">
          <cell r="AA331" t="str">
            <v>SICLI</v>
          </cell>
        </row>
        <row r="332">
          <cell r="AA332" t="str">
            <v>STILL</v>
          </cell>
        </row>
        <row r="333">
          <cell r="AA333" t="str">
            <v>Autre</v>
          </cell>
        </row>
        <row r="334">
          <cell r="AA334" t="str">
            <v>APAVE</v>
          </cell>
        </row>
        <row r="335">
          <cell r="AA335" t="str">
            <v>BT France</v>
          </cell>
        </row>
        <row r="336">
          <cell r="AA336" t="str">
            <v>CRIT</v>
          </cell>
        </row>
        <row r="337">
          <cell r="AA337" t="str">
            <v>RANDSTAD</v>
          </cell>
        </row>
        <row r="338">
          <cell r="AA338" t="str">
            <v>DEL82</v>
          </cell>
        </row>
        <row r="339">
          <cell r="AA339" t="str">
            <v>ALPHABET FRANCE FLEET MANAGEMENT</v>
          </cell>
        </row>
        <row r="340">
          <cell r="AA340" t="str">
            <v>ETS COQUIDE ET CIE</v>
          </cell>
        </row>
        <row r="341">
          <cell r="AA341" t="str">
            <v>MASTERNAUT</v>
          </cell>
        </row>
        <row r="342">
          <cell r="AA342" t="str">
            <v>ONET SERVICES -SITE EIFFEL</v>
          </cell>
        </row>
        <row r="343">
          <cell r="AA343" t="str">
            <v>PROMAN</v>
          </cell>
        </row>
        <row r="344">
          <cell r="AA344" t="str">
            <v>SARL VMD EXQUADO</v>
          </cell>
        </row>
        <row r="345">
          <cell r="AA345" t="str">
            <v>SICLI</v>
          </cell>
        </row>
        <row r="346">
          <cell r="AA346" t="str">
            <v>SITA NORD - HANTSON</v>
          </cell>
        </row>
        <row r="347">
          <cell r="AA347" t="str">
            <v>SMF SERVICES</v>
          </cell>
        </row>
        <row r="348">
          <cell r="AA348" t="str">
            <v>STILL</v>
          </cell>
        </row>
        <row r="349">
          <cell r="AA349" t="str">
            <v>Autre</v>
          </cell>
        </row>
        <row r="350">
          <cell r="AA350" t="str">
            <v>APAVE</v>
          </cell>
        </row>
        <row r="351">
          <cell r="AA351" t="str">
            <v>BT MANUTENTION</v>
          </cell>
        </row>
        <row r="352">
          <cell r="AA352" t="str">
            <v>CRIT</v>
          </cell>
        </row>
        <row r="353">
          <cell r="AA353" t="str">
            <v>RANDSTAD</v>
          </cell>
        </row>
        <row r="354">
          <cell r="AA354" t="str">
            <v>DEL83</v>
          </cell>
        </row>
        <row r="355">
          <cell r="AA355" t="str">
            <v>CAP SUD CONTROLE</v>
          </cell>
        </row>
        <row r="356">
          <cell r="AA356" t="str">
            <v>COMMUNAUTE AGGLO CASTELROUSSINE</v>
          </cell>
        </row>
        <row r="357">
          <cell r="AA357" t="str">
            <v>EURL SCM CONTROLE</v>
          </cell>
        </row>
        <row r="358">
          <cell r="AA358" t="str">
            <v>G.A.D.C.A</v>
          </cell>
        </row>
        <row r="359">
          <cell r="AA359" t="str">
            <v>LEROY TRANSPORTS</v>
          </cell>
        </row>
        <row r="360">
          <cell r="AA360" t="str">
            <v>MASTERNAUT</v>
          </cell>
        </row>
        <row r="361">
          <cell r="AA361" t="str">
            <v>ONET SERVICES -SITE EIFFEL</v>
          </cell>
        </row>
        <row r="362">
          <cell r="AA362" t="str">
            <v>PROMAN</v>
          </cell>
        </row>
        <row r="363">
          <cell r="AA363" t="str">
            <v>STILL</v>
          </cell>
        </row>
        <row r="364">
          <cell r="AA364" t="str">
            <v>THERET SA</v>
          </cell>
        </row>
        <row r="365">
          <cell r="AA365" t="str">
            <v>Autre</v>
          </cell>
        </row>
        <row r="366">
          <cell r="AA366" t="str">
            <v>APAVE</v>
          </cell>
        </row>
        <row r="367">
          <cell r="AA367" t="str">
            <v>CRIT</v>
          </cell>
        </row>
        <row r="368">
          <cell r="AA368" t="str">
            <v>RANDSTAD</v>
          </cell>
        </row>
        <row r="369">
          <cell r="AA369" t="str">
            <v>DEL84</v>
          </cell>
        </row>
        <row r="370">
          <cell r="AA370" t="str">
            <v>CHARIOVALIE SAS</v>
          </cell>
        </row>
        <row r="371">
          <cell r="AA371" t="str">
            <v>MASTERNAUT</v>
          </cell>
        </row>
        <row r="372">
          <cell r="AA372" t="str">
            <v>POLYNET</v>
          </cell>
        </row>
        <row r="373">
          <cell r="AA373" t="str">
            <v>PROMAN</v>
          </cell>
        </row>
        <row r="374">
          <cell r="AA374" t="str">
            <v>S.A.R.L SIAL</v>
          </cell>
        </row>
        <row r="375">
          <cell r="AA375" t="str">
            <v>SICLI</v>
          </cell>
        </row>
        <row r="376">
          <cell r="AA376" t="str">
            <v>STEA</v>
          </cell>
        </row>
        <row r="377">
          <cell r="AA377" t="str">
            <v>STILL</v>
          </cell>
        </row>
        <row r="378">
          <cell r="AA378" t="str">
            <v>TAQUI PNEU</v>
          </cell>
        </row>
        <row r="379">
          <cell r="AA379" t="str">
            <v>TOYOTA MATERIAL HANDLING FRANCE</v>
          </cell>
        </row>
        <row r="380">
          <cell r="AA380" t="str">
            <v>Autre</v>
          </cell>
        </row>
        <row r="381">
          <cell r="AA381" t="str">
            <v>APAVE</v>
          </cell>
        </row>
        <row r="382">
          <cell r="AA382" t="str">
            <v>ABC</v>
          </cell>
        </row>
        <row r="383">
          <cell r="AA383" t="str">
            <v>CRIT</v>
          </cell>
        </row>
        <row r="384">
          <cell r="AA384" t="str">
            <v>RANDSTAD</v>
          </cell>
        </row>
        <row r="385">
          <cell r="AA385" t="str">
            <v>DEL86</v>
          </cell>
        </row>
        <row r="386">
          <cell r="AA386" t="str">
            <v>ASSISTANCE MULTISERVICES</v>
          </cell>
        </row>
        <row r="387">
          <cell r="AA387" t="str">
            <v>CYCLEADE</v>
          </cell>
        </row>
        <row r="388">
          <cell r="AA388" t="str">
            <v>IMPRIMERIE NATIONALE</v>
          </cell>
        </row>
        <row r="389">
          <cell r="AA389" t="str">
            <v>MASTERNAUT</v>
          </cell>
        </row>
        <row r="390">
          <cell r="AA390" t="str">
            <v>ONET SERVICES -SITE EIFFEL</v>
          </cell>
        </row>
        <row r="391">
          <cell r="AA391" t="str">
            <v>PHINELEC MAINTENANCE</v>
          </cell>
        </row>
        <row r="392">
          <cell r="AA392" t="str">
            <v>PROMAN</v>
          </cell>
        </row>
        <row r="393">
          <cell r="AA393" t="str">
            <v>SARL VMD EXQUADO</v>
          </cell>
        </row>
        <row r="394">
          <cell r="AA394" t="str">
            <v>SICLI</v>
          </cell>
        </row>
        <row r="395">
          <cell r="AA395" t="str">
            <v>STILL</v>
          </cell>
        </row>
        <row r="396">
          <cell r="AA396" t="str">
            <v>TOYOTA MATERIAL HANDLING FRANCE</v>
          </cell>
        </row>
        <row r="397">
          <cell r="AA397" t="str">
            <v>Autre</v>
          </cell>
        </row>
        <row r="398">
          <cell r="AA398" t="str">
            <v>APAVE</v>
          </cell>
        </row>
        <row r="399">
          <cell r="AA399" t="str">
            <v>CRIT</v>
          </cell>
        </row>
        <row r="400">
          <cell r="AA400" t="str">
            <v>RANDSTAD</v>
          </cell>
        </row>
        <row r="401">
          <cell r="AA401" t="str">
            <v>DEL87</v>
          </cell>
        </row>
        <row r="402">
          <cell r="AA402" t="str">
            <v>ARVAL</v>
          </cell>
        </row>
        <row r="403">
          <cell r="AA403" t="str">
            <v>DHOLLANDIA SERVICES</v>
          </cell>
        </row>
        <row r="404">
          <cell r="AA404" t="str">
            <v>ETS COQUIDE ET CIE</v>
          </cell>
        </row>
        <row r="405">
          <cell r="AA405" t="str">
            <v>IMPRIMERIE NATIONALE</v>
          </cell>
        </row>
        <row r="406">
          <cell r="AA406" t="str">
            <v>MASTERNAUT</v>
          </cell>
        </row>
        <row r="407">
          <cell r="AA407" t="str">
            <v>MPL FLEURY</v>
          </cell>
        </row>
        <row r="408">
          <cell r="AA408" t="str">
            <v>ONET SERVICES -SITE EIFFEL</v>
          </cell>
        </row>
        <row r="409">
          <cell r="AA409" t="str">
            <v>PROMAN</v>
          </cell>
        </row>
        <row r="410">
          <cell r="AA410" t="str">
            <v>SARL VMD EXQUADO</v>
          </cell>
        </row>
        <row r="411">
          <cell r="AA411" t="str">
            <v>SICLI</v>
          </cell>
        </row>
        <row r="412">
          <cell r="AA412" t="str">
            <v>SITA ILE DE FRANCE</v>
          </cell>
        </row>
        <row r="413">
          <cell r="AA413" t="str">
            <v>STILL</v>
          </cell>
        </row>
        <row r="414">
          <cell r="AA414" t="str">
            <v>TOYOTA MATERIAL HANDLING FRANCE</v>
          </cell>
        </row>
        <row r="415">
          <cell r="AA415" t="str">
            <v>Autre</v>
          </cell>
        </row>
        <row r="416">
          <cell r="AA416" t="str">
            <v>APAVE</v>
          </cell>
        </row>
        <row r="417">
          <cell r="AA417" t="str">
            <v>CRIT</v>
          </cell>
        </row>
        <row r="418">
          <cell r="AA418" t="str">
            <v>RANDSTAD</v>
          </cell>
        </row>
        <row r="419">
          <cell r="AA419" t="str">
            <v>DEL88</v>
          </cell>
        </row>
        <row r="420">
          <cell r="AA420" t="str">
            <v>ALPHA-ONYX</v>
          </cell>
        </row>
        <row r="421">
          <cell r="AA421" t="str">
            <v>DOGAN NOUVELLES ENERGIES</v>
          </cell>
        </row>
        <row r="422">
          <cell r="AA422" t="str">
            <v>ETS COQUIDE ET CIE</v>
          </cell>
        </row>
        <row r="423">
          <cell r="AA423" t="str">
            <v>FROID GILBERT</v>
          </cell>
        </row>
        <row r="424">
          <cell r="AA424" t="str">
            <v>MASTERNAUT</v>
          </cell>
        </row>
        <row r="425">
          <cell r="AA425" t="str">
            <v>PHILIPPE MESSERLIN SERVICES</v>
          </cell>
        </row>
        <row r="426">
          <cell r="AA426" t="str">
            <v>PROMAN</v>
          </cell>
        </row>
        <row r="427">
          <cell r="AA427" t="str">
            <v>STILL</v>
          </cell>
        </row>
        <row r="428">
          <cell r="AA428" t="str">
            <v>Autre</v>
          </cell>
        </row>
        <row r="429">
          <cell r="AA429" t="str">
            <v>APAVE</v>
          </cell>
        </row>
        <row r="430">
          <cell r="AA430" t="str">
            <v>AMR MANUTENTION</v>
          </cell>
        </row>
        <row r="431">
          <cell r="AA431" t="str">
            <v>CRIT</v>
          </cell>
        </row>
        <row r="432">
          <cell r="AA432" t="str">
            <v>RANDSTAD</v>
          </cell>
        </row>
        <row r="433">
          <cell r="AA433" t="str">
            <v>DEL89</v>
          </cell>
        </row>
        <row r="434">
          <cell r="AA434" t="str">
            <v>GROUPE DELAHAY DRECQ</v>
          </cell>
        </row>
        <row r="435">
          <cell r="AA435" t="str">
            <v>MALAQUIN</v>
          </cell>
        </row>
        <row r="436">
          <cell r="AA436" t="str">
            <v>MASTERNAUT</v>
          </cell>
        </row>
        <row r="437">
          <cell r="AA437" t="str">
            <v>ONET SERVICES -SITE EIFFEL</v>
          </cell>
        </row>
        <row r="438">
          <cell r="AA438" t="str">
            <v>PROMAN</v>
          </cell>
        </row>
        <row r="439">
          <cell r="AA439" t="str">
            <v>SARL EBM</v>
          </cell>
        </row>
        <row r="440">
          <cell r="AA440" t="str">
            <v>SICLI</v>
          </cell>
        </row>
        <row r="441">
          <cell r="AA441" t="str">
            <v>STILL</v>
          </cell>
        </row>
        <row r="442">
          <cell r="AA442" t="str">
            <v>Autre</v>
          </cell>
        </row>
        <row r="443">
          <cell r="AA443" t="str">
            <v>APAVE</v>
          </cell>
        </row>
        <row r="444">
          <cell r="AA444" t="str">
            <v>CRIT</v>
          </cell>
        </row>
        <row r="445">
          <cell r="AA445" t="str">
            <v>RANDSTAD</v>
          </cell>
        </row>
        <row r="446">
          <cell r="AA446" t="str">
            <v>DEL90</v>
          </cell>
        </row>
        <row r="447">
          <cell r="AA447" t="str">
            <v>COVED INDUSTRIES ET SERVICES</v>
          </cell>
        </row>
        <row r="448">
          <cell r="AA448" t="str">
            <v>ETS COQUIDE ET CIE</v>
          </cell>
        </row>
        <row r="449">
          <cell r="AA449" t="str">
            <v>MASTERNAUT</v>
          </cell>
        </row>
        <row r="450">
          <cell r="AA450" t="str">
            <v>ONET SERVICES -SITE EIFFEL</v>
          </cell>
        </row>
        <row r="451">
          <cell r="AA451" t="str">
            <v>PHINELEC MAINTENANCE</v>
          </cell>
        </row>
        <row r="452">
          <cell r="AA452" t="str">
            <v>PROMAN</v>
          </cell>
        </row>
        <row r="453">
          <cell r="AA453" t="str">
            <v>SARL VMD EXQUADO</v>
          </cell>
        </row>
        <row r="454">
          <cell r="AA454" t="str">
            <v>SICLI</v>
          </cell>
        </row>
        <row r="455">
          <cell r="AA455" t="str">
            <v>SOLARZ ET CIE</v>
          </cell>
        </row>
        <row r="456">
          <cell r="AA456" t="str">
            <v>STILL</v>
          </cell>
        </row>
        <row r="457">
          <cell r="AA457" t="str">
            <v>Autre</v>
          </cell>
        </row>
        <row r="458">
          <cell r="AA458" t="str">
            <v>APAVE</v>
          </cell>
        </row>
        <row r="459">
          <cell r="AA459" t="str">
            <v>CRIT</v>
          </cell>
        </row>
        <row r="460">
          <cell r="AA460" t="str">
            <v>RANDSTAD</v>
          </cell>
        </row>
        <row r="461">
          <cell r="AA461" t="str">
            <v>DEL91</v>
          </cell>
        </row>
        <row r="462">
          <cell r="AA462" t="str">
            <v>ALPHABET FRANCE FLEET MANAGEMENT</v>
          </cell>
        </row>
        <row r="463">
          <cell r="AA463" t="str">
            <v>CORIS CONSTRUCTION</v>
          </cell>
        </row>
        <row r="464">
          <cell r="AA464" t="str">
            <v>ETS COQUIDE ET CIE</v>
          </cell>
        </row>
        <row r="465">
          <cell r="AA465" t="str">
            <v>IRIS MESSIDOR</v>
          </cell>
        </row>
        <row r="466">
          <cell r="AA466" t="str">
            <v>JUDLIN FERMETURES</v>
          </cell>
        </row>
        <row r="467">
          <cell r="AA467" t="str">
            <v>MASTERNAUT</v>
          </cell>
        </row>
        <row r="468">
          <cell r="AA468" t="str">
            <v>PHINELEC MAINTENANCE</v>
          </cell>
        </row>
        <row r="469">
          <cell r="AA469" t="str">
            <v>PROMAN</v>
          </cell>
        </row>
        <row r="470">
          <cell r="AA470" t="str">
            <v>SAMSIC 1 SAS</v>
          </cell>
        </row>
        <row r="471">
          <cell r="AA471" t="str">
            <v>SARL TOPPA 95</v>
          </cell>
        </row>
        <row r="472">
          <cell r="AA472" t="str">
            <v>SARL VMD EXQUADO</v>
          </cell>
        </row>
        <row r="473">
          <cell r="AA473" t="str">
            <v>SECUREX MEDICAL SERVICES</v>
          </cell>
        </row>
        <row r="474">
          <cell r="AA474" t="str">
            <v>SICLI</v>
          </cell>
        </row>
        <row r="475">
          <cell r="AA475" t="str">
            <v>SITA ILE DE FRANCE</v>
          </cell>
        </row>
        <row r="476">
          <cell r="AA476" t="str">
            <v>SOLARZ ET CIE</v>
          </cell>
        </row>
        <row r="477">
          <cell r="AA477" t="str">
            <v>STILL</v>
          </cell>
        </row>
        <row r="478">
          <cell r="AA478" t="str">
            <v>Autre</v>
          </cell>
        </row>
        <row r="479">
          <cell r="AA479" t="str">
            <v>APAVE</v>
          </cell>
        </row>
        <row r="480">
          <cell r="AA480" t="str">
            <v>ORACEAN</v>
          </cell>
        </row>
        <row r="481">
          <cell r="AA481" t="str">
            <v>CRIT</v>
          </cell>
        </row>
        <row r="482">
          <cell r="AA482" t="str">
            <v>RANDSTAD</v>
          </cell>
        </row>
        <row r="483">
          <cell r="AA483" t="str">
            <v>DEL92</v>
          </cell>
        </row>
        <row r="484">
          <cell r="AA484" t="str">
            <v>CEME GUERIN</v>
          </cell>
        </row>
        <row r="485">
          <cell r="AA485" t="str">
            <v>FRAIKIN ASSETS</v>
          </cell>
        </row>
        <row r="486">
          <cell r="AA486" t="str">
            <v>MASTERNAUT</v>
          </cell>
        </row>
        <row r="487">
          <cell r="AA487" t="str">
            <v>ONET SERVICES -SITE EIFFEL</v>
          </cell>
        </row>
        <row r="488">
          <cell r="AA488" t="str">
            <v>PROMAN</v>
          </cell>
        </row>
        <row r="489">
          <cell r="AA489" t="str">
            <v>STILL</v>
          </cell>
        </row>
        <row r="490">
          <cell r="AA490" t="str">
            <v>VEOLIA PROPRETE</v>
          </cell>
        </row>
        <row r="491">
          <cell r="AA491" t="str">
            <v>Autre</v>
          </cell>
        </row>
        <row r="492">
          <cell r="AA492" t="str">
            <v>APAVE</v>
          </cell>
        </row>
        <row r="493">
          <cell r="AA493" t="str">
            <v>CRIT</v>
          </cell>
        </row>
        <row r="494">
          <cell r="AA494" t="str">
            <v>RANDSTAD</v>
          </cell>
        </row>
        <row r="495">
          <cell r="AA495" t="str">
            <v>DEL93</v>
          </cell>
        </row>
        <row r="496">
          <cell r="AA496" t="str">
            <v>MASTERNAUT</v>
          </cell>
        </row>
        <row r="497">
          <cell r="AA497" t="str">
            <v>MATERIEL BROUX INCENDIE</v>
          </cell>
        </row>
        <row r="498">
          <cell r="AA498" t="str">
            <v>PROMAN</v>
          </cell>
        </row>
        <row r="499">
          <cell r="AA499" t="str">
            <v>SCI LE RELAIS DE L'ARNY</v>
          </cell>
        </row>
        <row r="500">
          <cell r="AA500" t="str">
            <v>SICLI</v>
          </cell>
        </row>
        <row r="501">
          <cell r="AA501" t="str">
            <v>STILL</v>
          </cell>
        </row>
        <row r="502">
          <cell r="AA502" t="str">
            <v>TRANSFRET</v>
          </cell>
        </row>
        <row r="503">
          <cell r="AA503" t="str">
            <v>Autre</v>
          </cell>
        </row>
        <row r="504">
          <cell r="AA504" t="str">
            <v>APAVE</v>
          </cell>
        </row>
        <row r="505">
          <cell r="AA505" t="str">
            <v>CRIT</v>
          </cell>
        </row>
        <row r="506">
          <cell r="AA506" t="str">
            <v>RANDSTAD</v>
          </cell>
        </row>
        <row r="507">
          <cell r="AA507" t="str">
            <v>DEL94</v>
          </cell>
        </row>
        <row r="508">
          <cell r="AA508" t="str">
            <v>ADNOT PERE ET FILS</v>
          </cell>
        </row>
        <row r="509">
          <cell r="AA509" t="str">
            <v>MASTERNAUT</v>
          </cell>
        </row>
        <row r="510">
          <cell r="AA510" t="str">
            <v>ONET SERVICES -SITE EIFFEL</v>
          </cell>
        </row>
        <row r="511">
          <cell r="AA511" t="str">
            <v>PROMAN</v>
          </cell>
        </row>
        <row r="512">
          <cell r="AA512" t="str">
            <v>STILL</v>
          </cell>
        </row>
        <row r="513">
          <cell r="AA513" t="str">
            <v>Autre</v>
          </cell>
        </row>
        <row r="514">
          <cell r="AA514" t="str">
            <v>APAVE</v>
          </cell>
        </row>
        <row r="515">
          <cell r="AA515" t="str">
            <v>CRIT</v>
          </cell>
        </row>
        <row r="516">
          <cell r="AA516" t="str">
            <v>RANDSTAD</v>
          </cell>
        </row>
        <row r="517">
          <cell r="AA517" t="str">
            <v>DEL95</v>
          </cell>
        </row>
        <row r="518">
          <cell r="AA518" t="str">
            <v>MASTERNAUT</v>
          </cell>
        </row>
        <row r="519">
          <cell r="AA519" t="str">
            <v>MAXI 3 SAS</v>
          </cell>
        </row>
        <row r="520">
          <cell r="AA520" t="str">
            <v>ONET SERVICES -SITE EIFFEL</v>
          </cell>
        </row>
        <row r="521">
          <cell r="AA521" t="str">
            <v>PROMAN</v>
          </cell>
        </row>
        <row r="522">
          <cell r="AA522" t="str">
            <v>SARL DARBOT</v>
          </cell>
        </row>
        <row r="523">
          <cell r="AA523" t="str">
            <v>SEVI 63</v>
          </cell>
        </row>
        <row r="524">
          <cell r="AA524" t="str">
            <v>STILL</v>
          </cell>
        </row>
        <row r="525">
          <cell r="AA525" t="str">
            <v>Autre</v>
          </cell>
        </row>
        <row r="526">
          <cell r="AA526" t="str">
            <v>APAVE</v>
          </cell>
        </row>
        <row r="527">
          <cell r="AA527" t="str">
            <v>CRIT</v>
          </cell>
        </row>
        <row r="528">
          <cell r="AA528" t="str">
            <v>RANDSTAD</v>
          </cell>
        </row>
        <row r="529">
          <cell r="AA529" t="str">
            <v>DEL96</v>
          </cell>
        </row>
        <row r="530">
          <cell r="AA530" t="str">
            <v>BELFORT ELECTRO DIESEL</v>
          </cell>
        </row>
        <row r="531">
          <cell r="AA531" t="str">
            <v>BOURLIER BELFORT</v>
          </cell>
        </row>
        <row r="532">
          <cell r="AA532" t="str">
            <v>ETS COQUIDE ET CIE</v>
          </cell>
        </row>
        <row r="533">
          <cell r="AA533" t="str">
            <v>JSERVICES</v>
          </cell>
        </row>
        <row r="534">
          <cell r="AA534" t="str">
            <v>MASTERNAUT</v>
          </cell>
        </row>
        <row r="535">
          <cell r="AA535" t="str">
            <v>NET O SOL</v>
          </cell>
        </row>
        <row r="536">
          <cell r="AA536" t="str">
            <v>PROMAN</v>
          </cell>
        </row>
        <row r="537">
          <cell r="AA537" t="str">
            <v>STILL</v>
          </cell>
        </row>
        <row r="538">
          <cell r="AA538" t="str">
            <v>Autre</v>
          </cell>
        </row>
        <row r="539">
          <cell r="AA539" t="str">
            <v>APAVE</v>
          </cell>
        </row>
        <row r="540">
          <cell r="AA540" t="str">
            <v>ERM ELECTRICITE</v>
          </cell>
        </row>
        <row r="541">
          <cell r="AA541" t="str">
            <v>LOXAM</v>
          </cell>
        </row>
        <row r="542">
          <cell r="AA542" t="str">
            <v>STEIBLE</v>
          </cell>
        </row>
        <row r="543">
          <cell r="AA543" t="str">
            <v>CRIT</v>
          </cell>
        </row>
        <row r="544">
          <cell r="AA544" t="str">
            <v>RANDSTAD</v>
          </cell>
        </row>
        <row r="545">
          <cell r="AA545" t="str">
            <v>DEL97</v>
          </cell>
        </row>
        <row r="546">
          <cell r="AA546" t="str">
            <v>BERTIN PIERRES ET JARDINS</v>
          </cell>
        </row>
        <row r="547">
          <cell r="AA547" t="str">
            <v>MASTERNAUT</v>
          </cell>
        </row>
        <row r="548">
          <cell r="AA548" t="str">
            <v>NETRA</v>
          </cell>
        </row>
        <row r="549">
          <cell r="AA549" t="str">
            <v>ONET SERVICES -SITE EIFFEL</v>
          </cell>
        </row>
        <row r="550">
          <cell r="AA550" t="str">
            <v>PROMAN</v>
          </cell>
        </row>
        <row r="551">
          <cell r="AA551" t="str">
            <v>SAMI BRETAGNE</v>
          </cell>
        </row>
        <row r="552">
          <cell r="AA552" t="str">
            <v>SARL GEHANNIN</v>
          </cell>
        </row>
        <row r="553">
          <cell r="AA553" t="str">
            <v>STILL</v>
          </cell>
        </row>
        <row r="554">
          <cell r="AA554" t="str">
            <v>Autre</v>
          </cell>
        </row>
        <row r="555">
          <cell r="AA555" t="str">
            <v>APAVE</v>
          </cell>
        </row>
        <row r="556">
          <cell r="AA556" t="str">
            <v>CRIT</v>
          </cell>
        </row>
        <row r="557">
          <cell r="AA557" t="str">
            <v>RANDSTAD</v>
          </cell>
        </row>
        <row r="558">
          <cell r="AA558" t="str">
            <v>DEL98</v>
          </cell>
        </row>
        <row r="559">
          <cell r="AA559" t="str">
            <v>AB SERVICES</v>
          </cell>
        </row>
        <row r="560">
          <cell r="AA560" t="str">
            <v>CEVAL</v>
          </cell>
        </row>
        <row r="561">
          <cell r="AA561" t="str">
            <v>CEVI</v>
          </cell>
        </row>
        <row r="562">
          <cell r="AA562" t="str">
            <v>MASTERNAUT</v>
          </cell>
        </row>
        <row r="563">
          <cell r="AA563" t="str">
            <v>ONET SERVICES -SITE EIFFEL</v>
          </cell>
        </row>
        <row r="564">
          <cell r="AA564" t="str">
            <v>PROMAN</v>
          </cell>
        </row>
        <row r="565">
          <cell r="AA565" t="str">
            <v>SICLI</v>
          </cell>
        </row>
        <row r="566">
          <cell r="AA566" t="str">
            <v>STATION EQUIPEMENT ET CONTROLE</v>
          </cell>
        </row>
        <row r="567">
          <cell r="AA567" t="str">
            <v>STILL</v>
          </cell>
        </row>
        <row r="568">
          <cell r="AA568" t="str">
            <v>TOYOTA MATERIAL HANDLING FRANCE</v>
          </cell>
        </row>
        <row r="569">
          <cell r="AA569" t="str">
            <v>Autre</v>
          </cell>
        </row>
        <row r="570">
          <cell r="AA570" t="str">
            <v>APAVE</v>
          </cell>
        </row>
        <row r="571">
          <cell r="AA571" t="str">
            <v>PORTIS</v>
          </cell>
        </row>
        <row r="572">
          <cell r="AA572" t="str">
            <v>CRIT</v>
          </cell>
        </row>
        <row r="573">
          <cell r="AA573" t="str">
            <v>RANDSTAD</v>
          </cell>
        </row>
        <row r="574">
          <cell r="AA574" t="str">
            <v>DEL99</v>
          </cell>
        </row>
        <row r="575">
          <cell r="AA575" t="str">
            <v>CCI INTERNATIONAL</v>
          </cell>
        </row>
        <row r="576">
          <cell r="AA576" t="str">
            <v>EURL NOSTRA</v>
          </cell>
        </row>
        <row r="577">
          <cell r="AA577" t="str">
            <v>PROMAN</v>
          </cell>
        </row>
        <row r="578">
          <cell r="AA578" t="str">
            <v>SANEF (BIP AND GO)</v>
          </cell>
        </row>
        <row r="579">
          <cell r="AA579" t="str">
            <v>SARL COLORISME</v>
          </cell>
        </row>
        <row r="580">
          <cell r="AA580" t="str">
            <v>STILL</v>
          </cell>
        </row>
        <row r="581">
          <cell r="AA581" t="str">
            <v>Autre</v>
          </cell>
        </row>
        <row r="582">
          <cell r="AA582" t="str">
            <v>APAVE</v>
          </cell>
        </row>
        <row r="583">
          <cell r="AA583" t="str">
            <v>CRIT</v>
          </cell>
        </row>
        <row r="584">
          <cell r="AA584" t="str">
            <v>RANDSTAD</v>
          </cell>
        </row>
        <row r="585">
          <cell r="AA585" t="str">
            <v>Total général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 PAS TOUCHER Feuil1"/>
      <sheetName val="NE PAS TOUCHER Feuil2"/>
      <sheetName val="SEM27"/>
      <sheetName val="SEM28"/>
      <sheetName val="SEM29"/>
      <sheetName val="SEM30"/>
      <sheetName val="SEM31"/>
      <sheetName val="EXPLICATIONS"/>
    </sheetNames>
    <sheetDataSet>
      <sheetData sheetId="0">
        <row r="1">
          <cell r="AA1" t="str">
            <v>Étiquettes de lignes</v>
          </cell>
        </row>
        <row r="2">
          <cell r="L2" t="str">
            <v>oui</v>
          </cell>
        </row>
        <row r="3">
          <cell r="L3" t="str">
            <v>non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AA74460E-171A-4DBF-9D2C-43A2BBC45007}" autoFormatId="16" applyNumberFormats="0" applyBorderFormats="0" applyFontFormats="0" applyPatternFormats="0" applyAlignmentFormats="0" applyWidthHeightFormats="0">
  <queryTableRefresh nextId="64" unboundColumnsRight="10">
    <queryTableFields count="27">
      <queryTableField id="62" name="FICHIER SOURCE" tableColumnId="21"/>
      <queryTableField id="24" name="INDEX" tableColumnId="23"/>
      <queryTableField id="27" name="INDEX QUAIS" tableColumnId="24"/>
      <queryTableField id="32" name="QUAIS" tableColumnId="1"/>
      <queryTableField id="4" name="A/ Période concernée" tableColumnId="4"/>
      <queryTableField id="5" name="SEM" tableColumnId="5"/>
      <queryTableField id="6" name="B/ SOCIETE / FOURNISSEUR" tableColumnId="6"/>
      <queryTableField id="7" name="C/ Immatriculation / Nom de l'Intérim " tableColumnId="7"/>
      <queryTableField id="8" name="D/ FAMILLES" tableColumnId="8"/>
      <queryTableField id="9" name="E/ SOUS FAMILLES" tableColumnId="9"/>
      <queryTableField id="10" name="F/ COMPLEMENTS D'INFORMATIONS" tableColumnId="10"/>
      <queryTableField id="11" name="NBRE DE JOURS INTERIM / IMMO" tableColumnId="11"/>
      <queryTableField id="34" name="PIECE JOINTE au mail (contrat…)" tableColumnId="2"/>
      <queryTableField id="35" name="FACTURE RECUE _x000a_réservé BOD" tableColumnId="3"/>
      <queryTableField id="12" name="MONTANT ESTIME HT" tableColumnId="12"/>
      <queryTableField id="13" name="MONTANT REEL HT" tableColumnId="13"/>
      <queryTableField id="16" name="NB HEURES" tableColumnId="16"/>
      <queryTableField id="47" dataBound="0" tableColumnId="14"/>
      <queryTableField id="48" dataBound="0" tableColumnId="15"/>
      <queryTableField id="49" dataBound="0" tableColumnId="17"/>
      <queryTableField id="50" dataBound="0" tableColumnId="18"/>
      <queryTableField id="51" dataBound="0" tableColumnId="19"/>
      <queryTableField id="54" dataBound="0" tableColumnId="27"/>
      <queryTableField id="52" dataBound="0" tableColumnId="20"/>
      <queryTableField id="55" dataBound="0" tableColumnId="25"/>
      <queryTableField id="56" dataBound="0" tableColumnId="26"/>
      <queryTableField id="61" dataBound="0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90023A-80B9-4035-A9CC-5433D2E3C228}" name="PROV_SOD2" displayName="PROV_SOD2" ref="A20:AA41" tableType="queryTable" totalsRowShown="0" headerRowDxfId="45" dataDxfId="44">
  <autoFilter ref="A20:AA41" xr:uid="{0E90023A-80B9-4035-A9CC-5433D2E3C228}"/>
  <tableColumns count="27">
    <tableColumn id="21" xr3:uid="{66DD1470-10DE-489F-B4A7-BE451DF37024}" uniqueName="21" name="FICHIER SOURCE" queryTableFieldId="62" dataDxfId="43"/>
    <tableColumn id="23" xr3:uid="{A25108B7-D10D-4E6E-A79D-91A444948C31}" uniqueName="23" name="INDEX" queryTableFieldId="24" dataDxfId="42"/>
    <tableColumn id="24" xr3:uid="{C5F7F216-C0FE-4991-81EA-59E8596BC8F1}" uniqueName="24" name="INDEX QUAIS" queryTableFieldId="27" dataDxfId="41"/>
    <tableColumn id="1" xr3:uid="{DDA72874-09E5-4F8C-A6FE-4DC7F3972F08}" uniqueName="1" name="test" queryTableFieldId="32" dataDxfId="40"/>
    <tableColumn id="4" xr3:uid="{59B99173-F6E5-455B-8AC4-BD6A7612D373}" uniqueName="4" name="A/ Période concernée" queryTableFieldId="4" dataDxfId="39"/>
    <tableColumn id="5" xr3:uid="{12E76C93-B52C-42DE-A6FB-1074BF25EA0A}" uniqueName="5" name="SEM" queryTableFieldId="5" dataDxfId="38"/>
    <tableColumn id="6" xr3:uid="{2B894973-4F8D-4331-AB5D-8D5710F60C99}" uniqueName="6" name="B/ SOCIETE / FOURNISSEUR" queryTableFieldId="6" dataDxfId="37"/>
    <tableColumn id="7" xr3:uid="{00E07780-E90C-45E1-ADD7-DAA6B9E05C64}" uniqueName="7" name="C/ Immatriculation / Nom de l'Intérim " queryTableFieldId="7" dataDxfId="36"/>
    <tableColumn id="8" xr3:uid="{E81D1C01-6974-40D9-B581-AA5810470930}" uniqueName="8" name="D/ FAMILLES" queryTableFieldId="8" dataDxfId="35"/>
    <tableColumn id="9" xr3:uid="{3D258B56-FD11-4A28-9488-607FE5061E0F}" uniqueName="9" name="E/ SOUS FAMILLES" queryTableFieldId="9" dataDxfId="34"/>
    <tableColumn id="10" xr3:uid="{59FA66B7-6704-479F-9699-667486306663}" uniqueName="10" name="F/ COMPLEMENTS D'INFORMATIONS" queryTableFieldId="10" dataDxfId="33"/>
    <tableColumn id="11" xr3:uid="{C13CC94E-C99B-4C8F-8987-DF629DAF6BCE}" uniqueName="11" name="NBRE DE JOURS INTERIM / IMMO" queryTableFieldId="11" dataDxfId="32"/>
    <tableColumn id="2" xr3:uid="{F5001020-8AF6-49A0-9A5D-0CBA687611D0}" uniqueName="2" name="PIECE JOINTE au mail (contrat…)" queryTableFieldId="34" dataDxfId="31"/>
    <tableColumn id="3" xr3:uid="{11149606-7FE0-4338-845E-7B04D4A995B0}" uniqueName="3" name="FACTURE RECUE _x000a_réservé BOD" queryTableFieldId="35" dataDxfId="30"/>
    <tableColumn id="12" xr3:uid="{A14AE21E-3A6E-40DB-9236-7F60E22040D9}" uniqueName="12" name="MONTANT ESTIME HT" queryTableFieldId="12" dataDxfId="29"/>
    <tableColumn id="13" xr3:uid="{AA3477D0-1C1C-4C3A-9919-B4967F8FE162}" uniqueName="13" name="MONTANT REEL HT" queryTableFieldId="13" dataDxfId="28"/>
    <tableColumn id="16" xr3:uid="{1AA3ED46-127A-4A51-B9B1-05A2390F021C}" uniqueName="16" name="NB HEURES" queryTableFieldId="16" dataDxfId="27"/>
    <tableColumn id="14" xr3:uid="{D8D2B971-CEDC-4F2A-A3A4-7D7E3FB2760C}" uniqueName="14" name="Montant" queryTableFieldId="47" dataDxfId="26">
      <calculatedColumnFormula>IF(W21="OUI",0,IFERROR(IF(AND(O21&lt;&gt;0,ISNUMBER(O21)),O21,P21),""))</calculatedColumnFormula>
    </tableColumn>
    <tableColumn id="15" xr3:uid="{187CF4B8-4A23-4EFE-B3C9-B0026A233716}" uniqueName="15" name="Période" queryTableFieldId="48" dataDxfId="25">
      <calculatedColumnFormula>IFERROR(IF(X21="",IF(E21-$E$2=0,"","ANT"),IF(X21&lt;&gt;"",IF(X21-$E$2=0,"","ANT"))),"")</calculatedColumnFormula>
    </tableColumn>
    <tableColumn id="17" xr3:uid="{931D3F30-C6C1-442D-B8ED-6BF429A94C00}" uniqueName="17" name="Compte" queryTableFieldId="49" dataDxfId="24">
      <calculatedColumnFormula>IFERROR(VLOOKUP(PROV_SOD2[[#This Row],[E/ SOUS FAMILLES]],#REF!,2,0),IFERROR(VLOOKUP(PROV_SOD2[[#This Row],[D/ FAMILLES]],#REF!,2,0),""))</calculatedColumnFormula>
    </tableColumn>
    <tableColumn id="18" xr3:uid="{F73DF757-331C-4735-9DBA-B973AB320BA2}" uniqueName="18" name="Période Compte" queryTableFieldId="50" dataDxfId="23">
      <calculatedColumnFormula>TRIM((IF(V21="",S21&amp;" "&amp;T21,S21&amp;" "&amp;V21)))</calculatedColumnFormula>
    </tableColumn>
    <tableColumn id="19" xr3:uid="{6C68A940-F39B-4725-A20A-C817420928BA}" uniqueName="19" name="Compte SI vide / ou faux" queryTableFieldId="51" dataDxfId="22"/>
    <tableColumn id="27" xr3:uid="{80550002-B885-4443-90C8-3CDC7B7CEB3E}" uniqueName="27" name="Facture Saisie ?" queryTableFieldId="54" dataDxfId="21"/>
    <tableColumn id="20" xr3:uid="{D601B00E-A0CE-4317-B0F1-AEF11C67377E}" uniqueName="20" name="Période Corigée" queryTableFieldId="52" dataDxfId="20">
      <calculatedColumnFormula>IF(PROV_SOD2[[#This Row],[Statut Période]]="OK","",PROV_SOD2[[#This Row],[Contrôle Semaine / Période]])</calculatedColumnFormula>
    </tableColumn>
    <tableColumn id="25" xr3:uid="{1C5436E3-9481-4E67-8214-D7A42DE278DC}" uniqueName="25" name="Contrôle Semaine / Période" queryTableFieldId="55" dataDxfId="19">
      <calculatedColumnFormula>IFERROR(MONTH(DATE($F$2,1,F21*7-2)-DAY(DATE(F21,1,3))),"")</calculatedColumnFormula>
    </tableColumn>
    <tableColumn id="26" xr3:uid="{857E6638-4A3E-430B-9ADE-86215389A1F1}" uniqueName="26" name="Statut Période" queryTableFieldId="56" dataDxfId="18">
      <calculatedColumnFormula>IFERROR(IF(E21-Y21=0,"OK","A CORRIGER"),"")</calculatedColumnFormula>
    </tableColumn>
    <tableColumn id="28" xr3:uid="{644579A3-C2EC-48A6-B1FE-AB0CCF240CED}" uniqueName="28" name="Commentaires" queryTableFieldId="61" dataDxfId="17">
      <calculatedColumnFormula>IF(PROV_SOD2[[#This Row],[Facture Saisie ?]]="OUI",PROV_SOD2[[#This Row],[FICHIER SOURCE]],"")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DD2D71-0B7E-4766-B9F5-D2F8339DD996}" name="VERIF" displayName="VERIF" ref="D6:H17" totalsRowCount="1" headerRowDxfId="16" dataDxfId="15">
  <autoFilter ref="D6:H16" xr:uid="{8CDD2D71-0B7E-4766-B9F5-D2F8339DD996}"/>
  <sortState xmlns:xlrd2="http://schemas.microsoft.com/office/spreadsheetml/2017/richdata2" ref="C7:H16">
    <sortCondition ref="E6:E16"/>
  </sortState>
  <tableColumns count="5">
    <tableColumn id="2" xr3:uid="{A3F45AA6-4804-4B57-88E3-DE4DF6C167D9}" name="test" totalsRowLabel="Total" dataDxfId="14" totalsRowDxfId="13">
      <calculatedColumnFormula>$E$4</calculatedColumnFormula>
    </tableColumn>
    <tableColumn id="3" xr3:uid="{EB48C664-D5DA-492E-8932-4CE0DEFADAA9}" name="COMPTES DEPENSES" dataDxfId="12" totalsRowDxfId="11"/>
    <tableColumn id="4" xr3:uid="{F4990B1D-1EC0-4399-A57C-3CA90089FF1D}" name="COMPTES DEPENSES ANT" dataDxfId="10" totalsRowDxfId="9"/>
    <tableColumn id="5" xr3:uid="{0526A84B-31CD-4404-B71E-CFCC17433A78}" name="TOTAL" totalsRowFunction="sum" dataDxfId="8" totalsRowDxfId="7">
      <calculatedColumnFormula>SUMIFS(PROV_SOD2[Montant],PROV_SOD2[Période Compte],VERIF[[#This Row],[COMPTES DEPENSES]],PROV_SOD2[test],$E$4)</calculatedColumnFormula>
    </tableColumn>
    <tableColumn id="7" xr3:uid="{43A66AB4-F205-45AE-98BE-C5372531F362}" name="TOTAL ANT" totalsRowFunction="sum" dataDxfId="6" totalsRowDxfId="5">
      <calculatedColumnFormula>SUMIFS(PROV_SOD2[Montant],PROV_SOD2[Période Compte],VERIF[[#This Row],[COMPTES DEPENSES ANT]],PROV_SOD2[test],$E$4)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780E2-CCDD-44DF-BBAD-5476AD1A8EC6}">
  <sheetPr codeName="Feuil1">
    <tabColor rgb="FFFFFF00"/>
  </sheetPr>
  <dimension ref="A1:AA41"/>
  <sheetViews>
    <sheetView tabSelected="1" topLeftCell="D1" zoomScaleNormal="100" workbookViewId="0">
      <selection activeCell="D28" sqref="D28"/>
    </sheetView>
  </sheetViews>
  <sheetFormatPr baseColWidth="10" defaultColWidth="11.42578125" defaultRowHeight="15" x14ac:dyDescent="0.25"/>
  <cols>
    <col min="1" max="1" width="17.5703125" style="1" hidden="1" customWidth="1"/>
    <col min="2" max="2" width="11" style="1" hidden="1" customWidth="1"/>
    <col min="3" max="3" width="17.140625" style="1" hidden="1" customWidth="1"/>
    <col min="4" max="4" width="12.7109375" style="1" bestFit="1" customWidth="1"/>
    <col min="5" max="5" width="25" style="1" bestFit="1" customWidth="1"/>
    <col min="6" max="6" width="27.85546875" style="1" bestFit="1" customWidth="1"/>
    <col min="7" max="7" width="35.28515625" style="1" bestFit="1" customWidth="1"/>
    <col min="8" max="8" width="40" style="1" bestFit="1" customWidth="1"/>
    <col min="9" max="9" width="24.85546875" style="1" customWidth="1"/>
    <col min="10" max="10" width="33.140625" style="1" customWidth="1"/>
    <col min="11" max="11" width="85.28515625" style="1" customWidth="1"/>
    <col min="12" max="12" width="35" style="1" customWidth="1"/>
    <col min="13" max="13" width="31.7109375" style="1" hidden="1" customWidth="1"/>
    <col min="14" max="14" width="29.140625" style="1" hidden="1" customWidth="1"/>
    <col min="15" max="15" width="24.7109375" style="1" customWidth="1"/>
    <col min="16" max="16" width="22.28515625" style="1" customWidth="1"/>
    <col min="17" max="17" width="15.42578125" style="1" customWidth="1"/>
    <col min="18" max="18" width="13.28515625" style="1" bestFit="1" customWidth="1"/>
    <col min="19" max="20" width="12.5703125" style="1" bestFit="1" customWidth="1"/>
    <col min="21" max="21" width="20" style="1" bestFit="1" customWidth="1"/>
    <col min="22" max="22" width="27.42578125" style="1" bestFit="1" customWidth="1"/>
    <col min="23" max="23" width="19.140625" style="1" bestFit="1" customWidth="1"/>
    <col min="24" max="24" width="19.85546875" style="1" bestFit="1" customWidth="1"/>
    <col min="25" max="25" width="30.42578125" style="1" bestFit="1" customWidth="1"/>
    <col min="26" max="26" width="18.28515625" style="1" bestFit="1" customWidth="1"/>
    <col min="27" max="27" width="18.5703125" style="1" bestFit="1" customWidth="1"/>
    <col min="28" max="16384" width="11.42578125" style="1"/>
  </cols>
  <sheetData>
    <row r="1" spans="3:25" ht="15.75" x14ac:dyDescent="0.25">
      <c r="D1"/>
      <c r="E1" s="19" t="s">
        <v>59</v>
      </c>
      <c r="F1" s="19"/>
    </row>
    <row r="2" spans="3:25" ht="20.100000000000001" customHeight="1" x14ac:dyDescent="0.25">
      <c r="D2" s="18" t="s">
        <v>58</v>
      </c>
      <c r="E2" s="4">
        <v>5</v>
      </c>
      <c r="F2" s="5">
        <v>2023</v>
      </c>
    </row>
    <row r="3" spans="3:25" ht="20.100000000000001" customHeight="1" x14ac:dyDescent="0.25">
      <c r="D3" s="6"/>
      <c r="E3" s="7"/>
      <c r="F3" s="7" t="s">
        <v>65</v>
      </c>
    </row>
    <row r="4" spans="3:25" ht="15.75" x14ac:dyDescent="0.25">
      <c r="D4" s="18" t="s">
        <v>65</v>
      </c>
      <c r="E4" s="4">
        <v>38</v>
      </c>
      <c r="F4" s="11" t="str">
        <f>IF($E$4="","",IF(VERIF[[#Totals],[TOTAL]]+VERIF[[#Totals],[TOTAL ANT]]=SUMIF(PROV_SOD2[test],$E$4,PROV_SOD2[Montant]),"OK","A CORRIGER"))</f>
        <v>A CORRIGER</v>
      </c>
    </row>
    <row r="5" spans="3:25" ht="15.75" x14ac:dyDescent="0.25">
      <c r="C5" s="6"/>
      <c r="D5" s="7"/>
      <c r="E5" s="7"/>
    </row>
    <row r="6" spans="3:25" ht="15.75" x14ac:dyDescent="0.25">
      <c r="C6" s="6"/>
      <c r="D6" s="1" t="s">
        <v>109</v>
      </c>
      <c r="E6" s="10" t="s">
        <v>40</v>
      </c>
      <c r="F6" s="9" t="s">
        <v>62</v>
      </c>
      <c r="G6" s="9" t="s">
        <v>61</v>
      </c>
      <c r="H6" s="9" t="s">
        <v>60</v>
      </c>
    </row>
    <row r="7" spans="3:25" ht="15.75" x14ac:dyDescent="0.25">
      <c r="C7" s="6"/>
      <c r="D7" s="1">
        <f t="shared" ref="D7:D16" si="0">$E$4</f>
        <v>38</v>
      </c>
      <c r="E7" s="1">
        <v>112301</v>
      </c>
      <c r="F7" s="1" t="s">
        <v>38</v>
      </c>
      <c r="G7" s="1">
        <f>SUMIFS(PROV_SOD2[Montant],PROV_SOD2[Période Compte],VERIF[[#This Row],[COMPTES DEPENSES]],PROV_SOD2[test],$E$4)</f>
        <v>0</v>
      </c>
      <c r="H7" s="1">
        <f>SUMIFS(PROV_SOD2[Montant],PROV_SOD2[Période Compte],VERIF[[#This Row],[COMPTES DEPENSES ANT]],PROV_SOD2[test],$E$4)</f>
        <v>0</v>
      </c>
    </row>
    <row r="8" spans="3:25" ht="15.75" x14ac:dyDescent="0.25">
      <c r="C8" s="6"/>
      <c r="D8" s="1">
        <f t="shared" si="0"/>
        <v>38</v>
      </c>
      <c r="E8" s="1">
        <v>113701</v>
      </c>
      <c r="F8" s="1" t="s">
        <v>37</v>
      </c>
      <c r="G8" s="1">
        <f>SUMIFS(PROV_SOD2[Montant],PROV_SOD2[Période Compte],VERIF[[#This Row],[COMPTES DEPENSES]],PROV_SOD2[test],$E$4)</f>
        <v>0</v>
      </c>
      <c r="H8" s="1">
        <f>SUMIFS(PROV_SOD2[Montant],PROV_SOD2[Période Compte],VERIF[[#This Row],[COMPTES DEPENSES ANT]],PROV_SOD2[test],$E$4)</f>
        <v>0</v>
      </c>
    </row>
    <row r="9" spans="3:25" ht="15.75" x14ac:dyDescent="0.25">
      <c r="C9" s="6"/>
      <c r="D9" s="1">
        <f t="shared" si="0"/>
        <v>38</v>
      </c>
      <c r="E9" s="1">
        <v>113804</v>
      </c>
      <c r="F9" s="1" t="s">
        <v>34</v>
      </c>
      <c r="G9" s="1">
        <f>SUMIFS(PROV_SOD2[Montant],PROV_SOD2[Période Compte],VERIF[[#This Row],[COMPTES DEPENSES]],PROV_SOD2[test],$E$4)</f>
        <v>0</v>
      </c>
      <c r="H9" s="1">
        <f>SUMIFS(PROV_SOD2[Montant],PROV_SOD2[Période Compte],VERIF[[#This Row],[COMPTES DEPENSES ANT]],PROV_SOD2[test],$E$4)</f>
        <v>0</v>
      </c>
    </row>
    <row r="10" spans="3:25" ht="15.75" x14ac:dyDescent="0.25">
      <c r="C10" s="6"/>
      <c r="D10" s="1">
        <f t="shared" si="0"/>
        <v>38</v>
      </c>
      <c r="E10" s="1">
        <v>114001</v>
      </c>
      <c r="F10" s="1" t="s">
        <v>31</v>
      </c>
      <c r="G10" s="1">
        <f>SUMIFS(PROV_SOD2[Montant],PROV_SOD2[Période Compte],VERIF[[#This Row],[COMPTES DEPENSES]],PROV_SOD2[test],$E$4)</f>
        <v>0</v>
      </c>
      <c r="H10" s="1">
        <f>SUMIFS(PROV_SOD2[Montant],PROV_SOD2[Période Compte],VERIF[[#This Row],[COMPTES DEPENSES ANT]],PROV_SOD2[test],$E$4)</f>
        <v>0</v>
      </c>
      <c r="Y10" s="13"/>
    </row>
    <row r="11" spans="3:25" ht="15.75" x14ac:dyDescent="0.25">
      <c r="C11" s="6"/>
      <c r="D11" s="1">
        <f t="shared" si="0"/>
        <v>38</v>
      </c>
      <c r="E11" s="1">
        <v>114101</v>
      </c>
      <c r="F11" s="1" t="s">
        <v>35</v>
      </c>
      <c r="G11" s="1">
        <f>SUMIFS(PROV_SOD2[Montant],PROV_SOD2[Période Compte],VERIF[[#This Row],[COMPTES DEPENSES]],PROV_SOD2[test],$E$4)</f>
        <v>0</v>
      </c>
      <c r="H11" s="1">
        <f>SUMIFS(PROV_SOD2[Montant],PROV_SOD2[Période Compte],VERIF[[#This Row],[COMPTES DEPENSES ANT]],PROV_SOD2[test],$E$4)</f>
        <v>0</v>
      </c>
      <c r="V11" s="14"/>
    </row>
    <row r="12" spans="3:25" ht="15.75" x14ac:dyDescent="0.25">
      <c r="C12" s="6"/>
      <c r="D12" s="1">
        <f t="shared" si="0"/>
        <v>38</v>
      </c>
      <c r="E12" s="1">
        <v>114301</v>
      </c>
      <c r="F12" s="1" t="s">
        <v>32</v>
      </c>
      <c r="G12" s="1">
        <f>SUMIFS(PROV_SOD2[Montant],PROV_SOD2[Période Compte],VERIF[[#This Row],[COMPTES DEPENSES]],PROV_SOD2[test],$E$4)</f>
        <v>0</v>
      </c>
      <c r="H12" s="1">
        <f>SUMIFS(PROV_SOD2[Montant],PROV_SOD2[Période Compte],VERIF[[#This Row],[COMPTES DEPENSES ANT]],PROV_SOD2[test],$E$4)</f>
        <v>0</v>
      </c>
      <c r="V12" s="14"/>
      <c r="Y12" s="13"/>
    </row>
    <row r="13" spans="3:25" ht="15.75" x14ac:dyDescent="0.25">
      <c r="C13" s="6"/>
      <c r="D13" s="1">
        <f t="shared" si="0"/>
        <v>38</v>
      </c>
      <c r="E13" s="1">
        <v>120001</v>
      </c>
      <c r="F13" s="1" t="s">
        <v>33</v>
      </c>
      <c r="G13" s="1">
        <f>SUMIFS(PROV_SOD2[Montant],PROV_SOD2[Période Compte],VERIF[[#This Row],[COMPTES DEPENSES]],PROV_SOD2[test],$E$4)</f>
        <v>0</v>
      </c>
      <c r="H13" s="1">
        <f>SUMIFS(PROV_SOD2[Montant],PROV_SOD2[Période Compte],VERIF[[#This Row],[COMPTES DEPENSES ANT]],PROV_SOD2[test],$E$4)</f>
        <v>0</v>
      </c>
      <c r="Y13" s="13"/>
    </row>
    <row r="14" spans="3:25" ht="15.75" x14ac:dyDescent="0.25">
      <c r="C14" s="6"/>
      <c r="D14" s="1">
        <f t="shared" si="0"/>
        <v>38</v>
      </c>
      <c r="E14" s="1">
        <v>122601</v>
      </c>
      <c r="F14" s="1" t="s">
        <v>39</v>
      </c>
      <c r="G14" s="1">
        <f>SUMIFS(PROV_SOD2[Montant],PROV_SOD2[Période Compte],VERIF[[#This Row],[COMPTES DEPENSES]],PROV_SOD2[test],$E$4)</f>
        <v>0</v>
      </c>
      <c r="H14" s="1">
        <f>SUMIFS(PROV_SOD2[Montant],PROV_SOD2[Période Compte],VERIF[[#This Row],[COMPTES DEPENSES ANT]],PROV_SOD2[test],$E$4)</f>
        <v>0</v>
      </c>
    </row>
    <row r="15" spans="3:25" ht="15.75" x14ac:dyDescent="0.25">
      <c r="C15" s="6"/>
      <c r="D15" s="1">
        <f t="shared" si="0"/>
        <v>38</v>
      </c>
      <c r="E15" s="1">
        <v>124013</v>
      </c>
      <c r="F15" s="1" t="s">
        <v>36</v>
      </c>
      <c r="G15" s="1">
        <f>SUMIFS(PROV_SOD2[Montant],PROV_SOD2[Période Compte],VERIF[[#This Row],[COMPTES DEPENSES]],PROV_SOD2[test],$E$4)</f>
        <v>0</v>
      </c>
      <c r="H15" s="1">
        <f>SUMIFS(PROV_SOD2[Montant],PROV_SOD2[Période Compte],VERIF[[#This Row],[COMPTES DEPENSES ANT]],PROV_SOD2[test],$E$4)</f>
        <v>0</v>
      </c>
    </row>
    <row r="16" spans="3:25" ht="15.75" x14ac:dyDescent="0.25">
      <c r="C16" s="6"/>
      <c r="D16" s="1">
        <f t="shared" si="0"/>
        <v>38</v>
      </c>
      <c r="E16" s="1">
        <v>125401</v>
      </c>
      <c r="F16" s="1" t="s">
        <v>63</v>
      </c>
      <c r="G16" s="1">
        <f>SUMIFS(PROV_SOD2[Montant],PROV_SOD2[Période Compte],VERIF[[#This Row],[COMPTES DEPENSES]],PROV_SOD2[test],$E$4)</f>
        <v>0</v>
      </c>
      <c r="H16" s="1">
        <f>SUMIFS(PROV_SOD2[Montant],PROV_SOD2[Période Compte],VERIF[[#This Row],[COMPTES DEPENSES ANT]],PROV_SOD2[test],$E$4)</f>
        <v>0</v>
      </c>
      <c r="J16" s="14"/>
    </row>
    <row r="17" spans="1:27" ht="15.75" x14ac:dyDescent="0.25">
      <c r="C17" s="6"/>
      <c r="D17" s="1" t="s">
        <v>64</v>
      </c>
      <c r="G17" s="1">
        <f>SUBTOTAL(109,VERIF[TOTAL])</f>
        <v>0</v>
      </c>
      <c r="H17" s="1">
        <f>SUBTOTAL(109,VERIF[TOTAL ANT])</f>
        <v>0</v>
      </c>
      <c r="J17" s="14"/>
    </row>
    <row r="18" spans="1:27" ht="15.75" x14ac:dyDescent="0.25">
      <c r="C18" s="6"/>
      <c r="D18" s="8"/>
      <c r="E18" s="8"/>
    </row>
    <row r="19" spans="1:27" ht="15.75" x14ac:dyDescent="0.25">
      <c r="C19" s="6"/>
      <c r="D19" s="8"/>
      <c r="E19" s="8"/>
    </row>
    <row r="20" spans="1:27" x14ac:dyDescent="0.25">
      <c r="A20" t="s">
        <v>68</v>
      </c>
      <c r="B20" s="1" t="s">
        <v>19</v>
      </c>
      <c r="C20" s="1" t="s">
        <v>20</v>
      </c>
      <c r="D20" s="1" t="s">
        <v>109</v>
      </c>
      <c r="E20" s="1" t="s">
        <v>0</v>
      </c>
      <c r="F20" s="1" t="s">
        <v>1</v>
      </c>
      <c r="G20" s="1" t="s">
        <v>2</v>
      </c>
      <c r="H20" s="1" t="s">
        <v>3</v>
      </c>
      <c r="I20" s="1" t="s">
        <v>4</v>
      </c>
      <c r="J20" s="1" t="s">
        <v>5</v>
      </c>
      <c r="K20" s="1" t="s">
        <v>6</v>
      </c>
      <c r="L20" s="1" t="s">
        <v>7</v>
      </c>
      <c r="M20" s="2" t="s">
        <v>41</v>
      </c>
      <c r="N20" s="2" t="s">
        <v>42</v>
      </c>
      <c r="O20" s="1" t="s">
        <v>8</v>
      </c>
      <c r="P20" s="1" t="s">
        <v>9</v>
      </c>
      <c r="Q20" s="1" t="s">
        <v>10</v>
      </c>
      <c r="R20" s="3" t="s">
        <v>49</v>
      </c>
      <c r="S20" s="3" t="s">
        <v>50</v>
      </c>
      <c r="T20" s="3" t="s">
        <v>56</v>
      </c>
      <c r="U20" s="15" t="s">
        <v>57</v>
      </c>
      <c r="V20" s="16" t="s">
        <v>51</v>
      </c>
      <c r="W20" s="16" t="s">
        <v>54</v>
      </c>
      <c r="X20" s="12" t="s">
        <v>52</v>
      </c>
      <c r="Y20" s="12" t="s">
        <v>55</v>
      </c>
      <c r="Z20" s="12" t="s">
        <v>66</v>
      </c>
      <c r="AA20" s="12" t="s">
        <v>53</v>
      </c>
    </row>
    <row r="21" spans="1:27" x14ac:dyDescent="0.25">
      <c r="A21" t="s">
        <v>69</v>
      </c>
      <c r="B21" s="1" t="s">
        <v>43</v>
      </c>
      <c r="C21" s="1" t="s">
        <v>71</v>
      </c>
      <c r="D21" s="1">
        <v>37</v>
      </c>
      <c r="E21" s="1">
        <v>1</v>
      </c>
      <c r="F21" s="1">
        <v>4</v>
      </c>
      <c r="G21" s="1" t="s">
        <v>110</v>
      </c>
      <c r="H21" s="1" t="s">
        <v>72</v>
      </c>
      <c r="I21" s="1" t="s">
        <v>17</v>
      </c>
      <c r="J21" s="1" t="s">
        <v>18</v>
      </c>
      <c r="K21" s="1" t="s">
        <v>73</v>
      </c>
      <c r="L21" s="1">
        <v>1</v>
      </c>
      <c r="M21" s="2"/>
      <c r="N21" s="2"/>
      <c r="O21" s="1">
        <v>35</v>
      </c>
      <c r="R21" s="1">
        <f t="shared" ref="R21:R41" si="1">IF(W21="OUI",0,IFERROR(IF(AND(O21&lt;&gt;0,ISNUMBER(O21)),O21,P21),""))</f>
        <v>35</v>
      </c>
      <c r="S21" s="1" t="str">
        <f t="shared" ref="S21:S41" si="2">IFERROR(IF(X21="",IF(E21-$E$2=0,"","ANT"),IF(X21&lt;&gt;"",IF(X21-$E$2=0,"","ANT"))),"")</f>
        <v>ANT</v>
      </c>
      <c r="T21" s="1" t="str">
        <f>IFERROR(VLOOKUP(PROV_SOD2[[#This Row],[E/ SOUS FAMILLES]],#REF!,2,0),IFERROR(VLOOKUP(PROV_SOD2[[#This Row],[D/ FAMILLES]],#REF!,2,0),""))</f>
        <v/>
      </c>
      <c r="U21" s="1" t="str">
        <f t="shared" ref="U21:U41" si="3">TRIM((IF(V21="",S21&amp;" "&amp;T21,S21&amp;" "&amp;V21)))</f>
        <v>ANT</v>
      </c>
      <c r="V21" s="17"/>
      <c r="W21" s="17"/>
      <c r="X21" s="1" t="str">
        <f>IF(PROV_SOD2[[#This Row],[Statut Période]]="OK","",PROV_SOD2[[#This Row],[Contrôle Semaine / Période]])</f>
        <v/>
      </c>
      <c r="Y21" s="1">
        <f t="shared" ref="Y21:Y41" si="4">IFERROR(MONTH(DATE($F$2,1,F21*7-2)-DAY(DATE(F21,1,3))),"")</f>
        <v>1</v>
      </c>
      <c r="Z21" s="1" t="str">
        <f t="shared" ref="Z21:Z41" si="5">IFERROR(IF(E21-Y21=0,"OK","A CORRIGER"),"")</f>
        <v>OK</v>
      </c>
      <c r="AA21" s="1" t="str">
        <f>IF(PROV_SOD2[[#This Row],[Facture Saisie ?]]="OUI",PROV_SOD2[[#This Row],[FICHIER SOURCE]],"")</f>
        <v/>
      </c>
    </row>
    <row r="22" spans="1:27" x14ac:dyDescent="0.25">
      <c r="A22" t="s">
        <v>69</v>
      </c>
      <c r="B22" s="1" t="s">
        <v>44</v>
      </c>
      <c r="C22" s="1" t="s">
        <v>74</v>
      </c>
      <c r="D22" s="1">
        <v>37</v>
      </c>
      <c r="E22" s="1">
        <v>5</v>
      </c>
      <c r="F22" s="1">
        <v>19</v>
      </c>
      <c r="G22" s="1" t="s">
        <v>110</v>
      </c>
      <c r="H22" s="1" t="s">
        <v>75</v>
      </c>
      <c r="I22" s="1" t="s">
        <v>17</v>
      </c>
      <c r="J22" s="1" t="s">
        <v>18</v>
      </c>
      <c r="K22" s="1" t="s">
        <v>78</v>
      </c>
      <c r="L22" s="1">
        <v>1</v>
      </c>
      <c r="M22" s="2"/>
      <c r="N22" s="2"/>
      <c r="O22" s="1">
        <v>1000</v>
      </c>
      <c r="R22" s="1">
        <f t="shared" si="1"/>
        <v>1000</v>
      </c>
      <c r="S22" s="1" t="str">
        <f t="shared" si="2"/>
        <v/>
      </c>
      <c r="T22" s="1" t="str">
        <f>IFERROR(VLOOKUP(PROV_SOD2[[#This Row],[E/ SOUS FAMILLES]],#REF!,2,0),IFERROR(VLOOKUP(PROV_SOD2[[#This Row],[D/ FAMILLES]],#REF!,2,0),""))</f>
        <v/>
      </c>
      <c r="U22" s="1" t="str">
        <f t="shared" si="3"/>
        <v/>
      </c>
      <c r="V22" s="17"/>
      <c r="W22" s="17"/>
      <c r="X22" s="1" t="str">
        <f>IF(PROV_SOD2[[#This Row],[Statut Période]]="OK","",PROV_SOD2[[#This Row],[Contrôle Semaine / Période]])</f>
        <v/>
      </c>
      <c r="Y22" s="1">
        <f t="shared" si="4"/>
        <v>5</v>
      </c>
      <c r="Z22" s="1" t="str">
        <f t="shared" si="5"/>
        <v>OK</v>
      </c>
      <c r="AA22" s="1" t="str">
        <f>IF(PROV_SOD2[[#This Row],[Facture Saisie ?]]="OUI",PROV_SOD2[[#This Row],[FICHIER SOURCE]],"")</f>
        <v/>
      </c>
    </row>
    <row r="23" spans="1:27" x14ac:dyDescent="0.25">
      <c r="A23" t="s">
        <v>69</v>
      </c>
      <c r="B23" s="1" t="s">
        <v>45</v>
      </c>
      <c r="C23" s="1" t="s">
        <v>77</v>
      </c>
      <c r="D23" s="1">
        <v>37</v>
      </c>
      <c r="E23" s="1">
        <v>3</v>
      </c>
      <c r="F23" s="1">
        <v>13</v>
      </c>
      <c r="G23" s="1" t="s">
        <v>110</v>
      </c>
      <c r="H23" s="1" t="s">
        <v>75</v>
      </c>
      <c r="I23" s="1" t="s">
        <v>17</v>
      </c>
      <c r="J23" s="1" t="s">
        <v>18</v>
      </c>
      <c r="K23" s="1" t="s">
        <v>76</v>
      </c>
      <c r="L23" s="1">
        <v>1</v>
      </c>
      <c r="M23" s="2"/>
      <c r="N23" s="2"/>
      <c r="O23" s="1">
        <v>457</v>
      </c>
      <c r="R23" s="1">
        <f t="shared" si="1"/>
        <v>457</v>
      </c>
      <c r="S23" s="1" t="str">
        <f t="shared" si="2"/>
        <v>ANT</v>
      </c>
      <c r="T23" s="1" t="str">
        <f>IFERROR(VLOOKUP(PROV_SOD2[[#This Row],[E/ SOUS FAMILLES]],#REF!,2,0),IFERROR(VLOOKUP(PROV_SOD2[[#This Row],[D/ FAMILLES]],#REF!,2,0),""))</f>
        <v/>
      </c>
      <c r="V23" s="17"/>
      <c r="W23" s="17"/>
      <c r="X23" s="1" t="str">
        <f>IF(PROV_SOD2[[#This Row],[Statut Période]]="OK","",PROV_SOD2[[#This Row],[Contrôle Semaine / Période]])</f>
        <v/>
      </c>
      <c r="Y23" s="1">
        <f t="shared" si="4"/>
        <v>3</v>
      </c>
      <c r="Z23" s="1" t="str">
        <f t="shared" si="5"/>
        <v>OK</v>
      </c>
      <c r="AA23" s="1" t="str">
        <f>IF(PROV_SOD2[[#This Row],[Facture Saisie ?]]="OUI",PROV_SOD2[[#This Row],[FICHIER SOURCE]],"")</f>
        <v/>
      </c>
    </row>
    <row r="24" spans="1:27" x14ac:dyDescent="0.25">
      <c r="A24" t="s">
        <v>70</v>
      </c>
      <c r="B24" s="1" t="s">
        <v>46</v>
      </c>
      <c r="C24" s="1" t="s">
        <v>79</v>
      </c>
      <c r="D24" s="1">
        <v>37</v>
      </c>
      <c r="E24" s="1">
        <v>5</v>
      </c>
      <c r="F24" s="1">
        <v>19</v>
      </c>
      <c r="G24" s="1" t="s">
        <v>110</v>
      </c>
      <c r="I24" s="1" t="s">
        <v>11</v>
      </c>
      <c r="J24" s="1" t="s">
        <v>12</v>
      </c>
      <c r="K24" s="1" t="s">
        <v>80</v>
      </c>
      <c r="M24" s="2"/>
      <c r="N24" s="2"/>
      <c r="P24" s="1">
        <v>2754.7</v>
      </c>
      <c r="R24" s="1">
        <f t="shared" si="1"/>
        <v>0</v>
      </c>
      <c r="S24" s="1" t="str">
        <f t="shared" si="2"/>
        <v/>
      </c>
      <c r="T24" s="1" t="str">
        <f>IFERROR(VLOOKUP(PROV_SOD2[[#This Row],[E/ SOUS FAMILLES]],#REF!,2,0),IFERROR(VLOOKUP(PROV_SOD2[[#This Row],[D/ FAMILLES]],#REF!,2,0),""))</f>
        <v/>
      </c>
      <c r="U24" s="1" t="str">
        <f t="shared" si="3"/>
        <v/>
      </c>
      <c r="V24" s="17"/>
      <c r="W24" s="17" t="s">
        <v>67</v>
      </c>
      <c r="X24" s="1" t="str">
        <f>IF(PROV_SOD2[[#This Row],[Statut Période]]="OK","",PROV_SOD2[[#This Row],[Contrôle Semaine / Période]])</f>
        <v/>
      </c>
      <c r="Y24" s="1">
        <f t="shared" si="4"/>
        <v>5</v>
      </c>
      <c r="Z24" s="1" t="str">
        <f t="shared" si="5"/>
        <v>OK</v>
      </c>
      <c r="AA24" s="1" t="str">
        <f>IF(PROV_SOD2[[#This Row],[Facture Saisie ?]]="OUI",PROV_SOD2[[#This Row],[FICHIER SOURCE]],"")</f>
        <v>BO</v>
      </c>
    </row>
    <row r="25" spans="1:27" x14ac:dyDescent="0.25">
      <c r="A25" t="s">
        <v>69</v>
      </c>
      <c r="B25" s="1" t="s">
        <v>43</v>
      </c>
      <c r="C25" s="1" t="s">
        <v>81</v>
      </c>
      <c r="D25" s="1">
        <v>38</v>
      </c>
      <c r="E25" s="1">
        <v>5</v>
      </c>
      <c r="F25" s="1">
        <v>20</v>
      </c>
      <c r="G25" s="1" t="s">
        <v>110</v>
      </c>
      <c r="H25" s="1" t="s">
        <v>82</v>
      </c>
      <c r="I25" s="1" t="s">
        <v>17</v>
      </c>
      <c r="J25" s="1" t="s">
        <v>18</v>
      </c>
      <c r="K25" s="1" t="s">
        <v>83</v>
      </c>
      <c r="M25" s="2"/>
      <c r="N25" s="2"/>
      <c r="P25" s="1">
        <v>47.25</v>
      </c>
      <c r="R25" s="1">
        <f t="shared" si="1"/>
        <v>47.25</v>
      </c>
      <c r="S25" s="1" t="str">
        <f t="shared" si="2"/>
        <v/>
      </c>
      <c r="T25" s="1" t="str">
        <f>IFERROR(VLOOKUP(PROV_SOD2[[#This Row],[E/ SOUS FAMILLES]],#REF!,2,0),IFERROR(VLOOKUP(PROV_SOD2[[#This Row],[D/ FAMILLES]],#REF!,2,0),""))</f>
        <v/>
      </c>
      <c r="U25" s="1" t="str">
        <f t="shared" si="3"/>
        <v/>
      </c>
      <c r="V25" s="17"/>
      <c r="W25" s="17"/>
      <c r="X25" s="1" t="str">
        <f>IF(PROV_SOD2[[#This Row],[Statut Période]]="OK","",PROV_SOD2[[#This Row],[Contrôle Semaine / Période]])</f>
        <v/>
      </c>
      <c r="Y25" s="1">
        <f t="shared" si="4"/>
        <v>5</v>
      </c>
      <c r="Z25" s="1" t="str">
        <f t="shared" si="5"/>
        <v>OK</v>
      </c>
      <c r="AA25" s="1" t="str">
        <f>IF(PROV_SOD2[[#This Row],[Facture Saisie ?]]="OUI",PROV_SOD2[[#This Row],[FICHIER SOURCE]],"")</f>
        <v/>
      </c>
    </row>
    <row r="26" spans="1:27" x14ac:dyDescent="0.25">
      <c r="A26" t="s">
        <v>69</v>
      </c>
      <c r="B26" s="1" t="s">
        <v>44</v>
      </c>
      <c r="C26" s="1" t="s">
        <v>84</v>
      </c>
      <c r="D26" s="1">
        <v>38</v>
      </c>
      <c r="E26" s="1">
        <v>5</v>
      </c>
      <c r="F26" s="1">
        <v>20</v>
      </c>
      <c r="G26" s="1" t="s">
        <v>110</v>
      </c>
      <c r="H26" s="1" t="s">
        <v>82</v>
      </c>
      <c r="I26" s="1" t="s">
        <v>17</v>
      </c>
      <c r="J26" s="1" t="s">
        <v>18</v>
      </c>
      <c r="K26" s="1" t="s">
        <v>85</v>
      </c>
      <c r="M26" s="2"/>
      <c r="N26" s="2"/>
      <c r="P26" s="1">
        <v>97.22</v>
      </c>
      <c r="R26" s="1">
        <f t="shared" si="1"/>
        <v>97.22</v>
      </c>
      <c r="S26" s="1" t="str">
        <f t="shared" si="2"/>
        <v/>
      </c>
      <c r="T26" s="1" t="str">
        <f>IFERROR(VLOOKUP(PROV_SOD2[[#This Row],[E/ SOUS FAMILLES]],#REF!,2,0),IFERROR(VLOOKUP(PROV_SOD2[[#This Row],[D/ FAMILLES]],#REF!,2,0),""))</f>
        <v/>
      </c>
      <c r="U26" s="1" t="str">
        <f t="shared" si="3"/>
        <v/>
      </c>
      <c r="V26" s="17"/>
      <c r="W26" s="17"/>
      <c r="X26" s="1" t="str">
        <f>IF(PROV_SOD2[[#This Row],[Statut Période]]="OK","",PROV_SOD2[[#This Row],[Contrôle Semaine / Période]])</f>
        <v/>
      </c>
      <c r="Y26" s="1">
        <f t="shared" si="4"/>
        <v>5</v>
      </c>
      <c r="Z26" s="1" t="str">
        <f t="shared" si="5"/>
        <v>OK</v>
      </c>
      <c r="AA26" s="1" t="str">
        <f>IF(PROV_SOD2[[#This Row],[Facture Saisie ?]]="OUI",PROV_SOD2[[#This Row],[FICHIER SOURCE]],"")</f>
        <v/>
      </c>
    </row>
    <row r="27" spans="1:27" x14ac:dyDescent="0.25">
      <c r="A27" t="s">
        <v>69</v>
      </c>
      <c r="B27" s="1" t="s">
        <v>45</v>
      </c>
      <c r="C27" s="1" t="s">
        <v>86</v>
      </c>
      <c r="D27" s="1">
        <v>38</v>
      </c>
      <c r="E27" s="1">
        <v>4</v>
      </c>
      <c r="F27" s="1">
        <v>18</v>
      </c>
      <c r="G27" s="1" t="s">
        <v>110</v>
      </c>
      <c r="H27" s="1" t="s">
        <v>87</v>
      </c>
      <c r="I27" s="1" t="s">
        <v>17</v>
      </c>
      <c r="J27" s="1" t="s">
        <v>18</v>
      </c>
      <c r="K27" s="1" t="s">
        <v>88</v>
      </c>
      <c r="M27" s="2"/>
      <c r="N27" s="2"/>
      <c r="O27" s="1">
        <v>90</v>
      </c>
      <c r="R27" s="1">
        <f t="shared" si="1"/>
        <v>90</v>
      </c>
      <c r="S27" s="1" t="str">
        <f t="shared" si="2"/>
        <v/>
      </c>
      <c r="T27" s="1" t="str">
        <f>IFERROR(VLOOKUP(PROV_SOD2[[#This Row],[E/ SOUS FAMILLES]],#REF!,2,0),IFERROR(VLOOKUP(PROV_SOD2[[#This Row],[D/ FAMILLES]],#REF!,2,0),""))</f>
        <v/>
      </c>
      <c r="U27" s="1" t="str">
        <f t="shared" si="3"/>
        <v/>
      </c>
      <c r="V27" s="17"/>
      <c r="W27" s="17"/>
      <c r="X27" s="1">
        <f>IF(PROV_SOD2[[#This Row],[Statut Période]]="OK","",PROV_SOD2[[#This Row],[Contrôle Semaine / Période]])</f>
        <v>5</v>
      </c>
      <c r="Y27" s="1">
        <f t="shared" si="4"/>
        <v>5</v>
      </c>
      <c r="Z27" s="1" t="str">
        <f t="shared" si="5"/>
        <v>A CORRIGER</v>
      </c>
      <c r="AA27" s="1" t="str">
        <f>IF(PROV_SOD2[[#This Row],[Facture Saisie ?]]="OUI",PROV_SOD2[[#This Row],[FICHIER SOURCE]],"")</f>
        <v/>
      </c>
    </row>
    <row r="28" spans="1:27" x14ac:dyDescent="0.25">
      <c r="A28" t="s">
        <v>69</v>
      </c>
      <c r="B28" s="1" t="s">
        <v>46</v>
      </c>
      <c r="C28" s="1" t="s">
        <v>89</v>
      </c>
      <c r="D28" s="1">
        <v>38</v>
      </c>
      <c r="E28" s="1">
        <v>5</v>
      </c>
      <c r="F28" s="1">
        <v>19</v>
      </c>
      <c r="G28" s="1" t="s">
        <v>110</v>
      </c>
      <c r="H28" s="1" t="s">
        <v>82</v>
      </c>
      <c r="I28" s="1" t="s">
        <v>17</v>
      </c>
      <c r="J28" s="1" t="s">
        <v>18</v>
      </c>
      <c r="K28" s="1" t="s">
        <v>90</v>
      </c>
      <c r="M28" s="2"/>
      <c r="N28" s="2"/>
      <c r="P28" s="1">
        <v>23.72</v>
      </c>
      <c r="R28" s="1">
        <f t="shared" si="1"/>
        <v>23.72</v>
      </c>
      <c r="S28" s="1" t="str">
        <f t="shared" si="2"/>
        <v/>
      </c>
      <c r="T28" s="1" t="str">
        <f>IFERROR(VLOOKUP(PROV_SOD2[[#This Row],[E/ SOUS FAMILLES]],#REF!,2,0),IFERROR(VLOOKUP(PROV_SOD2[[#This Row],[D/ FAMILLES]],#REF!,2,0),""))</f>
        <v/>
      </c>
      <c r="U28" s="1" t="str">
        <f t="shared" si="3"/>
        <v/>
      </c>
      <c r="V28" s="17"/>
      <c r="W28" s="17"/>
      <c r="X28" s="1" t="str">
        <f>IF(PROV_SOD2[[#This Row],[Statut Période]]="OK","",PROV_SOD2[[#This Row],[Contrôle Semaine / Période]])</f>
        <v/>
      </c>
      <c r="Y28" s="1">
        <f t="shared" si="4"/>
        <v>5</v>
      </c>
      <c r="Z28" s="1" t="str">
        <f t="shared" si="5"/>
        <v>OK</v>
      </c>
      <c r="AA28" s="1" t="str">
        <f>IF(PROV_SOD2[[#This Row],[Facture Saisie ?]]="OUI",PROV_SOD2[[#This Row],[FICHIER SOURCE]],"")</f>
        <v/>
      </c>
    </row>
    <row r="29" spans="1:27" x14ac:dyDescent="0.25">
      <c r="A29" t="s">
        <v>69</v>
      </c>
      <c r="B29" s="1" t="s">
        <v>43</v>
      </c>
      <c r="C29" s="1" t="s">
        <v>91</v>
      </c>
      <c r="D29" s="1">
        <v>52</v>
      </c>
      <c r="E29" s="1">
        <v>4</v>
      </c>
      <c r="F29" s="1">
        <v>18</v>
      </c>
      <c r="G29" s="1" t="s">
        <v>110</v>
      </c>
      <c r="H29" s="1" t="s">
        <v>92</v>
      </c>
      <c r="I29" s="1" t="s">
        <v>17</v>
      </c>
      <c r="J29" s="1" t="s">
        <v>18</v>
      </c>
      <c r="K29" s="1" t="s">
        <v>93</v>
      </c>
      <c r="M29" s="2"/>
      <c r="N29" s="2"/>
      <c r="O29" s="1">
        <v>23</v>
      </c>
      <c r="R29" s="1">
        <f t="shared" si="1"/>
        <v>23</v>
      </c>
      <c r="S29" s="1" t="str">
        <f t="shared" si="2"/>
        <v/>
      </c>
      <c r="T29" s="1" t="str">
        <f>IFERROR(VLOOKUP(PROV_SOD2[[#This Row],[E/ SOUS FAMILLES]],#REF!,2,0),IFERROR(VLOOKUP(PROV_SOD2[[#This Row],[D/ FAMILLES]],#REF!,2,0),""))</f>
        <v/>
      </c>
      <c r="U29" s="1" t="str">
        <f t="shared" si="3"/>
        <v/>
      </c>
      <c r="V29" s="17"/>
      <c r="W29" s="17"/>
      <c r="X29" s="1">
        <f>IF(PROV_SOD2[[#This Row],[Statut Période]]="OK","",PROV_SOD2[[#This Row],[Contrôle Semaine / Période]])</f>
        <v>5</v>
      </c>
      <c r="Y29" s="1">
        <f t="shared" si="4"/>
        <v>5</v>
      </c>
      <c r="Z29" s="1" t="str">
        <f t="shared" si="5"/>
        <v>A CORRIGER</v>
      </c>
      <c r="AA29" s="1" t="str">
        <f>IF(PROV_SOD2[[#This Row],[Facture Saisie ?]]="OUI",PROV_SOD2[[#This Row],[FICHIER SOURCE]],"")</f>
        <v/>
      </c>
    </row>
    <row r="30" spans="1:27" x14ac:dyDescent="0.25">
      <c r="A30" t="s">
        <v>69</v>
      </c>
      <c r="B30" s="1" t="s">
        <v>44</v>
      </c>
      <c r="C30" s="1" t="s">
        <v>94</v>
      </c>
      <c r="D30" s="1">
        <v>52</v>
      </c>
      <c r="E30" s="1">
        <v>4</v>
      </c>
      <c r="F30" s="1">
        <v>18</v>
      </c>
      <c r="G30" s="1" t="s">
        <v>110</v>
      </c>
      <c r="H30" s="1" t="s">
        <v>92</v>
      </c>
      <c r="I30" s="1" t="s">
        <v>17</v>
      </c>
      <c r="J30" s="1" t="s">
        <v>18</v>
      </c>
      <c r="K30" s="1" t="s">
        <v>93</v>
      </c>
      <c r="M30" s="2"/>
      <c r="N30" s="2"/>
      <c r="O30" s="1">
        <v>23</v>
      </c>
      <c r="R30" s="1">
        <f t="shared" si="1"/>
        <v>23</v>
      </c>
      <c r="S30" s="1" t="str">
        <f t="shared" si="2"/>
        <v/>
      </c>
      <c r="T30" s="1" t="str">
        <f>IFERROR(VLOOKUP(PROV_SOD2[[#This Row],[E/ SOUS FAMILLES]],#REF!,2,0),IFERROR(VLOOKUP(PROV_SOD2[[#This Row],[D/ FAMILLES]],#REF!,2,0),""))</f>
        <v/>
      </c>
      <c r="U30" s="1" t="str">
        <f t="shared" si="3"/>
        <v/>
      </c>
      <c r="V30" s="17"/>
      <c r="W30" s="17"/>
      <c r="X30" s="1">
        <f>IF(PROV_SOD2[[#This Row],[Statut Période]]="OK","",PROV_SOD2[[#This Row],[Contrôle Semaine / Période]])</f>
        <v>5</v>
      </c>
      <c r="Y30" s="1">
        <f t="shared" si="4"/>
        <v>5</v>
      </c>
      <c r="Z30" s="1" t="str">
        <f t="shared" si="5"/>
        <v>A CORRIGER</v>
      </c>
      <c r="AA30" s="1" t="str">
        <f>IF(PROV_SOD2[[#This Row],[Facture Saisie ?]]="OUI",PROV_SOD2[[#This Row],[FICHIER SOURCE]],"")</f>
        <v/>
      </c>
    </row>
    <row r="31" spans="1:27" x14ac:dyDescent="0.25">
      <c r="A31" t="s">
        <v>69</v>
      </c>
      <c r="B31" s="1" t="s">
        <v>45</v>
      </c>
      <c r="C31" s="1" t="s">
        <v>95</v>
      </c>
      <c r="D31" s="1">
        <v>52</v>
      </c>
      <c r="E31" s="1">
        <v>4</v>
      </c>
      <c r="F31" s="1">
        <v>18</v>
      </c>
      <c r="G31" s="1" t="s">
        <v>110</v>
      </c>
      <c r="H31" s="1" t="s">
        <v>92</v>
      </c>
      <c r="I31" s="1" t="s">
        <v>17</v>
      </c>
      <c r="J31" s="1" t="s">
        <v>18</v>
      </c>
      <c r="K31" s="1" t="s">
        <v>93</v>
      </c>
      <c r="M31" s="2"/>
      <c r="N31" s="2"/>
      <c r="O31" s="1">
        <v>23</v>
      </c>
      <c r="R31" s="1">
        <f t="shared" si="1"/>
        <v>23</v>
      </c>
      <c r="S31" s="1" t="str">
        <f t="shared" si="2"/>
        <v/>
      </c>
      <c r="T31" s="1" t="str">
        <f>IFERROR(VLOOKUP(PROV_SOD2[[#This Row],[E/ SOUS FAMILLES]],#REF!,2,0),IFERROR(VLOOKUP(PROV_SOD2[[#This Row],[D/ FAMILLES]],#REF!,2,0),""))</f>
        <v/>
      </c>
      <c r="U31" s="1" t="str">
        <f t="shared" si="3"/>
        <v/>
      </c>
      <c r="V31" s="17"/>
      <c r="W31" s="17"/>
      <c r="X31" s="1">
        <f>IF(PROV_SOD2[[#This Row],[Statut Période]]="OK","",PROV_SOD2[[#This Row],[Contrôle Semaine / Période]])</f>
        <v>5</v>
      </c>
      <c r="Y31" s="1">
        <f t="shared" si="4"/>
        <v>5</v>
      </c>
      <c r="Z31" s="1" t="str">
        <f t="shared" si="5"/>
        <v>A CORRIGER</v>
      </c>
      <c r="AA31" s="1" t="str">
        <f>IF(PROV_SOD2[[#This Row],[Facture Saisie ?]]="OUI",PROV_SOD2[[#This Row],[FICHIER SOURCE]],"")</f>
        <v/>
      </c>
    </row>
    <row r="32" spans="1:27" x14ac:dyDescent="0.25">
      <c r="A32" t="s">
        <v>69</v>
      </c>
      <c r="B32" s="1" t="s">
        <v>43</v>
      </c>
      <c r="C32" s="1" t="s">
        <v>21</v>
      </c>
      <c r="D32" s="1">
        <v>53</v>
      </c>
      <c r="E32" s="1">
        <v>4</v>
      </c>
      <c r="F32" s="1">
        <v>15</v>
      </c>
      <c r="G32" s="1" t="s">
        <v>110</v>
      </c>
      <c r="H32" s="1" t="s">
        <v>96</v>
      </c>
      <c r="I32" s="1" t="s">
        <v>17</v>
      </c>
      <c r="J32" s="1" t="s">
        <v>16</v>
      </c>
      <c r="K32" s="1" t="s">
        <v>97</v>
      </c>
      <c r="L32" s="1">
        <v>2</v>
      </c>
      <c r="M32" s="2"/>
      <c r="N32" s="2"/>
      <c r="P32" s="1">
        <v>226.72</v>
      </c>
      <c r="R32" s="1">
        <f t="shared" si="1"/>
        <v>226.72</v>
      </c>
      <c r="S32" s="1" t="str">
        <f t="shared" si="2"/>
        <v>ANT</v>
      </c>
      <c r="T32" s="1" t="str">
        <f>IFERROR(VLOOKUP(PROV_SOD2[[#This Row],[E/ SOUS FAMILLES]],#REF!,2,0),IFERROR(VLOOKUP(PROV_SOD2[[#This Row],[D/ FAMILLES]],#REF!,2,0),""))</f>
        <v/>
      </c>
      <c r="U32" s="1" t="str">
        <f t="shared" si="3"/>
        <v>ANT</v>
      </c>
      <c r="V32" s="17"/>
      <c r="W32" s="17"/>
      <c r="X32" s="1" t="str">
        <f>IF(PROV_SOD2[[#This Row],[Statut Période]]="OK","",PROV_SOD2[[#This Row],[Contrôle Semaine / Période]])</f>
        <v/>
      </c>
      <c r="Y32" s="1">
        <f t="shared" si="4"/>
        <v>4</v>
      </c>
      <c r="Z32" s="1" t="str">
        <f t="shared" si="5"/>
        <v>OK</v>
      </c>
      <c r="AA32" s="1" t="str">
        <f>IF(PROV_SOD2[[#This Row],[Facture Saisie ?]]="OUI",PROV_SOD2[[#This Row],[FICHIER SOURCE]],"")</f>
        <v/>
      </c>
    </row>
    <row r="33" spans="1:27" x14ac:dyDescent="0.25">
      <c r="A33" t="s">
        <v>69</v>
      </c>
      <c r="B33" s="1" t="s">
        <v>43</v>
      </c>
      <c r="C33" s="1" t="s">
        <v>22</v>
      </c>
      <c r="D33" s="1">
        <v>54</v>
      </c>
      <c r="E33" s="1">
        <v>5</v>
      </c>
      <c r="G33" s="1" t="s">
        <v>110</v>
      </c>
      <c r="I33" s="1" t="s">
        <v>17</v>
      </c>
      <c r="J33" s="1" t="s">
        <v>18</v>
      </c>
      <c r="K33" s="1" t="s">
        <v>100</v>
      </c>
      <c r="L33" s="1">
        <v>1</v>
      </c>
      <c r="M33" s="2"/>
      <c r="N33" s="2"/>
      <c r="O33" s="1">
        <v>184.24</v>
      </c>
      <c r="R33" s="1">
        <f t="shared" si="1"/>
        <v>184.24</v>
      </c>
      <c r="S33" s="1" t="str">
        <f t="shared" si="2"/>
        <v>ANT</v>
      </c>
      <c r="T33" s="1" t="str">
        <f>IFERROR(VLOOKUP(PROV_SOD2[[#This Row],[E/ SOUS FAMILLES]],#REF!,2,0),IFERROR(VLOOKUP(PROV_SOD2[[#This Row],[D/ FAMILLES]],#REF!,2,0),""))</f>
        <v/>
      </c>
      <c r="U33" s="1" t="str">
        <f t="shared" si="3"/>
        <v>ANT</v>
      </c>
      <c r="V33" s="17"/>
      <c r="W33" s="17"/>
      <c r="X33" s="1">
        <f>IF(PROV_SOD2[[#This Row],[Statut Période]]="OK","",PROV_SOD2[[#This Row],[Contrôle Semaine / Période]])</f>
        <v>12</v>
      </c>
      <c r="Y33" s="1">
        <f t="shared" si="4"/>
        <v>12</v>
      </c>
      <c r="Z33" s="1" t="str">
        <f t="shared" si="5"/>
        <v>A CORRIGER</v>
      </c>
      <c r="AA33" s="1" t="str">
        <f>IF(PROV_SOD2[[#This Row],[Facture Saisie ?]]="OUI",PROV_SOD2[[#This Row],[FICHIER SOURCE]],"")</f>
        <v/>
      </c>
    </row>
    <row r="34" spans="1:27" x14ac:dyDescent="0.25">
      <c r="A34" t="s">
        <v>70</v>
      </c>
      <c r="B34" s="1" t="s">
        <v>44</v>
      </c>
      <c r="C34" s="1" t="s">
        <v>23</v>
      </c>
      <c r="D34" s="1">
        <v>54</v>
      </c>
      <c r="E34" s="1">
        <v>5</v>
      </c>
      <c r="F34" s="1">
        <v>21</v>
      </c>
      <c r="G34" s="1" t="s">
        <v>110</v>
      </c>
      <c r="H34" s="1" t="s">
        <v>101</v>
      </c>
      <c r="K34" s="1" t="s">
        <v>15</v>
      </c>
      <c r="M34" s="2"/>
      <c r="N34" s="2"/>
      <c r="P34" s="1">
        <v>90</v>
      </c>
      <c r="R34" s="1">
        <f t="shared" si="1"/>
        <v>90</v>
      </c>
      <c r="S34" s="1" t="str">
        <f t="shared" si="2"/>
        <v/>
      </c>
      <c r="T34" s="1" t="str">
        <f>IFERROR(VLOOKUP(PROV_SOD2[[#This Row],[E/ SOUS FAMILLES]],#REF!,2,0),IFERROR(VLOOKUP(PROV_SOD2[[#This Row],[D/ FAMILLES]],#REF!,2,0),""))</f>
        <v/>
      </c>
      <c r="U34" s="1" t="str">
        <f t="shared" si="3"/>
        <v/>
      </c>
      <c r="V34" s="17"/>
      <c r="W34" s="17"/>
      <c r="X34" s="1" t="str">
        <f>IF(PROV_SOD2[[#This Row],[Statut Période]]="OK","",PROV_SOD2[[#This Row],[Contrôle Semaine / Période]])</f>
        <v/>
      </c>
      <c r="Y34" s="1">
        <f t="shared" si="4"/>
        <v>5</v>
      </c>
      <c r="Z34" s="1" t="str">
        <f t="shared" si="5"/>
        <v>OK</v>
      </c>
      <c r="AA34" s="1" t="str">
        <f>IF(PROV_SOD2[[#This Row],[Facture Saisie ?]]="OUI",PROV_SOD2[[#This Row],[FICHIER SOURCE]],"")</f>
        <v/>
      </c>
    </row>
    <row r="35" spans="1:27" x14ac:dyDescent="0.25">
      <c r="A35" t="s">
        <v>69</v>
      </c>
      <c r="B35" s="1" t="s">
        <v>45</v>
      </c>
      <c r="C35" s="1" t="s">
        <v>24</v>
      </c>
      <c r="D35" s="1">
        <v>54</v>
      </c>
      <c r="E35" s="1">
        <v>3</v>
      </c>
      <c r="F35" s="1">
        <v>13</v>
      </c>
      <c r="G35" s="1" t="s">
        <v>110</v>
      </c>
      <c r="H35" s="1" t="s">
        <v>98</v>
      </c>
      <c r="I35" s="1" t="s">
        <v>17</v>
      </c>
      <c r="J35" s="1" t="s">
        <v>18</v>
      </c>
      <c r="K35" s="1" t="s">
        <v>99</v>
      </c>
      <c r="L35" s="1">
        <v>2</v>
      </c>
      <c r="M35" s="2"/>
      <c r="N35" s="2"/>
      <c r="O35" s="1">
        <v>688.64</v>
      </c>
      <c r="R35" s="1">
        <f t="shared" si="1"/>
        <v>688.64</v>
      </c>
      <c r="S35" s="1" t="str">
        <f t="shared" si="2"/>
        <v>ANT</v>
      </c>
      <c r="T35" s="1" t="str">
        <f>IFERROR(VLOOKUP(PROV_SOD2[[#This Row],[E/ SOUS FAMILLES]],#REF!,2,0),IFERROR(VLOOKUP(PROV_SOD2[[#This Row],[D/ FAMILLES]],#REF!,2,0),""))</f>
        <v/>
      </c>
      <c r="U35" s="1" t="str">
        <f t="shared" si="3"/>
        <v>ANT</v>
      </c>
      <c r="V35" s="17"/>
      <c r="W35" s="17"/>
      <c r="X35" s="1" t="str">
        <f>IF(PROV_SOD2[[#This Row],[Statut Période]]="OK","",PROV_SOD2[[#This Row],[Contrôle Semaine / Période]])</f>
        <v/>
      </c>
      <c r="Y35" s="1">
        <f t="shared" si="4"/>
        <v>3</v>
      </c>
      <c r="Z35" s="1" t="str">
        <f t="shared" si="5"/>
        <v>OK</v>
      </c>
      <c r="AA35" s="1" t="str">
        <f>IF(PROV_SOD2[[#This Row],[Facture Saisie ?]]="OUI",PROV_SOD2[[#This Row],[FICHIER SOURCE]],"")</f>
        <v/>
      </c>
    </row>
    <row r="36" spans="1:27" x14ac:dyDescent="0.25">
      <c r="A36" t="s">
        <v>69</v>
      </c>
      <c r="B36" s="1" t="s">
        <v>46</v>
      </c>
      <c r="C36" s="1" t="s">
        <v>25</v>
      </c>
      <c r="D36" s="1">
        <v>54</v>
      </c>
      <c r="E36" s="1">
        <v>4</v>
      </c>
      <c r="F36" s="1">
        <v>16</v>
      </c>
      <c r="G36" s="1" t="s">
        <v>110</v>
      </c>
      <c r="H36" s="1" t="s">
        <v>102</v>
      </c>
      <c r="I36" s="1" t="s">
        <v>17</v>
      </c>
      <c r="J36" s="1" t="s">
        <v>18</v>
      </c>
      <c r="K36" s="1" t="s">
        <v>99</v>
      </c>
      <c r="M36" s="2"/>
      <c r="N36" s="2"/>
      <c r="O36" s="1">
        <v>688.64</v>
      </c>
      <c r="R36" s="1">
        <f t="shared" si="1"/>
        <v>688.64</v>
      </c>
      <c r="S36" s="1" t="str">
        <f t="shared" si="2"/>
        <v>ANT</v>
      </c>
      <c r="T36" s="1" t="str">
        <f>IFERROR(VLOOKUP(PROV_SOD2[[#This Row],[E/ SOUS FAMILLES]],#REF!,2,0),IFERROR(VLOOKUP(PROV_SOD2[[#This Row],[D/ FAMILLES]],#REF!,2,0),""))</f>
        <v/>
      </c>
      <c r="U36" s="1" t="str">
        <f t="shared" si="3"/>
        <v>ANT</v>
      </c>
      <c r="V36" s="17"/>
      <c r="W36" s="17"/>
      <c r="X36" s="1" t="str">
        <f>IF(PROV_SOD2[[#This Row],[Statut Période]]="OK","",PROV_SOD2[[#This Row],[Contrôle Semaine / Période]])</f>
        <v/>
      </c>
      <c r="Y36" s="1">
        <f t="shared" si="4"/>
        <v>4</v>
      </c>
      <c r="Z36" s="1" t="str">
        <f t="shared" si="5"/>
        <v>OK</v>
      </c>
      <c r="AA36" s="1" t="str">
        <f>IF(PROV_SOD2[[#This Row],[Facture Saisie ?]]="OUI",PROV_SOD2[[#This Row],[FICHIER SOURCE]],"")</f>
        <v/>
      </c>
    </row>
    <row r="37" spans="1:27" x14ac:dyDescent="0.25">
      <c r="A37" t="s">
        <v>69</v>
      </c>
      <c r="B37" s="1" t="s">
        <v>47</v>
      </c>
      <c r="C37" s="1" t="s">
        <v>26</v>
      </c>
      <c r="D37" s="1">
        <v>54</v>
      </c>
      <c r="E37" s="1">
        <v>4</v>
      </c>
      <c r="F37" s="1">
        <v>16</v>
      </c>
      <c r="G37" s="1" t="s">
        <v>110</v>
      </c>
      <c r="H37" s="1" t="s">
        <v>98</v>
      </c>
      <c r="I37" s="1" t="s">
        <v>17</v>
      </c>
      <c r="J37" s="1" t="s">
        <v>18</v>
      </c>
      <c r="K37" s="1" t="s">
        <v>103</v>
      </c>
      <c r="M37" s="2"/>
      <c r="N37" s="2"/>
      <c r="O37" s="1">
        <v>96.38</v>
      </c>
      <c r="R37" s="1">
        <f t="shared" si="1"/>
        <v>96.38</v>
      </c>
      <c r="S37" s="1" t="str">
        <f t="shared" si="2"/>
        <v>ANT</v>
      </c>
      <c r="T37" s="1" t="str">
        <f>IFERROR(VLOOKUP(PROV_SOD2[[#This Row],[E/ SOUS FAMILLES]],#REF!,2,0),IFERROR(VLOOKUP(PROV_SOD2[[#This Row],[D/ FAMILLES]],#REF!,2,0),""))</f>
        <v/>
      </c>
      <c r="U37" s="1" t="str">
        <f t="shared" si="3"/>
        <v>ANT</v>
      </c>
      <c r="V37" s="17"/>
      <c r="W37" s="17"/>
      <c r="X37" s="1" t="str">
        <f>IF(PROV_SOD2[[#This Row],[Statut Période]]="OK","",PROV_SOD2[[#This Row],[Contrôle Semaine / Période]])</f>
        <v/>
      </c>
      <c r="Y37" s="1">
        <f t="shared" si="4"/>
        <v>4</v>
      </c>
      <c r="Z37" s="1" t="str">
        <f t="shared" si="5"/>
        <v>OK</v>
      </c>
      <c r="AA37" s="1" t="str">
        <f>IF(PROV_SOD2[[#This Row],[Facture Saisie ?]]="OUI",PROV_SOD2[[#This Row],[FICHIER SOURCE]],"")</f>
        <v/>
      </c>
    </row>
    <row r="38" spans="1:27" x14ac:dyDescent="0.25">
      <c r="A38" t="s">
        <v>69</v>
      </c>
      <c r="B38" s="1" t="s">
        <v>48</v>
      </c>
      <c r="C38" s="1" t="s">
        <v>27</v>
      </c>
      <c r="D38" s="1">
        <v>54</v>
      </c>
      <c r="E38" s="1">
        <v>4</v>
      </c>
      <c r="F38" s="1">
        <v>16</v>
      </c>
      <c r="G38" s="1" t="s">
        <v>110</v>
      </c>
      <c r="H38" s="1" t="s">
        <v>98</v>
      </c>
      <c r="I38" s="1" t="s">
        <v>17</v>
      </c>
      <c r="J38" s="1" t="s">
        <v>18</v>
      </c>
      <c r="K38" s="1" t="s">
        <v>104</v>
      </c>
      <c r="M38" s="2"/>
      <c r="N38" s="2"/>
      <c r="O38" s="1">
        <v>2808.38</v>
      </c>
      <c r="R38" s="1">
        <f t="shared" si="1"/>
        <v>2808.38</v>
      </c>
      <c r="S38" s="1" t="str">
        <f t="shared" si="2"/>
        <v>ANT</v>
      </c>
      <c r="T38" s="1" t="str">
        <f>IFERROR(VLOOKUP(PROV_SOD2[[#This Row],[E/ SOUS FAMILLES]],#REF!,2,0),IFERROR(VLOOKUP(PROV_SOD2[[#This Row],[D/ FAMILLES]],#REF!,2,0),""))</f>
        <v/>
      </c>
      <c r="U38" s="1" t="str">
        <f t="shared" si="3"/>
        <v>ANT</v>
      </c>
      <c r="V38" s="17"/>
      <c r="W38" s="17"/>
      <c r="X38" s="1" t="str">
        <f>IF(PROV_SOD2[[#This Row],[Statut Période]]="OK","",PROV_SOD2[[#This Row],[Contrôle Semaine / Période]])</f>
        <v/>
      </c>
      <c r="Y38" s="1">
        <f t="shared" si="4"/>
        <v>4</v>
      </c>
      <c r="Z38" s="1" t="str">
        <f t="shared" si="5"/>
        <v>OK</v>
      </c>
      <c r="AA38" s="1" t="str">
        <f>IF(PROV_SOD2[[#This Row],[Facture Saisie ?]]="OUI",PROV_SOD2[[#This Row],[FICHIER SOURCE]],"")</f>
        <v/>
      </c>
    </row>
    <row r="39" spans="1:27" x14ac:dyDescent="0.25">
      <c r="A39" t="s">
        <v>70</v>
      </c>
      <c r="B39" s="1" t="s">
        <v>43</v>
      </c>
      <c r="C39" s="1" t="s">
        <v>28</v>
      </c>
      <c r="D39" s="1">
        <v>55</v>
      </c>
      <c r="E39" s="1">
        <v>4</v>
      </c>
      <c r="F39" s="1">
        <v>15</v>
      </c>
      <c r="G39" s="1" t="s">
        <v>110</v>
      </c>
      <c r="I39" s="1" t="s">
        <v>13</v>
      </c>
      <c r="J39" s="1" t="s">
        <v>14</v>
      </c>
      <c r="K39" s="1" t="s">
        <v>105</v>
      </c>
      <c r="M39" s="2"/>
      <c r="N39" s="2"/>
      <c r="O39" s="1">
        <v>26.03</v>
      </c>
      <c r="R39" s="1">
        <f t="shared" si="1"/>
        <v>26.03</v>
      </c>
      <c r="S39" s="1" t="str">
        <f t="shared" si="2"/>
        <v>ANT</v>
      </c>
      <c r="T39" s="1" t="str">
        <f>IFERROR(VLOOKUP(PROV_SOD2[[#This Row],[E/ SOUS FAMILLES]],#REF!,2,0),IFERROR(VLOOKUP(PROV_SOD2[[#This Row],[D/ FAMILLES]],#REF!,2,0),""))</f>
        <v/>
      </c>
      <c r="U39" s="1" t="str">
        <f t="shared" si="3"/>
        <v>ANT</v>
      </c>
      <c r="V39" s="17"/>
      <c r="W39" s="17"/>
      <c r="X39" s="1" t="str">
        <f>IF(PROV_SOD2[[#This Row],[Statut Période]]="OK","",PROV_SOD2[[#This Row],[Contrôle Semaine / Période]])</f>
        <v/>
      </c>
      <c r="Y39" s="1">
        <f t="shared" si="4"/>
        <v>4</v>
      </c>
      <c r="Z39" s="1" t="str">
        <f t="shared" si="5"/>
        <v>OK</v>
      </c>
      <c r="AA39" s="1" t="str">
        <f>IF(PROV_SOD2[[#This Row],[Facture Saisie ?]]="OUI",PROV_SOD2[[#This Row],[FICHIER SOURCE]],"")</f>
        <v/>
      </c>
    </row>
    <row r="40" spans="1:27" x14ac:dyDescent="0.25">
      <c r="A40" t="s">
        <v>69</v>
      </c>
      <c r="B40" s="1" t="s">
        <v>44</v>
      </c>
      <c r="C40" s="1" t="s">
        <v>29</v>
      </c>
      <c r="D40" s="1">
        <v>55</v>
      </c>
      <c r="E40" s="1">
        <v>3</v>
      </c>
      <c r="F40" s="1">
        <v>12</v>
      </c>
      <c r="G40" s="1" t="s">
        <v>110</v>
      </c>
      <c r="H40" s="1" t="s">
        <v>106</v>
      </c>
      <c r="I40" s="1" t="s">
        <v>17</v>
      </c>
      <c r="J40" s="1" t="s">
        <v>18</v>
      </c>
      <c r="K40" s="1" t="s">
        <v>107</v>
      </c>
      <c r="L40" s="1">
        <v>1</v>
      </c>
      <c r="M40" s="2"/>
      <c r="N40" s="2"/>
      <c r="P40" s="1">
        <v>80.5</v>
      </c>
      <c r="R40" s="1">
        <f t="shared" si="1"/>
        <v>80.5</v>
      </c>
      <c r="S40" s="1" t="str">
        <f t="shared" si="2"/>
        <v>ANT</v>
      </c>
      <c r="T40" s="1" t="str">
        <f>IFERROR(VLOOKUP(PROV_SOD2[[#This Row],[E/ SOUS FAMILLES]],#REF!,2,0),IFERROR(VLOOKUP(PROV_SOD2[[#This Row],[D/ FAMILLES]],#REF!,2,0),""))</f>
        <v/>
      </c>
      <c r="U40" s="1" t="str">
        <f t="shared" si="3"/>
        <v>ANT</v>
      </c>
      <c r="V40" s="17"/>
      <c r="W40" s="17"/>
      <c r="X40" s="1" t="str">
        <f>IF(PROV_SOD2[[#This Row],[Statut Période]]="OK","",PROV_SOD2[[#This Row],[Contrôle Semaine / Période]])</f>
        <v/>
      </c>
      <c r="Y40" s="1">
        <f t="shared" si="4"/>
        <v>3</v>
      </c>
      <c r="Z40" s="1" t="str">
        <f t="shared" si="5"/>
        <v>OK</v>
      </c>
      <c r="AA40" s="1" t="str">
        <f>IF(PROV_SOD2[[#This Row],[Facture Saisie ?]]="OUI",PROV_SOD2[[#This Row],[FICHIER SOURCE]],"")</f>
        <v/>
      </c>
    </row>
    <row r="41" spans="1:27" x14ac:dyDescent="0.25">
      <c r="A41" t="s">
        <v>70</v>
      </c>
      <c r="B41" s="1" t="s">
        <v>43</v>
      </c>
      <c r="C41" s="1" t="s">
        <v>30</v>
      </c>
      <c r="D41" s="1">
        <v>56</v>
      </c>
      <c r="E41" s="1">
        <v>4</v>
      </c>
      <c r="F41" s="1">
        <v>14</v>
      </c>
      <c r="G41" s="1" t="s">
        <v>110</v>
      </c>
      <c r="I41" s="1" t="s">
        <v>11</v>
      </c>
      <c r="J41" s="1" t="s">
        <v>12</v>
      </c>
      <c r="K41" s="1" t="s">
        <v>108</v>
      </c>
      <c r="M41" s="2"/>
      <c r="N41" s="2"/>
      <c r="P41" s="1">
        <v>220.68</v>
      </c>
      <c r="R41" s="1">
        <f t="shared" si="1"/>
        <v>220.68</v>
      </c>
      <c r="S41" s="1" t="str">
        <f t="shared" si="2"/>
        <v>ANT</v>
      </c>
      <c r="T41" s="1" t="str">
        <f>IFERROR(VLOOKUP(PROV_SOD2[[#This Row],[E/ SOUS FAMILLES]],#REF!,2,0),IFERROR(VLOOKUP(PROV_SOD2[[#This Row],[D/ FAMILLES]],#REF!,2,0),""))</f>
        <v/>
      </c>
      <c r="U41" s="1" t="str">
        <f t="shared" si="3"/>
        <v>ANT</v>
      </c>
      <c r="V41" s="17"/>
      <c r="W41" s="17"/>
      <c r="X41" s="1" t="str">
        <f>IF(PROV_SOD2[[#This Row],[Statut Période]]="OK","",PROV_SOD2[[#This Row],[Contrôle Semaine / Période]])</f>
        <v/>
      </c>
      <c r="Y41" s="1">
        <f t="shared" si="4"/>
        <v>4</v>
      </c>
      <c r="Z41" s="1" t="str">
        <f t="shared" si="5"/>
        <v>OK</v>
      </c>
      <c r="AA41" s="1" t="str">
        <f>IF(PROV_SOD2[[#This Row],[Facture Saisie ?]]="OUI",PROV_SOD2[[#This Row],[FICHIER SOURCE]],"")</f>
        <v/>
      </c>
    </row>
  </sheetData>
  <mergeCells count="1">
    <mergeCell ref="E1:F1"/>
  </mergeCells>
  <phoneticPr fontId="1" type="noConversion"/>
  <conditionalFormatting sqref="D21:AA41">
    <cfRule type="expression" dxfId="3" priority="2">
      <formula>$D21&lt;$E$4</formula>
    </cfRule>
  </conditionalFormatting>
  <conditionalFormatting sqref="D21:AA41 D7:H16">
    <cfRule type="expression" dxfId="2" priority="1">
      <formula>ligneActiveMFC=ROW()</formula>
    </cfRule>
  </conditionalFormatting>
  <dataValidations disablePrompts="1" count="2">
    <dataValidation type="list" allowBlank="1" showInputMessage="1" showErrorMessage="1" sqref="E4" xr:uid="{5015196F-D63C-48FC-B5BA-F0A8C060AFF7}">
      <formula1>INDIRECT("LISTE_QUAIS")</formula1>
    </dataValidation>
    <dataValidation type="list" allowBlank="1" showInputMessage="1" showErrorMessage="1" sqref="W21:W41" xr:uid="{8166CA0F-F8EC-48EC-8EBF-B35486B71CC6}">
      <formula1>"OUI,NON"</formula1>
    </dataValidation>
  </dataValidations>
  <pageMargins left="0.7" right="0.7" top="0.75" bottom="0.75" header="0.3" footer="0.3"/>
  <pageSetup paperSize="9" orientation="portrait" horizontalDpi="360" verticalDpi="36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15D22-2E23-4AA2-AFA9-C2FC1383934A}">
  <sheetPr codeName="Feuil2"/>
  <dimension ref="A1:B1"/>
  <sheetViews>
    <sheetView workbookViewId="0">
      <selection activeCell="B1" sqref="B1"/>
    </sheetView>
  </sheetViews>
  <sheetFormatPr baseColWidth="10" defaultRowHeight="15" x14ac:dyDescent="0.25"/>
  <cols>
    <col min="1" max="1" width="14.85546875" bestFit="1" customWidth="1"/>
  </cols>
  <sheetData>
    <row r="1" spans="1:2" x14ac:dyDescent="0.25">
      <c r="A1" t="s">
        <v>111</v>
      </c>
      <c r="B1">
        <v>28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562E8F-B4D9-4851-9DBE-AE3A9F43CC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Paramètres</vt:lpstr>
      <vt:lpstr>ligneActiveMFC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Cylfo</cp:lastModifiedBy>
  <dcterms:created xsi:type="dcterms:W3CDTF">2015-06-05T18:19:34Z</dcterms:created>
  <dcterms:modified xsi:type="dcterms:W3CDTF">2023-06-28T13:14:25Z</dcterms:modified>
</cp:coreProperties>
</file>