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ounty49\"/>
    </mc:Choice>
  </mc:AlternateContent>
  <xr:revisionPtr revIDLastSave="0" documentId="13_ncr:1_{A68BF91E-AAA0-4B72-A717-799EAC1C0825}" xr6:coauthVersionLast="47" xr6:coauthVersionMax="47" xr10:uidLastSave="{00000000-0000-0000-0000-000000000000}"/>
  <bookViews>
    <workbookView xWindow="-120" yWindow="-120" windowWidth="29040" windowHeight="15720" xr2:uid="{D0764BD5-EF41-F849-9E6A-B46EEA62A036}"/>
  </bookViews>
  <sheets>
    <sheet name="IJSS maladie" sheetId="18" r:id="rId1"/>
    <sheet name="Paramètres" sheetId="7" r:id="rId2"/>
  </sheets>
  <externalReferences>
    <externalReference r:id="rId3"/>
  </externalReferences>
  <definedNames>
    <definedName name="_absence" localSheetId="0">'IJSS maladie'!#REF!</definedName>
    <definedName name="_absence">#REF!</definedName>
    <definedName name="_Annee" localSheetId="0">'IJSS maladie'!#REF!</definedName>
    <definedName name="_Annee">#REF!</definedName>
    <definedName name="_congé">Paramètres!#REF!</definedName>
    <definedName name="_Feries" localSheetId="0">#REF!</definedName>
    <definedName name="_Feries">#REF!</definedName>
    <definedName name="_Mois" localSheetId="0">'IJSS maladie'!#REF!</definedName>
    <definedName name="_Mois">#REF!</definedName>
    <definedName name="_PremJourMois" localSheetId="0">DATE('IJSS maladie'!_Annee,MONTH('IJSS maladie'!_Mois&amp;1),1)</definedName>
    <definedName name="_PremJourMois">DATE(_Annee,MONTH(_Mois&amp;1),1)</definedName>
    <definedName name="Ancienneté">[1]Parametres!$F$2:$F$7</definedName>
    <definedName name="l_Mois" localSheetId="0">t_Mois[Mois]</definedName>
    <definedName name="l_Mois">t_Mois[Mois]</definedName>
    <definedName name="OouN">[1]Parametres!$B$2:$B$3</definedName>
    <definedName name="t_Jour_férié" localSheetId="0">#REF!</definedName>
    <definedName name="t_Jour_férié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8" l="1"/>
  <c r="E6" i="18"/>
  <c r="C6" i="18"/>
  <c r="F52" i="7"/>
  <c r="D52" i="7"/>
  <c r="F51" i="7"/>
  <c r="D51" i="7"/>
  <c r="F50" i="7"/>
  <c r="D50" i="7"/>
  <c r="F49" i="7"/>
  <c r="D49" i="7"/>
  <c r="F48" i="7"/>
  <c r="D48" i="7"/>
  <c r="F47" i="7"/>
  <c r="D47" i="7"/>
  <c r="F46" i="7"/>
  <c r="D46" i="7"/>
  <c r="F45" i="7"/>
  <c r="D45" i="7"/>
  <c r="F44" i="7"/>
  <c r="D44" i="7"/>
  <c r="F43" i="7"/>
  <c r="D43" i="7"/>
  <c r="F42" i="7"/>
  <c r="D42" i="7"/>
  <c r="F41" i="7"/>
  <c r="D41" i="7"/>
  <c r="F40" i="7"/>
  <c r="D40" i="7"/>
  <c r="F39" i="7"/>
  <c r="D39" i="7"/>
  <c r="F38" i="7"/>
  <c r="D38" i="7"/>
  <c r="F37" i="7"/>
  <c r="D37" i="7"/>
  <c r="F36" i="7"/>
  <c r="D36" i="7"/>
  <c r="F35" i="7"/>
  <c r="D35" i="7"/>
  <c r="F34" i="7"/>
  <c r="D34" i="7"/>
  <c r="F33" i="7"/>
  <c r="D33" i="7"/>
  <c r="F32" i="7"/>
  <c r="D32" i="7"/>
  <c r="F31" i="7"/>
  <c r="D31" i="7"/>
  <c r="F30" i="7"/>
  <c r="D30" i="7"/>
  <c r="F29" i="7"/>
  <c r="D29" i="7"/>
  <c r="F28" i="7"/>
  <c r="D28" i="7"/>
  <c r="F27" i="7"/>
  <c r="D27" i="7"/>
  <c r="F26" i="7"/>
  <c r="D26" i="7"/>
  <c r="F25" i="7"/>
  <c r="D25" i="7"/>
  <c r="F24" i="7"/>
  <c r="D24" i="7"/>
  <c r="F23" i="7"/>
  <c r="D23" i="7"/>
  <c r="F22" i="7"/>
  <c r="D22" i="7"/>
  <c r="F21" i="7"/>
  <c r="D21" i="7"/>
  <c r="F20" i="7"/>
  <c r="D20" i="7"/>
  <c r="F19" i="7"/>
  <c r="D19" i="7"/>
  <c r="F18" i="7"/>
  <c r="D18" i="7"/>
  <c r="F17" i="7"/>
  <c r="D17" i="7"/>
  <c r="D7" i="18" l="1"/>
  <c r="D8" i="18" s="1"/>
  <c r="E7" i="18"/>
  <c r="E8" i="18" s="1"/>
  <c r="C7" i="18"/>
  <c r="C8" i="18" s="1"/>
</calcChain>
</file>

<file path=xl/sharedStrings.xml><?xml version="1.0" encoding="utf-8"?>
<sst xmlns="http://schemas.openxmlformats.org/spreadsheetml/2006/main" count="33" uniqueCount="31">
  <si>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</si>
  <si>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</si>
  <si>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</si>
  <si>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</si>
  <si>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</si>
  <si>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</si>
  <si>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</si>
  <si>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</si>
  <si>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</si>
  <si>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</si>
  <si>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</si>
  <si>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</si>
  <si>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</si>
  <si>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Salaires</t>
  </si>
  <si>
    <t>OUI</t>
  </si>
  <si>
    <t>NON</t>
  </si>
  <si>
    <t>Taux horaire</t>
  </si>
  <si>
    <t>smic mensuel</t>
  </si>
  <si>
    <t>ANNEE 2023</t>
  </si>
  <si>
    <t>IJSS maladie</t>
  </si>
  <si>
    <t>Plafond SMIC</t>
  </si>
  <si>
    <t>PLAFOND IJSS accident du travail</t>
  </si>
  <si>
    <t xml:space="preserve">Calcul IJSS </t>
  </si>
  <si>
    <t>Plafond IJSS</t>
  </si>
  <si>
    <t>Salaires retenus</t>
  </si>
  <si>
    <t>SMIC horaire</t>
  </si>
  <si>
    <t>Plafond SS</t>
  </si>
  <si>
    <t>IJSS maximale les 28 premiers jours</t>
  </si>
  <si>
    <t>IJSS à compter du 29ème jour</t>
  </si>
  <si>
    <t>IJSS mat / pat</t>
  </si>
  <si>
    <t>&lt;= j'ai simplifié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</si>
</sst>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\ &quot;€&quot;"/>
    <numFmt numFmtId="165" formatCode="[$-F800]dddd\,\ mmmm\ dd\,\ yyyy"/>
    <numFmt numFmtId="166" formatCode="mmmm\ yyyy"/>
    <numFmt numFmtId="167" formatCode="mm/yyyy"/>
  </numFmts>
  <fonts count="9">
    <font>
      <sz val="10"/>
      <color theme="1"/>
      <name val="ArialMT"/>
      <family val="2"/>
    </font>
    <font>
      <b/>
      <sz val="10"/>
      <color theme="1"/>
      <name val="ArialMT"/>
    </font>
    <font>
      <sz val="10"/>
      <color theme="1"/>
      <name val="Arial"/>
      <family val="2"/>
    </font>
    <font>
      <sz val="8"/>
      <name val="ArialMT"/>
      <family val="2"/>
    </font>
    <font>
      <sz val="9"/>
      <color theme="1"/>
      <name val="ArialMT"/>
      <family val="2"/>
    </font>
    <font>
      <sz val="10"/>
      <color theme="1"/>
      <name val="ArialMT"/>
      <family val="2"/>
    </font>
    <font>
      <b/>
      <sz val="10"/>
      <color theme="1"/>
      <name val="Arial"/>
      <family val="2"/>
    </font>
    <font>
      <b/>
      <u/>
      <sz val="10"/>
      <color theme="1"/>
      <name val="ArialMT"/>
    </font>
    <font>
      <b/>
      <sz val="9"/>
      <color rgb="FFFF0000"/>
      <name val="ArialM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0" fontId="0" fillId="2" borderId="0" xfId="0" applyFill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45621D80-57FB-8F4E-B738-7FD6FBEE4B13}"/>
    <cellStyle name="Normal 9" xfId="2" xr:uid="{0DD96425-DDC3-CB43-99FD-E84D81E310A2}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</dxfs>
  <tableStyles count="1" defaultTableStyle="TableStyleMedium2" defaultPivotStyle="PivotStyleLight16">
    <tableStyle name="Style de tableau 1" pivot="0" count="0" xr9:uid="{3AE9C818-9F44-C644-82CC-2740C1CADB41}"/>
  </tableStyles>
  <colors>
    <mruColors>
      <color rgb="FFC7FFB1"/>
      <color rgb="FFD5CAFF"/>
      <color rgb="FFC2FCFF"/>
      <color rgb="FFFFD1FF"/>
      <color rgb="FFE30000"/>
      <color rgb="FFE0BCAA"/>
      <color rgb="FFEB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dyafavreau\Library\Mobile%20Documents\com~apple~CloudDocs\LIDYA\ICADEMIE\TITRE%20PRO%20ARH\Examens\Calcul%20IJ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FBA35-DAEF-4200-81D2-5867EB24D01D}" name="t_Mois" displayName="t_Mois" ref="B2:B14" totalsRowShown="0" headerRowDxfId="17" dataDxfId="16">
  <autoFilter ref="B2:B14" xr:uid="{61FFBA35-DAEF-4200-81D2-5867EB24D01D}">
    <filterColumn colId="0" hiddenButton="1"/>
  </autoFilter>
  <tableColumns count="1">
    <tableColumn id="1" xr3:uid="{25F7C941-9244-40C7-99E0-2DD6A0D6EA5C}" name="Mois" dataDxfId="1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E84041E-93CA-6441-9BF7-B75566A72F7F}" name="Tableau23" displayName="Tableau23" ref="B61:D62" headerRowCount="0" totalsRowShown="0">
  <tableColumns count="3">
    <tableColumn id="1" xr3:uid="{3A75D158-CD29-9D4A-A451-1F92D327AECB}" name="Colonne1" headerRowDxfId="14" dataDxfId="13"/>
    <tableColumn id="2" xr3:uid="{550CD3EC-4177-2B47-9548-0CAF4BBE927C}" name="Colonne2" headerRowDxfId="12" dataDxfId="11"/>
    <tableColumn id="3" xr3:uid="{091792E5-F96C-CA4B-844D-221EB36361F5}" name="Colonne3" headerRowDxfId="10" dataDxfId="9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11C0738D-A6F3-544D-9051-C1A444B9D572}" name="Tableau740" displayName="Tableau740" ref="B16:H52" totalsRowShown="0" headerRowDxfId="8" dataDxfId="7">
  <autoFilter ref="B16:H52" xr:uid="{11C0738D-A6F3-544D-9051-C1A444B9D572}"/>
  <tableColumns count="7">
    <tableColumn id="1" xr3:uid="{7BBD6B0C-78C5-9142-9C29-389D723C053A}" name="Mois" dataDxfId="6"/>
    <tableColumn id="2" xr3:uid="{3F29B167-D7FE-9A4F-859E-C5A6F4A88EF2}" name="Taux horaire" dataDxfId="5"/>
    <tableColumn id="3" xr3:uid="{201F846F-9216-6C4D-BBD4-31551C20F9B6}" name="smic mensuel" dataDxfId="4"/>
    <tableColumn id="4" xr3:uid="{3825CF0C-1334-CD4A-812C-1656791B1A15}" name="IJSS maladie" dataDxfId="3"/>
    <tableColumn id="5" xr3:uid="{00890571-F785-CB47-8138-79EC294595AE}" name="Plafond SMIC" dataDxfId="2"/>
    <tableColumn id="6" xr3:uid="{F8692AD6-A0A3-3349-BCC4-E08F87A4E058}" name="IJSS mat / pat" dataDxfId="1"/>
    <tableColumn id="7" xr3:uid="{BE46214A-2A5E-8E40-AC2F-BA0D759C1C20}" name="Plafond S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16411-7C26-F144-AB80-E51396778B86}">
  <dimension ref="A1:AM9"/>
  <sheetViews>
    <sheetView showGridLines="0" tabSelected="1" zoomScale="110" zoomScaleNormal="110" workbookViewId="0">
      <selection activeCell="C6" sqref="C6"/>
    </sheetView>
  </sheetViews>
  <sheetFormatPr baseColWidth="10" defaultColWidth="11.7109375" defaultRowHeight="16.350000000000001" customHeight="1"/>
  <cols>
    <col min="1" max="1" width="10.85546875" style="5" customWidth="1"/>
    <col min="2" max="2" width="9.85546875" style="5" customWidth="1"/>
    <col min="3" max="3" width="9.85546875" style="6" customWidth="1"/>
    <col min="4" max="6" width="9.85546875" style="5" customWidth="1"/>
    <col min="7" max="7" width="9.85546875" style="12" customWidth="1"/>
    <col min="8" max="36" width="5" style="5" customWidth="1"/>
    <col min="37" max="37" width="11.7109375" style="5"/>
    <col min="38" max="38" width="16.28515625" style="6" customWidth="1"/>
    <col min="39" max="39" width="26.7109375" style="11" customWidth="1"/>
    <col min="40" max="40" width="11.7109375" style="5" customWidth="1"/>
    <col min="41" max="16384" width="11.7109375" style="5"/>
  </cols>
  <sheetData>
    <row r="1" spans="1:39" ht="16.350000000000001" customHeight="1">
      <c r="F1" s="14"/>
      <c r="G1" s="13"/>
    </row>
    <row r="2" spans="1:39" s="17" customFormat="1" ht="16.350000000000001" customHeight="1">
      <c r="A2" s="17" t="s">
        <v>22</v>
      </c>
      <c r="C2" s="18"/>
      <c r="F2" s="14"/>
      <c r="G2" s="13"/>
      <c r="AL2" s="18"/>
      <c r="AM2" s="19"/>
    </row>
    <row r="3" spans="1:39" ht="16.350000000000001" customHeight="1">
      <c r="F3" s="14"/>
      <c r="G3" s="13"/>
    </row>
    <row r="4" spans="1:39" ht="16.350000000000001" customHeight="1">
      <c r="A4" s="8"/>
      <c r="C4" s="24">
        <v>45170</v>
      </c>
      <c r="D4" s="24">
        <v>44287</v>
      </c>
      <c r="E4" s="24">
        <v>44470</v>
      </c>
      <c r="F4" s="14"/>
      <c r="G4" s="22"/>
    </row>
    <row r="5" spans="1:39" ht="16.350000000000001" customHeight="1">
      <c r="A5" s="25" t="s">
        <v>13</v>
      </c>
      <c r="B5" s="26"/>
      <c r="C5" s="16">
        <v>3200</v>
      </c>
      <c r="D5" s="16">
        <v>3200</v>
      </c>
      <c r="E5" s="16">
        <v>3200</v>
      </c>
      <c r="F5" s="14"/>
      <c r="G5" s="13"/>
    </row>
    <row r="6" spans="1:39" ht="16.350000000000001" customHeight="1">
      <c r="A6" s="25" t="s">
        <v>25</v>
      </c>
      <c r="B6" s="26"/>
      <c r="C6" s="16">
        <f>VLOOKUP(C4,Tableau740[[Mois]:[Taux horaire]],2,0)</f>
        <v>11.52</v>
      </c>
      <c r="D6" s="16">
        <f>VLOOKUP(D4,Tableau740[[Mois]:[Taux horaire]],2,0)</f>
        <v>10.25</v>
      </c>
      <c r="E6" s="16">
        <f>VLOOKUP(E4,Tableau740[[Mois]:[Taux horaire]],2,0)</f>
        <v>10.48</v>
      </c>
      <c r="F6" s="14"/>
      <c r="G6" s="13"/>
    </row>
    <row r="7" spans="1:39" ht="16.350000000000001" customHeight="1">
      <c r="A7" s="27" t="s">
        <v>20</v>
      </c>
      <c r="B7" s="27"/>
      <c r="C7" s="16">
        <f>(C6*151.67)*1.8</f>
        <v>3145.0291199999997</v>
      </c>
      <c r="D7" s="16">
        <f>(C6*151.67)*1.8</f>
        <v>3145.0291199999997</v>
      </c>
      <c r="E7" s="16">
        <f>(C6*151.67)*1.8</f>
        <v>3145.0291199999997</v>
      </c>
    </row>
    <row r="8" spans="1:39" ht="16.350000000000001" customHeight="1">
      <c r="A8" s="25" t="s">
        <v>24</v>
      </c>
      <c r="B8" s="26"/>
      <c r="C8" s="20">
        <f>MIN(C5,C7)</f>
        <v>3145.0291199999997</v>
      </c>
      <c r="D8" s="20">
        <f t="shared" ref="D8:E8" si="0">MIN(D5,D7)</f>
        <v>3145.0291199999997</v>
      </c>
      <c r="E8" s="20">
        <f t="shared" si="0"/>
        <v>3145.0291199999997</v>
      </c>
      <c r="F8" s="5" t="s">
        <v>30</v>
      </c>
    </row>
    <row r="9" spans="1:39" ht="16.350000000000001" customHeight="1">
      <c r="A9" s="28" t="s">
        <v>23</v>
      </c>
      <c r="B9" s="28"/>
      <c r="C9" s="21">
        <v>49.68</v>
      </c>
      <c r="D9" s="21">
        <v>49.68</v>
      </c>
      <c r="E9" s="21">
        <v>49.68</v>
      </c>
    </row>
  </sheetData>
  <mergeCells count="5">
    <mergeCell ref="A8:B8"/>
    <mergeCell ref="A6:B6"/>
    <mergeCell ref="A5:B5"/>
    <mergeCell ref="A7:B7"/>
    <mergeCell ref="A9:B9"/>
  </mergeCell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64268723-6B23-6744-9F52-847CB22097BD}">
          <x14:formula1>
            <xm:f>Paramètres!$B$17:$B$52</xm:f>
          </x14:formula1>
          <xm:sqref>C4:E4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FF8C-D68E-483B-ACC2-B6254A8583FF}">
  <sheetPr codeName="Feuil10"/>
  <dimension ref="B2:H63"/>
  <sheetViews>
    <sheetView showGridLines="0" topLeftCell="A25" workbookViewId="0">
      <selection activeCell="B16" sqref="B16"/>
    </sheetView>
  </sheetViews>
  <sheetFormatPr baseColWidth="10" defaultColWidth="11.7109375" defaultRowHeight="12.75"/>
  <cols>
    <col min="1" max="1" width="3.85546875" style="2" customWidth="1"/>
    <col min="2" max="8" width="15.85546875" style="2" customWidth="1"/>
    <col min="9" max="16384" width="11.7109375" style="2"/>
  </cols>
  <sheetData>
    <row r="2" spans="2:8">
      <c r="B2" s="3" t="s">
        <v>0</v>
      </c>
      <c r="D2" s="7" t="s">
        <v>14</v>
      </c>
      <c r="E2" s="1"/>
      <c r="F2" s="1"/>
      <c r="G2" s="1"/>
      <c r="H2" s="1"/>
    </row>
    <row r="3" spans="2:8">
      <c r="B3" s="3" t="s">
        <v>1</v>
      </c>
      <c r="D3" s="7" t="s">
        <v>15</v>
      </c>
      <c r="E3" s="7"/>
      <c r="F3" s="7"/>
      <c r="G3" s="7"/>
      <c r="H3" s="7"/>
    </row>
    <row r="4" spans="2:8">
      <c r="B4" s="3" t="s">
        <v>2</v>
      </c>
      <c r="D4" s="3"/>
      <c r="E4" s="7"/>
      <c r="F4" s="7"/>
      <c r="G4" s="7"/>
      <c r="H4" s="7"/>
    </row>
    <row r="5" spans="2:8">
      <c r="B5" s="3" t="s">
        <v>3</v>
      </c>
      <c r="D5" s="3"/>
      <c r="E5" s="7"/>
      <c r="F5" s="7"/>
      <c r="G5" s="7"/>
      <c r="H5" s="7"/>
    </row>
    <row r="6" spans="2:8">
      <c r="B6" s="3" t="s">
        <v>4</v>
      </c>
      <c r="D6" s="3"/>
      <c r="E6" s="7"/>
      <c r="F6" s="7"/>
      <c r="G6" s="7"/>
      <c r="H6" s="7"/>
    </row>
    <row r="7" spans="2:8">
      <c r="B7" s="3" t="s">
        <v>5</v>
      </c>
      <c r="D7" s="3"/>
      <c r="E7" s="7"/>
      <c r="F7" s="7"/>
      <c r="G7" s="7"/>
      <c r="H7" s="7"/>
    </row>
    <row r="8" spans="2:8">
      <c r="B8" s="3" t="s">
        <v>6</v>
      </c>
      <c r="D8" s="3"/>
      <c r="E8" s="7"/>
      <c r="F8" s="7"/>
      <c r="G8" s="7"/>
      <c r="H8" s="7"/>
    </row>
    <row r="9" spans="2:8">
      <c r="B9" s="3" t="s">
        <v>7</v>
      </c>
      <c r="D9" s="3">
        <v>2021</v>
      </c>
      <c r="E9" s="7"/>
      <c r="F9" s="7"/>
      <c r="G9" s="7"/>
      <c r="H9" s="7"/>
    </row>
    <row r="10" spans="2:8">
      <c r="B10" s="3" t="s">
        <v>8</v>
      </c>
      <c r="D10" s="3">
        <v>2022</v>
      </c>
      <c r="E10" s="7"/>
      <c r="F10" s="7"/>
      <c r="G10" s="7"/>
      <c r="H10" s="7"/>
    </row>
    <row r="11" spans="2:8">
      <c r="B11" s="3" t="s">
        <v>9</v>
      </c>
      <c r="D11" s="3">
        <v>2023</v>
      </c>
      <c r="E11" s="7"/>
      <c r="F11" s="7"/>
      <c r="G11" s="7"/>
      <c r="H11" s="7"/>
    </row>
    <row r="12" spans="2:8">
      <c r="B12" s="3" t="s">
        <v>10</v>
      </c>
      <c r="D12" s="3"/>
      <c r="E12" s="7"/>
      <c r="F12" s="7"/>
      <c r="G12" s="7"/>
      <c r="H12" s="7"/>
    </row>
    <row r="13" spans="2:8">
      <c r="B13" s="3" t="s">
        <v>11</v>
      </c>
      <c r="D13" s="3"/>
      <c r="E13" s="7"/>
      <c r="F13" s="7"/>
      <c r="G13" s="7"/>
      <c r="H13" s="7"/>
    </row>
    <row r="14" spans="2:8">
      <c r="B14" s="3" t="s">
        <v>12</v>
      </c>
    </row>
    <row r="16" spans="2:8" ht="21.75" customHeight="1">
      <c r="B16" s="1" t="s">
        <v>0</v>
      </c>
      <c r="C16" s="1" t="s">
        <v>16</v>
      </c>
      <c r="D16" s="1" t="s">
        <v>17</v>
      </c>
      <c r="E16" s="1" t="s">
        <v>19</v>
      </c>
      <c r="F16" s="1" t="s">
        <v>20</v>
      </c>
      <c r="G16" s="1" t="s">
        <v>29</v>
      </c>
      <c r="H16" s="1" t="s">
        <v>26</v>
      </c>
    </row>
    <row r="17" spans="2:8" ht="18" customHeight="1">
      <c r="B17" s="23">
        <v>44197</v>
      </c>
      <c r="C17" s="13">
        <v>10.25</v>
      </c>
      <c r="D17" s="13">
        <f t="shared" ref="D17:D40" si="0">C18*(35*52/12)</f>
        <v>1554.5833333333333</v>
      </c>
      <c r="E17" s="13">
        <v>46</v>
      </c>
      <c r="F17" s="13">
        <f t="shared" ref="F17:F40" si="1">C17*(35*52/12)*1.8</f>
        <v>2798.25</v>
      </c>
      <c r="G17" s="13">
        <v>89.03</v>
      </c>
      <c r="H17" s="13">
        <v>3428</v>
      </c>
    </row>
    <row r="18" spans="2:8" ht="18" customHeight="1">
      <c r="B18" s="23">
        <v>44228</v>
      </c>
      <c r="C18" s="13">
        <v>10.25</v>
      </c>
      <c r="D18" s="13">
        <f t="shared" si="0"/>
        <v>1554.5833333333333</v>
      </c>
      <c r="E18" s="13">
        <v>46</v>
      </c>
      <c r="F18" s="13">
        <f t="shared" si="1"/>
        <v>2798.25</v>
      </c>
      <c r="G18" s="13">
        <v>89.03</v>
      </c>
      <c r="H18" s="13">
        <v>3428</v>
      </c>
    </row>
    <row r="19" spans="2:8" ht="18" customHeight="1">
      <c r="B19" s="23">
        <v>44256</v>
      </c>
      <c r="C19" s="13">
        <v>10.25</v>
      </c>
      <c r="D19" s="13">
        <f t="shared" si="0"/>
        <v>1554.5833333333333</v>
      </c>
      <c r="E19" s="13">
        <v>46</v>
      </c>
      <c r="F19" s="13">
        <f t="shared" si="1"/>
        <v>2798.25</v>
      </c>
      <c r="G19" s="13">
        <v>89.03</v>
      </c>
      <c r="H19" s="13">
        <v>3428</v>
      </c>
    </row>
    <row r="20" spans="2:8" ht="18" customHeight="1">
      <c r="B20" s="23">
        <v>44287</v>
      </c>
      <c r="C20" s="13">
        <v>10.25</v>
      </c>
      <c r="D20" s="13">
        <f t="shared" si="0"/>
        <v>1554.5833333333333</v>
      </c>
      <c r="E20" s="13">
        <v>46</v>
      </c>
      <c r="F20" s="13">
        <f t="shared" si="1"/>
        <v>2798.25</v>
      </c>
      <c r="G20" s="13">
        <v>89.03</v>
      </c>
      <c r="H20" s="13">
        <v>3428</v>
      </c>
    </row>
    <row r="21" spans="2:8" ht="18" customHeight="1">
      <c r="B21" s="23">
        <v>44317</v>
      </c>
      <c r="C21" s="13">
        <v>10.25</v>
      </c>
      <c r="D21" s="13">
        <f t="shared" si="0"/>
        <v>1554.5833333333333</v>
      </c>
      <c r="E21" s="13">
        <v>46</v>
      </c>
      <c r="F21" s="13">
        <f t="shared" si="1"/>
        <v>2798.25</v>
      </c>
      <c r="G21" s="13">
        <v>89.03</v>
      </c>
      <c r="H21" s="13">
        <v>3428</v>
      </c>
    </row>
    <row r="22" spans="2:8" ht="18" customHeight="1">
      <c r="B22" s="23">
        <v>44348</v>
      </c>
      <c r="C22" s="13">
        <v>10.25</v>
      </c>
      <c r="D22" s="13">
        <f t="shared" si="0"/>
        <v>1554.5833333333333</v>
      </c>
      <c r="E22" s="13">
        <v>46</v>
      </c>
      <c r="F22" s="13">
        <f t="shared" si="1"/>
        <v>2798.25</v>
      </c>
      <c r="G22" s="13">
        <v>89.03</v>
      </c>
      <c r="H22" s="13">
        <v>3428</v>
      </c>
    </row>
    <row r="23" spans="2:8" ht="18" customHeight="1">
      <c r="B23" s="23">
        <v>44378</v>
      </c>
      <c r="C23" s="13">
        <v>10.25</v>
      </c>
      <c r="D23" s="13">
        <f t="shared" si="0"/>
        <v>1554.5833333333333</v>
      </c>
      <c r="E23" s="13">
        <v>46</v>
      </c>
      <c r="F23" s="13">
        <f t="shared" si="1"/>
        <v>2798.25</v>
      </c>
      <c r="G23" s="13">
        <v>89.03</v>
      </c>
      <c r="H23" s="13">
        <v>3428</v>
      </c>
    </row>
    <row r="24" spans="2:8" ht="18" customHeight="1">
      <c r="B24" s="23">
        <v>44409</v>
      </c>
      <c r="C24" s="13">
        <v>10.25</v>
      </c>
      <c r="D24" s="13">
        <f t="shared" si="0"/>
        <v>1554.5833333333333</v>
      </c>
      <c r="E24" s="13">
        <v>46</v>
      </c>
      <c r="F24" s="13">
        <f t="shared" si="1"/>
        <v>2798.25</v>
      </c>
      <c r="G24" s="13">
        <v>89.03</v>
      </c>
      <c r="H24" s="13">
        <v>3428</v>
      </c>
    </row>
    <row r="25" spans="2:8" ht="18" customHeight="1">
      <c r="B25" s="23">
        <v>44440</v>
      </c>
      <c r="C25" s="13">
        <v>10.25</v>
      </c>
      <c r="D25" s="13">
        <f t="shared" si="0"/>
        <v>1589.4666666666667</v>
      </c>
      <c r="E25" s="13">
        <v>46</v>
      </c>
      <c r="F25" s="13">
        <f t="shared" si="1"/>
        <v>2798.25</v>
      </c>
      <c r="G25" s="13">
        <v>89.03</v>
      </c>
      <c r="H25" s="13">
        <v>3428</v>
      </c>
    </row>
    <row r="26" spans="2:8" ht="18" customHeight="1">
      <c r="B26" s="23">
        <v>44470</v>
      </c>
      <c r="C26" s="13">
        <v>10.48</v>
      </c>
      <c r="D26" s="13">
        <f t="shared" si="0"/>
        <v>1589.4666666666667</v>
      </c>
      <c r="E26" s="13">
        <v>47.03</v>
      </c>
      <c r="F26" s="13">
        <f t="shared" si="1"/>
        <v>2861.04</v>
      </c>
      <c r="G26" s="13">
        <v>89.03</v>
      </c>
      <c r="H26" s="13">
        <v>3428</v>
      </c>
    </row>
    <row r="27" spans="2:8" ht="18" customHeight="1">
      <c r="B27" s="23">
        <v>44501</v>
      </c>
      <c r="C27" s="13">
        <v>10.48</v>
      </c>
      <c r="D27" s="13">
        <f t="shared" si="0"/>
        <v>1589.4666666666667</v>
      </c>
      <c r="E27" s="13">
        <v>47.03</v>
      </c>
      <c r="F27" s="13">
        <f t="shared" si="1"/>
        <v>2861.04</v>
      </c>
      <c r="G27" s="13">
        <v>89.03</v>
      </c>
      <c r="H27" s="13">
        <v>3428</v>
      </c>
    </row>
    <row r="28" spans="2:8" ht="18" customHeight="1">
      <c r="B28" s="23">
        <v>44531</v>
      </c>
      <c r="C28" s="13">
        <v>10.48</v>
      </c>
      <c r="D28" s="13">
        <f t="shared" si="0"/>
        <v>1603.1166666666666</v>
      </c>
      <c r="E28" s="13">
        <v>47.03</v>
      </c>
      <c r="F28" s="13">
        <f t="shared" si="1"/>
        <v>2861.04</v>
      </c>
      <c r="G28" s="13">
        <v>89.03</v>
      </c>
      <c r="H28" s="13">
        <v>3428</v>
      </c>
    </row>
    <row r="29" spans="2:8" ht="18" customHeight="1">
      <c r="B29" s="23">
        <v>44562</v>
      </c>
      <c r="C29" s="13">
        <v>10.57</v>
      </c>
      <c r="D29" s="13">
        <f t="shared" si="0"/>
        <v>1603.1166666666666</v>
      </c>
      <c r="E29" s="13">
        <v>47.43</v>
      </c>
      <c r="F29" s="13">
        <f t="shared" si="1"/>
        <v>2885.6099999999997</v>
      </c>
      <c r="G29" s="13">
        <v>89.03</v>
      </c>
      <c r="H29" s="13">
        <v>3428</v>
      </c>
    </row>
    <row r="30" spans="2:8" ht="18" customHeight="1">
      <c r="B30" s="23">
        <v>44593</v>
      </c>
      <c r="C30" s="13">
        <v>10.57</v>
      </c>
      <c r="D30" s="13">
        <f t="shared" si="0"/>
        <v>1603.1166666666666</v>
      </c>
      <c r="E30" s="13">
        <v>47.43</v>
      </c>
      <c r="F30" s="13">
        <f t="shared" si="1"/>
        <v>2885.6099999999997</v>
      </c>
      <c r="G30" s="13">
        <v>89.03</v>
      </c>
      <c r="H30" s="13">
        <v>3428</v>
      </c>
    </row>
    <row r="31" spans="2:8" ht="18" customHeight="1">
      <c r="B31" s="23">
        <v>44621</v>
      </c>
      <c r="C31" s="13">
        <v>10.57</v>
      </c>
      <c r="D31" s="13">
        <f t="shared" si="0"/>
        <v>1603.1166666666666</v>
      </c>
      <c r="E31" s="13">
        <v>47.43</v>
      </c>
      <c r="F31" s="13">
        <f t="shared" si="1"/>
        <v>2885.6099999999997</v>
      </c>
      <c r="G31" s="13">
        <v>89.03</v>
      </c>
      <c r="H31" s="13">
        <v>3428</v>
      </c>
    </row>
    <row r="32" spans="2:8" ht="18" customHeight="1">
      <c r="B32" s="23">
        <v>44652</v>
      </c>
      <c r="C32" s="13">
        <v>10.57</v>
      </c>
      <c r="D32" s="13">
        <f t="shared" si="0"/>
        <v>1645.5833333333333</v>
      </c>
      <c r="E32" s="13">
        <v>47.43</v>
      </c>
      <c r="F32" s="13">
        <f t="shared" si="1"/>
        <v>2885.6099999999997</v>
      </c>
      <c r="G32" s="13">
        <v>89.03</v>
      </c>
      <c r="H32" s="13">
        <v>3428</v>
      </c>
    </row>
    <row r="33" spans="2:8" ht="18" customHeight="1">
      <c r="B33" s="23">
        <v>44682</v>
      </c>
      <c r="C33" s="13">
        <v>10.85</v>
      </c>
      <c r="D33" s="13">
        <f t="shared" si="0"/>
        <v>1645.5833333333333</v>
      </c>
      <c r="E33" s="13">
        <v>48.69</v>
      </c>
      <c r="F33" s="13">
        <f t="shared" si="1"/>
        <v>2962.0499999999997</v>
      </c>
      <c r="G33" s="13">
        <v>89.03</v>
      </c>
      <c r="H33" s="13">
        <v>3428</v>
      </c>
    </row>
    <row r="34" spans="2:8" ht="18" customHeight="1">
      <c r="B34" s="23">
        <v>44713</v>
      </c>
      <c r="C34" s="13">
        <v>10.85</v>
      </c>
      <c r="D34" s="13">
        <f t="shared" si="0"/>
        <v>1645.5833333333333</v>
      </c>
      <c r="E34" s="13">
        <v>48.69</v>
      </c>
      <c r="F34" s="13">
        <f t="shared" si="1"/>
        <v>2962.0499999999997</v>
      </c>
      <c r="G34" s="13">
        <v>89.03</v>
      </c>
      <c r="H34" s="13">
        <v>3428</v>
      </c>
    </row>
    <row r="35" spans="2:8" ht="18" customHeight="1">
      <c r="B35" s="23">
        <v>44743</v>
      </c>
      <c r="C35" s="13">
        <v>10.85</v>
      </c>
      <c r="D35" s="13">
        <f t="shared" si="0"/>
        <v>1678.95</v>
      </c>
      <c r="E35" s="13">
        <v>48.69</v>
      </c>
      <c r="F35" s="13">
        <f t="shared" si="1"/>
        <v>2962.0499999999997</v>
      </c>
      <c r="G35" s="13">
        <v>89.03</v>
      </c>
      <c r="H35" s="13">
        <v>3428</v>
      </c>
    </row>
    <row r="36" spans="2:8" ht="18" customHeight="1">
      <c r="B36" s="23">
        <v>44774</v>
      </c>
      <c r="C36" s="13">
        <v>11.07</v>
      </c>
      <c r="D36" s="13">
        <f t="shared" si="0"/>
        <v>1678.95</v>
      </c>
      <c r="E36" s="13">
        <v>49.68</v>
      </c>
      <c r="F36" s="13">
        <f t="shared" si="1"/>
        <v>3022.11</v>
      </c>
      <c r="G36" s="13">
        <v>89.03</v>
      </c>
      <c r="H36" s="13">
        <v>3428</v>
      </c>
    </row>
    <row r="37" spans="2:8" ht="18" customHeight="1">
      <c r="B37" s="23">
        <v>44805</v>
      </c>
      <c r="C37" s="13">
        <v>11.07</v>
      </c>
      <c r="D37" s="13">
        <f t="shared" si="0"/>
        <v>1678.95</v>
      </c>
      <c r="E37" s="13">
        <v>49.68</v>
      </c>
      <c r="F37" s="13">
        <f t="shared" si="1"/>
        <v>3022.11</v>
      </c>
      <c r="G37" s="13">
        <v>89.03</v>
      </c>
      <c r="H37" s="13">
        <v>3428</v>
      </c>
    </row>
    <row r="38" spans="2:8" ht="18" customHeight="1">
      <c r="B38" s="23">
        <v>44835</v>
      </c>
      <c r="C38" s="13">
        <v>11.07</v>
      </c>
      <c r="D38" s="13">
        <f t="shared" si="0"/>
        <v>1678.95</v>
      </c>
      <c r="E38" s="13">
        <v>49.68</v>
      </c>
      <c r="F38" s="13">
        <f t="shared" si="1"/>
        <v>3022.11</v>
      </c>
      <c r="G38" s="13">
        <v>89.03</v>
      </c>
      <c r="H38" s="13">
        <v>3428</v>
      </c>
    </row>
    <row r="39" spans="2:8" ht="18" customHeight="1">
      <c r="B39" s="23">
        <v>44866</v>
      </c>
      <c r="C39" s="13">
        <v>11.07</v>
      </c>
      <c r="D39" s="13">
        <f t="shared" si="0"/>
        <v>1678.95</v>
      </c>
      <c r="E39" s="13">
        <v>49.68</v>
      </c>
      <c r="F39" s="13">
        <f t="shared" si="1"/>
        <v>3022.11</v>
      </c>
      <c r="G39" s="13">
        <v>89.03</v>
      </c>
      <c r="H39" s="13">
        <v>3428</v>
      </c>
    </row>
    <row r="40" spans="2:8" ht="18" customHeight="1">
      <c r="B40" s="23">
        <v>44896</v>
      </c>
      <c r="C40" s="13">
        <v>11.07</v>
      </c>
      <c r="D40" s="13">
        <f t="shared" si="0"/>
        <v>1709.2833333333331</v>
      </c>
      <c r="E40" s="13">
        <v>49.68</v>
      </c>
      <c r="F40" s="13">
        <f t="shared" si="1"/>
        <v>3022.11</v>
      </c>
      <c r="G40" s="13">
        <v>89.03</v>
      </c>
      <c r="H40" s="13">
        <v>3428</v>
      </c>
    </row>
    <row r="41" spans="2:8" ht="18" customHeight="1">
      <c r="B41" s="23">
        <v>44927</v>
      </c>
      <c r="C41" s="13">
        <v>11.27</v>
      </c>
      <c r="D41" s="13">
        <f>C41*(35*52/12)</f>
        <v>1709.2833333333331</v>
      </c>
      <c r="E41" s="13">
        <v>50.58</v>
      </c>
      <c r="F41" s="13">
        <f>C41*(35*52/12)*1.8</f>
        <v>3076.7099999999996</v>
      </c>
      <c r="G41" s="13">
        <v>95.22</v>
      </c>
      <c r="H41" s="13">
        <v>3666</v>
      </c>
    </row>
    <row r="42" spans="2:8" ht="18" customHeight="1">
      <c r="B42" s="23">
        <v>44958</v>
      </c>
      <c r="C42" s="13">
        <v>11.27</v>
      </c>
      <c r="D42" s="13">
        <f>C42*(35*52/12)</f>
        <v>1709.2833333333331</v>
      </c>
      <c r="E42" s="13">
        <v>50.58</v>
      </c>
      <c r="F42" s="13">
        <f t="shared" ref="F42:F52" si="2">C42*(35*52/12)*1.8</f>
        <v>3076.7099999999996</v>
      </c>
      <c r="G42" s="13">
        <v>95.22</v>
      </c>
      <c r="H42" s="13">
        <v>3666</v>
      </c>
    </row>
    <row r="43" spans="2:8" ht="18" customHeight="1">
      <c r="B43" s="23">
        <v>44986</v>
      </c>
      <c r="C43" s="13">
        <v>11.27</v>
      </c>
      <c r="D43" s="13">
        <f>C43*(35*52/12)</f>
        <v>1709.2833333333331</v>
      </c>
      <c r="E43" s="13">
        <v>50.58</v>
      </c>
      <c r="F43" s="13">
        <f t="shared" si="2"/>
        <v>3076.7099999999996</v>
      </c>
      <c r="G43" s="13">
        <v>95.22</v>
      </c>
      <c r="H43" s="13">
        <v>3666</v>
      </c>
    </row>
    <row r="44" spans="2:8" ht="18" customHeight="1">
      <c r="B44" s="23">
        <v>45017</v>
      </c>
      <c r="C44" s="13">
        <v>11.27</v>
      </c>
      <c r="D44" s="13">
        <f>C44*(35*52/12)</f>
        <v>1709.2833333333331</v>
      </c>
      <c r="E44" s="13">
        <v>50.58</v>
      </c>
      <c r="F44" s="13">
        <f t="shared" si="2"/>
        <v>3076.7099999999996</v>
      </c>
      <c r="G44" s="13">
        <v>95.22</v>
      </c>
      <c r="H44" s="13">
        <v>3666</v>
      </c>
    </row>
    <row r="45" spans="2:8" ht="18" customHeight="1">
      <c r="B45" s="23">
        <v>45047</v>
      </c>
      <c r="C45" s="13">
        <v>11.52</v>
      </c>
      <c r="D45" s="13">
        <f>C45*(35*52/12)</f>
        <v>1747.1999999999998</v>
      </c>
      <c r="E45" s="13">
        <v>51.7</v>
      </c>
      <c r="F45" s="13">
        <f t="shared" si="2"/>
        <v>3144.9599999999996</v>
      </c>
      <c r="G45" s="13">
        <v>95.22</v>
      </c>
      <c r="H45" s="13">
        <v>3666</v>
      </c>
    </row>
    <row r="46" spans="2:8" ht="18" customHeight="1">
      <c r="B46" s="23">
        <v>45078</v>
      </c>
      <c r="C46" s="13">
        <v>11.52</v>
      </c>
      <c r="D46" s="13">
        <f t="shared" ref="D46:D52" si="3">C46*(35*52/12)</f>
        <v>1747.1999999999998</v>
      </c>
      <c r="E46" s="13">
        <v>51.7</v>
      </c>
      <c r="F46" s="13">
        <f t="shared" si="2"/>
        <v>3144.9599999999996</v>
      </c>
      <c r="G46" s="13">
        <v>95.22</v>
      </c>
      <c r="H46" s="13">
        <v>3666</v>
      </c>
    </row>
    <row r="47" spans="2:8" ht="18" customHeight="1">
      <c r="B47" s="23">
        <v>45108</v>
      </c>
      <c r="C47" s="13">
        <v>11.52</v>
      </c>
      <c r="D47" s="13">
        <f t="shared" si="3"/>
        <v>1747.1999999999998</v>
      </c>
      <c r="E47" s="13">
        <v>51.7</v>
      </c>
      <c r="F47" s="13">
        <f t="shared" si="2"/>
        <v>3144.9599999999996</v>
      </c>
      <c r="G47" s="13">
        <v>95.22</v>
      </c>
      <c r="H47" s="13">
        <v>3666</v>
      </c>
    </row>
    <row r="48" spans="2:8" ht="18" customHeight="1">
      <c r="B48" s="23">
        <v>45139</v>
      </c>
      <c r="C48" s="13">
        <v>11.52</v>
      </c>
      <c r="D48" s="13">
        <f t="shared" si="3"/>
        <v>1747.1999999999998</v>
      </c>
      <c r="E48" s="13">
        <v>51.7</v>
      </c>
      <c r="F48" s="13">
        <f t="shared" si="2"/>
        <v>3144.9599999999996</v>
      </c>
      <c r="G48" s="13">
        <v>95.22</v>
      </c>
      <c r="H48" s="13">
        <v>3666</v>
      </c>
    </row>
    <row r="49" spans="2:8" ht="18" customHeight="1">
      <c r="B49" s="23">
        <v>45170</v>
      </c>
      <c r="C49" s="13">
        <v>11.52</v>
      </c>
      <c r="D49" s="13">
        <f t="shared" si="3"/>
        <v>1747.1999999999998</v>
      </c>
      <c r="E49" s="13">
        <v>51.7</v>
      </c>
      <c r="F49" s="13">
        <f t="shared" si="2"/>
        <v>3144.9599999999996</v>
      </c>
      <c r="G49" s="13">
        <v>95.22</v>
      </c>
      <c r="H49" s="13">
        <v>3666</v>
      </c>
    </row>
    <row r="50" spans="2:8" ht="18" customHeight="1">
      <c r="B50" s="23">
        <v>45200</v>
      </c>
      <c r="C50" s="13">
        <v>11.52</v>
      </c>
      <c r="D50" s="13">
        <f t="shared" si="3"/>
        <v>1747.1999999999998</v>
      </c>
      <c r="E50" s="13">
        <v>51.7</v>
      </c>
      <c r="F50" s="13">
        <f t="shared" si="2"/>
        <v>3144.9599999999996</v>
      </c>
      <c r="G50" s="13">
        <v>95.22</v>
      </c>
      <c r="H50" s="13">
        <v>3666</v>
      </c>
    </row>
    <row r="51" spans="2:8" ht="18" customHeight="1">
      <c r="B51" s="23">
        <v>45231</v>
      </c>
      <c r="C51" s="13">
        <v>11.52</v>
      </c>
      <c r="D51" s="13">
        <f t="shared" si="3"/>
        <v>1747.1999999999998</v>
      </c>
      <c r="E51" s="13">
        <v>51.7</v>
      </c>
      <c r="F51" s="13">
        <f t="shared" si="2"/>
        <v>3144.9599999999996</v>
      </c>
      <c r="G51" s="13">
        <v>95.22</v>
      </c>
      <c r="H51" s="13">
        <v>3666</v>
      </c>
    </row>
    <row r="52" spans="2:8" ht="18" customHeight="1">
      <c r="B52" s="23">
        <v>45261</v>
      </c>
      <c r="C52" s="13">
        <v>11.52</v>
      </c>
      <c r="D52" s="13">
        <f t="shared" si="3"/>
        <v>1747.1999999999998</v>
      </c>
      <c r="E52" s="13">
        <v>51.7</v>
      </c>
      <c r="F52" s="13">
        <f t="shared" si="2"/>
        <v>3144.9599999999996</v>
      </c>
      <c r="G52" s="13">
        <v>95.22</v>
      </c>
      <c r="H52" s="13">
        <v>3666</v>
      </c>
    </row>
    <row r="53" spans="2:8" ht="18" customHeight="1"/>
    <row r="56" spans="2:8">
      <c r="B56" s="4" t="s">
        <v>21</v>
      </c>
      <c r="C56" s="15"/>
    </row>
    <row r="57" spans="2:8">
      <c r="B57" s="10"/>
    </row>
    <row r="59" spans="2:8">
      <c r="B59" s="29" t="s">
        <v>18</v>
      </c>
      <c r="C59" s="29"/>
      <c r="D59" s="29"/>
      <c r="E59" s="10"/>
      <c r="F59" s="10"/>
      <c r="G59" s="10"/>
      <c r="H59" s="10"/>
    </row>
    <row r="60" spans="2:8">
      <c r="B60"/>
      <c r="C60"/>
      <c r="D60"/>
    </row>
    <row r="61" spans="2:8">
      <c r="B61" s="9" t="s">
        <v>27</v>
      </c>
      <c r="C61" s="9"/>
      <c r="D61" s="2">
        <v>220.14</v>
      </c>
    </row>
    <row r="62" spans="2:8" ht="20.100000000000001" customHeight="1">
      <c r="B62" s="9" t="s">
        <v>28</v>
      </c>
      <c r="C62" s="9"/>
      <c r="D62" s="2">
        <v>293.51</v>
      </c>
    </row>
    <row r="63" spans="2:8" ht="20.100000000000001" customHeight="1"/>
  </sheetData>
  <mergeCells count="1">
    <mergeCell ref="B59:D59"/>
  </mergeCells>
  <phoneticPr fontId="3" type="noConversion"/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IJSS maladie</vt:lpstr>
      <vt:lpstr>Paramètres</vt:lpstr>
      <vt:lpstr>'IJSS maladie'!l_Mois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Cylfo</cp:lastModifiedBy>
  <dcterms:created xsi:type="dcterms:W3CDTF">2022-08-20T11:45:42Z</dcterms:created>
  <dcterms:modified xsi:type="dcterms:W3CDTF">2023-06-18T11:05:42Z</dcterms:modified>
</cp:coreProperties>
</file>