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D:\Cylfo\EP\ORMY\"/>
    </mc:Choice>
  </mc:AlternateContent>
  <xr:revisionPtr revIDLastSave="0" documentId="13_ncr:1_{A2F3FE58-1865-4E75-B086-00608B1FDA8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B16" i="1"/>
  <c r="C15" i="1"/>
  <c r="B15" i="1"/>
  <c r="C5" i="1"/>
  <c r="B5" i="1"/>
  <c r="C4" i="1"/>
  <c r="B4" i="1"/>
</calcChain>
</file>

<file path=xl/sharedStrings.xml><?xml version="1.0" encoding="utf-8"?>
<sst xmlns="http://schemas.openxmlformats.org/spreadsheetml/2006/main" count="18" uniqueCount="16">
  <si>
    <t>Date d'acquisition</t>
  </si>
  <si>
    <t>Abattement pour durée de détention (IR)</t>
  </si>
  <si>
    <t>Abattement pour durée de détention (PS)</t>
  </si>
  <si>
    <t>Assiette IR</t>
  </si>
  <si>
    <t>Assiette PS</t>
  </si>
  <si>
    <t>Jusqu'à la 5 année</t>
  </si>
  <si>
    <t>De la 6e à la 21e année</t>
  </si>
  <si>
    <t>22e année révolue</t>
  </si>
  <si>
    <t>Au-delà de la 22e année</t>
  </si>
  <si>
    <t>Au-delà de la 30e année</t>
  </si>
  <si>
    <t>L'objectif est de mettre le % d'abattement en fonction de la différence entre la date d'acquisition et la date d'aujourd'hui par tranche prévue par le tableau ci-dessus</t>
  </si>
  <si>
    <t>résultat souhaité IR</t>
  </si>
  <si>
    <t>résultat souhaité PS</t>
  </si>
  <si>
    <t>Abattement pour durée de détention</t>
  </si>
  <si>
    <t>PV immobilières des particuliers</t>
  </si>
  <si>
    <t>Si vous disposez de la fonction SI.CONDITIONS (dans Excel 2016, elle n'est disponibles que pour certaines versions)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</si>
</sst>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b/>
      <sz val="11"/>
      <color theme="1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1" xfId="0" applyBorder="1" applyAlignment="1">
      <alignment horizontal="left" vertical="center" wrapText="1"/>
    </xf>
    <xf numFmtId="14" fontId="0" fillId="2" borderId="2" xfId="0" applyNumberFormat="1" applyFill="1" applyBorder="1" applyAlignment="1" applyProtection="1">
      <alignment horizontal="center" vertical="center"/>
      <protection locked="0"/>
    </xf>
    <xf numFmtId="14" fontId="0" fillId="2" borderId="3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0" fontId="0" fillId="0" borderId="5" xfId="0" applyBorder="1"/>
    <xf numFmtId="9" fontId="0" fillId="4" borderId="6" xfId="1" applyFont="1" applyFill="1" applyBorder="1" applyAlignment="1" applyProtection="1">
      <alignment horizontal="center" vertical="center"/>
      <protection locked="0"/>
    </xf>
    <xf numFmtId="9" fontId="0" fillId="4" borderId="7" xfId="1" applyFont="1" applyFill="1" applyBorder="1" applyAlignment="1" applyProtection="1">
      <alignment horizontal="center" vertical="center"/>
      <protection locked="0"/>
    </xf>
    <xf numFmtId="10" fontId="0" fillId="4" borderId="7" xfId="1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9" fontId="0" fillId="4" borderId="9" xfId="1" applyFont="1" applyFill="1" applyBorder="1" applyAlignment="1" applyProtection="1">
      <alignment horizontal="center" vertical="center"/>
      <protection locked="0"/>
    </xf>
    <xf numFmtId="9" fontId="0" fillId="4" borderId="10" xfId="1" applyFont="1" applyFill="1" applyBorder="1" applyAlignment="1" applyProtection="1">
      <alignment horizontal="center" vertical="center"/>
      <protection locked="0"/>
    </xf>
    <xf numFmtId="9" fontId="0" fillId="0" borderId="0" xfId="1" applyFon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9" fontId="0" fillId="0" borderId="0" xfId="0" applyNumberFormat="1"/>
    <xf numFmtId="9" fontId="0" fillId="0" borderId="0" xfId="1" applyFont="1"/>
    <xf numFmtId="0" fontId="2" fillId="0" borderId="3" xfId="0" applyFont="1" applyBorder="1" applyAlignment="1">
      <alignment wrapText="1"/>
    </xf>
    <xf numFmtId="0" fontId="2" fillId="0" borderId="3" xfId="0" applyFont="1" applyBorder="1"/>
    <xf numFmtId="9" fontId="0" fillId="3" borderId="2" xfId="1" applyFont="1" applyFill="1" applyBorder="1" applyAlignment="1">
      <alignment horizontal="center" vertical="center"/>
    </xf>
    <xf numFmtId="2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6"/>
  <sheetViews>
    <sheetView tabSelected="1" workbookViewId="0">
      <selection activeCell="B4" sqref="B4"/>
    </sheetView>
  </sheetViews>
  <sheetFormatPr baseColWidth="10" defaultRowHeight="16.5" x14ac:dyDescent="0.3"/>
  <cols>
    <col min="1" max="1" width="43.875" customWidth="1"/>
    <col min="2" max="2" width="18.25" customWidth="1"/>
    <col min="3" max="3" width="19.125" customWidth="1"/>
    <col min="4" max="4" width="11.25" customWidth="1"/>
    <col min="5" max="5" width="3.875" customWidth="1"/>
    <col min="6" max="6" width="34" bestFit="1" customWidth="1"/>
    <col min="7" max="8" width="11.125" customWidth="1"/>
  </cols>
  <sheetData>
    <row r="1" spans="1:8" ht="16.5" customHeight="1" x14ac:dyDescent="0.3">
      <c r="B1" s="20"/>
      <c r="C1" s="20"/>
    </row>
    <row r="2" spans="1:8" ht="17.45" customHeight="1" thickBot="1" x14ac:dyDescent="0.35">
      <c r="F2" s="18" t="s">
        <v>13</v>
      </c>
    </row>
    <row r="3" spans="1:8" ht="18" customHeight="1" thickBot="1" x14ac:dyDescent="0.35">
      <c r="A3" s="1" t="s">
        <v>0</v>
      </c>
      <c r="B3" s="2">
        <v>35190</v>
      </c>
      <c r="C3" s="3">
        <v>31666</v>
      </c>
      <c r="F3" s="17" t="s">
        <v>14</v>
      </c>
      <c r="G3" s="13" t="s">
        <v>3</v>
      </c>
      <c r="H3" s="4" t="s">
        <v>4</v>
      </c>
    </row>
    <row r="4" spans="1:8" x14ac:dyDescent="0.3">
      <c r="A4" s="1" t="s">
        <v>1</v>
      </c>
      <c r="B4" s="19">
        <f ca="1">IF((TODAY()-B$3+1)/365.25&gt;30,G$8,
IF((TODAY()-B$3+1)/365.25&gt;22,G$7,
IF((TODAY()-B$3+1)/365.25&gt;21,(1*G$6)+(16*G$5),
IF((TODAY()-B$3+1)/365.25&gt;5,INT((TODAY()-B$3+1)/365.25)*G$5,
0 )  )  )   )</f>
        <v>1</v>
      </c>
      <c r="C4" s="19">
        <f ca="1">IF((TODAY()-C$3+1)/365.25&gt;30,H$8,
IF((TODAY()-C$3+1)/365.25&gt;22,H$7,
IF((TODAY()-C$3+1)/365.25&gt;21,(1*H$6)+(16*H$5),
IF((TODAY()-C$3+1)/365.25&gt;5,INT((TODAY()-C$3+1)/365.25)*H$5,
0 )  )  )   )</f>
        <v>1</v>
      </c>
      <c r="F4" s="5" t="s">
        <v>5</v>
      </c>
      <c r="G4" s="6">
        <v>0</v>
      </c>
      <c r="H4" s="7">
        <v>0</v>
      </c>
    </row>
    <row r="5" spans="1:8" x14ac:dyDescent="0.3">
      <c r="A5" s="1" t="s">
        <v>2</v>
      </c>
      <c r="B5" s="19">
        <f ca="1">IF((TODAY()-B$3+1)/365.25&gt;30,$H$8,
IF((TODAY()-B$3+1)/365.25&gt;22,(MIN(INT((TODAY()-B$3+1)/365.25)-22,8)*$H$7)+(1*$H$6)+(16*$H$5),
IF((TODAY()-B$3+1)/365.25&gt;21,(1*H$6)+(16*$H$5),
IF((TODAY()-B$3+1)/365.25&gt;5,INT(((TODAY()-B$3+1)/365.25)-5)*$H$5,
0 )  )  )   )</f>
        <v>0.73</v>
      </c>
      <c r="C5" s="19">
        <f ca="1">IF((TODAY()-C$3+1)/365.25&gt;30,$H$8,
IF((TODAY()-C$3+1)/365.25&gt;22,(MIN(INT((TODAY()-C$3+1)/365.25)-22,8)*$H$7)+(1*$H$6)+(16*$H$5),
IF((TODAY()-C$3+1)/365.25&gt;21,(1*I$6)+(16*$H$5),
IF((TODAY()-C$3+1)/365.25&gt;5,INT(((TODAY()-C$3+1)/365.25)-5)*$H$5,
0 )  )  )   )</f>
        <v>1</v>
      </c>
      <c r="F5" s="5" t="s">
        <v>6</v>
      </c>
      <c r="G5" s="6">
        <v>0.06</v>
      </c>
      <c r="H5" s="8">
        <v>1.6500000000000001E-2</v>
      </c>
    </row>
    <row r="6" spans="1:8" x14ac:dyDescent="0.3">
      <c r="F6" s="5" t="s">
        <v>7</v>
      </c>
      <c r="G6" s="6">
        <v>0.04</v>
      </c>
      <c r="H6" s="7">
        <v>1.6E-2</v>
      </c>
    </row>
    <row r="7" spans="1:8" x14ac:dyDescent="0.3">
      <c r="A7" s="14" t="s">
        <v>11</v>
      </c>
      <c r="B7" s="15">
        <v>1</v>
      </c>
      <c r="C7" s="15">
        <v>1</v>
      </c>
      <c r="F7" s="5" t="s">
        <v>8</v>
      </c>
      <c r="G7" s="6">
        <v>1</v>
      </c>
      <c r="H7" s="7">
        <v>0.09</v>
      </c>
    </row>
    <row r="8" spans="1:8" x14ac:dyDescent="0.3">
      <c r="A8" s="14" t="s">
        <v>12</v>
      </c>
      <c r="B8" s="16">
        <v>0.73</v>
      </c>
      <c r="C8" s="16">
        <v>1</v>
      </c>
      <c r="F8" s="9" t="s">
        <v>9</v>
      </c>
      <c r="G8" s="10">
        <v>1</v>
      </c>
      <c r="H8" s="11">
        <v>1</v>
      </c>
    </row>
    <row r="9" spans="1:8" x14ac:dyDescent="0.3">
      <c r="G9" s="12"/>
      <c r="H9" s="12"/>
    </row>
    <row r="10" spans="1:8" x14ac:dyDescent="0.3">
      <c r="A10" t="s">
        <v>10</v>
      </c>
    </row>
    <row r="13" spans="1:8" x14ac:dyDescent="0.3">
      <c r="A13" t="s">
        <v>15</v>
      </c>
    </row>
    <row r="15" spans="1:8" x14ac:dyDescent="0.3">
      <c r="A15" s="1" t="s">
        <v>1</v>
      </c>
      <c r="B15" s="19">
        <f ca="1">_xlfn.IFS(
(TODAY()-B$3+1)/365.25&gt;30,G$8,
(TODAY()-B$3+1)/365.25&gt;22,G$7,
(TODAY()-B$3+1)/365.25&gt;21,(1*G$6)+(16*G$5),
(TODAY()-B$3+1)/365.25&gt;5,INT((TODAY()-B$3+1)/365.25)*G$5
)</f>
        <v>1</v>
      </c>
      <c r="C15" s="19">
        <f ca="1">_xlfn.IFS(
(TODAY()-C$3+1)/365.25&gt;30,H$8,
(TODAY()-C$3+1)/365.25&gt;22,H$7,
(TODAY()-C$3+1)/365.25&gt;21,(1*H$6)+(16*H$5),
(TODAY()-C$3+1)/365.25&gt;5,INT((TODAY()-C$3+1)/365.25)*H$5
)</f>
        <v>1</v>
      </c>
    </row>
    <row r="16" spans="1:8" x14ac:dyDescent="0.3">
      <c r="A16" s="1" t="s">
        <v>2</v>
      </c>
      <c r="B16" s="19">
        <f ca="1">_xlfn.IFS(
(TODAY()-B$3+1)/365.25&gt;30,$H$8,
(TODAY()-B$3+1)/365.25&gt;22,(MIN(INT((TODAY()-B$3+1)/365.25)-22,8)*$H$7)+(1*$H$6)+(16*$H$5),
(TODAY()-B$3+1)/365.25&gt;21,(1*H$6)+(16*$H$5),
(TODAY()-B$3+1)/365.25&gt;5,INT(((TODAY()-B$3+1)/365.25)-5)*$H$5
)</f>
        <v>0.73</v>
      </c>
      <c r="C16" s="19">
        <f ca="1">_xlfn.IFS(
(TODAY()-C$3+1)/365.25&gt;30,$H$8,
(TODAY()-C$3+1)/365.25&gt;22,(MIN(INT((TODAY()-C$3+1)/365.25)-22,8)*$H$7)+(1*$H$6)+(16*$H$5),
(TODAY()-C$3+1)/365.25&gt;21,(1*I$6)+(16*$H$5),
(TODAY()-C$3+1)/365.25&gt;5,INT(((TODAY()-C$3+1)/365.25)-5)*$H$5
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ACME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OBADIA</dc:creator>
  <cp:lastModifiedBy>Cylfo</cp:lastModifiedBy>
  <dcterms:created xsi:type="dcterms:W3CDTF">2023-05-19T09:50:58Z</dcterms:created>
  <dcterms:modified xsi:type="dcterms:W3CDTF">2023-05-20T11:58:32Z</dcterms:modified>
</cp:coreProperties>
</file>